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Desktop\Lab Reports\Optics Lab\"/>
    </mc:Choice>
  </mc:AlternateContent>
  <xr:revisionPtr revIDLastSave="0" documentId="13_ncr:1_{6215F8D1-EE5F-4266-87AE-32C1FDCC0327}" xr6:coauthVersionLast="36" xr6:coauthVersionMax="36" xr10:uidLastSave="{00000000-0000-0000-0000-000000000000}"/>
  <bookViews>
    <workbookView xWindow="0" yWindow="0" windowWidth="23040" windowHeight="8940" activeTab="1" xr2:uid="{C5EB915C-0583-4912-8538-D26A8AD639B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" l="1"/>
  <c r="K5" i="3" s="1"/>
  <c r="I6" i="3"/>
  <c r="K6" i="3" s="1"/>
  <c r="I7" i="3"/>
  <c r="K7" i="3" s="1"/>
  <c r="I4" i="3"/>
  <c r="L4" i="3" s="1"/>
  <c r="N4" i="3" s="1"/>
  <c r="E6" i="3"/>
  <c r="E7" i="3"/>
  <c r="G7" i="3"/>
  <c r="D7" i="3"/>
  <c r="G6" i="3"/>
  <c r="D6" i="3"/>
  <c r="E5" i="3"/>
  <c r="E4" i="3"/>
  <c r="D5" i="3"/>
  <c r="G5" i="3"/>
  <c r="G4" i="3"/>
  <c r="D4" i="3"/>
  <c r="K4" i="1"/>
  <c r="L4" i="1"/>
  <c r="N4" i="1" s="1"/>
  <c r="O4" i="1" s="1"/>
  <c r="I5" i="1"/>
  <c r="K5" i="1"/>
  <c r="L5" i="1"/>
  <c r="N5" i="1"/>
  <c r="K6" i="1"/>
  <c r="L6" i="1"/>
  <c r="N6" i="1"/>
  <c r="O6" i="1"/>
  <c r="K7" i="1"/>
  <c r="L7" i="1"/>
  <c r="N7" i="1"/>
  <c r="D5" i="1"/>
  <c r="D6" i="1"/>
  <c r="D7" i="1"/>
  <c r="K4" i="3" l="1"/>
  <c r="L7" i="3"/>
  <c r="N7" i="3" s="1"/>
  <c r="L6" i="3"/>
  <c r="N6" i="3" s="1"/>
  <c r="H5" i="3"/>
  <c r="L5" i="3"/>
  <c r="N5" i="3" s="1"/>
  <c r="O5" i="3" s="1"/>
  <c r="H7" i="3"/>
  <c r="O6" i="3"/>
  <c r="O4" i="3"/>
  <c r="H6" i="3"/>
  <c r="O7" i="3"/>
  <c r="H4" i="3"/>
  <c r="O5" i="1"/>
  <c r="O7" i="1"/>
  <c r="B6" i="1"/>
  <c r="G5" i="1"/>
  <c r="H5" i="1" s="1"/>
  <c r="G6" i="1"/>
  <c r="H6" i="1" s="1"/>
  <c r="G7" i="1"/>
  <c r="H7" i="1" s="1"/>
  <c r="G4" i="1"/>
  <c r="D4" i="1"/>
  <c r="P6" i="3" l="1"/>
  <c r="P4" i="3"/>
  <c r="P6" i="1"/>
  <c r="H4" i="1"/>
  <c r="P4" i="1" s="1"/>
</calcChain>
</file>

<file path=xl/sharedStrings.xml><?xml version="1.0" encoding="utf-8"?>
<sst xmlns="http://schemas.openxmlformats.org/spreadsheetml/2006/main" count="95" uniqueCount="14">
  <si>
    <t>Left Side</t>
  </si>
  <si>
    <t>Rigth Side</t>
  </si>
  <si>
    <t>Vernier 1</t>
  </si>
  <si>
    <t>Vernier 2</t>
  </si>
  <si>
    <t>MSR</t>
  </si>
  <si>
    <t>VSR</t>
  </si>
  <si>
    <t>Total</t>
  </si>
  <si>
    <t>Sl. No.</t>
  </si>
  <si>
    <t>D1</t>
  </si>
  <si>
    <t>D2</t>
  </si>
  <si>
    <t>Distance</t>
  </si>
  <si>
    <t>Total 1</t>
  </si>
  <si>
    <t>Total 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</si>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</sst>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BA14-4E29-4FD1-A5F7-9CECB549571B}">
  <dimension ref="A1:S18"/>
  <sheetViews>
    <sheetView workbookViewId="0">
      <selection activeCell="E9" sqref="E9"/>
    </sheetView>
  </sheetViews>
  <sheetFormatPr defaultRowHeight="14.4" x14ac:dyDescent="0.3"/>
  <cols>
    <col min="1" max="1" width="8.88671875" style="1"/>
    <col min="2" max="2" width="9.5546875" style="1" bestFit="1" customWidth="1"/>
    <col min="3" max="3" width="9" style="1" bestFit="1" customWidth="1"/>
    <col min="4" max="4" width="9" style="1" customWidth="1"/>
    <col min="5" max="5" width="9.5546875" style="1" bestFit="1" customWidth="1"/>
    <col min="6" max="6" width="9" style="1" bestFit="1" customWidth="1"/>
    <col min="7" max="8" width="9" style="1" customWidth="1"/>
    <col min="9" max="9" width="9.5546875" style="1" bestFit="1" customWidth="1"/>
    <col min="10" max="10" width="9" style="1" bestFit="1" customWidth="1"/>
    <col min="11" max="11" width="9" style="1" customWidth="1"/>
    <col min="12" max="12" width="9.5546875" style="1" bestFit="1" customWidth="1"/>
    <col min="13" max="13" width="9" style="1" bestFit="1" customWidth="1"/>
    <col min="14" max="14" width="9" style="1" customWidth="1"/>
    <col min="15" max="16384" width="8.88671875" style="1"/>
  </cols>
  <sheetData>
    <row r="1" spans="1:19" x14ac:dyDescent="0.3">
      <c r="A1" s="8" t="s">
        <v>7</v>
      </c>
      <c r="B1" s="8" t="s">
        <v>0</v>
      </c>
      <c r="C1" s="8"/>
      <c r="D1" s="8"/>
      <c r="E1" s="8"/>
      <c r="F1" s="8"/>
      <c r="G1" s="8"/>
      <c r="H1" s="8"/>
      <c r="I1" s="8" t="s">
        <v>1</v>
      </c>
      <c r="J1" s="8"/>
      <c r="K1" s="8"/>
      <c r="L1" s="8"/>
      <c r="M1" s="8"/>
      <c r="N1" s="8"/>
      <c r="O1" s="8"/>
      <c r="P1" s="8" t="s">
        <v>13</v>
      </c>
    </row>
    <row r="2" spans="1:19" x14ac:dyDescent="0.3">
      <c r="A2" s="8"/>
      <c r="B2" s="8" t="s">
        <v>2</v>
      </c>
      <c r="C2" s="8"/>
      <c r="D2" s="8"/>
      <c r="E2" s="8" t="s">
        <v>3</v>
      </c>
      <c r="F2" s="8"/>
      <c r="G2" s="8"/>
      <c r="H2" s="8" t="s">
        <v>10</v>
      </c>
      <c r="I2" s="8" t="s">
        <v>2</v>
      </c>
      <c r="J2" s="8"/>
      <c r="K2" s="8"/>
      <c r="L2" s="8" t="s">
        <v>3</v>
      </c>
      <c r="M2" s="8"/>
      <c r="N2" s="8"/>
      <c r="O2" s="8" t="s">
        <v>10</v>
      </c>
      <c r="P2" s="8"/>
    </row>
    <row r="3" spans="1:19" x14ac:dyDescent="0.3">
      <c r="A3" s="8"/>
      <c r="B3" s="1" t="s">
        <v>4</v>
      </c>
      <c r="C3" s="1" t="s">
        <v>5</v>
      </c>
      <c r="D3" s="1" t="s">
        <v>11</v>
      </c>
      <c r="E3" s="1" t="s">
        <v>4</v>
      </c>
      <c r="F3" s="1" t="s">
        <v>5</v>
      </c>
      <c r="G3" s="1" t="s">
        <v>12</v>
      </c>
      <c r="H3" s="8"/>
      <c r="I3" s="1" t="s">
        <v>4</v>
      </c>
      <c r="J3" s="1" t="s">
        <v>5</v>
      </c>
      <c r="K3" s="1" t="s">
        <v>6</v>
      </c>
      <c r="L3" s="1" t="s">
        <v>4</v>
      </c>
      <c r="M3" s="1" t="s">
        <v>5</v>
      </c>
      <c r="N3" s="1" t="s">
        <v>6</v>
      </c>
      <c r="O3" s="8"/>
      <c r="P3" s="8"/>
    </row>
    <row r="4" spans="1:19" x14ac:dyDescent="0.3">
      <c r="A4" s="8" t="s">
        <v>8</v>
      </c>
      <c r="B4" s="4">
        <v>35</v>
      </c>
      <c r="C4" s="4">
        <v>20</v>
      </c>
      <c r="D4" s="2">
        <f>B4+C4/1800</f>
        <v>35.011111111111113</v>
      </c>
      <c r="E4" s="4">
        <v>215</v>
      </c>
      <c r="F4" s="4">
        <v>14</v>
      </c>
      <c r="G4" s="2">
        <f>E4+F4/1800</f>
        <v>215.00777777777779</v>
      </c>
      <c r="H4" s="2">
        <f>ABS((D4+G4-180)/2-79.3)</f>
        <v>44.290555555555542</v>
      </c>
      <c r="I4" s="3">
        <v>123.3</v>
      </c>
      <c r="J4" s="4">
        <v>50</v>
      </c>
      <c r="K4" s="2">
        <f>I4+J4/1800</f>
        <v>123.32777777777777</v>
      </c>
      <c r="L4" s="3">
        <f>(I4+180)</f>
        <v>303.3</v>
      </c>
      <c r="M4" s="4">
        <v>4</v>
      </c>
      <c r="N4" s="2">
        <f>L4+M4/1800</f>
        <v>303.30222222222221</v>
      </c>
      <c r="O4" s="2">
        <f>ABS((K4+N4-180)/2-79.3)</f>
        <v>44.015000000000001</v>
      </c>
      <c r="P4" s="7">
        <f>AVERAGE(O4,O5,H4,H5)</f>
        <v>44.226111111111109</v>
      </c>
      <c r="S4" s="1">
        <v>79.3</v>
      </c>
    </row>
    <row r="5" spans="1:19" x14ac:dyDescent="0.3">
      <c r="A5" s="8"/>
      <c r="B5" s="4">
        <v>35</v>
      </c>
      <c r="C5" s="4">
        <v>18</v>
      </c>
      <c r="D5" s="2">
        <f>B5+C5/1800</f>
        <v>35.01</v>
      </c>
      <c r="E5" s="4">
        <v>215</v>
      </c>
      <c r="F5" s="4">
        <v>12</v>
      </c>
      <c r="G5" s="2">
        <f>E5+F5/1800</f>
        <v>215.00666666666666</v>
      </c>
      <c r="H5" s="2">
        <f t="shared" ref="H5:H7" si="0">ABS((D5+G5-180)/2-79.3)</f>
        <v>44.291666666666671</v>
      </c>
      <c r="I5" s="3">
        <f>123.6</f>
        <v>123.6</v>
      </c>
      <c r="J5" s="4">
        <v>0</v>
      </c>
      <c r="K5" s="2">
        <f t="shared" ref="K5:K7" si="1">I5+J5/1800</f>
        <v>123.6</v>
      </c>
      <c r="L5" s="3">
        <f t="shared" ref="L5:L7" si="2">(I5+180)</f>
        <v>303.60000000000002</v>
      </c>
      <c r="M5" s="4">
        <v>26</v>
      </c>
      <c r="N5" s="2">
        <f>L5+M5/1800</f>
        <v>303.61444444444447</v>
      </c>
      <c r="O5" s="2">
        <f t="shared" ref="O5:O7" si="3">ABS((K5+N5-180)/2-79.3)</f>
        <v>44.307222222222222</v>
      </c>
      <c r="P5" s="8"/>
    </row>
    <row r="6" spans="1:19" x14ac:dyDescent="0.3">
      <c r="A6" s="8" t="s">
        <v>9</v>
      </c>
      <c r="B6" s="3">
        <f>365.6</f>
        <v>365.6</v>
      </c>
      <c r="C6" s="4">
        <v>40</v>
      </c>
      <c r="D6" s="2">
        <f>I6+C6/1800</f>
        <v>162.02222222222221</v>
      </c>
      <c r="E6" s="4">
        <v>342</v>
      </c>
      <c r="F6" s="4">
        <v>44</v>
      </c>
      <c r="G6" s="2">
        <f>E6+F6/1800</f>
        <v>342.02444444444444</v>
      </c>
      <c r="H6" s="2">
        <f t="shared" si="0"/>
        <v>82.723333333333315</v>
      </c>
      <c r="I6" s="4">
        <v>162</v>
      </c>
      <c r="J6" s="4">
        <v>46</v>
      </c>
      <c r="K6" s="2">
        <f t="shared" si="1"/>
        <v>162.02555555555554</v>
      </c>
      <c r="L6" s="3">
        <f t="shared" si="2"/>
        <v>342</v>
      </c>
      <c r="M6" s="4">
        <v>51</v>
      </c>
      <c r="N6" s="2">
        <f>L6+M6/1800</f>
        <v>342.02833333333331</v>
      </c>
      <c r="O6" s="2">
        <f t="shared" si="3"/>
        <v>82.726944444444442</v>
      </c>
      <c r="P6" s="7">
        <f>AVERAGE(O6,O7,H6,H7)</f>
        <v>82.72326388888888</v>
      </c>
    </row>
    <row r="7" spans="1:19" x14ac:dyDescent="0.3">
      <c r="A7" s="8"/>
      <c r="B7" s="3">
        <v>356.6</v>
      </c>
      <c r="C7" s="4">
        <v>45</v>
      </c>
      <c r="D7" s="2">
        <f>I7+C7/1800</f>
        <v>162.02500000000001</v>
      </c>
      <c r="E7" s="4">
        <v>342</v>
      </c>
      <c r="F7" s="4">
        <v>50</v>
      </c>
      <c r="G7" s="2">
        <f>E7+F7/1800</f>
        <v>342.02777777777777</v>
      </c>
      <c r="H7" s="2">
        <f t="shared" si="0"/>
        <v>82.726388888888906</v>
      </c>
      <c r="I7" s="4">
        <v>162</v>
      </c>
      <c r="J7" s="4">
        <v>9</v>
      </c>
      <c r="K7" s="2">
        <f t="shared" si="1"/>
        <v>162.005</v>
      </c>
      <c r="L7" s="3">
        <f t="shared" si="2"/>
        <v>342</v>
      </c>
      <c r="M7" s="4">
        <v>50</v>
      </c>
      <c r="N7" s="2">
        <f>L7+M7/1800</f>
        <v>342.02777777777777</v>
      </c>
      <c r="O7" s="2">
        <f t="shared" si="3"/>
        <v>82.716388888888886</v>
      </c>
      <c r="P7" s="8"/>
    </row>
    <row r="12" spans="1:19" x14ac:dyDescent="0.3">
      <c r="A12" s="8" t="s">
        <v>7</v>
      </c>
      <c r="B12" s="8" t="s">
        <v>0</v>
      </c>
      <c r="C12" s="8"/>
      <c r="D12" s="8"/>
      <c r="E12" s="8"/>
      <c r="F12" s="8"/>
      <c r="G12" s="8"/>
      <c r="H12" s="8"/>
      <c r="I12" s="8" t="s">
        <v>1</v>
      </c>
      <c r="J12" s="8"/>
      <c r="K12" s="8"/>
      <c r="L12" s="8"/>
      <c r="M12" s="8"/>
      <c r="N12" s="8"/>
      <c r="O12" s="8"/>
      <c r="P12" s="8" t="s">
        <v>13</v>
      </c>
    </row>
    <row r="13" spans="1:19" x14ac:dyDescent="0.3">
      <c r="A13" s="8"/>
      <c r="B13" s="8" t="s">
        <v>2</v>
      </c>
      <c r="C13" s="8"/>
      <c r="D13" s="8"/>
      <c r="E13" s="8" t="s">
        <v>3</v>
      </c>
      <c r="F13" s="8"/>
      <c r="G13" s="8"/>
      <c r="H13" s="8" t="s">
        <v>10</v>
      </c>
      <c r="I13" s="8" t="s">
        <v>2</v>
      </c>
      <c r="J13" s="8"/>
      <c r="K13" s="8"/>
      <c r="L13" s="8" t="s">
        <v>3</v>
      </c>
      <c r="M13" s="8"/>
      <c r="N13" s="8"/>
      <c r="O13" s="8" t="s">
        <v>10</v>
      </c>
      <c r="P13" s="8"/>
    </row>
    <row r="14" spans="1:19" x14ac:dyDescent="0.3">
      <c r="A14" s="8"/>
      <c r="B14" s="1" t="s">
        <v>4</v>
      </c>
      <c r="C14" s="1" t="s">
        <v>5</v>
      </c>
      <c r="D14" s="1" t="s">
        <v>11</v>
      </c>
      <c r="E14" s="1" t="s">
        <v>4</v>
      </c>
      <c r="F14" s="1" t="s">
        <v>5</v>
      </c>
      <c r="G14" s="1" t="s">
        <v>12</v>
      </c>
      <c r="H14" s="8"/>
      <c r="I14" s="1" t="s">
        <v>4</v>
      </c>
      <c r="J14" s="1" t="s">
        <v>5</v>
      </c>
      <c r="K14" s="1" t="s">
        <v>6</v>
      </c>
      <c r="L14" s="1" t="s">
        <v>4</v>
      </c>
      <c r="M14" s="1" t="s">
        <v>5</v>
      </c>
      <c r="N14" s="1" t="s">
        <v>6</v>
      </c>
      <c r="O14" s="8"/>
      <c r="P14" s="8"/>
    </row>
    <row r="15" spans="1:19" x14ac:dyDescent="0.3">
      <c r="A15" s="1" t="s">
        <v>8</v>
      </c>
      <c r="B15" s="1">
        <v>35</v>
      </c>
      <c r="C15" s="1">
        <v>20</v>
      </c>
      <c r="D15" s="2">
        <v>35.011111111111113</v>
      </c>
      <c r="E15" s="1">
        <v>215</v>
      </c>
      <c r="F15" s="1">
        <v>14</v>
      </c>
      <c r="G15" s="2">
        <v>215.00777777777779</v>
      </c>
      <c r="H15" s="2">
        <v>44.290555555555542</v>
      </c>
      <c r="I15" s="1">
        <v>123.3</v>
      </c>
      <c r="J15" s="1">
        <v>50</v>
      </c>
      <c r="K15" s="2">
        <v>123.32777777777777</v>
      </c>
      <c r="L15" s="1">
        <v>303.3</v>
      </c>
      <c r="M15" s="1">
        <v>4</v>
      </c>
      <c r="N15" s="2">
        <v>303.30222222222221</v>
      </c>
      <c r="O15" s="2">
        <v>44.015000000000001</v>
      </c>
      <c r="P15" s="7">
        <v>44.226111111111109</v>
      </c>
    </row>
    <row r="16" spans="1:19" x14ac:dyDescent="0.3">
      <c r="B16" s="1">
        <v>35</v>
      </c>
      <c r="C16" s="1">
        <v>18</v>
      </c>
      <c r="D16" s="2">
        <v>35.01</v>
      </c>
      <c r="E16" s="1">
        <v>215</v>
      </c>
      <c r="F16" s="1">
        <v>12</v>
      </c>
      <c r="G16" s="2">
        <v>215.00666666666666</v>
      </c>
      <c r="H16" s="2">
        <v>44.291666666666671</v>
      </c>
      <c r="I16" s="1">
        <v>123.6</v>
      </c>
      <c r="J16" s="1">
        <v>0</v>
      </c>
      <c r="K16" s="2">
        <v>123.6</v>
      </c>
      <c r="L16" s="1">
        <v>303.60000000000002</v>
      </c>
      <c r="M16" s="1">
        <v>26</v>
      </c>
      <c r="N16" s="2">
        <v>303.61444444444447</v>
      </c>
      <c r="O16" s="2">
        <v>44.307222222222222</v>
      </c>
      <c r="P16" s="7"/>
    </row>
    <row r="17" spans="1:16" x14ac:dyDescent="0.3">
      <c r="A17" s="1" t="s">
        <v>9</v>
      </c>
      <c r="B17" s="1">
        <v>365.6</v>
      </c>
      <c r="C17" s="1">
        <v>40</v>
      </c>
      <c r="D17" s="2">
        <v>162.02222222222221</v>
      </c>
      <c r="E17" s="1">
        <v>342</v>
      </c>
      <c r="F17" s="1">
        <v>44</v>
      </c>
      <c r="G17" s="2">
        <v>342.02444444444444</v>
      </c>
      <c r="H17" s="2">
        <v>82.723333333333315</v>
      </c>
      <c r="I17" s="1">
        <v>162</v>
      </c>
      <c r="J17" s="1">
        <v>46</v>
      </c>
      <c r="K17" s="2">
        <v>162.02555555555554</v>
      </c>
      <c r="L17" s="1">
        <v>342</v>
      </c>
      <c r="M17" s="1">
        <v>51</v>
      </c>
      <c r="N17" s="2">
        <v>342.02833333333331</v>
      </c>
      <c r="O17" s="2">
        <v>82.726944444444442</v>
      </c>
      <c r="P17" s="7">
        <v>82.72326388888888</v>
      </c>
    </row>
    <row r="18" spans="1:16" x14ac:dyDescent="0.3">
      <c r="B18" s="1">
        <v>356.6</v>
      </c>
      <c r="C18" s="1">
        <v>45</v>
      </c>
      <c r="D18" s="2">
        <v>162.02500000000001</v>
      </c>
      <c r="E18" s="1">
        <v>342</v>
      </c>
      <c r="F18" s="1">
        <v>50</v>
      </c>
      <c r="G18" s="2">
        <v>342.02777777777777</v>
      </c>
      <c r="H18" s="2">
        <v>82.726388888888906</v>
      </c>
      <c r="I18" s="1">
        <v>162</v>
      </c>
      <c r="J18" s="1">
        <v>9</v>
      </c>
      <c r="K18" s="2">
        <v>162.005</v>
      </c>
      <c r="L18" s="1">
        <v>342</v>
      </c>
      <c r="M18" s="1">
        <v>50</v>
      </c>
      <c r="N18" s="2">
        <v>342.02777777777777</v>
      </c>
      <c r="O18" s="2">
        <v>82.716388888888886</v>
      </c>
      <c r="P18" s="7"/>
    </row>
  </sheetData>
  <mergeCells count="26">
    <mergeCell ref="O2:O3"/>
    <mergeCell ref="A12:A14"/>
    <mergeCell ref="B12:H12"/>
    <mergeCell ref="P17:P18"/>
    <mergeCell ref="P1:P3"/>
    <mergeCell ref="P4:P5"/>
    <mergeCell ref="P6:P7"/>
    <mergeCell ref="A1:A3"/>
    <mergeCell ref="A4:A5"/>
    <mergeCell ref="A6:A7"/>
    <mergeCell ref="B2:D2"/>
    <mergeCell ref="E2:G2"/>
    <mergeCell ref="I2:K2"/>
    <mergeCell ref="L2:N2"/>
    <mergeCell ref="B1:H1"/>
    <mergeCell ref="H2:H3"/>
    <mergeCell ref="I1:O1"/>
    <mergeCell ref="P15:P16"/>
    <mergeCell ref="I12:O12"/>
    <mergeCell ref="P12:P14"/>
    <mergeCell ref="B13:D13"/>
    <mergeCell ref="E13:G13"/>
    <mergeCell ref="H13:H14"/>
    <mergeCell ref="I13:K13"/>
    <mergeCell ref="L13:N13"/>
    <mergeCell ref="O13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3304-028C-4E76-A767-5F804830B056}">
  <dimension ref="A1:S32"/>
  <sheetViews>
    <sheetView tabSelected="1" topLeftCell="A9" workbookViewId="0">
      <selection activeCell="K23" sqref="K23:K24"/>
    </sheetView>
  </sheetViews>
  <sheetFormatPr defaultRowHeight="14.4" x14ac:dyDescent="0.3"/>
  <sheetData>
    <row r="1" spans="1:18" x14ac:dyDescent="0.3">
      <c r="A1" s="8" t="s">
        <v>7</v>
      </c>
      <c r="B1" s="8" t="s">
        <v>0</v>
      </c>
      <c r="C1" s="8"/>
      <c r="D1" s="8"/>
      <c r="E1" s="8"/>
      <c r="F1" s="8"/>
      <c r="G1" s="8"/>
      <c r="H1" s="8"/>
      <c r="I1" s="8" t="s">
        <v>1</v>
      </c>
      <c r="J1" s="8"/>
      <c r="K1" s="8"/>
      <c r="L1" s="8"/>
      <c r="M1" s="8"/>
      <c r="N1" s="8"/>
      <c r="O1" s="8"/>
      <c r="P1" s="8" t="s">
        <v>13</v>
      </c>
    </row>
    <row r="2" spans="1:18" x14ac:dyDescent="0.3">
      <c r="A2" s="8"/>
      <c r="B2" s="8" t="s">
        <v>2</v>
      </c>
      <c r="C2" s="8"/>
      <c r="D2" s="8"/>
      <c r="E2" s="8" t="s">
        <v>3</v>
      </c>
      <c r="F2" s="8"/>
      <c r="G2" s="8"/>
      <c r="H2" s="8" t="s">
        <v>10</v>
      </c>
      <c r="I2" s="8" t="s">
        <v>2</v>
      </c>
      <c r="J2" s="8"/>
      <c r="K2" s="8"/>
      <c r="L2" s="8" t="s">
        <v>3</v>
      </c>
      <c r="M2" s="8"/>
      <c r="N2" s="8"/>
      <c r="O2" s="8" t="s">
        <v>10</v>
      </c>
      <c r="P2" s="8"/>
    </row>
    <row r="3" spans="1:18" x14ac:dyDescent="0.3">
      <c r="A3" s="8"/>
      <c r="B3" s="1" t="s">
        <v>4</v>
      </c>
      <c r="C3" s="1" t="s">
        <v>5</v>
      </c>
      <c r="D3" s="1" t="s">
        <v>11</v>
      </c>
      <c r="E3" s="1" t="s">
        <v>4</v>
      </c>
      <c r="F3" s="1" t="s">
        <v>5</v>
      </c>
      <c r="G3" s="1" t="s">
        <v>12</v>
      </c>
      <c r="H3" s="8"/>
      <c r="I3" s="1" t="s">
        <v>4</v>
      </c>
      <c r="J3" s="1" t="s">
        <v>5</v>
      </c>
      <c r="K3" s="1" t="s">
        <v>6</v>
      </c>
      <c r="L3" s="1" t="s">
        <v>4</v>
      </c>
      <c r="M3" s="1" t="s">
        <v>5</v>
      </c>
      <c r="N3" s="1" t="s">
        <v>6</v>
      </c>
      <c r="O3" s="8"/>
      <c r="P3" s="8"/>
    </row>
    <row r="4" spans="1:18" x14ac:dyDescent="0.3">
      <c r="A4" s="8" t="s">
        <v>8</v>
      </c>
      <c r="B4" s="4">
        <v>59</v>
      </c>
      <c r="C4" s="4">
        <v>20</v>
      </c>
      <c r="D4" s="2">
        <f>B4+C4/1800</f>
        <v>59.011111111111113</v>
      </c>
      <c r="E4" s="4">
        <f>B4+180</f>
        <v>239</v>
      </c>
      <c r="F4" s="4">
        <v>14</v>
      </c>
      <c r="G4" s="2">
        <f>E4+F4/1800</f>
        <v>239.00777777777779</v>
      </c>
      <c r="H4" s="2">
        <f>ABS((D4+G4-180)/2-79.3)</f>
        <v>20.290555555555542</v>
      </c>
      <c r="I4" s="3">
        <f>2*79.3-B4</f>
        <v>99.6</v>
      </c>
      <c r="J4" s="4">
        <v>50</v>
      </c>
      <c r="K4" s="2">
        <f>I4+J4/1800</f>
        <v>99.627777777777766</v>
      </c>
      <c r="L4" s="3">
        <f>I4+180</f>
        <v>279.60000000000002</v>
      </c>
      <c r="M4" s="4">
        <v>4</v>
      </c>
      <c r="N4" s="2">
        <f>L4+M4/1800</f>
        <v>279.60222222222222</v>
      </c>
      <c r="O4" s="2">
        <f>ABS((K4+N4-180)/2-79.3)</f>
        <v>20.315000000000012</v>
      </c>
      <c r="P4" s="7">
        <f>AVERAGE(O4,O5,H4,H5)</f>
        <v>20.303958333333341</v>
      </c>
    </row>
    <row r="5" spans="1:18" x14ac:dyDescent="0.3">
      <c r="A5" s="8"/>
      <c r="B5" s="4">
        <v>59</v>
      </c>
      <c r="C5" s="4">
        <v>18</v>
      </c>
      <c r="D5" s="2">
        <f t="shared" ref="D5" si="0">B5+C5/1800</f>
        <v>59.01</v>
      </c>
      <c r="E5" s="4">
        <f t="shared" ref="E5:E7" si="1">B5+180</f>
        <v>239</v>
      </c>
      <c r="F5" s="4">
        <v>12</v>
      </c>
      <c r="G5" s="2">
        <f>E5+F5/1800</f>
        <v>239.00666666666666</v>
      </c>
      <c r="H5" s="2">
        <f t="shared" ref="H5" si="2">ABS((D5+G5-180)/2-79.3)</f>
        <v>20.291666666666671</v>
      </c>
      <c r="I5" s="3">
        <f t="shared" ref="I5:I7" si="3">2*79.3-B5</f>
        <v>99.6</v>
      </c>
      <c r="J5" s="4">
        <v>41</v>
      </c>
      <c r="K5" s="2">
        <f t="shared" ref="K5:K7" si="4">I5+J5/1800</f>
        <v>99.62277777777777</v>
      </c>
      <c r="L5" s="3">
        <f t="shared" ref="L5:L7" si="5">I5+180</f>
        <v>279.60000000000002</v>
      </c>
      <c r="M5" s="4">
        <v>26</v>
      </c>
      <c r="N5" s="2">
        <f>L5+M5/1800</f>
        <v>279.61444444444447</v>
      </c>
      <c r="O5" s="2">
        <f t="shared" ref="O5" si="6">ABS((K5+N5-180)/2-79.3)</f>
        <v>20.318611111111139</v>
      </c>
      <c r="P5" s="8"/>
    </row>
    <row r="6" spans="1:18" x14ac:dyDescent="0.3">
      <c r="A6" s="8" t="s">
        <v>9</v>
      </c>
      <c r="B6" s="4">
        <v>35</v>
      </c>
      <c r="C6" s="4">
        <v>26</v>
      </c>
      <c r="D6" s="2">
        <f>B6+C6/1800</f>
        <v>35.014444444444443</v>
      </c>
      <c r="E6" s="4">
        <f t="shared" si="1"/>
        <v>215</v>
      </c>
      <c r="F6" s="4">
        <v>44</v>
      </c>
      <c r="G6" s="2">
        <f>E6+F6/1800</f>
        <v>215.02444444444444</v>
      </c>
      <c r="H6" s="2">
        <f>ABS((D6+G6-180)/2-79.3)</f>
        <v>44.280555555555551</v>
      </c>
      <c r="I6" s="3">
        <f t="shared" si="3"/>
        <v>123.6</v>
      </c>
      <c r="J6" s="4">
        <v>7</v>
      </c>
      <c r="K6" s="2">
        <f t="shared" si="4"/>
        <v>123.60388888888889</v>
      </c>
      <c r="L6" s="3">
        <f t="shared" si="5"/>
        <v>303.60000000000002</v>
      </c>
      <c r="M6" s="4">
        <v>57</v>
      </c>
      <c r="N6" s="2">
        <f>L6+M6/1800</f>
        <v>303.63166666666672</v>
      </c>
      <c r="O6" s="2">
        <f>ABS((K6+N6-180)/2-79.3)</f>
        <v>44.317777777777806</v>
      </c>
      <c r="P6" s="7">
        <f>AVERAGE(O6,O7,H6,H7)</f>
        <v>44.294722222222227</v>
      </c>
    </row>
    <row r="7" spans="1:18" x14ac:dyDescent="0.3">
      <c r="A7" s="8"/>
      <c r="B7" s="4">
        <v>35</v>
      </c>
      <c r="C7" s="4">
        <v>37</v>
      </c>
      <c r="D7" s="2">
        <f>B7+C7/1800</f>
        <v>35.020555555555553</v>
      </c>
      <c r="E7" s="4">
        <f t="shared" si="1"/>
        <v>215</v>
      </c>
      <c r="F7" s="4">
        <v>50</v>
      </c>
      <c r="G7" s="2">
        <f>E7+F7/1800</f>
        <v>215.02777777777777</v>
      </c>
      <c r="H7" s="2">
        <f t="shared" ref="H7" si="7">ABS((D7+G7-180)/2-79.3)</f>
        <v>44.275833333333338</v>
      </c>
      <c r="I7" s="3">
        <f t="shared" si="3"/>
        <v>123.6</v>
      </c>
      <c r="J7" s="4">
        <v>0</v>
      </c>
      <c r="K7" s="2">
        <f t="shared" si="4"/>
        <v>123.6</v>
      </c>
      <c r="L7" s="3">
        <f t="shared" si="5"/>
        <v>303.60000000000002</v>
      </c>
      <c r="M7" s="4">
        <v>17</v>
      </c>
      <c r="N7" s="2">
        <f>L7+M7/1800</f>
        <v>303.60944444444448</v>
      </c>
      <c r="O7" s="2">
        <f t="shared" ref="O7" si="8">ABS((K7+N7-180)/2-79.3)</f>
        <v>44.304722222222225</v>
      </c>
      <c r="P7" s="8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9" t="s">
        <v>7</v>
      </c>
      <c r="B14" s="9" t="s">
        <v>0</v>
      </c>
      <c r="C14" s="9"/>
      <c r="D14" s="9"/>
      <c r="E14" s="9"/>
      <c r="F14" s="9"/>
      <c r="G14" s="9"/>
      <c r="H14" s="9"/>
      <c r="Q14" s="1"/>
      <c r="R14" s="1"/>
    </row>
    <row r="15" spans="1:18" x14ac:dyDescent="0.3">
      <c r="A15" s="9"/>
      <c r="B15" s="9" t="s">
        <v>2</v>
      </c>
      <c r="C15" s="9"/>
      <c r="D15" s="9"/>
      <c r="E15" s="9" t="s">
        <v>3</v>
      </c>
      <c r="F15" s="9"/>
      <c r="G15" s="9"/>
      <c r="H15" s="9" t="s">
        <v>10</v>
      </c>
      <c r="Q15" s="1"/>
      <c r="R15" s="1"/>
    </row>
    <row r="16" spans="1:18" x14ac:dyDescent="0.3">
      <c r="A16" s="9"/>
      <c r="B16" s="5" t="s">
        <v>4</v>
      </c>
      <c r="C16" s="5" t="s">
        <v>5</v>
      </c>
      <c r="D16" s="5" t="s">
        <v>11</v>
      </c>
      <c r="E16" s="5" t="s">
        <v>4</v>
      </c>
      <c r="F16" s="5" t="s">
        <v>5</v>
      </c>
      <c r="G16" s="5" t="s">
        <v>12</v>
      </c>
      <c r="H16" s="9"/>
      <c r="Q16" s="1"/>
      <c r="R16" s="1"/>
    </row>
    <row r="17" spans="1:19" x14ac:dyDescent="0.3">
      <c r="A17" s="9">
        <v>1</v>
      </c>
      <c r="B17" s="5">
        <v>59</v>
      </c>
      <c r="C17" s="5">
        <v>20</v>
      </c>
      <c r="D17" s="6">
        <v>59.011111111111113</v>
      </c>
      <c r="E17" s="5">
        <v>239</v>
      </c>
      <c r="F17" s="5">
        <v>14</v>
      </c>
      <c r="G17" s="6">
        <v>239.00777777777779</v>
      </c>
      <c r="H17" s="6">
        <v>20.290555555555542</v>
      </c>
      <c r="Q17" s="1"/>
      <c r="R17" s="1"/>
    </row>
    <row r="18" spans="1:19" x14ac:dyDescent="0.3">
      <c r="A18" s="9"/>
      <c r="B18" s="5">
        <v>59</v>
      </c>
      <c r="C18" s="5">
        <v>18</v>
      </c>
      <c r="D18" s="6">
        <v>59.01</v>
      </c>
      <c r="E18" s="5">
        <v>239</v>
      </c>
      <c r="F18" s="5">
        <v>12</v>
      </c>
      <c r="G18" s="6">
        <v>239.00666666666666</v>
      </c>
      <c r="H18" s="6">
        <v>20.291666666666671</v>
      </c>
      <c r="Q18" s="1"/>
      <c r="R18" s="1"/>
    </row>
    <row r="19" spans="1:19" x14ac:dyDescent="0.3">
      <c r="A19" s="9">
        <v>2</v>
      </c>
      <c r="B19" s="5">
        <v>35</v>
      </c>
      <c r="C19" s="5">
        <v>26</v>
      </c>
      <c r="D19" s="6">
        <v>35.014444444444443</v>
      </c>
      <c r="E19" s="5">
        <v>215</v>
      </c>
      <c r="F19" s="5">
        <v>44</v>
      </c>
      <c r="G19" s="6">
        <v>215.02444444444444</v>
      </c>
      <c r="H19" s="6">
        <v>44.280555555555551</v>
      </c>
      <c r="Q19" s="1"/>
      <c r="R19" s="1"/>
    </row>
    <row r="20" spans="1:19" x14ac:dyDescent="0.3">
      <c r="A20" s="9"/>
      <c r="B20" s="5">
        <v>35</v>
      </c>
      <c r="C20" s="5">
        <v>37</v>
      </c>
      <c r="D20" s="6">
        <v>35.020555555555553</v>
      </c>
      <c r="E20" s="5">
        <v>215</v>
      </c>
      <c r="F20" s="5">
        <v>50</v>
      </c>
      <c r="G20" s="6">
        <v>215.02777777777777</v>
      </c>
      <c r="H20" s="6">
        <v>44.275833333333338</v>
      </c>
      <c r="K20" s="9" t="s">
        <v>13</v>
      </c>
      <c r="Q20" s="1"/>
      <c r="R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9"/>
      <c r="L21" s="1"/>
      <c r="M21" s="1"/>
      <c r="N21" s="1"/>
      <c r="O21" s="1"/>
      <c r="P21" s="1"/>
      <c r="Q21" s="1"/>
      <c r="R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9"/>
      <c r="L22" s="1"/>
      <c r="M22" s="1"/>
      <c r="N22" s="1"/>
      <c r="O22" s="1"/>
      <c r="P22" s="1"/>
      <c r="Q22" s="1"/>
      <c r="R22" s="1"/>
    </row>
    <row r="23" spans="1:19" x14ac:dyDescent="0.3">
      <c r="K23" s="10">
        <v>20.303958333333341</v>
      </c>
    </row>
    <row r="24" spans="1:19" x14ac:dyDescent="0.3">
      <c r="A24" s="9" t="s">
        <v>7</v>
      </c>
      <c r="B24" s="9" t="s">
        <v>1</v>
      </c>
      <c r="C24" s="9"/>
      <c r="D24" s="9"/>
      <c r="E24" s="9"/>
      <c r="F24" s="9"/>
      <c r="G24" s="9"/>
      <c r="H24" s="9"/>
      <c r="K24" s="10"/>
      <c r="S24" s="1"/>
    </row>
    <row r="25" spans="1:19" x14ac:dyDescent="0.3">
      <c r="A25" s="9"/>
      <c r="B25" s="9" t="s">
        <v>2</v>
      </c>
      <c r="C25" s="9"/>
      <c r="D25" s="9"/>
      <c r="E25" s="9" t="s">
        <v>3</v>
      </c>
      <c r="F25" s="9"/>
      <c r="G25" s="9"/>
      <c r="H25" s="9" t="s">
        <v>10</v>
      </c>
      <c r="K25" s="10">
        <v>44.294722222222227</v>
      </c>
      <c r="S25" s="1"/>
    </row>
    <row r="26" spans="1:19" x14ac:dyDescent="0.3">
      <c r="A26" s="9"/>
      <c r="B26" s="5" t="s">
        <v>4</v>
      </c>
      <c r="C26" s="5" t="s">
        <v>5</v>
      </c>
      <c r="D26" s="5" t="s">
        <v>6</v>
      </c>
      <c r="E26" s="5" t="s">
        <v>4</v>
      </c>
      <c r="F26" s="5" t="s">
        <v>5</v>
      </c>
      <c r="G26" s="5" t="s">
        <v>6</v>
      </c>
      <c r="H26" s="9"/>
      <c r="K26" s="10"/>
      <c r="S26" s="1"/>
    </row>
    <row r="27" spans="1:19" x14ac:dyDescent="0.3">
      <c r="A27" s="9">
        <v>1</v>
      </c>
      <c r="B27" s="5">
        <v>99.6</v>
      </c>
      <c r="C27" s="5">
        <v>50</v>
      </c>
      <c r="D27" s="6">
        <v>99.627777777777766</v>
      </c>
      <c r="E27" s="5">
        <v>279.60000000000002</v>
      </c>
      <c r="F27" s="5">
        <v>4</v>
      </c>
      <c r="G27" s="6">
        <v>279.60222222222222</v>
      </c>
      <c r="H27" s="6">
        <v>20.315000000000012</v>
      </c>
      <c r="S27" s="1"/>
    </row>
    <row r="28" spans="1:19" x14ac:dyDescent="0.3">
      <c r="A28" s="9"/>
      <c r="B28" s="5">
        <v>99.6</v>
      </c>
      <c r="C28" s="5">
        <v>41</v>
      </c>
      <c r="D28" s="6">
        <v>99.62277777777777</v>
      </c>
      <c r="E28" s="5">
        <v>279.60000000000002</v>
      </c>
      <c r="F28" s="5">
        <v>26</v>
      </c>
      <c r="G28" s="6">
        <v>279.61444444444447</v>
      </c>
      <c r="H28" s="6">
        <v>20.318611111111139</v>
      </c>
      <c r="S28" s="1"/>
    </row>
    <row r="29" spans="1:19" x14ac:dyDescent="0.3">
      <c r="A29" s="9">
        <v>2</v>
      </c>
      <c r="B29" s="5">
        <v>123.6</v>
      </c>
      <c r="C29" s="5">
        <v>7</v>
      </c>
      <c r="D29" s="6">
        <v>123.60388888888889</v>
      </c>
      <c r="E29" s="5">
        <v>303.60000000000002</v>
      </c>
      <c r="F29" s="5">
        <v>57</v>
      </c>
      <c r="G29" s="6">
        <v>303.63166666666672</v>
      </c>
      <c r="H29" s="6">
        <v>44.317777777777806</v>
      </c>
      <c r="S29" s="1"/>
    </row>
    <row r="30" spans="1:19" x14ac:dyDescent="0.3">
      <c r="A30" s="9"/>
      <c r="B30" s="5">
        <v>123.6</v>
      </c>
      <c r="C30" s="5">
        <v>0</v>
      </c>
      <c r="D30" s="6">
        <v>123.6</v>
      </c>
      <c r="E30" s="5">
        <v>303.60000000000002</v>
      </c>
      <c r="F30" s="5">
        <v>17</v>
      </c>
      <c r="G30" s="6">
        <v>303.60944444444448</v>
      </c>
      <c r="H30" s="6">
        <v>44.304722222222225</v>
      </c>
      <c r="S30" s="1"/>
    </row>
    <row r="31" spans="1:19" x14ac:dyDescent="0.3">
      <c r="S31" s="1"/>
    </row>
    <row r="32" spans="1:19" x14ac:dyDescent="0.3">
      <c r="S32" s="1"/>
    </row>
  </sheetData>
  <mergeCells count="31">
    <mergeCell ref="A4:A5"/>
    <mergeCell ref="P4:P5"/>
    <mergeCell ref="A6:A7"/>
    <mergeCell ref="P6:P7"/>
    <mergeCell ref="A1:A3"/>
    <mergeCell ref="B1:H1"/>
    <mergeCell ref="I1:O1"/>
    <mergeCell ref="P1:P3"/>
    <mergeCell ref="B2:D2"/>
    <mergeCell ref="E2:G2"/>
    <mergeCell ref="H2:H3"/>
    <mergeCell ref="I2:K2"/>
    <mergeCell ref="L2:N2"/>
    <mergeCell ref="O2:O3"/>
    <mergeCell ref="K23:K24"/>
    <mergeCell ref="K25:K26"/>
    <mergeCell ref="A14:A16"/>
    <mergeCell ref="B14:H14"/>
    <mergeCell ref="B24:H24"/>
    <mergeCell ref="K20:K22"/>
    <mergeCell ref="B15:D15"/>
    <mergeCell ref="E15:G15"/>
    <mergeCell ref="A19:A20"/>
    <mergeCell ref="A24:A26"/>
    <mergeCell ref="A27:A28"/>
    <mergeCell ref="A29:A30"/>
    <mergeCell ref="H15:H16"/>
    <mergeCell ref="B25:D25"/>
    <mergeCell ref="E25:G25"/>
    <mergeCell ref="H25:H2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2022-08-28T20:46:54Z</dcterms:created>
  <dcterms:modified xsi:type="dcterms:W3CDTF">2022-08-29T07:40:00Z</dcterms:modified>
</cp:coreProperties>
</file>