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66925"/>
  <mc:AlternateContent xmlns:mc="http://schemas.openxmlformats.org/markup-compatibility/2006">
    <mc:Choice Requires="x15">
      <x15ac:absPath xmlns:x15ac="http://schemas.microsoft.com/office/spreadsheetml/2010/11/ac" url="/Users/elizabethmedina/Dropbox/Shank3Baby_Data/Time in State (all ages)/"/>
    </mc:Choice>
  </mc:AlternateContent>
  <xr:revisionPtr revIDLastSave="0" documentId="13_ncr:1_{EABA302D-F9BE-1349-B437-5519D9E8D374}" xr6:coauthVersionLast="47" xr6:coauthVersionMax="47" xr10:uidLastSave="{00000000-0000-0000-0000-000000000000}"/>
  <bookViews>
    <workbookView xWindow="6060" yWindow="500" windowWidth="28800" windowHeight="15840" tabRatio="707" firstSheet="2" activeTab="5" xr2:uid="{110A3A4A-D56B-4C3A-9CC7-A50A9C88D4B9}"/>
  </bookViews>
  <sheets>
    <sheet name="Raw Data(sec)" sheetId="3" r:id="rId1"/>
    <sheet name="data for table 1 " sheetId="8" r:id="rId2"/>
    <sheet name="Table 1 figure" sheetId="15" r:id="rId3"/>
    <sheet name="Fig2 + Tab1supp1" sheetId="2" r:id="rId4"/>
    <sheet name="SPSS data-mainfig2 and ratio" sheetId="12" r:id="rId5"/>
    <sheet name="24 hour plot data" sheetId="10" r:id="rId6"/>
    <sheet name="SPSS 24 hour data " sheetId="14" r:id="rId7"/>
    <sheet name="Genotype ID " sheetId="7" r:id="rId8"/>
  </sheets>
  <definedNames>
    <definedName name="_xlnm.Print_Area" localSheetId="1">'data for table 1 '!#REF!</definedName>
    <definedName name="_xlnm.Print_Area" localSheetId="3">'Fig2 + Tab1supp1'!$AI$38:$AR$61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5" i="2" l="1"/>
  <c r="E2" i="14"/>
  <c r="F2" i="14"/>
  <c r="G2" i="14"/>
  <c r="H2" i="14"/>
  <c r="I2" i="14"/>
  <c r="J2" i="14"/>
  <c r="K2" i="14"/>
  <c r="L2" i="14"/>
  <c r="M2" i="14"/>
  <c r="N2" i="14"/>
  <c r="O2" i="14"/>
  <c r="P2" i="14"/>
  <c r="AC2" i="14"/>
  <c r="C2" i="14"/>
  <c r="B5" i="10"/>
  <c r="B6" i="10"/>
  <c r="B7" i="10"/>
  <c r="B8" i="10"/>
  <c r="B9" i="10"/>
  <c r="B10" i="10"/>
  <c r="B11" i="10"/>
  <c r="B12" i="10"/>
  <c r="B13" i="10"/>
  <c r="B14" i="10"/>
  <c r="B15" i="10"/>
  <c r="B16" i="10"/>
  <c r="B17" i="10"/>
  <c r="B18" i="10"/>
  <c r="B19" i="10"/>
  <c r="B20" i="10"/>
  <c r="B21" i="10"/>
  <c r="B22" i="10"/>
  <c r="B23" i="10"/>
  <c r="B24" i="10"/>
  <c r="B25" i="10"/>
  <c r="B26" i="10"/>
  <c r="B27" i="10"/>
  <c r="AC25" i="2"/>
  <c r="EU40" i="10"/>
  <c r="FI40" i="10"/>
  <c r="ES63" i="10"/>
  <c r="ES41" i="10"/>
  <c r="ES40" i="10"/>
  <c r="AD21" i="2"/>
  <c r="AD23" i="2"/>
  <c r="AD19" i="2"/>
  <c r="AC18" i="2"/>
  <c r="AD17" i="2"/>
  <c r="AD16" i="2"/>
  <c r="AC11" i="2"/>
  <c r="AC10" i="2"/>
  <c r="AC9" i="2"/>
  <c r="AC8" i="2"/>
  <c r="AC7" i="2"/>
  <c r="AC6" i="2"/>
  <c r="AC5" i="2"/>
  <c r="AC4" i="2"/>
  <c r="BO69" i="10"/>
  <c r="BO41" i="10"/>
  <c r="AW69" i="10"/>
  <c r="AW40" i="10"/>
  <c r="AY40" i="10"/>
  <c r="AW74" i="10"/>
  <c r="O41" i="2"/>
  <c r="O42" i="2"/>
  <c r="O43" i="2"/>
  <c r="O44" i="2"/>
  <c r="O45" i="2"/>
  <c r="O46" i="2"/>
  <c r="O47" i="2"/>
  <c r="AA9" i="2"/>
  <c r="AA33" i="2"/>
  <c r="AB49" i="2"/>
  <c r="N41" i="2"/>
  <c r="N42" i="2"/>
  <c r="N43" i="2"/>
  <c r="N44" i="2"/>
  <c r="N45" i="2"/>
  <c r="N46" i="2"/>
  <c r="N47" i="2"/>
  <c r="Z9" i="2"/>
  <c r="Z33" i="2"/>
  <c r="AA49" i="2"/>
  <c r="K26" i="2"/>
  <c r="K27" i="2"/>
  <c r="K28" i="2"/>
  <c r="K29" i="2"/>
  <c r="K30" i="2"/>
  <c r="K31" i="2"/>
  <c r="K32" i="2"/>
  <c r="K33" i="2"/>
  <c r="K34" i="2"/>
  <c r="W7" i="2"/>
  <c r="K19" i="2"/>
  <c r="K20" i="2"/>
  <c r="K21" i="2"/>
  <c r="K22" i="2"/>
  <c r="K23" i="2"/>
  <c r="K24" i="2"/>
  <c r="K25" i="2"/>
  <c r="W6" i="2"/>
  <c r="O35" i="2"/>
  <c r="O36" i="2"/>
  <c r="O37" i="2"/>
  <c r="O38" i="2"/>
  <c r="O39" i="2"/>
  <c r="O40" i="2"/>
  <c r="AA8" i="2"/>
  <c r="K4" i="2"/>
  <c r="K5" i="2"/>
  <c r="K6" i="2"/>
  <c r="K7" i="2"/>
  <c r="K8" i="2"/>
  <c r="K9" i="2"/>
  <c r="K10" i="2"/>
  <c r="W4" i="2"/>
  <c r="W28" i="2"/>
  <c r="X39" i="2"/>
  <c r="W18" i="2"/>
  <c r="O5" i="2"/>
  <c r="M5" i="2"/>
  <c r="P5" i="2"/>
  <c r="N5" i="2"/>
  <c r="S5" i="2"/>
  <c r="F46" i="8"/>
  <c r="G46" i="8"/>
  <c r="H46" i="8"/>
  <c r="I46" i="8"/>
  <c r="J46" i="8"/>
  <c r="K46" i="8"/>
  <c r="L46" i="8"/>
  <c r="M46" i="8"/>
  <c r="N46" i="8"/>
  <c r="O46" i="8"/>
  <c r="P46" i="8"/>
  <c r="Q46" i="8"/>
  <c r="AE46" i="8"/>
  <c r="F45" i="8"/>
  <c r="G45" i="8"/>
  <c r="H45" i="8"/>
  <c r="I45" i="8"/>
  <c r="J45" i="8"/>
  <c r="K45" i="8"/>
  <c r="L45" i="8"/>
  <c r="M45" i="8"/>
  <c r="N45" i="8"/>
  <c r="O45" i="8"/>
  <c r="P45" i="8"/>
  <c r="Q45" i="8"/>
  <c r="AE45" i="8"/>
  <c r="R45" i="8"/>
  <c r="S45" i="8"/>
  <c r="T45" i="8"/>
  <c r="U45" i="8"/>
  <c r="V45" i="8"/>
  <c r="W45" i="8"/>
  <c r="X45" i="8"/>
  <c r="Y45" i="8"/>
  <c r="Z45" i="8"/>
  <c r="AA45" i="8"/>
  <c r="AB45" i="8"/>
  <c r="AC45" i="8"/>
  <c r="AF45" i="8"/>
  <c r="R46" i="8"/>
  <c r="S46" i="8"/>
  <c r="T46" i="8"/>
  <c r="U46" i="8"/>
  <c r="V46" i="8"/>
  <c r="W46" i="8"/>
  <c r="X46" i="8"/>
  <c r="Y46" i="8"/>
  <c r="Z46" i="8"/>
  <c r="AA46" i="8"/>
  <c r="AB46" i="8"/>
  <c r="AC46" i="8"/>
  <c r="AF46" i="8"/>
  <c r="AL44" i="8"/>
  <c r="F44" i="8"/>
  <c r="G44" i="8"/>
  <c r="H44" i="8"/>
  <c r="I44" i="8"/>
  <c r="J44" i="8"/>
  <c r="K44" i="8"/>
  <c r="L44" i="8"/>
  <c r="M44" i="8"/>
  <c r="N44" i="8"/>
  <c r="O44" i="8"/>
  <c r="P44" i="8"/>
  <c r="Q44" i="8"/>
  <c r="AI45" i="8"/>
  <c r="AG45" i="8"/>
  <c r="AI46" i="8"/>
  <c r="AG46" i="8"/>
  <c r="R44" i="8"/>
  <c r="S44" i="8"/>
  <c r="T44" i="8"/>
  <c r="U44" i="8"/>
  <c r="V44" i="8"/>
  <c r="W44" i="8"/>
  <c r="X44" i="8"/>
  <c r="Y44" i="8"/>
  <c r="Z44" i="8"/>
  <c r="AA44" i="8"/>
  <c r="AB44" i="8"/>
  <c r="AC44" i="8"/>
  <c r="AJ45" i="8"/>
  <c r="AH45" i="8"/>
  <c r="AJ46" i="8"/>
  <c r="AH46" i="8"/>
  <c r="AM44" i="8"/>
  <c r="F165" i="8"/>
  <c r="G165" i="8"/>
  <c r="H165" i="8"/>
  <c r="I165" i="8"/>
  <c r="J165" i="8"/>
  <c r="K165" i="8"/>
  <c r="L165" i="8"/>
  <c r="M165" i="8"/>
  <c r="N165" i="8"/>
  <c r="O165" i="8"/>
  <c r="P165" i="8"/>
  <c r="Q165" i="8"/>
  <c r="R165" i="8"/>
  <c r="S165" i="8"/>
  <c r="T165" i="8"/>
  <c r="U165" i="8"/>
  <c r="V165" i="8"/>
  <c r="W165" i="8"/>
  <c r="X165" i="8"/>
  <c r="Y165" i="8"/>
  <c r="Z165" i="8"/>
  <c r="AA165" i="8"/>
  <c r="AB165" i="8"/>
  <c r="AC165" i="8"/>
  <c r="F166" i="8"/>
  <c r="G166" i="8"/>
  <c r="H166" i="8"/>
  <c r="I166" i="8"/>
  <c r="J166" i="8"/>
  <c r="K166" i="8"/>
  <c r="L166" i="8"/>
  <c r="M166" i="8"/>
  <c r="N166" i="8"/>
  <c r="O166" i="8"/>
  <c r="P166" i="8"/>
  <c r="Q166" i="8"/>
  <c r="R166" i="8"/>
  <c r="S166" i="8"/>
  <c r="T166" i="8"/>
  <c r="U166" i="8"/>
  <c r="V166" i="8"/>
  <c r="W166" i="8"/>
  <c r="X166" i="8"/>
  <c r="Y166" i="8"/>
  <c r="Z166" i="8"/>
  <c r="AA166" i="8"/>
  <c r="AB166" i="8"/>
  <c r="AC166" i="8"/>
  <c r="F164" i="8"/>
  <c r="G164" i="8"/>
  <c r="H164" i="8"/>
  <c r="I164" i="8"/>
  <c r="J164" i="8"/>
  <c r="K164" i="8"/>
  <c r="L164" i="8"/>
  <c r="M164" i="8"/>
  <c r="N164" i="8"/>
  <c r="O164" i="8"/>
  <c r="P164" i="8"/>
  <c r="Q164" i="8"/>
  <c r="R164" i="8"/>
  <c r="S164" i="8"/>
  <c r="T164" i="8"/>
  <c r="U164" i="8"/>
  <c r="V164" i="8"/>
  <c r="W164" i="8"/>
  <c r="X164" i="8"/>
  <c r="Y164" i="8"/>
  <c r="Z164" i="8"/>
  <c r="AA164" i="8"/>
  <c r="AB164" i="8"/>
  <c r="AC164" i="8"/>
  <c r="AK165" i="8"/>
  <c r="AP164" i="8"/>
  <c r="BS4" i="8"/>
  <c r="F168" i="8"/>
  <c r="G168" i="8"/>
  <c r="H168" i="8"/>
  <c r="I168" i="8"/>
  <c r="J168" i="8"/>
  <c r="K168" i="8"/>
  <c r="L168" i="8"/>
  <c r="M168" i="8"/>
  <c r="N168" i="8"/>
  <c r="O168" i="8"/>
  <c r="P168" i="8"/>
  <c r="Q168" i="8"/>
  <c r="R168" i="8"/>
  <c r="S168" i="8"/>
  <c r="T168" i="8"/>
  <c r="U168" i="8"/>
  <c r="V168" i="8"/>
  <c r="W168" i="8"/>
  <c r="X168" i="8"/>
  <c r="Y168" i="8"/>
  <c r="Z168" i="8"/>
  <c r="AA168" i="8"/>
  <c r="AB168" i="8"/>
  <c r="AC168" i="8"/>
  <c r="F169" i="8"/>
  <c r="G169" i="8"/>
  <c r="H169" i="8"/>
  <c r="I169" i="8"/>
  <c r="J169" i="8"/>
  <c r="K169" i="8"/>
  <c r="L169" i="8"/>
  <c r="M169" i="8"/>
  <c r="N169" i="8"/>
  <c r="O169" i="8"/>
  <c r="P169" i="8"/>
  <c r="Q169" i="8"/>
  <c r="R169" i="8"/>
  <c r="S169" i="8"/>
  <c r="T169" i="8"/>
  <c r="U169" i="8"/>
  <c r="V169" i="8"/>
  <c r="W169" i="8"/>
  <c r="X169" i="8"/>
  <c r="Y169" i="8"/>
  <c r="Z169" i="8"/>
  <c r="AA169" i="8"/>
  <c r="AB169" i="8"/>
  <c r="AC169" i="8"/>
  <c r="F167" i="8"/>
  <c r="G167" i="8"/>
  <c r="H167" i="8"/>
  <c r="I167" i="8"/>
  <c r="J167" i="8"/>
  <c r="K167" i="8"/>
  <c r="L167" i="8"/>
  <c r="M167" i="8"/>
  <c r="N167" i="8"/>
  <c r="O167" i="8"/>
  <c r="P167" i="8"/>
  <c r="Q167" i="8"/>
  <c r="R167" i="8"/>
  <c r="S167" i="8"/>
  <c r="T167" i="8"/>
  <c r="U167" i="8"/>
  <c r="V167" i="8"/>
  <c r="W167" i="8"/>
  <c r="X167" i="8"/>
  <c r="Y167" i="8"/>
  <c r="Z167" i="8"/>
  <c r="AA167" i="8"/>
  <c r="AB167" i="8"/>
  <c r="AC167" i="8"/>
  <c r="AK168" i="8"/>
  <c r="AP167" i="8"/>
  <c r="BS5" i="8"/>
  <c r="F171" i="8"/>
  <c r="G171" i="8"/>
  <c r="H171" i="8"/>
  <c r="I171" i="8"/>
  <c r="J171" i="8"/>
  <c r="K171" i="8"/>
  <c r="L171" i="8"/>
  <c r="M171" i="8"/>
  <c r="N171" i="8"/>
  <c r="O171" i="8"/>
  <c r="P171" i="8"/>
  <c r="Q171" i="8"/>
  <c r="R171" i="8"/>
  <c r="S171" i="8"/>
  <c r="T171" i="8"/>
  <c r="U171" i="8"/>
  <c r="V171" i="8"/>
  <c r="W171" i="8"/>
  <c r="X171" i="8"/>
  <c r="Y171" i="8"/>
  <c r="Z171" i="8"/>
  <c r="AA171" i="8"/>
  <c r="AB171" i="8"/>
  <c r="AC171" i="8"/>
  <c r="F172" i="8"/>
  <c r="G172" i="8"/>
  <c r="H172" i="8"/>
  <c r="I172" i="8"/>
  <c r="J172" i="8"/>
  <c r="K172" i="8"/>
  <c r="L172" i="8"/>
  <c r="M172" i="8"/>
  <c r="N172" i="8"/>
  <c r="O172" i="8"/>
  <c r="P172" i="8"/>
  <c r="Q172" i="8"/>
  <c r="R172" i="8"/>
  <c r="S172" i="8"/>
  <c r="T172" i="8"/>
  <c r="U172" i="8"/>
  <c r="V172" i="8"/>
  <c r="W172" i="8"/>
  <c r="X172" i="8"/>
  <c r="Y172" i="8"/>
  <c r="Z172" i="8"/>
  <c r="AA172" i="8"/>
  <c r="AB172" i="8"/>
  <c r="AC172" i="8"/>
  <c r="F170" i="8"/>
  <c r="G170" i="8"/>
  <c r="H170" i="8"/>
  <c r="I170" i="8"/>
  <c r="J170" i="8"/>
  <c r="K170" i="8"/>
  <c r="L170" i="8"/>
  <c r="M170" i="8"/>
  <c r="N170" i="8"/>
  <c r="O170" i="8"/>
  <c r="P170" i="8"/>
  <c r="Q170" i="8"/>
  <c r="R170" i="8"/>
  <c r="S170" i="8"/>
  <c r="T170" i="8"/>
  <c r="U170" i="8"/>
  <c r="V170" i="8"/>
  <c r="W170" i="8"/>
  <c r="X170" i="8"/>
  <c r="Y170" i="8"/>
  <c r="Z170" i="8"/>
  <c r="AA170" i="8"/>
  <c r="AB170" i="8"/>
  <c r="AC170" i="8"/>
  <c r="AK171" i="8"/>
  <c r="AP170" i="8"/>
  <c r="BS6" i="8"/>
  <c r="F174" i="8"/>
  <c r="G174" i="8"/>
  <c r="H174" i="8"/>
  <c r="I174" i="8"/>
  <c r="J174" i="8"/>
  <c r="K174" i="8"/>
  <c r="L174" i="8"/>
  <c r="M174" i="8"/>
  <c r="N174" i="8"/>
  <c r="O174" i="8"/>
  <c r="P174" i="8"/>
  <c r="Q174" i="8"/>
  <c r="R174" i="8"/>
  <c r="S174" i="8"/>
  <c r="T174" i="8"/>
  <c r="U174" i="8"/>
  <c r="V174" i="8"/>
  <c r="W174" i="8"/>
  <c r="X174" i="8"/>
  <c r="Y174" i="8"/>
  <c r="Z174" i="8"/>
  <c r="AA174" i="8"/>
  <c r="AB174" i="8"/>
  <c r="AC174" i="8"/>
  <c r="F175" i="8"/>
  <c r="G175" i="8"/>
  <c r="H175" i="8"/>
  <c r="I175" i="8"/>
  <c r="J175" i="8"/>
  <c r="K175" i="8"/>
  <c r="L175" i="8"/>
  <c r="M175" i="8"/>
  <c r="N175" i="8"/>
  <c r="O175" i="8"/>
  <c r="P175" i="8"/>
  <c r="Q175" i="8"/>
  <c r="R175" i="8"/>
  <c r="S175" i="8"/>
  <c r="T175" i="8"/>
  <c r="U175" i="8"/>
  <c r="V175" i="8"/>
  <c r="W175" i="8"/>
  <c r="X175" i="8"/>
  <c r="Y175" i="8"/>
  <c r="Z175" i="8"/>
  <c r="AA175" i="8"/>
  <c r="AB175" i="8"/>
  <c r="AC175" i="8"/>
  <c r="F173" i="8"/>
  <c r="G173" i="8"/>
  <c r="H173" i="8"/>
  <c r="I173" i="8"/>
  <c r="J173" i="8"/>
  <c r="K173" i="8"/>
  <c r="L173" i="8"/>
  <c r="M173" i="8"/>
  <c r="N173" i="8"/>
  <c r="O173" i="8"/>
  <c r="P173" i="8"/>
  <c r="Q173" i="8"/>
  <c r="R173" i="8"/>
  <c r="S173" i="8"/>
  <c r="T173" i="8"/>
  <c r="U173" i="8"/>
  <c r="V173" i="8"/>
  <c r="W173" i="8"/>
  <c r="X173" i="8"/>
  <c r="Y173" i="8"/>
  <c r="Z173" i="8"/>
  <c r="AA173" i="8"/>
  <c r="AB173" i="8"/>
  <c r="AC173" i="8"/>
  <c r="AK174" i="8"/>
  <c r="AP173" i="8"/>
  <c r="BS7" i="8"/>
  <c r="F177" i="8"/>
  <c r="G177" i="8"/>
  <c r="H177" i="8"/>
  <c r="I177" i="8"/>
  <c r="J177" i="8"/>
  <c r="K177" i="8"/>
  <c r="L177" i="8"/>
  <c r="M177" i="8"/>
  <c r="N177" i="8"/>
  <c r="O177" i="8"/>
  <c r="P177" i="8"/>
  <c r="Q177" i="8"/>
  <c r="R177" i="8"/>
  <c r="S177" i="8"/>
  <c r="T177" i="8"/>
  <c r="U177" i="8"/>
  <c r="V177" i="8"/>
  <c r="W177" i="8"/>
  <c r="X177" i="8"/>
  <c r="Y177" i="8"/>
  <c r="Z177" i="8"/>
  <c r="AA177" i="8"/>
  <c r="AB177" i="8"/>
  <c r="AC177" i="8"/>
  <c r="F178" i="8"/>
  <c r="G178" i="8"/>
  <c r="H178" i="8"/>
  <c r="I178" i="8"/>
  <c r="J178" i="8"/>
  <c r="K178" i="8"/>
  <c r="L178" i="8"/>
  <c r="M178" i="8"/>
  <c r="N178" i="8"/>
  <c r="O178" i="8"/>
  <c r="P178" i="8"/>
  <c r="Q178" i="8"/>
  <c r="R178" i="8"/>
  <c r="S178" i="8"/>
  <c r="T178" i="8"/>
  <c r="U178" i="8"/>
  <c r="V178" i="8"/>
  <c r="W178" i="8"/>
  <c r="X178" i="8"/>
  <c r="Y178" i="8"/>
  <c r="Z178" i="8"/>
  <c r="AA178" i="8"/>
  <c r="AB178" i="8"/>
  <c r="AC178" i="8"/>
  <c r="F176" i="8"/>
  <c r="G176" i="8"/>
  <c r="H176" i="8"/>
  <c r="I176" i="8"/>
  <c r="J176" i="8"/>
  <c r="K176" i="8"/>
  <c r="L176" i="8"/>
  <c r="M176" i="8"/>
  <c r="N176" i="8"/>
  <c r="O176" i="8"/>
  <c r="P176" i="8"/>
  <c r="Q176" i="8"/>
  <c r="R176" i="8"/>
  <c r="S176" i="8"/>
  <c r="T176" i="8"/>
  <c r="U176" i="8"/>
  <c r="V176" i="8"/>
  <c r="W176" i="8"/>
  <c r="X176" i="8"/>
  <c r="Y176" i="8"/>
  <c r="Z176" i="8"/>
  <c r="AA176" i="8"/>
  <c r="AB176" i="8"/>
  <c r="AC176" i="8"/>
  <c r="AK177" i="8"/>
  <c r="AP176" i="8"/>
  <c r="BS8" i="8"/>
  <c r="F180" i="8"/>
  <c r="G180" i="8"/>
  <c r="H180" i="8"/>
  <c r="I180" i="8"/>
  <c r="J180" i="8"/>
  <c r="K180" i="8"/>
  <c r="L180" i="8"/>
  <c r="M180" i="8"/>
  <c r="N180" i="8"/>
  <c r="O180" i="8"/>
  <c r="P180" i="8"/>
  <c r="Q180" i="8"/>
  <c r="R180" i="8"/>
  <c r="S180" i="8"/>
  <c r="T180" i="8"/>
  <c r="U180" i="8"/>
  <c r="V180" i="8"/>
  <c r="W180" i="8"/>
  <c r="X180" i="8"/>
  <c r="Y180" i="8"/>
  <c r="Z180" i="8"/>
  <c r="AA180" i="8"/>
  <c r="AB180" i="8"/>
  <c r="AC180" i="8"/>
  <c r="F181" i="8"/>
  <c r="G181" i="8"/>
  <c r="H181" i="8"/>
  <c r="I181" i="8"/>
  <c r="J181" i="8"/>
  <c r="K181" i="8"/>
  <c r="L181" i="8"/>
  <c r="M181" i="8"/>
  <c r="N181" i="8"/>
  <c r="O181" i="8"/>
  <c r="P181" i="8"/>
  <c r="Q181" i="8"/>
  <c r="R181" i="8"/>
  <c r="S181" i="8"/>
  <c r="T181" i="8"/>
  <c r="U181" i="8"/>
  <c r="V181" i="8"/>
  <c r="W181" i="8"/>
  <c r="X181" i="8"/>
  <c r="Y181" i="8"/>
  <c r="Z181" i="8"/>
  <c r="AA181" i="8"/>
  <c r="AB181" i="8"/>
  <c r="AC181" i="8"/>
  <c r="F179" i="8"/>
  <c r="G179" i="8"/>
  <c r="H179" i="8"/>
  <c r="I179" i="8"/>
  <c r="J179" i="8"/>
  <c r="K179" i="8"/>
  <c r="L179" i="8"/>
  <c r="M179" i="8"/>
  <c r="N179" i="8"/>
  <c r="O179" i="8"/>
  <c r="P179" i="8"/>
  <c r="Q179" i="8"/>
  <c r="R179" i="8"/>
  <c r="S179" i="8"/>
  <c r="T179" i="8"/>
  <c r="U179" i="8"/>
  <c r="V179" i="8"/>
  <c r="W179" i="8"/>
  <c r="X179" i="8"/>
  <c r="Y179" i="8"/>
  <c r="Z179" i="8"/>
  <c r="AA179" i="8"/>
  <c r="AB179" i="8"/>
  <c r="AC179" i="8"/>
  <c r="AK180" i="8"/>
  <c r="AP179" i="8"/>
  <c r="BS9" i="8"/>
  <c r="F183" i="8"/>
  <c r="G183" i="8"/>
  <c r="H183" i="8"/>
  <c r="I183" i="8"/>
  <c r="J183" i="8"/>
  <c r="K183" i="8"/>
  <c r="L183" i="8"/>
  <c r="M183" i="8"/>
  <c r="N183" i="8"/>
  <c r="O183" i="8"/>
  <c r="P183" i="8"/>
  <c r="Q183" i="8"/>
  <c r="R183" i="8"/>
  <c r="S183" i="8"/>
  <c r="T183" i="8"/>
  <c r="U183" i="8"/>
  <c r="V183" i="8"/>
  <c r="W183" i="8"/>
  <c r="X183" i="8"/>
  <c r="Y183" i="8"/>
  <c r="Z183" i="8"/>
  <c r="AA183" i="8"/>
  <c r="AB183" i="8"/>
  <c r="AC183" i="8"/>
  <c r="F184" i="8"/>
  <c r="G184" i="8"/>
  <c r="H184" i="8"/>
  <c r="I184" i="8"/>
  <c r="J184" i="8"/>
  <c r="K184" i="8"/>
  <c r="L184" i="8"/>
  <c r="M184" i="8"/>
  <c r="N184" i="8"/>
  <c r="O184" i="8"/>
  <c r="P184" i="8"/>
  <c r="Q184" i="8"/>
  <c r="R184" i="8"/>
  <c r="S184" i="8"/>
  <c r="T184" i="8"/>
  <c r="U184" i="8"/>
  <c r="V184" i="8"/>
  <c r="W184" i="8"/>
  <c r="X184" i="8"/>
  <c r="Y184" i="8"/>
  <c r="Z184" i="8"/>
  <c r="AA184" i="8"/>
  <c r="AB184" i="8"/>
  <c r="AC184" i="8"/>
  <c r="F182" i="8"/>
  <c r="G182" i="8"/>
  <c r="H182" i="8"/>
  <c r="I182" i="8"/>
  <c r="J182" i="8"/>
  <c r="K182" i="8"/>
  <c r="L182" i="8"/>
  <c r="M182" i="8"/>
  <c r="N182" i="8"/>
  <c r="O182" i="8"/>
  <c r="P182" i="8"/>
  <c r="Q182" i="8"/>
  <c r="R182" i="8"/>
  <c r="S182" i="8"/>
  <c r="T182" i="8"/>
  <c r="U182" i="8"/>
  <c r="V182" i="8"/>
  <c r="W182" i="8"/>
  <c r="X182" i="8"/>
  <c r="Y182" i="8"/>
  <c r="Z182" i="8"/>
  <c r="AA182" i="8"/>
  <c r="AB182" i="8"/>
  <c r="AC182" i="8"/>
  <c r="AK183" i="8"/>
  <c r="AP182" i="8"/>
  <c r="BS10" i="8"/>
  <c r="F186" i="8"/>
  <c r="G186" i="8"/>
  <c r="H186" i="8"/>
  <c r="I186" i="8"/>
  <c r="J186" i="8"/>
  <c r="K186" i="8"/>
  <c r="L186" i="8"/>
  <c r="M186" i="8"/>
  <c r="N186" i="8"/>
  <c r="O186" i="8"/>
  <c r="P186" i="8"/>
  <c r="Q186" i="8"/>
  <c r="R186" i="8"/>
  <c r="S186" i="8"/>
  <c r="T186" i="8"/>
  <c r="U186" i="8"/>
  <c r="V186" i="8"/>
  <c r="W186" i="8"/>
  <c r="X186" i="8"/>
  <c r="Y186" i="8"/>
  <c r="Z186" i="8"/>
  <c r="AA186" i="8"/>
  <c r="AB186" i="8"/>
  <c r="AC186" i="8"/>
  <c r="F187" i="8"/>
  <c r="G187" i="8"/>
  <c r="H187" i="8"/>
  <c r="I187" i="8"/>
  <c r="J187" i="8"/>
  <c r="K187" i="8"/>
  <c r="L187" i="8"/>
  <c r="M187" i="8"/>
  <c r="N187" i="8"/>
  <c r="O187" i="8"/>
  <c r="P187" i="8"/>
  <c r="Q187" i="8"/>
  <c r="R187" i="8"/>
  <c r="S187" i="8"/>
  <c r="T187" i="8"/>
  <c r="U187" i="8"/>
  <c r="V187" i="8"/>
  <c r="W187" i="8"/>
  <c r="X187" i="8"/>
  <c r="Y187" i="8"/>
  <c r="Z187" i="8"/>
  <c r="AA187" i="8"/>
  <c r="AB187" i="8"/>
  <c r="AC187" i="8"/>
  <c r="F185" i="8"/>
  <c r="G185" i="8"/>
  <c r="H185" i="8"/>
  <c r="I185" i="8"/>
  <c r="J185" i="8"/>
  <c r="K185" i="8"/>
  <c r="L185" i="8"/>
  <c r="M185" i="8"/>
  <c r="N185" i="8"/>
  <c r="O185" i="8"/>
  <c r="P185" i="8"/>
  <c r="Q185" i="8"/>
  <c r="R185" i="8"/>
  <c r="S185" i="8"/>
  <c r="T185" i="8"/>
  <c r="U185" i="8"/>
  <c r="V185" i="8"/>
  <c r="W185" i="8"/>
  <c r="X185" i="8"/>
  <c r="Y185" i="8"/>
  <c r="Z185" i="8"/>
  <c r="AA185" i="8"/>
  <c r="AB185" i="8"/>
  <c r="AC185" i="8"/>
  <c r="AK186" i="8"/>
  <c r="AP185" i="8"/>
  <c r="BS11" i="8"/>
  <c r="BE41" i="8"/>
  <c r="AJ165" i="8"/>
  <c r="AO164" i="8"/>
  <c r="BR4" i="8"/>
  <c r="AJ168" i="8"/>
  <c r="AO167" i="8"/>
  <c r="BR5" i="8"/>
  <c r="AJ171" i="8"/>
  <c r="AO170" i="8"/>
  <c r="BR6" i="8"/>
  <c r="AJ174" i="8"/>
  <c r="AO173" i="8"/>
  <c r="BR7" i="8"/>
  <c r="AJ177" i="8"/>
  <c r="AO176" i="8"/>
  <c r="BR8" i="8"/>
  <c r="AJ180" i="8"/>
  <c r="AO179" i="8"/>
  <c r="BR9" i="8"/>
  <c r="AJ183" i="8"/>
  <c r="AO182" i="8"/>
  <c r="BR10" i="8"/>
  <c r="AJ186" i="8"/>
  <c r="AO185" i="8"/>
  <c r="BR11" i="8"/>
  <c r="BE40" i="8"/>
  <c r="AI165" i="8"/>
  <c r="AN164" i="8"/>
  <c r="BQ4" i="8"/>
  <c r="AI168" i="8"/>
  <c r="AN167" i="8"/>
  <c r="BQ5" i="8"/>
  <c r="AI171" i="8"/>
  <c r="AN170" i="8"/>
  <c r="BQ6" i="8"/>
  <c r="AI174" i="8"/>
  <c r="AN173" i="8"/>
  <c r="BQ7" i="8"/>
  <c r="AI177" i="8"/>
  <c r="AN176" i="8"/>
  <c r="BQ8" i="8"/>
  <c r="AI180" i="8"/>
  <c r="AN179" i="8"/>
  <c r="BQ9" i="8"/>
  <c r="AI183" i="8"/>
  <c r="AN182" i="8"/>
  <c r="BQ10" i="8"/>
  <c r="AI186" i="8"/>
  <c r="AN185" i="8"/>
  <c r="BQ11" i="8"/>
  <c r="BE39" i="8"/>
  <c r="F99" i="8"/>
  <c r="G99" i="8"/>
  <c r="H99" i="8"/>
  <c r="I99" i="8"/>
  <c r="J99" i="8"/>
  <c r="K99" i="8"/>
  <c r="L99" i="8"/>
  <c r="M99" i="8"/>
  <c r="N99" i="8"/>
  <c r="O99" i="8"/>
  <c r="P99" i="8"/>
  <c r="Q99" i="8"/>
  <c r="R99" i="8"/>
  <c r="S99" i="8"/>
  <c r="T99" i="8"/>
  <c r="U99" i="8"/>
  <c r="V99" i="8"/>
  <c r="W99" i="8"/>
  <c r="X99" i="8"/>
  <c r="Y99" i="8"/>
  <c r="Z99" i="8"/>
  <c r="AA99" i="8"/>
  <c r="AB99" i="8"/>
  <c r="AC99" i="8"/>
  <c r="F100" i="8"/>
  <c r="G100" i="8"/>
  <c r="H100" i="8"/>
  <c r="I100" i="8"/>
  <c r="J100" i="8"/>
  <c r="K100" i="8"/>
  <c r="L100" i="8"/>
  <c r="M100" i="8"/>
  <c r="N100" i="8"/>
  <c r="O100" i="8"/>
  <c r="P100" i="8"/>
  <c r="Q100" i="8"/>
  <c r="R100" i="8"/>
  <c r="S100" i="8"/>
  <c r="T100" i="8"/>
  <c r="U100" i="8"/>
  <c r="V100" i="8"/>
  <c r="W100" i="8"/>
  <c r="X100" i="8"/>
  <c r="Y100" i="8"/>
  <c r="Z100" i="8"/>
  <c r="AA100" i="8"/>
  <c r="AB100" i="8"/>
  <c r="AC100" i="8"/>
  <c r="F98" i="8"/>
  <c r="G98" i="8"/>
  <c r="H98" i="8"/>
  <c r="I98" i="8"/>
  <c r="J98" i="8"/>
  <c r="K98" i="8"/>
  <c r="L98" i="8"/>
  <c r="M98" i="8"/>
  <c r="N98" i="8"/>
  <c r="O98" i="8"/>
  <c r="P98" i="8"/>
  <c r="Q98" i="8"/>
  <c r="R98" i="8"/>
  <c r="S98" i="8"/>
  <c r="T98" i="8"/>
  <c r="U98" i="8"/>
  <c r="V98" i="8"/>
  <c r="W98" i="8"/>
  <c r="X98" i="8"/>
  <c r="Y98" i="8"/>
  <c r="Z98" i="8"/>
  <c r="AA98" i="8"/>
  <c r="AB98" i="8"/>
  <c r="AC98" i="8"/>
  <c r="AK99" i="8"/>
  <c r="AP98" i="8"/>
  <c r="BO4" i="8"/>
  <c r="F102" i="8"/>
  <c r="G102" i="8"/>
  <c r="H102" i="8"/>
  <c r="I102" i="8"/>
  <c r="J102" i="8"/>
  <c r="K102" i="8"/>
  <c r="L102" i="8"/>
  <c r="M102" i="8"/>
  <c r="N102" i="8"/>
  <c r="O102" i="8"/>
  <c r="P102" i="8"/>
  <c r="Q102" i="8"/>
  <c r="R102" i="8"/>
  <c r="S102" i="8"/>
  <c r="T102" i="8"/>
  <c r="U102" i="8"/>
  <c r="V102" i="8"/>
  <c r="W102" i="8"/>
  <c r="X102" i="8"/>
  <c r="Y102" i="8"/>
  <c r="Z102" i="8"/>
  <c r="AA102" i="8"/>
  <c r="AB102" i="8"/>
  <c r="AC102" i="8"/>
  <c r="F103" i="8"/>
  <c r="G103" i="8"/>
  <c r="H103" i="8"/>
  <c r="I103" i="8"/>
  <c r="J103" i="8"/>
  <c r="K103" i="8"/>
  <c r="L103" i="8"/>
  <c r="M103" i="8"/>
  <c r="N103" i="8"/>
  <c r="O103" i="8"/>
  <c r="P103" i="8"/>
  <c r="Q103" i="8"/>
  <c r="R103" i="8"/>
  <c r="S103" i="8"/>
  <c r="T103" i="8"/>
  <c r="U103" i="8"/>
  <c r="V103" i="8"/>
  <c r="W103" i="8"/>
  <c r="X103" i="8"/>
  <c r="Y103" i="8"/>
  <c r="Z103" i="8"/>
  <c r="AA103" i="8"/>
  <c r="AB103" i="8"/>
  <c r="AC103" i="8"/>
  <c r="F101" i="8"/>
  <c r="G101" i="8"/>
  <c r="H101" i="8"/>
  <c r="I101" i="8"/>
  <c r="J101" i="8"/>
  <c r="K101" i="8"/>
  <c r="L101" i="8"/>
  <c r="M101" i="8"/>
  <c r="N101" i="8"/>
  <c r="O101" i="8"/>
  <c r="P101" i="8"/>
  <c r="Q101" i="8"/>
  <c r="R101" i="8"/>
  <c r="S101" i="8"/>
  <c r="T101" i="8"/>
  <c r="U101" i="8"/>
  <c r="V101" i="8"/>
  <c r="W101" i="8"/>
  <c r="X101" i="8"/>
  <c r="Y101" i="8"/>
  <c r="Z101" i="8"/>
  <c r="AA101" i="8"/>
  <c r="AB101" i="8"/>
  <c r="AC101" i="8"/>
  <c r="AK102" i="8"/>
  <c r="AP101" i="8"/>
  <c r="BO5" i="8"/>
  <c r="F105" i="8"/>
  <c r="G105" i="8"/>
  <c r="H105" i="8"/>
  <c r="I105" i="8"/>
  <c r="J105" i="8"/>
  <c r="K105" i="8"/>
  <c r="L105" i="8"/>
  <c r="M105" i="8"/>
  <c r="N105" i="8"/>
  <c r="O105" i="8"/>
  <c r="P105" i="8"/>
  <c r="Q105" i="8"/>
  <c r="R105" i="8"/>
  <c r="S105" i="8"/>
  <c r="T105" i="8"/>
  <c r="U105" i="8"/>
  <c r="V105" i="8"/>
  <c r="W105" i="8"/>
  <c r="X105" i="8"/>
  <c r="Y105" i="8"/>
  <c r="Z105" i="8"/>
  <c r="AA105" i="8"/>
  <c r="AB105" i="8"/>
  <c r="AC105" i="8"/>
  <c r="F106" i="8"/>
  <c r="G106" i="8"/>
  <c r="H106" i="8"/>
  <c r="I106" i="8"/>
  <c r="J106" i="8"/>
  <c r="K106" i="8"/>
  <c r="L106" i="8"/>
  <c r="M106" i="8"/>
  <c r="N106" i="8"/>
  <c r="O106" i="8"/>
  <c r="P106" i="8"/>
  <c r="Q106" i="8"/>
  <c r="R106" i="8"/>
  <c r="S106" i="8"/>
  <c r="T106" i="8"/>
  <c r="U106" i="8"/>
  <c r="V106" i="8"/>
  <c r="W106" i="8"/>
  <c r="X106" i="8"/>
  <c r="Y106" i="8"/>
  <c r="Z106" i="8"/>
  <c r="AA106" i="8"/>
  <c r="AB106" i="8"/>
  <c r="AC106" i="8"/>
  <c r="F104" i="8"/>
  <c r="G104" i="8"/>
  <c r="H104" i="8"/>
  <c r="I104" i="8"/>
  <c r="J104" i="8"/>
  <c r="K104" i="8"/>
  <c r="L104" i="8"/>
  <c r="M104" i="8"/>
  <c r="N104" i="8"/>
  <c r="O104" i="8"/>
  <c r="P104" i="8"/>
  <c r="Q104" i="8"/>
  <c r="R104" i="8"/>
  <c r="S104" i="8"/>
  <c r="T104" i="8"/>
  <c r="U104" i="8"/>
  <c r="V104" i="8"/>
  <c r="W104" i="8"/>
  <c r="X104" i="8"/>
  <c r="Y104" i="8"/>
  <c r="Z104" i="8"/>
  <c r="AA104" i="8"/>
  <c r="AB104" i="8"/>
  <c r="AC104" i="8"/>
  <c r="AK105" i="8"/>
  <c r="AP104" i="8"/>
  <c r="BO6" i="8"/>
  <c r="F108" i="8"/>
  <c r="G108" i="8"/>
  <c r="H108" i="8"/>
  <c r="I108" i="8"/>
  <c r="J108" i="8"/>
  <c r="K108" i="8"/>
  <c r="L108" i="8"/>
  <c r="M108" i="8"/>
  <c r="N108" i="8"/>
  <c r="O108" i="8"/>
  <c r="P108" i="8"/>
  <c r="Q108" i="8"/>
  <c r="R108" i="8"/>
  <c r="S108" i="8"/>
  <c r="T108" i="8"/>
  <c r="U108" i="8"/>
  <c r="V108" i="8"/>
  <c r="W108" i="8"/>
  <c r="X108" i="8"/>
  <c r="Y108" i="8"/>
  <c r="Z108" i="8"/>
  <c r="AA108" i="8"/>
  <c r="AB108" i="8"/>
  <c r="AC108" i="8"/>
  <c r="F109" i="8"/>
  <c r="G109" i="8"/>
  <c r="H109" i="8"/>
  <c r="I109" i="8"/>
  <c r="J109" i="8"/>
  <c r="K109" i="8"/>
  <c r="L109" i="8"/>
  <c r="M109" i="8"/>
  <c r="N109" i="8"/>
  <c r="O109" i="8"/>
  <c r="P109" i="8"/>
  <c r="Q109" i="8"/>
  <c r="R109" i="8"/>
  <c r="S109" i="8"/>
  <c r="T109" i="8"/>
  <c r="U109" i="8"/>
  <c r="V109" i="8"/>
  <c r="W109" i="8"/>
  <c r="X109" i="8"/>
  <c r="Y109" i="8"/>
  <c r="Z109" i="8"/>
  <c r="AA109" i="8"/>
  <c r="AB109" i="8"/>
  <c r="AC109" i="8"/>
  <c r="F107" i="8"/>
  <c r="G107" i="8"/>
  <c r="H107" i="8"/>
  <c r="I107" i="8"/>
  <c r="J107" i="8"/>
  <c r="K107" i="8"/>
  <c r="L107" i="8"/>
  <c r="M107" i="8"/>
  <c r="N107" i="8"/>
  <c r="O107" i="8"/>
  <c r="P107" i="8"/>
  <c r="Q107" i="8"/>
  <c r="R107" i="8"/>
  <c r="S107" i="8"/>
  <c r="T107" i="8"/>
  <c r="U107" i="8"/>
  <c r="V107" i="8"/>
  <c r="W107" i="8"/>
  <c r="X107" i="8"/>
  <c r="Y107" i="8"/>
  <c r="Z107" i="8"/>
  <c r="AA107" i="8"/>
  <c r="AB107" i="8"/>
  <c r="AC107" i="8"/>
  <c r="AK108" i="8"/>
  <c r="AP107" i="8"/>
  <c r="BO7" i="8"/>
  <c r="F111" i="8"/>
  <c r="G111" i="8"/>
  <c r="H111" i="8"/>
  <c r="I111" i="8"/>
  <c r="J111" i="8"/>
  <c r="K111" i="8"/>
  <c r="L111" i="8"/>
  <c r="M111" i="8"/>
  <c r="N111" i="8"/>
  <c r="O111" i="8"/>
  <c r="P111" i="8"/>
  <c r="Q111" i="8"/>
  <c r="R111" i="8"/>
  <c r="S111" i="8"/>
  <c r="T111" i="8"/>
  <c r="U111" i="8"/>
  <c r="V111" i="8"/>
  <c r="W111" i="8"/>
  <c r="X111" i="8"/>
  <c r="Y111" i="8"/>
  <c r="Z111" i="8"/>
  <c r="AA111" i="8"/>
  <c r="AB111" i="8"/>
  <c r="AC111" i="8"/>
  <c r="F112" i="8"/>
  <c r="G112" i="8"/>
  <c r="H112" i="8"/>
  <c r="I112" i="8"/>
  <c r="J112" i="8"/>
  <c r="K112" i="8"/>
  <c r="L112" i="8"/>
  <c r="M112" i="8"/>
  <c r="N112" i="8"/>
  <c r="O112" i="8"/>
  <c r="P112" i="8"/>
  <c r="Q112" i="8"/>
  <c r="R112" i="8"/>
  <c r="S112" i="8"/>
  <c r="T112" i="8"/>
  <c r="U112" i="8"/>
  <c r="V112" i="8"/>
  <c r="W112" i="8"/>
  <c r="X112" i="8"/>
  <c r="Y112" i="8"/>
  <c r="Z112" i="8"/>
  <c r="AA112" i="8"/>
  <c r="AB112" i="8"/>
  <c r="AC112" i="8"/>
  <c r="F110" i="8"/>
  <c r="G110" i="8"/>
  <c r="H110" i="8"/>
  <c r="I110" i="8"/>
  <c r="J110" i="8"/>
  <c r="K110" i="8"/>
  <c r="L110" i="8"/>
  <c r="M110" i="8"/>
  <c r="N110" i="8"/>
  <c r="O110" i="8"/>
  <c r="P110" i="8"/>
  <c r="Q110" i="8"/>
  <c r="R110" i="8"/>
  <c r="S110" i="8"/>
  <c r="T110" i="8"/>
  <c r="U110" i="8"/>
  <c r="V110" i="8"/>
  <c r="W110" i="8"/>
  <c r="X110" i="8"/>
  <c r="Y110" i="8"/>
  <c r="Z110" i="8"/>
  <c r="AA110" i="8"/>
  <c r="AB110" i="8"/>
  <c r="AC110" i="8"/>
  <c r="AK111" i="8"/>
  <c r="AP110" i="8"/>
  <c r="BO8" i="8"/>
  <c r="F114" i="8"/>
  <c r="G114" i="8"/>
  <c r="H114" i="8"/>
  <c r="I114" i="8"/>
  <c r="J114" i="8"/>
  <c r="K114" i="8"/>
  <c r="L114" i="8"/>
  <c r="M114" i="8"/>
  <c r="N114" i="8"/>
  <c r="O114" i="8"/>
  <c r="P114" i="8"/>
  <c r="Q114" i="8"/>
  <c r="R114" i="8"/>
  <c r="S114" i="8"/>
  <c r="T114" i="8"/>
  <c r="U114" i="8"/>
  <c r="V114" i="8"/>
  <c r="W114" i="8"/>
  <c r="X114" i="8"/>
  <c r="Y114" i="8"/>
  <c r="Z114" i="8"/>
  <c r="AA114" i="8"/>
  <c r="AB114" i="8"/>
  <c r="AC114" i="8"/>
  <c r="F115" i="8"/>
  <c r="G115" i="8"/>
  <c r="H115" i="8"/>
  <c r="I115" i="8"/>
  <c r="J115" i="8"/>
  <c r="K115" i="8"/>
  <c r="L115" i="8"/>
  <c r="M115" i="8"/>
  <c r="N115" i="8"/>
  <c r="O115" i="8"/>
  <c r="P115" i="8"/>
  <c r="Q115" i="8"/>
  <c r="R115" i="8"/>
  <c r="S115" i="8"/>
  <c r="T115" i="8"/>
  <c r="U115" i="8"/>
  <c r="V115" i="8"/>
  <c r="W115" i="8"/>
  <c r="X115" i="8"/>
  <c r="Y115" i="8"/>
  <c r="Z115" i="8"/>
  <c r="AA115" i="8"/>
  <c r="AB115" i="8"/>
  <c r="AC115" i="8"/>
  <c r="F113" i="8"/>
  <c r="G113" i="8"/>
  <c r="H113" i="8"/>
  <c r="I113" i="8"/>
  <c r="J113" i="8"/>
  <c r="K113" i="8"/>
  <c r="L113" i="8"/>
  <c r="M113" i="8"/>
  <c r="N113" i="8"/>
  <c r="O113" i="8"/>
  <c r="P113" i="8"/>
  <c r="Q113" i="8"/>
  <c r="R113" i="8"/>
  <c r="S113" i="8"/>
  <c r="T113" i="8"/>
  <c r="U113" i="8"/>
  <c r="V113" i="8"/>
  <c r="W113" i="8"/>
  <c r="X113" i="8"/>
  <c r="Y113" i="8"/>
  <c r="Z113" i="8"/>
  <c r="AA113" i="8"/>
  <c r="AB113" i="8"/>
  <c r="AC113" i="8"/>
  <c r="AK114" i="8"/>
  <c r="AP113" i="8"/>
  <c r="BO9" i="8"/>
  <c r="BE38" i="8"/>
  <c r="AJ99" i="8"/>
  <c r="AO98" i="8"/>
  <c r="BN4" i="8"/>
  <c r="AJ102" i="8"/>
  <c r="AO101" i="8"/>
  <c r="BN5" i="8"/>
  <c r="AJ105" i="8"/>
  <c r="AO104" i="8"/>
  <c r="BN6" i="8"/>
  <c r="AJ108" i="8"/>
  <c r="AO107" i="8"/>
  <c r="BN7" i="8"/>
  <c r="AJ111" i="8"/>
  <c r="AO110" i="8"/>
  <c r="BN8" i="8"/>
  <c r="AJ114" i="8"/>
  <c r="AO113" i="8"/>
  <c r="BN9" i="8"/>
  <c r="BE37" i="8"/>
  <c r="AI99" i="8"/>
  <c r="AN98" i="8"/>
  <c r="BM4" i="8"/>
  <c r="AI102" i="8"/>
  <c r="AN101" i="8"/>
  <c r="BM5" i="8"/>
  <c r="AI105" i="8"/>
  <c r="AN104" i="8"/>
  <c r="BM6" i="8"/>
  <c r="AI108" i="8"/>
  <c r="AN107" i="8"/>
  <c r="BM7" i="8"/>
  <c r="AI111" i="8"/>
  <c r="AN110" i="8"/>
  <c r="BM8" i="8"/>
  <c r="AI114" i="8"/>
  <c r="AN113" i="8"/>
  <c r="BM9" i="8"/>
  <c r="BE36" i="8"/>
  <c r="F138" i="8"/>
  <c r="G138" i="8"/>
  <c r="H138" i="8"/>
  <c r="I138" i="8"/>
  <c r="J138" i="8"/>
  <c r="K138" i="8"/>
  <c r="L138" i="8"/>
  <c r="M138" i="8"/>
  <c r="N138" i="8"/>
  <c r="O138" i="8"/>
  <c r="P138" i="8"/>
  <c r="Q138" i="8"/>
  <c r="R138" i="8"/>
  <c r="S138" i="8"/>
  <c r="T138" i="8"/>
  <c r="U138" i="8"/>
  <c r="V138" i="8"/>
  <c r="W138" i="8"/>
  <c r="X138" i="8"/>
  <c r="Y138" i="8"/>
  <c r="Z138" i="8"/>
  <c r="AA138" i="8"/>
  <c r="AB138" i="8"/>
  <c r="AC138" i="8"/>
  <c r="F139" i="8"/>
  <c r="G139" i="8"/>
  <c r="H139" i="8"/>
  <c r="I139" i="8"/>
  <c r="J139" i="8"/>
  <c r="K139" i="8"/>
  <c r="L139" i="8"/>
  <c r="M139" i="8"/>
  <c r="N139" i="8"/>
  <c r="O139" i="8"/>
  <c r="P139" i="8"/>
  <c r="Q139" i="8"/>
  <c r="R139" i="8"/>
  <c r="S139" i="8"/>
  <c r="T139" i="8"/>
  <c r="U139" i="8"/>
  <c r="V139" i="8"/>
  <c r="W139" i="8"/>
  <c r="X139" i="8"/>
  <c r="Y139" i="8"/>
  <c r="Z139" i="8"/>
  <c r="AA139" i="8"/>
  <c r="AB139" i="8"/>
  <c r="AC139" i="8"/>
  <c r="F137" i="8"/>
  <c r="G137" i="8"/>
  <c r="H137" i="8"/>
  <c r="I137" i="8"/>
  <c r="J137" i="8"/>
  <c r="K137" i="8"/>
  <c r="L137" i="8"/>
  <c r="M137" i="8"/>
  <c r="N137" i="8"/>
  <c r="O137" i="8"/>
  <c r="P137" i="8"/>
  <c r="Q137" i="8"/>
  <c r="R137" i="8"/>
  <c r="S137" i="8"/>
  <c r="T137" i="8"/>
  <c r="U137" i="8"/>
  <c r="V137" i="8"/>
  <c r="W137" i="8"/>
  <c r="X137" i="8"/>
  <c r="Y137" i="8"/>
  <c r="Z137" i="8"/>
  <c r="AA137" i="8"/>
  <c r="AB137" i="8"/>
  <c r="AC137" i="8"/>
  <c r="AK138" i="8"/>
  <c r="AP137" i="8"/>
  <c r="BS13" i="8"/>
  <c r="F141" i="8"/>
  <c r="G141" i="8"/>
  <c r="H141" i="8"/>
  <c r="I141" i="8"/>
  <c r="J141" i="8"/>
  <c r="K141" i="8"/>
  <c r="L141" i="8"/>
  <c r="M141" i="8"/>
  <c r="N141" i="8"/>
  <c r="O141" i="8"/>
  <c r="P141" i="8"/>
  <c r="Q141" i="8"/>
  <c r="R141" i="8"/>
  <c r="S141" i="8"/>
  <c r="T141" i="8"/>
  <c r="U141" i="8"/>
  <c r="V141" i="8"/>
  <c r="W141" i="8"/>
  <c r="X141" i="8"/>
  <c r="Y141" i="8"/>
  <c r="Z141" i="8"/>
  <c r="AA141" i="8"/>
  <c r="AB141" i="8"/>
  <c r="AC141" i="8"/>
  <c r="F142" i="8"/>
  <c r="G142" i="8"/>
  <c r="H142" i="8"/>
  <c r="I142" i="8"/>
  <c r="J142" i="8"/>
  <c r="K142" i="8"/>
  <c r="L142" i="8"/>
  <c r="M142" i="8"/>
  <c r="N142" i="8"/>
  <c r="O142" i="8"/>
  <c r="P142" i="8"/>
  <c r="Q142" i="8"/>
  <c r="R142" i="8"/>
  <c r="S142" i="8"/>
  <c r="T142" i="8"/>
  <c r="U142" i="8"/>
  <c r="V142" i="8"/>
  <c r="W142" i="8"/>
  <c r="X142" i="8"/>
  <c r="Y142" i="8"/>
  <c r="Z142" i="8"/>
  <c r="AA142" i="8"/>
  <c r="AB142" i="8"/>
  <c r="AC142" i="8"/>
  <c r="F140" i="8"/>
  <c r="G140" i="8"/>
  <c r="H140" i="8"/>
  <c r="I140" i="8"/>
  <c r="J140" i="8"/>
  <c r="K140" i="8"/>
  <c r="L140" i="8"/>
  <c r="M140" i="8"/>
  <c r="N140" i="8"/>
  <c r="O140" i="8"/>
  <c r="P140" i="8"/>
  <c r="Q140" i="8"/>
  <c r="R140" i="8"/>
  <c r="S140" i="8"/>
  <c r="T140" i="8"/>
  <c r="U140" i="8"/>
  <c r="V140" i="8"/>
  <c r="W140" i="8"/>
  <c r="X140" i="8"/>
  <c r="Y140" i="8"/>
  <c r="Z140" i="8"/>
  <c r="AA140" i="8"/>
  <c r="AB140" i="8"/>
  <c r="AC140" i="8"/>
  <c r="AK141" i="8"/>
  <c r="AP140" i="8"/>
  <c r="BS14" i="8"/>
  <c r="F144" i="8"/>
  <c r="G144" i="8"/>
  <c r="H144" i="8"/>
  <c r="I144" i="8"/>
  <c r="J144" i="8"/>
  <c r="K144" i="8"/>
  <c r="L144" i="8"/>
  <c r="M144" i="8"/>
  <c r="N144" i="8"/>
  <c r="O144" i="8"/>
  <c r="P144" i="8"/>
  <c r="Q144" i="8"/>
  <c r="R144" i="8"/>
  <c r="S144" i="8"/>
  <c r="T144" i="8"/>
  <c r="U144" i="8"/>
  <c r="V144" i="8"/>
  <c r="W144" i="8"/>
  <c r="X144" i="8"/>
  <c r="Y144" i="8"/>
  <c r="Z144" i="8"/>
  <c r="AA144" i="8"/>
  <c r="AB144" i="8"/>
  <c r="AC144" i="8"/>
  <c r="F145" i="8"/>
  <c r="G145" i="8"/>
  <c r="H145" i="8"/>
  <c r="I145" i="8"/>
  <c r="J145" i="8"/>
  <c r="K145" i="8"/>
  <c r="L145" i="8"/>
  <c r="M145" i="8"/>
  <c r="N145" i="8"/>
  <c r="O145" i="8"/>
  <c r="P145" i="8"/>
  <c r="Q145" i="8"/>
  <c r="R145" i="8"/>
  <c r="S145" i="8"/>
  <c r="T145" i="8"/>
  <c r="U145" i="8"/>
  <c r="V145" i="8"/>
  <c r="W145" i="8"/>
  <c r="X145" i="8"/>
  <c r="Y145" i="8"/>
  <c r="Z145" i="8"/>
  <c r="AA145" i="8"/>
  <c r="AB145" i="8"/>
  <c r="AC145" i="8"/>
  <c r="F143" i="8"/>
  <c r="G143" i="8"/>
  <c r="H143" i="8"/>
  <c r="I143" i="8"/>
  <c r="J143" i="8"/>
  <c r="K143" i="8"/>
  <c r="L143" i="8"/>
  <c r="M143" i="8"/>
  <c r="N143" i="8"/>
  <c r="O143" i="8"/>
  <c r="P143" i="8"/>
  <c r="Q143" i="8"/>
  <c r="R143" i="8"/>
  <c r="S143" i="8"/>
  <c r="T143" i="8"/>
  <c r="U143" i="8"/>
  <c r="V143" i="8"/>
  <c r="W143" i="8"/>
  <c r="X143" i="8"/>
  <c r="Y143" i="8"/>
  <c r="Z143" i="8"/>
  <c r="AA143" i="8"/>
  <c r="AB143" i="8"/>
  <c r="AC143" i="8"/>
  <c r="AK144" i="8"/>
  <c r="AP143" i="8"/>
  <c r="BS15" i="8"/>
  <c r="F147" i="8"/>
  <c r="G147" i="8"/>
  <c r="H147" i="8"/>
  <c r="I147" i="8"/>
  <c r="J147" i="8"/>
  <c r="K147" i="8"/>
  <c r="L147" i="8"/>
  <c r="M147" i="8"/>
  <c r="N147" i="8"/>
  <c r="O147" i="8"/>
  <c r="P147" i="8"/>
  <c r="Q147" i="8"/>
  <c r="R147" i="8"/>
  <c r="S147" i="8"/>
  <c r="T147" i="8"/>
  <c r="U147" i="8"/>
  <c r="V147" i="8"/>
  <c r="W147" i="8"/>
  <c r="X147" i="8"/>
  <c r="Y147" i="8"/>
  <c r="Z147" i="8"/>
  <c r="AA147" i="8"/>
  <c r="AB147" i="8"/>
  <c r="AC147" i="8"/>
  <c r="F148" i="8"/>
  <c r="G148" i="8"/>
  <c r="H148" i="8"/>
  <c r="I148" i="8"/>
  <c r="J148" i="8"/>
  <c r="K148" i="8"/>
  <c r="L148" i="8"/>
  <c r="M148" i="8"/>
  <c r="N148" i="8"/>
  <c r="O148" i="8"/>
  <c r="P148" i="8"/>
  <c r="Q148" i="8"/>
  <c r="R148" i="8"/>
  <c r="S148" i="8"/>
  <c r="T148" i="8"/>
  <c r="U148" i="8"/>
  <c r="V148" i="8"/>
  <c r="W148" i="8"/>
  <c r="X148" i="8"/>
  <c r="Y148" i="8"/>
  <c r="Z148" i="8"/>
  <c r="AA148" i="8"/>
  <c r="AB148" i="8"/>
  <c r="AC148" i="8"/>
  <c r="F146" i="8"/>
  <c r="G146" i="8"/>
  <c r="H146" i="8"/>
  <c r="I146" i="8"/>
  <c r="J146" i="8"/>
  <c r="K146" i="8"/>
  <c r="L146" i="8"/>
  <c r="M146" i="8"/>
  <c r="N146" i="8"/>
  <c r="O146" i="8"/>
  <c r="P146" i="8"/>
  <c r="Q146" i="8"/>
  <c r="R146" i="8"/>
  <c r="S146" i="8"/>
  <c r="T146" i="8"/>
  <c r="U146" i="8"/>
  <c r="V146" i="8"/>
  <c r="W146" i="8"/>
  <c r="X146" i="8"/>
  <c r="Y146" i="8"/>
  <c r="Z146" i="8"/>
  <c r="AA146" i="8"/>
  <c r="AB146" i="8"/>
  <c r="AC146" i="8"/>
  <c r="AK147" i="8"/>
  <c r="AP146" i="8"/>
  <c r="BS16" i="8"/>
  <c r="F156" i="8"/>
  <c r="G156" i="8"/>
  <c r="H156" i="8"/>
  <c r="I156" i="8"/>
  <c r="J156" i="8"/>
  <c r="K156" i="8"/>
  <c r="L156" i="8"/>
  <c r="M156" i="8"/>
  <c r="N156" i="8"/>
  <c r="O156" i="8"/>
  <c r="P156" i="8"/>
  <c r="Q156" i="8"/>
  <c r="R156" i="8"/>
  <c r="S156" i="8"/>
  <c r="T156" i="8"/>
  <c r="U156" i="8"/>
  <c r="V156" i="8"/>
  <c r="W156" i="8"/>
  <c r="X156" i="8"/>
  <c r="Y156" i="8"/>
  <c r="Z156" i="8"/>
  <c r="AA156" i="8"/>
  <c r="AB156" i="8"/>
  <c r="AC156" i="8"/>
  <c r="F157" i="8"/>
  <c r="G157" i="8"/>
  <c r="H157" i="8"/>
  <c r="I157" i="8"/>
  <c r="J157" i="8"/>
  <c r="K157" i="8"/>
  <c r="L157" i="8"/>
  <c r="M157" i="8"/>
  <c r="N157" i="8"/>
  <c r="O157" i="8"/>
  <c r="P157" i="8"/>
  <c r="Q157" i="8"/>
  <c r="R157" i="8"/>
  <c r="S157" i="8"/>
  <c r="T157" i="8"/>
  <c r="U157" i="8"/>
  <c r="V157" i="8"/>
  <c r="W157" i="8"/>
  <c r="X157" i="8"/>
  <c r="Y157" i="8"/>
  <c r="Z157" i="8"/>
  <c r="AA157" i="8"/>
  <c r="AB157" i="8"/>
  <c r="AC157" i="8"/>
  <c r="F155" i="8"/>
  <c r="G155" i="8"/>
  <c r="H155" i="8"/>
  <c r="I155" i="8"/>
  <c r="J155" i="8"/>
  <c r="K155" i="8"/>
  <c r="L155" i="8"/>
  <c r="M155" i="8"/>
  <c r="N155" i="8"/>
  <c r="O155" i="8"/>
  <c r="P155" i="8"/>
  <c r="Q155" i="8"/>
  <c r="R155" i="8"/>
  <c r="S155" i="8"/>
  <c r="T155" i="8"/>
  <c r="U155" i="8"/>
  <c r="V155" i="8"/>
  <c r="W155" i="8"/>
  <c r="X155" i="8"/>
  <c r="Y155" i="8"/>
  <c r="Z155" i="8"/>
  <c r="AA155" i="8"/>
  <c r="AB155" i="8"/>
  <c r="AC155" i="8"/>
  <c r="AK156" i="8"/>
  <c r="AP155" i="8"/>
  <c r="BS17" i="8"/>
  <c r="F159" i="8"/>
  <c r="G159" i="8"/>
  <c r="H159" i="8"/>
  <c r="I159" i="8"/>
  <c r="J159" i="8"/>
  <c r="K159" i="8"/>
  <c r="L159" i="8"/>
  <c r="M159" i="8"/>
  <c r="N159" i="8"/>
  <c r="O159" i="8"/>
  <c r="P159" i="8"/>
  <c r="Q159" i="8"/>
  <c r="R159" i="8"/>
  <c r="S159" i="8"/>
  <c r="T159" i="8"/>
  <c r="U159" i="8"/>
  <c r="V159" i="8"/>
  <c r="W159" i="8"/>
  <c r="X159" i="8"/>
  <c r="Y159" i="8"/>
  <c r="Z159" i="8"/>
  <c r="AA159" i="8"/>
  <c r="AB159" i="8"/>
  <c r="AC159" i="8"/>
  <c r="F160" i="8"/>
  <c r="G160" i="8"/>
  <c r="H160" i="8"/>
  <c r="I160" i="8"/>
  <c r="J160" i="8"/>
  <c r="K160" i="8"/>
  <c r="L160" i="8"/>
  <c r="M160" i="8"/>
  <c r="N160" i="8"/>
  <c r="O160" i="8"/>
  <c r="P160" i="8"/>
  <c r="Q160" i="8"/>
  <c r="R160" i="8"/>
  <c r="S160" i="8"/>
  <c r="T160" i="8"/>
  <c r="U160" i="8"/>
  <c r="V160" i="8"/>
  <c r="W160" i="8"/>
  <c r="X160" i="8"/>
  <c r="Y160" i="8"/>
  <c r="Z160" i="8"/>
  <c r="AA160" i="8"/>
  <c r="AB160" i="8"/>
  <c r="AC160" i="8"/>
  <c r="F158" i="8"/>
  <c r="G158" i="8"/>
  <c r="H158" i="8"/>
  <c r="I158" i="8"/>
  <c r="J158" i="8"/>
  <c r="K158" i="8"/>
  <c r="L158" i="8"/>
  <c r="M158" i="8"/>
  <c r="N158" i="8"/>
  <c r="O158" i="8"/>
  <c r="P158" i="8"/>
  <c r="Q158" i="8"/>
  <c r="R158" i="8"/>
  <c r="S158" i="8"/>
  <c r="T158" i="8"/>
  <c r="U158" i="8"/>
  <c r="V158" i="8"/>
  <c r="W158" i="8"/>
  <c r="X158" i="8"/>
  <c r="Y158" i="8"/>
  <c r="Z158" i="8"/>
  <c r="AA158" i="8"/>
  <c r="AB158" i="8"/>
  <c r="AC158" i="8"/>
  <c r="AK159" i="8"/>
  <c r="AP158" i="8"/>
  <c r="BS18" i="8"/>
  <c r="F162" i="8"/>
  <c r="G162" i="8"/>
  <c r="H162" i="8"/>
  <c r="I162" i="8"/>
  <c r="J162" i="8"/>
  <c r="K162" i="8"/>
  <c r="L162" i="8"/>
  <c r="M162" i="8"/>
  <c r="N162" i="8"/>
  <c r="O162" i="8"/>
  <c r="P162" i="8"/>
  <c r="Q162" i="8"/>
  <c r="R162" i="8"/>
  <c r="S162" i="8"/>
  <c r="T162" i="8"/>
  <c r="U162" i="8"/>
  <c r="V162" i="8"/>
  <c r="W162" i="8"/>
  <c r="X162" i="8"/>
  <c r="Y162" i="8"/>
  <c r="Z162" i="8"/>
  <c r="AA162" i="8"/>
  <c r="AB162" i="8"/>
  <c r="AC162" i="8"/>
  <c r="F163" i="8"/>
  <c r="G163" i="8"/>
  <c r="H163" i="8"/>
  <c r="I163" i="8"/>
  <c r="J163" i="8"/>
  <c r="K163" i="8"/>
  <c r="L163" i="8"/>
  <c r="M163" i="8"/>
  <c r="N163" i="8"/>
  <c r="O163" i="8"/>
  <c r="P163" i="8"/>
  <c r="Q163" i="8"/>
  <c r="R163" i="8"/>
  <c r="S163" i="8"/>
  <c r="T163" i="8"/>
  <c r="U163" i="8"/>
  <c r="V163" i="8"/>
  <c r="W163" i="8"/>
  <c r="X163" i="8"/>
  <c r="Y163" i="8"/>
  <c r="Z163" i="8"/>
  <c r="AA163" i="8"/>
  <c r="AB163" i="8"/>
  <c r="AC163" i="8"/>
  <c r="F161" i="8"/>
  <c r="G161" i="8"/>
  <c r="H161" i="8"/>
  <c r="I161" i="8"/>
  <c r="J161" i="8"/>
  <c r="K161" i="8"/>
  <c r="L161" i="8"/>
  <c r="M161" i="8"/>
  <c r="N161" i="8"/>
  <c r="O161" i="8"/>
  <c r="P161" i="8"/>
  <c r="Q161" i="8"/>
  <c r="R161" i="8"/>
  <c r="S161" i="8"/>
  <c r="T161" i="8"/>
  <c r="U161" i="8"/>
  <c r="V161" i="8"/>
  <c r="W161" i="8"/>
  <c r="X161" i="8"/>
  <c r="Y161" i="8"/>
  <c r="Z161" i="8"/>
  <c r="AA161" i="8"/>
  <c r="AB161" i="8"/>
  <c r="AC161" i="8"/>
  <c r="AK162" i="8"/>
  <c r="AP161" i="8"/>
  <c r="BS19" i="8"/>
  <c r="BF41" i="8"/>
  <c r="AJ138" i="8"/>
  <c r="AO137" i="8"/>
  <c r="BR13" i="8"/>
  <c r="AJ141" i="8"/>
  <c r="AO140" i="8"/>
  <c r="BR14" i="8"/>
  <c r="AJ144" i="8"/>
  <c r="AO143" i="8"/>
  <c r="BR15" i="8"/>
  <c r="AJ147" i="8"/>
  <c r="AO146" i="8"/>
  <c r="BR16" i="8"/>
  <c r="AJ156" i="8"/>
  <c r="AO155" i="8"/>
  <c r="BR17" i="8"/>
  <c r="AJ159" i="8"/>
  <c r="AO158" i="8"/>
  <c r="BR18" i="8"/>
  <c r="AJ162" i="8"/>
  <c r="AO161" i="8"/>
  <c r="BR19" i="8"/>
  <c r="BF40" i="8"/>
  <c r="AI138" i="8"/>
  <c r="AN137" i="8"/>
  <c r="BQ13" i="8"/>
  <c r="AI141" i="8"/>
  <c r="AN140" i="8"/>
  <c r="BQ14" i="8"/>
  <c r="AI144" i="8"/>
  <c r="AN143" i="8"/>
  <c r="BQ15" i="8"/>
  <c r="AI147" i="8"/>
  <c r="AN146" i="8"/>
  <c r="BQ16" i="8"/>
  <c r="AI156" i="8"/>
  <c r="AN155" i="8"/>
  <c r="BQ17" i="8"/>
  <c r="AI159" i="8"/>
  <c r="AN158" i="8"/>
  <c r="BQ18" i="8"/>
  <c r="AI162" i="8"/>
  <c r="AN161" i="8"/>
  <c r="BQ19" i="8"/>
  <c r="BF39" i="8"/>
  <c r="R117" i="8"/>
  <c r="S117" i="8"/>
  <c r="T117" i="8"/>
  <c r="U117" i="8"/>
  <c r="V117" i="8"/>
  <c r="W117" i="8"/>
  <c r="X117" i="8"/>
  <c r="Y117" i="8"/>
  <c r="Z117" i="8"/>
  <c r="AA117" i="8"/>
  <c r="AB117" i="8"/>
  <c r="AC117" i="8"/>
  <c r="R118" i="8"/>
  <c r="S118" i="8"/>
  <c r="T118" i="8"/>
  <c r="U118" i="8"/>
  <c r="V118" i="8"/>
  <c r="W118" i="8"/>
  <c r="X118" i="8"/>
  <c r="Y118" i="8"/>
  <c r="Z118" i="8"/>
  <c r="AA118" i="8"/>
  <c r="AB118" i="8"/>
  <c r="AC118" i="8"/>
  <c r="R116" i="8"/>
  <c r="S116" i="8"/>
  <c r="T116" i="8"/>
  <c r="U116" i="8"/>
  <c r="V116" i="8"/>
  <c r="W116" i="8"/>
  <c r="X116" i="8"/>
  <c r="Y116" i="8"/>
  <c r="Z116" i="8"/>
  <c r="AA116" i="8"/>
  <c r="AB116" i="8"/>
  <c r="AC116" i="8"/>
  <c r="AJ117" i="8"/>
  <c r="AO116" i="8"/>
  <c r="BN13" i="8"/>
  <c r="R120" i="8"/>
  <c r="S120" i="8"/>
  <c r="T120" i="8"/>
  <c r="U120" i="8"/>
  <c r="V120" i="8"/>
  <c r="W120" i="8"/>
  <c r="X120" i="8"/>
  <c r="Y120" i="8"/>
  <c r="Z120" i="8"/>
  <c r="AA120" i="8"/>
  <c r="AB120" i="8"/>
  <c r="AC120" i="8"/>
  <c r="R121" i="8"/>
  <c r="S121" i="8"/>
  <c r="T121" i="8"/>
  <c r="U121" i="8"/>
  <c r="V121" i="8"/>
  <c r="W121" i="8"/>
  <c r="X121" i="8"/>
  <c r="Y121" i="8"/>
  <c r="Z121" i="8"/>
  <c r="AA121" i="8"/>
  <c r="AB121" i="8"/>
  <c r="AC121" i="8"/>
  <c r="R119" i="8"/>
  <c r="S119" i="8"/>
  <c r="T119" i="8"/>
  <c r="U119" i="8"/>
  <c r="V119" i="8"/>
  <c r="W119" i="8"/>
  <c r="X119" i="8"/>
  <c r="Y119" i="8"/>
  <c r="Z119" i="8"/>
  <c r="AA119" i="8"/>
  <c r="AB119" i="8"/>
  <c r="AC119" i="8"/>
  <c r="AJ120" i="8"/>
  <c r="AO119" i="8"/>
  <c r="BN14" i="8"/>
  <c r="R123" i="8"/>
  <c r="S123" i="8"/>
  <c r="T123" i="8"/>
  <c r="U123" i="8"/>
  <c r="V123" i="8"/>
  <c r="W123" i="8"/>
  <c r="X123" i="8"/>
  <c r="Y123" i="8"/>
  <c r="Z123" i="8"/>
  <c r="AA123" i="8"/>
  <c r="AB123" i="8"/>
  <c r="AC123" i="8"/>
  <c r="R124" i="8"/>
  <c r="S124" i="8"/>
  <c r="T124" i="8"/>
  <c r="U124" i="8"/>
  <c r="V124" i="8"/>
  <c r="W124" i="8"/>
  <c r="X124" i="8"/>
  <c r="Y124" i="8"/>
  <c r="Z124" i="8"/>
  <c r="AA124" i="8"/>
  <c r="AB124" i="8"/>
  <c r="AC124" i="8"/>
  <c r="R122" i="8"/>
  <c r="S122" i="8"/>
  <c r="T122" i="8"/>
  <c r="U122" i="8"/>
  <c r="V122" i="8"/>
  <c r="W122" i="8"/>
  <c r="X122" i="8"/>
  <c r="Y122" i="8"/>
  <c r="Z122" i="8"/>
  <c r="AA122" i="8"/>
  <c r="AB122" i="8"/>
  <c r="AC122" i="8"/>
  <c r="AJ123" i="8"/>
  <c r="AO122" i="8"/>
  <c r="BN15" i="8"/>
  <c r="R126" i="8"/>
  <c r="S126" i="8"/>
  <c r="T126" i="8"/>
  <c r="U126" i="8"/>
  <c r="V126" i="8"/>
  <c r="W126" i="8"/>
  <c r="X126" i="8"/>
  <c r="Y126" i="8"/>
  <c r="Z126" i="8"/>
  <c r="AA126" i="8"/>
  <c r="AB126" i="8"/>
  <c r="AC126" i="8"/>
  <c r="R127" i="8"/>
  <c r="S127" i="8"/>
  <c r="T127" i="8"/>
  <c r="U127" i="8"/>
  <c r="V127" i="8"/>
  <c r="W127" i="8"/>
  <c r="X127" i="8"/>
  <c r="Y127" i="8"/>
  <c r="Z127" i="8"/>
  <c r="AA127" i="8"/>
  <c r="AB127" i="8"/>
  <c r="AC127" i="8"/>
  <c r="R125" i="8"/>
  <c r="S125" i="8"/>
  <c r="T125" i="8"/>
  <c r="U125" i="8"/>
  <c r="V125" i="8"/>
  <c r="W125" i="8"/>
  <c r="X125" i="8"/>
  <c r="Y125" i="8"/>
  <c r="Z125" i="8"/>
  <c r="AA125" i="8"/>
  <c r="AB125" i="8"/>
  <c r="AC125" i="8"/>
  <c r="AJ126" i="8"/>
  <c r="AO125" i="8"/>
  <c r="BN16" i="8"/>
  <c r="R129" i="8"/>
  <c r="S129" i="8"/>
  <c r="T129" i="8"/>
  <c r="U129" i="8"/>
  <c r="V129" i="8"/>
  <c r="W129" i="8"/>
  <c r="X129" i="8"/>
  <c r="Y129" i="8"/>
  <c r="Z129" i="8"/>
  <c r="AA129" i="8"/>
  <c r="AB129" i="8"/>
  <c r="AC129" i="8"/>
  <c r="R130" i="8"/>
  <c r="S130" i="8"/>
  <c r="T130" i="8"/>
  <c r="U130" i="8"/>
  <c r="V130" i="8"/>
  <c r="W130" i="8"/>
  <c r="X130" i="8"/>
  <c r="Y130" i="8"/>
  <c r="Z130" i="8"/>
  <c r="AA130" i="8"/>
  <c r="AB130" i="8"/>
  <c r="AC130" i="8"/>
  <c r="R128" i="8"/>
  <c r="S128" i="8"/>
  <c r="T128" i="8"/>
  <c r="U128" i="8"/>
  <c r="V128" i="8"/>
  <c r="W128" i="8"/>
  <c r="X128" i="8"/>
  <c r="Y128" i="8"/>
  <c r="Z128" i="8"/>
  <c r="AA128" i="8"/>
  <c r="AB128" i="8"/>
  <c r="AC128" i="8"/>
  <c r="AJ129" i="8"/>
  <c r="AO128" i="8"/>
  <c r="BN17" i="8"/>
  <c r="R132" i="8"/>
  <c r="S132" i="8"/>
  <c r="T132" i="8"/>
  <c r="U132" i="8"/>
  <c r="V132" i="8"/>
  <c r="W132" i="8"/>
  <c r="X132" i="8"/>
  <c r="Y132" i="8"/>
  <c r="Z132" i="8"/>
  <c r="AA132" i="8"/>
  <c r="AB132" i="8"/>
  <c r="AC132" i="8"/>
  <c r="R133" i="8"/>
  <c r="S133" i="8"/>
  <c r="T133" i="8"/>
  <c r="U133" i="8"/>
  <c r="V133" i="8"/>
  <c r="W133" i="8"/>
  <c r="X133" i="8"/>
  <c r="Y133" i="8"/>
  <c r="Z133" i="8"/>
  <c r="AA133" i="8"/>
  <c r="AB133" i="8"/>
  <c r="AC133" i="8"/>
  <c r="R131" i="8"/>
  <c r="S131" i="8"/>
  <c r="T131" i="8"/>
  <c r="U131" i="8"/>
  <c r="V131" i="8"/>
  <c r="W131" i="8"/>
  <c r="X131" i="8"/>
  <c r="Y131" i="8"/>
  <c r="Z131" i="8"/>
  <c r="AA131" i="8"/>
  <c r="AB131" i="8"/>
  <c r="AC131" i="8"/>
  <c r="AJ132" i="8"/>
  <c r="AO131" i="8"/>
  <c r="BN18" i="8"/>
  <c r="R135" i="8"/>
  <c r="S135" i="8"/>
  <c r="T135" i="8"/>
  <c r="U135" i="8"/>
  <c r="V135" i="8"/>
  <c r="W135" i="8"/>
  <c r="X135" i="8"/>
  <c r="Y135" i="8"/>
  <c r="Z135" i="8"/>
  <c r="AA135" i="8"/>
  <c r="AB135" i="8"/>
  <c r="AC135" i="8"/>
  <c r="R136" i="8"/>
  <c r="S136" i="8"/>
  <c r="T136" i="8"/>
  <c r="U136" i="8"/>
  <c r="V136" i="8"/>
  <c r="W136" i="8"/>
  <c r="X136" i="8"/>
  <c r="Y136" i="8"/>
  <c r="Z136" i="8"/>
  <c r="AA136" i="8"/>
  <c r="AB136" i="8"/>
  <c r="AC136" i="8"/>
  <c r="R134" i="8"/>
  <c r="S134" i="8"/>
  <c r="T134" i="8"/>
  <c r="U134" i="8"/>
  <c r="V134" i="8"/>
  <c r="W134" i="8"/>
  <c r="X134" i="8"/>
  <c r="Y134" i="8"/>
  <c r="Z134" i="8"/>
  <c r="AA134" i="8"/>
  <c r="AB134" i="8"/>
  <c r="AC134" i="8"/>
  <c r="AJ135" i="8"/>
  <c r="AO134" i="8"/>
  <c r="BN19" i="8"/>
  <c r="BF37" i="8"/>
  <c r="F117" i="8"/>
  <c r="G117" i="8"/>
  <c r="H117" i="8"/>
  <c r="I117" i="8"/>
  <c r="J117" i="8"/>
  <c r="K117" i="8"/>
  <c r="L117" i="8"/>
  <c r="M117" i="8"/>
  <c r="N117" i="8"/>
  <c r="O117" i="8"/>
  <c r="P117" i="8"/>
  <c r="Q117" i="8"/>
  <c r="F118" i="8"/>
  <c r="G118" i="8"/>
  <c r="H118" i="8"/>
  <c r="I118" i="8"/>
  <c r="J118" i="8"/>
  <c r="K118" i="8"/>
  <c r="L118" i="8"/>
  <c r="M118" i="8"/>
  <c r="N118" i="8"/>
  <c r="O118" i="8"/>
  <c r="P118" i="8"/>
  <c r="Q118" i="8"/>
  <c r="F116" i="8"/>
  <c r="G116" i="8"/>
  <c r="H116" i="8"/>
  <c r="I116" i="8"/>
  <c r="J116" i="8"/>
  <c r="K116" i="8"/>
  <c r="L116" i="8"/>
  <c r="M116" i="8"/>
  <c r="N116" i="8"/>
  <c r="O116" i="8"/>
  <c r="P116" i="8"/>
  <c r="Q116" i="8"/>
  <c r="AI117" i="8"/>
  <c r="AN116" i="8"/>
  <c r="BM13" i="8"/>
  <c r="F120" i="8"/>
  <c r="G120" i="8"/>
  <c r="H120" i="8"/>
  <c r="I120" i="8"/>
  <c r="J120" i="8"/>
  <c r="K120" i="8"/>
  <c r="L120" i="8"/>
  <c r="M120" i="8"/>
  <c r="N120" i="8"/>
  <c r="O120" i="8"/>
  <c r="P120" i="8"/>
  <c r="Q120" i="8"/>
  <c r="F121" i="8"/>
  <c r="G121" i="8"/>
  <c r="H121" i="8"/>
  <c r="I121" i="8"/>
  <c r="J121" i="8"/>
  <c r="K121" i="8"/>
  <c r="L121" i="8"/>
  <c r="M121" i="8"/>
  <c r="N121" i="8"/>
  <c r="O121" i="8"/>
  <c r="P121" i="8"/>
  <c r="Q121" i="8"/>
  <c r="F119" i="8"/>
  <c r="G119" i="8"/>
  <c r="H119" i="8"/>
  <c r="I119" i="8"/>
  <c r="J119" i="8"/>
  <c r="K119" i="8"/>
  <c r="L119" i="8"/>
  <c r="M119" i="8"/>
  <c r="N119" i="8"/>
  <c r="O119" i="8"/>
  <c r="P119" i="8"/>
  <c r="Q119" i="8"/>
  <c r="AI120" i="8"/>
  <c r="AN119" i="8"/>
  <c r="BM14" i="8"/>
  <c r="F123" i="8"/>
  <c r="G123" i="8"/>
  <c r="H123" i="8"/>
  <c r="I123" i="8"/>
  <c r="J123" i="8"/>
  <c r="K123" i="8"/>
  <c r="L123" i="8"/>
  <c r="M123" i="8"/>
  <c r="N123" i="8"/>
  <c r="O123" i="8"/>
  <c r="P123" i="8"/>
  <c r="Q123" i="8"/>
  <c r="F124" i="8"/>
  <c r="G124" i="8"/>
  <c r="H124" i="8"/>
  <c r="I124" i="8"/>
  <c r="J124" i="8"/>
  <c r="K124" i="8"/>
  <c r="L124" i="8"/>
  <c r="M124" i="8"/>
  <c r="N124" i="8"/>
  <c r="O124" i="8"/>
  <c r="P124" i="8"/>
  <c r="Q124" i="8"/>
  <c r="F122" i="8"/>
  <c r="G122" i="8"/>
  <c r="H122" i="8"/>
  <c r="I122" i="8"/>
  <c r="J122" i="8"/>
  <c r="K122" i="8"/>
  <c r="L122" i="8"/>
  <c r="M122" i="8"/>
  <c r="N122" i="8"/>
  <c r="O122" i="8"/>
  <c r="P122" i="8"/>
  <c r="Q122" i="8"/>
  <c r="AI123" i="8"/>
  <c r="AN122" i="8"/>
  <c r="BM15" i="8"/>
  <c r="F126" i="8"/>
  <c r="G126" i="8"/>
  <c r="H126" i="8"/>
  <c r="I126" i="8"/>
  <c r="J126" i="8"/>
  <c r="K126" i="8"/>
  <c r="L126" i="8"/>
  <c r="M126" i="8"/>
  <c r="N126" i="8"/>
  <c r="O126" i="8"/>
  <c r="P126" i="8"/>
  <c r="Q126" i="8"/>
  <c r="F127" i="8"/>
  <c r="G127" i="8"/>
  <c r="H127" i="8"/>
  <c r="I127" i="8"/>
  <c r="J127" i="8"/>
  <c r="K127" i="8"/>
  <c r="L127" i="8"/>
  <c r="M127" i="8"/>
  <c r="N127" i="8"/>
  <c r="O127" i="8"/>
  <c r="P127" i="8"/>
  <c r="Q127" i="8"/>
  <c r="F125" i="8"/>
  <c r="G125" i="8"/>
  <c r="H125" i="8"/>
  <c r="I125" i="8"/>
  <c r="J125" i="8"/>
  <c r="K125" i="8"/>
  <c r="L125" i="8"/>
  <c r="M125" i="8"/>
  <c r="N125" i="8"/>
  <c r="O125" i="8"/>
  <c r="P125" i="8"/>
  <c r="Q125" i="8"/>
  <c r="AI126" i="8"/>
  <c r="AN125" i="8"/>
  <c r="BM16" i="8"/>
  <c r="F129" i="8"/>
  <c r="G129" i="8"/>
  <c r="H129" i="8"/>
  <c r="I129" i="8"/>
  <c r="J129" i="8"/>
  <c r="K129" i="8"/>
  <c r="L129" i="8"/>
  <c r="M129" i="8"/>
  <c r="N129" i="8"/>
  <c r="O129" i="8"/>
  <c r="P129" i="8"/>
  <c r="Q129" i="8"/>
  <c r="F130" i="8"/>
  <c r="G130" i="8"/>
  <c r="H130" i="8"/>
  <c r="I130" i="8"/>
  <c r="J130" i="8"/>
  <c r="K130" i="8"/>
  <c r="L130" i="8"/>
  <c r="M130" i="8"/>
  <c r="N130" i="8"/>
  <c r="O130" i="8"/>
  <c r="P130" i="8"/>
  <c r="Q130" i="8"/>
  <c r="F128" i="8"/>
  <c r="G128" i="8"/>
  <c r="H128" i="8"/>
  <c r="I128" i="8"/>
  <c r="J128" i="8"/>
  <c r="K128" i="8"/>
  <c r="L128" i="8"/>
  <c r="M128" i="8"/>
  <c r="N128" i="8"/>
  <c r="O128" i="8"/>
  <c r="P128" i="8"/>
  <c r="Q128" i="8"/>
  <c r="AI129" i="8"/>
  <c r="AN128" i="8"/>
  <c r="BM17" i="8"/>
  <c r="F132" i="8"/>
  <c r="G132" i="8"/>
  <c r="H132" i="8"/>
  <c r="I132" i="8"/>
  <c r="J132" i="8"/>
  <c r="K132" i="8"/>
  <c r="L132" i="8"/>
  <c r="M132" i="8"/>
  <c r="N132" i="8"/>
  <c r="O132" i="8"/>
  <c r="P132" i="8"/>
  <c r="Q132" i="8"/>
  <c r="F133" i="8"/>
  <c r="G133" i="8"/>
  <c r="H133" i="8"/>
  <c r="I133" i="8"/>
  <c r="J133" i="8"/>
  <c r="K133" i="8"/>
  <c r="L133" i="8"/>
  <c r="M133" i="8"/>
  <c r="N133" i="8"/>
  <c r="O133" i="8"/>
  <c r="P133" i="8"/>
  <c r="Q133" i="8"/>
  <c r="F131" i="8"/>
  <c r="G131" i="8"/>
  <c r="H131" i="8"/>
  <c r="I131" i="8"/>
  <c r="J131" i="8"/>
  <c r="K131" i="8"/>
  <c r="L131" i="8"/>
  <c r="M131" i="8"/>
  <c r="N131" i="8"/>
  <c r="O131" i="8"/>
  <c r="P131" i="8"/>
  <c r="Q131" i="8"/>
  <c r="AI132" i="8"/>
  <c r="AN131" i="8"/>
  <c r="BM18" i="8"/>
  <c r="F135" i="8"/>
  <c r="G135" i="8"/>
  <c r="H135" i="8"/>
  <c r="I135" i="8"/>
  <c r="J135" i="8"/>
  <c r="K135" i="8"/>
  <c r="L135" i="8"/>
  <c r="M135" i="8"/>
  <c r="N135" i="8"/>
  <c r="O135" i="8"/>
  <c r="P135" i="8"/>
  <c r="Q135" i="8"/>
  <c r="F136" i="8"/>
  <c r="G136" i="8"/>
  <c r="H136" i="8"/>
  <c r="I136" i="8"/>
  <c r="J136" i="8"/>
  <c r="K136" i="8"/>
  <c r="L136" i="8"/>
  <c r="M136" i="8"/>
  <c r="N136" i="8"/>
  <c r="O136" i="8"/>
  <c r="P136" i="8"/>
  <c r="Q136" i="8"/>
  <c r="F134" i="8"/>
  <c r="G134" i="8"/>
  <c r="H134" i="8"/>
  <c r="I134" i="8"/>
  <c r="J134" i="8"/>
  <c r="K134" i="8"/>
  <c r="L134" i="8"/>
  <c r="M134" i="8"/>
  <c r="N134" i="8"/>
  <c r="O134" i="8"/>
  <c r="P134" i="8"/>
  <c r="Q134" i="8"/>
  <c r="AI135" i="8"/>
  <c r="AN134" i="8"/>
  <c r="BM19" i="8"/>
  <c r="BF36" i="8"/>
  <c r="AK117" i="8"/>
  <c r="AP116" i="8"/>
  <c r="BO13" i="8"/>
  <c r="AK120" i="8"/>
  <c r="AP119" i="8"/>
  <c r="BO14" i="8"/>
  <c r="AK123" i="8"/>
  <c r="AP122" i="8"/>
  <c r="BO15" i="8"/>
  <c r="AK126" i="8"/>
  <c r="AP125" i="8"/>
  <c r="BO16" i="8"/>
  <c r="AK129" i="8"/>
  <c r="AP128" i="8"/>
  <c r="BO17" i="8"/>
  <c r="AK132" i="8"/>
  <c r="AP131" i="8"/>
  <c r="BO18" i="8"/>
  <c r="AK135" i="8"/>
  <c r="AP134" i="8"/>
  <c r="BO19" i="8"/>
  <c r="BF38" i="8"/>
  <c r="F72" i="8"/>
  <c r="G72" i="8"/>
  <c r="H72" i="8"/>
  <c r="I72" i="8"/>
  <c r="J72" i="8"/>
  <c r="K72" i="8"/>
  <c r="L72" i="8"/>
  <c r="M72" i="8"/>
  <c r="N72" i="8"/>
  <c r="O72" i="8"/>
  <c r="P72" i="8"/>
  <c r="Q72" i="8"/>
  <c r="R72" i="8"/>
  <c r="S72" i="8"/>
  <c r="T72" i="8"/>
  <c r="U72" i="8"/>
  <c r="V72" i="8"/>
  <c r="W72" i="8"/>
  <c r="X72" i="8"/>
  <c r="Y72" i="8"/>
  <c r="Z72" i="8"/>
  <c r="AA72" i="8"/>
  <c r="AB72" i="8"/>
  <c r="AC72" i="8"/>
  <c r="F73" i="8"/>
  <c r="G73" i="8"/>
  <c r="H73" i="8"/>
  <c r="I73" i="8"/>
  <c r="J73" i="8"/>
  <c r="K73" i="8"/>
  <c r="L73" i="8"/>
  <c r="M73" i="8"/>
  <c r="N73" i="8"/>
  <c r="O73" i="8"/>
  <c r="P73" i="8"/>
  <c r="Q73" i="8"/>
  <c r="R73" i="8"/>
  <c r="S73" i="8"/>
  <c r="T73" i="8"/>
  <c r="U73" i="8"/>
  <c r="V73" i="8"/>
  <c r="W73" i="8"/>
  <c r="X73" i="8"/>
  <c r="Y73" i="8"/>
  <c r="Z73" i="8"/>
  <c r="AA73" i="8"/>
  <c r="AB73" i="8"/>
  <c r="AC73" i="8"/>
  <c r="F71" i="8"/>
  <c r="G71" i="8"/>
  <c r="H71" i="8"/>
  <c r="I71" i="8"/>
  <c r="J71" i="8"/>
  <c r="K71" i="8"/>
  <c r="L71" i="8"/>
  <c r="M71" i="8"/>
  <c r="N71" i="8"/>
  <c r="O71" i="8"/>
  <c r="P71" i="8"/>
  <c r="Q71" i="8"/>
  <c r="R71" i="8"/>
  <c r="S71" i="8"/>
  <c r="T71" i="8"/>
  <c r="U71" i="8"/>
  <c r="V71" i="8"/>
  <c r="W71" i="8"/>
  <c r="X71" i="8"/>
  <c r="Y71" i="8"/>
  <c r="Z71" i="8"/>
  <c r="AA71" i="8"/>
  <c r="AB71" i="8"/>
  <c r="AC71" i="8"/>
  <c r="AK72" i="8"/>
  <c r="AP71" i="8"/>
  <c r="BK13" i="8"/>
  <c r="F75" i="8"/>
  <c r="G75" i="8"/>
  <c r="H75" i="8"/>
  <c r="I75" i="8"/>
  <c r="J75" i="8"/>
  <c r="K75" i="8"/>
  <c r="L75" i="8"/>
  <c r="M75" i="8"/>
  <c r="N75" i="8"/>
  <c r="O75" i="8"/>
  <c r="P75" i="8"/>
  <c r="Q75" i="8"/>
  <c r="R75" i="8"/>
  <c r="S75" i="8"/>
  <c r="T75" i="8"/>
  <c r="U75" i="8"/>
  <c r="V75" i="8"/>
  <c r="W75" i="8"/>
  <c r="X75" i="8"/>
  <c r="Y75" i="8"/>
  <c r="Z75" i="8"/>
  <c r="AA75" i="8"/>
  <c r="AB75" i="8"/>
  <c r="AC75" i="8"/>
  <c r="F76" i="8"/>
  <c r="G76" i="8"/>
  <c r="H76" i="8"/>
  <c r="I76" i="8"/>
  <c r="J76" i="8"/>
  <c r="K76" i="8"/>
  <c r="L76" i="8"/>
  <c r="M76" i="8"/>
  <c r="N76" i="8"/>
  <c r="O76" i="8"/>
  <c r="P76" i="8"/>
  <c r="Q76" i="8"/>
  <c r="R76" i="8"/>
  <c r="S76" i="8"/>
  <c r="T76" i="8"/>
  <c r="U76" i="8"/>
  <c r="V76" i="8"/>
  <c r="W76" i="8"/>
  <c r="X76" i="8"/>
  <c r="Y76" i="8"/>
  <c r="Z76" i="8"/>
  <c r="AA76" i="8"/>
  <c r="AB76" i="8"/>
  <c r="AC76" i="8"/>
  <c r="F74" i="8"/>
  <c r="G74" i="8"/>
  <c r="H74" i="8"/>
  <c r="I74" i="8"/>
  <c r="J74" i="8"/>
  <c r="K74" i="8"/>
  <c r="L74" i="8"/>
  <c r="M74" i="8"/>
  <c r="N74" i="8"/>
  <c r="O74" i="8"/>
  <c r="P74" i="8"/>
  <c r="Q74" i="8"/>
  <c r="R74" i="8"/>
  <c r="S74" i="8"/>
  <c r="T74" i="8"/>
  <c r="U74" i="8"/>
  <c r="V74" i="8"/>
  <c r="W74" i="8"/>
  <c r="X74" i="8"/>
  <c r="Y74" i="8"/>
  <c r="Z74" i="8"/>
  <c r="AA74" i="8"/>
  <c r="AB74" i="8"/>
  <c r="AC74" i="8"/>
  <c r="AK75" i="8"/>
  <c r="AP74" i="8"/>
  <c r="BK14" i="8"/>
  <c r="F78" i="8"/>
  <c r="G78" i="8"/>
  <c r="H78" i="8"/>
  <c r="I78" i="8"/>
  <c r="J78" i="8"/>
  <c r="K78" i="8"/>
  <c r="L78" i="8"/>
  <c r="M78" i="8"/>
  <c r="N78" i="8"/>
  <c r="O78" i="8"/>
  <c r="P78" i="8"/>
  <c r="Q78" i="8"/>
  <c r="R78" i="8"/>
  <c r="S78" i="8"/>
  <c r="T78" i="8"/>
  <c r="U78" i="8"/>
  <c r="V78" i="8"/>
  <c r="W78" i="8"/>
  <c r="X78" i="8"/>
  <c r="Y78" i="8"/>
  <c r="Z78" i="8"/>
  <c r="AA78" i="8"/>
  <c r="AB78" i="8"/>
  <c r="AC78" i="8"/>
  <c r="F79" i="8"/>
  <c r="G79" i="8"/>
  <c r="H79" i="8"/>
  <c r="I79" i="8"/>
  <c r="J79" i="8"/>
  <c r="K79" i="8"/>
  <c r="L79" i="8"/>
  <c r="M79" i="8"/>
  <c r="N79" i="8"/>
  <c r="O79" i="8"/>
  <c r="P79" i="8"/>
  <c r="Q79" i="8"/>
  <c r="R79" i="8"/>
  <c r="S79" i="8"/>
  <c r="T79" i="8"/>
  <c r="U79" i="8"/>
  <c r="V79" i="8"/>
  <c r="W79" i="8"/>
  <c r="X79" i="8"/>
  <c r="Y79" i="8"/>
  <c r="Z79" i="8"/>
  <c r="AA79" i="8"/>
  <c r="AB79" i="8"/>
  <c r="AC79" i="8"/>
  <c r="F77" i="8"/>
  <c r="G77" i="8"/>
  <c r="H77" i="8"/>
  <c r="I77" i="8"/>
  <c r="J77" i="8"/>
  <c r="K77" i="8"/>
  <c r="L77" i="8"/>
  <c r="M77" i="8"/>
  <c r="N77" i="8"/>
  <c r="O77" i="8"/>
  <c r="P77" i="8"/>
  <c r="Q77" i="8"/>
  <c r="R77" i="8"/>
  <c r="S77" i="8"/>
  <c r="T77" i="8"/>
  <c r="U77" i="8"/>
  <c r="V77" i="8"/>
  <c r="W77" i="8"/>
  <c r="X77" i="8"/>
  <c r="Y77" i="8"/>
  <c r="Z77" i="8"/>
  <c r="AA77" i="8"/>
  <c r="AB77" i="8"/>
  <c r="AC77" i="8"/>
  <c r="AK78" i="8"/>
  <c r="AP77" i="8"/>
  <c r="BK15" i="8"/>
  <c r="F81" i="8"/>
  <c r="G81" i="8"/>
  <c r="H81" i="8"/>
  <c r="I81" i="8"/>
  <c r="J81" i="8"/>
  <c r="K81" i="8"/>
  <c r="L81" i="8"/>
  <c r="M81" i="8"/>
  <c r="N81" i="8"/>
  <c r="O81" i="8"/>
  <c r="P81" i="8"/>
  <c r="Q81" i="8"/>
  <c r="R81" i="8"/>
  <c r="S81" i="8"/>
  <c r="T81" i="8"/>
  <c r="U81" i="8"/>
  <c r="V81" i="8"/>
  <c r="W81" i="8"/>
  <c r="X81" i="8"/>
  <c r="Y81" i="8"/>
  <c r="Z81" i="8"/>
  <c r="AA81" i="8"/>
  <c r="AB81" i="8"/>
  <c r="AC81" i="8"/>
  <c r="F82" i="8"/>
  <c r="G82" i="8"/>
  <c r="H82" i="8"/>
  <c r="I82" i="8"/>
  <c r="J82" i="8"/>
  <c r="K82" i="8"/>
  <c r="L82" i="8"/>
  <c r="M82" i="8"/>
  <c r="N82" i="8"/>
  <c r="O82" i="8"/>
  <c r="P82" i="8"/>
  <c r="Q82" i="8"/>
  <c r="R82" i="8"/>
  <c r="S82" i="8"/>
  <c r="T82" i="8"/>
  <c r="U82" i="8"/>
  <c r="V82" i="8"/>
  <c r="W82" i="8"/>
  <c r="X82" i="8"/>
  <c r="Y82" i="8"/>
  <c r="Z82" i="8"/>
  <c r="AA82" i="8"/>
  <c r="AB82" i="8"/>
  <c r="AC82" i="8"/>
  <c r="F80" i="8"/>
  <c r="G80" i="8"/>
  <c r="H80" i="8"/>
  <c r="I80" i="8"/>
  <c r="J80" i="8"/>
  <c r="K80" i="8"/>
  <c r="L80" i="8"/>
  <c r="M80" i="8"/>
  <c r="N80" i="8"/>
  <c r="O80" i="8"/>
  <c r="P80" i="8"/>
  <c r="Q80" i="8"/>
  <c r="R80" i="8"/>
  <c r="S80" i="8"/>
  <c r="T80" i="8"/>
  <c r="U80" i="8"/>
  <c r="V80" i="8"/>
  <c r="W80" i="8"/>
  <c r="X80" i="8"/>
  <c r="Y80" i="8"/>
  <c r="Z80" i="8"/>
  <c r="AA80" i="8"/>
  <c r="AB80" i="8"/>
  <c r="AC80" i="8"/>
  <c r="AK81" i="8"/>
  <c r="AP80" i="8"/>
  <c r="BK16" i="8"/>
  <c r="F84" i="8"/>
  <c r="G84" i="8"/>
  <c r="H84" i="8"/>
  <c r="I84" i="8"/>
  <c r="J84" i="8"/>
  <c r="K84" i="8"/>
  <c r="L84" i="8"/>
  <c r="M84" i="8"/>
  <c r="N84" i="8"/>
  <c r="O84" i="8"/>
  <c r="P84" i="8"/>
  <c r="Q84" i="8"/>
  <c r="R84" i="8"/>
  <c r="S84" i="8"/>
  <c r="T84" i="8"/>
  <c r="U84" i="8"/>
  <c r="V84" i="8"/>
  <c r="W84" i="8"/>
  <c r="X84" i="8"/>
  <c r="Y84" i="8"/>
  <c r="Z84" i="8"/>
  <c r="AA84" i="8"/>
  <c r="AB84" i="8"/>
  <c r="AC84" i="8"/>
  <c r="F85" i="8"/>
  <c r="G85" i="8"/>
  <c r="H85" i="8"/>
  <c r="I85" i="8"/>
  <c r="J85" i="8"/>
  <c r="K85" i="8"/>
  <c r="L85" i="8"/>
  <c r="M85" i="8"/>
  <c r="N85" i="8"/>
  <c r="O85" i="8"/>
  <c r="P85" i="8"/>
  <c r="Q85" i="8"/>
  <c r="R85" i="8"/>
  <c r="S85" i="8"/>
  <c r="T85" i="8"/>
  <c r="U85" i="8"/>
  <c r="V85" i="8"/>
  <c r="W85" i="8"/>
  <c r="X85" i="8"/>
  <c r="Y85" i="8"/>
  <c r="Z85" i="8"/>
  <c r="AA85" i="8"/>
  <c r="AB85" i="8"/>
  <c r="AC85" i="8"/>
  <c r="F83" i="8"/>
  <c r="G83" i="8"/>
  <c r="H83" i="8"/>
  <c r="I83" i="8"/>
  <c r="J83" i="8"/>
  <c r="K83" i="8"/>
  <c r="L83" i="8"/>
  <c r="M83" i="8"/>
  <c r="N83" i="8"/>
  <c r="O83" i="8"/>
  <c r="P83" i="8"/>
  <c r="Q83" i="8"/>
  <c r="R83" i="8"/>
  <c r="S83" i="8"/>
  <c r="T83" i="8"/>
  <c r="U83" i="8"/>
  <c r="V83" i="8"/>
  <c r="W83" i="8"/>
  <c r="X83" i="8"/>
  <c r="Y83" i="8"/>
  <c r="Z83" i="8"/>
  <c r="AA83" i="8"/>
  <c r="AB83" i="8"/>
  <c r="AC83" i="8"/>
  <c r="AK84" i="8"/>
  <c r="AP83" i="8"/>
  <c r="BK17" i="8"/>
  <c r="F87" i="8"/>
  <c r="G87" i="8"/>
  <c r="H87" i="8"/>
  <c r="I87" i="8"/>
  <c r="J87" i="8"/>
  <c r="K87" i="8"/>
  <c r="L87" i="8"/>
  <c r="M87" i="8"/>
  <c r="N87" i="8"/>
  <c r="O87" i="8"/>
  <c r="P87" i="8"/>
  <c r="Q87" i="8"/>
  <c r="R87" i="8"/>
  <c r="S87" i="8"/>
  <c r="T87" i="8"/>
  <c r="U87" i="8"/>
  <c r="V87" i="8"/>
  <c r="W87" i="8"/>
  <c r="X87" i="8"/>
  <c r="Y87" i="8"/>
  <c r="Z87" i="8"/>
  <c r="AA87" i="8"/>
  <c r="AB87" i="8"/>
  <c r="AC87" i="8"/>
  <c r="F88" i="8"/>
  <c r="G88" i="8"/>
  <c r="H88" i="8"/>
  <c r="I88" i="8"/>
  <c r="J88" i="8"/>
  <c r="K88" i="8"/>
  <c r="L88" i="8"/>
  <c r="M88" i="8"/>
  <c r="N88" i="8"/>
  <c r="O88" i="8"/>
  <c r="P88" i="8"/>
  <c r="Q88" i="8"/>
  <c r="R88" i="8"/>
  <c r="S88" i="8"/>
  <c r="T88" i="8"/>
  <c r="U88" i="8"/>
  <c r="V88" i="8"/>
  <c r="W88" i="8"/>
  <c r="X88" i="8"/>
  <c r="Y88" i="8"/>
  <c r="Z88" i="8"/>
  <c r="AA88" i="8"/>
  <c r="AB88" i="8"/>
  <c r="AC88" i="8"/>
  <c r="F86" i="8"/>
  <c r="G86" i="8"/>
  <c r="H86" i="8"/>
  <c r="I86" i="8"/>
  <c r="J86" i="8"/>
  <c r="K86" i="8"/>
  <c r="L86" i="8"/>
  <c r="M86" i="8"/>
  <c r="N86" i="8"/>
  <c r="O86" i="8"/>
  <c r="P86" i="8"/>
  <c r="Q86" i="8"/>
  <c r="R86" i="8"/>
  <c r="S86" i="8"/>
  <c r="T86" i="8"/>
  <c r="U86" i="8"/>
  <c r="V86" i="8"/>
  <c r="W86" i="8"/>
  <c r="X86" i="8"/>
  <c r="Y86" i="8"/>
  <c r="Z86" i="8"/>
  <c r="AA86" i="8"/>
  <c r="AB86" i="8"/>
  <c r="AC86" i="8"/>
  <c r="AK87" i="8"/>
  <c r="AP86" i="8"/>
  <c r="BK18" i="8"/>
  <c r="F90" i="8"/>
  <c r="G90" i="8"/>
  <c r="H90" i="8"/>
  <c r="I90" i="8"/>
  <c r="J90" i="8"/>
  <c r="K90" i="8"/>
  <c r="L90" i="8"/>
  <c r="M90" i="8"/>
  <c r="N90" i="8"/>
  <c r="O90" i="8"/>
  <c r="P90" i="8"/>
  <c r="Q90" i="8"/>
  <c r="R90" i="8"/>
  <c r="S90" i="8"/>
  <c r="T90" i="8"/>
  <c r="U90" i="8"/>
  <c r="V90" i="8"/>
  <c r="W90" i="8"/>
  <c r="X90" i="8"/>
  <c r="Y90" i="8"/>
  <c r="Z90" i="8"/>
  <c r="AA90" i="8"/>
  <c r="AB90" i="8"/>
  <c r="AC90" i="8"/>
  <c r="F91" i="8"/>
  <c r="G91" i="8"/>
  <c r="H91" i="8"/>
  <c r="I91" i="8"/>
  <c r="J91" i="8"/>
  <c r="K91" i="8"/>
  <c r="L91" i="8"/>
  <c r="M91" i="8"/>
  <c r="N91" i="8"/>
  <c r="O91" i="8"/>
  <c r="P91" i="8"/>
  <c r="Q91" i="8"/>
  <c r="R91" i="8"/>
  <c r="S91" i="8"/>
  <c r="T91" i="8"/>
  <c r="U91" i="8"/>
  <c r="V91" i="8"/>
  <c r="W91" i="8"/>
  <c r="X91" i="8"/>
  <c r="Y91" i="8"/>
  <c r="Z91" i="8"/>
  <c r="AA91" i="8"/>
  <c r="AB91" i="8"/>
  <c r="AC91" i="8"/>
  <c r="F89" i="8"/>
  <c r="G89" i="8"/>
  <c r="H89" i="8"/>
  <c r="I89" i="8"/>
  <c r="J89" i="8"/>
  <c r="K89" i="8"/>
  <c r="L89" i="8"/>
  <c r="M89" i="8"/>
  <c r="N89" i="8"/>
  <c r="O89" i="8"/>
  <c r="P89" i="8"/>
  <c r="Q89" i="8"/>
  <c r="R89" i="8"/>
  <c r="S89" i="8"/>
  <c r="T89" i="8"/>
  <c r="U89" i="8"/>
  <c r="V89" i="8"/>
  <c r="W89" i="8"/>
  <c r="X89" i="8"/>
  <c r="Y89" i="8"/>
  <c r="Z89" i="8"/>
  <c r="AA89" i="8"/>
  <c r="AB89" i="8"/>
  <c r="AC89" i="8"/>
  <c r="AK90" i="8"/>
  <c r="AP89" i="8"/>
  <c r="BK19" i="8"/>
  <c r="F93" i="8"/>
  <c r="G93" i="8"/>
  <c r="H93" i="8"/>
  <c r="I93" i="8"/>
  <c r="J93" i="8"/>
  <c r="K93" i="8"/>
  <c r="L93" i="8"/>
  <c r="M93" i="8"/>
  <c r="N93" i="8"/>
  <c r="O93" i="8"/>
  <c r="P93" i="8"/>
  <c r="Q93" i="8"/>
  <c r="R93" i="8"/>
  <c r="S93" i="8"/>
  <c r="T93" i="8"/>
  <c r="U93" i="8"/>
  <c r="V93" i="8"/>
  <c r="W93" i="8"/>
  <c r="X93" i="8"/>
  <c r="Y93" i="8"/>
  <c r="Z93" i="8"/>
  <c r="AA93" i="8"/>
  <c r="AB93" i="8"/>
  <c r="AC93" i="8"/>
  <c r="F94" i="8"/>
  <c r="G94" i="8"/>
  <c r="H94" i="8"/>
  <c r="I94" i="8"/>
  <c r="J94" i="8"/>
  <c r="K94" i="8"/>
  <c r="L94" i="8"/>
  <c r="M94" i="8"/>
  <c r="N94" i="8"/>
  <c r="O94" i="8"/>
  <c r="P94" i="8"/>
  <c r="Q94" i="8"/>
  <c r="R94" i="8"/>
  <c r="S94" i="8"/>
  <c r="T94" i="8"/>
  <c r="U94" i="8"/>
  <c r="V94" i="8"/>
  <c r="W94" i="8"/>
  <c r="X94" i="8"/>
  <c r="Y94" i="8"/>
  <c r="Z94" i="8"/>
  <c r="AA94" i="8"/>
  <c r="AB94" i="8"/>
  <c r="AC94" i="8"/>
  <c r="F92" i="8"/>
  <c r="G92" i="8"/>
  <c r="H92" i="8"/>
  <c r="I92" i="8"/>
  <c r="J92" i="8"/>
  <c r="K92" i="8"/>
  <c r="L92" i="8"/>
  <c r="M92" i="8"/>
  <c r="N92" i="8"/>
  <c r="O92" i="8"/>
  <c r="P92" i="8"/>
  <c r="Q92" i="8"/>
  <c r="R92" i="8"/>
  <c r="S92" i="8"/>
  <c r="T92" i="8"/>
  <c r="U92" i="8"/>
  <c r="V92" i="8"/>
  <c r="W92" i="8"/>
  <c r="X92" i="8"/>
  <c r="Y92" i="8"/>
  <c r="Z92" i="8"/>
  <c r="AA92" i="8"/>
  <c r="AB92" i="8"/>
  <c r="AC92" i="8"/>
  <c r="AK93" i="8"/>
  <c r="AP92" i="8"/>
  <c r="BK20" i="8"/>
  <c r="F96" i="8"/>
  <c r="G96" i="8"/>
  <c r="H96" i="8"/>
  <c r="I96" i="8"/>
  <c r="J96" i="8"/>
  <c r="K96" i="8"/>
  <c r="L96" i="8"/>
  <c r="M96" i="8"/>
  <c r="N96" i="8"/>
  <c r="O96" i="8"/>
  <c r="P96" i="8"/>
  <c r="Q96" i="8"/>
  <c r="R96" i="8"/>
  <c r="S96" i="8"/>
  <c r="T96" i="8"/>
  <c r="U96" i="8"/>
  <c r="V96" i="8"/>
  <c r="W96" i="8"/>
  <c r="X96" i="8"/>
  <c r="Y96" i="8"/>
  <c r="Z96" i="8"/>
  <c r="AA96" i="8"/>
  <c r="AB96" i="8"/>
  <c r="AC96" i="8"/>
  <c r="F97" i="8"/>
  <c r="G97" i="8"/>
  <c r="H97" i="8"/>
  <c r="I97" i="8"/>
  <c r="J97" i="8"/>
  <c r="K97" i="8"/>
  <c r="L97" i="8"/>
  <c r="M97" i="8"/>
  <c r="N97" i="8"/>
  <c r="O97" i="8"/>
  <c r="P97" i="8"/>
  <c r="Q97" i="8"/>
  <c r="R97" i="8"/>
  <c r="S97" i="8"/>
  <c r="T97" i="8"/>
  <c r="U97" i="8"/>
  <c r="V97" i="8"/>
  <c r="W97" i="8"/>
  <c r="X97" i="8"/>
  <c r="Y97" i="8"/>
  <c r="Z97" i="8"/>
  <c r="AA97" i="8"/>
  <c r="AB97" i="8"/>
  <c r="AC97" i="8"/>
  <c r="F95" i="8"/>
  <c r="G95" i="8"/>
  <c r="H95" i="8"/>
  <c r="I95" i="8"/>
  <c r="J95" i="8"/>
  <c r="K95" i="8"/>
  <c r="L95" i="8"/>
  <c r="M95" i="8"/>
  <c r="N95" i="8"/>
  <c r="O95" i="8"/>
  <c r="P95" i="8"/>
  <c r="Q95" i="8"/>
  <c r="R95" i="8"/>
  <c r="S95" i="8"/>
  <c r="T95" i="8"/>
  <c r="U95" i="8"/>
  <c r="V95" i="8"/>
  <c r="W95" i="8"/>
  <c r="X95" i="8"/>
  <c r="Y95" i="8"/>
  <c r="Z95" i="8"/>
  <c r="AA95" i="8"/>
  <c r="AB95" i="8"/>
  <c r="AC95" i="8"/>
  <c r="AK96" i="8"/>
  <c r="AP95" i="8"/>
  <c r="BK21" i="8"/>
  <c r="BF35" i="8"/>
  <c r="AJ72" i="8"/>
  <c r="AO71" i="8"/>
  <c r="BJ13" i="8"/>
  <c r="AJ75" i="8"/>
  <c r="AO74" i="8"/>
  <c r="BJ14" i="8"/>
  <c r="AJ78" i="8"/>
  <c r="AO77" i="8"/>
  <c r="BJ15" i="8"/>
  <c r="AJ81" i="8"/>
  <c r="AO80" i="8"/>
  <c r="BJ16" i="8"/>
  <c r="AJ84" i="8"/>
  <c r="AO83" i="8"/>
  <c r="BJ17" i="8"/>
  <c r="AJ87" i="8"/>
  <c r="AO86" i="8"/>
  <c r="BJ18" i="8"/>
  <c r="AJ90" i="8"/>
  <c r="AO89" i="8"/>
  <c r="BJ19" i="8"/>
  <c r="AJ93" i="8"/>
  <c r="AO92" i="8"/>
  <c r="BJ20" i="8"/>
  <c r="AJ96" i="8"/>
  <c r="AO95" i="8"/>
  <c r="BJ21" i="8"/>
  <c r="BF34" i="8"/>
  <c r="AI72" i="8"/>
  <c r="AN71" i="8"/>
  <c r="BI13" i="8"/>
  <c r="AI75" i="8"/>
  <c r="AN74" i="8"/>
  <c r="BI14" i="8"/>
  <c r="AI78" i="8"/>
  <c r="AN77" i="8"/>
  <c r="BI15" i="8"/>
  <c r="AI81" i="8"/>
  <c r="AN80" i="8"/>
  <c r="BI16" i="8"/>
  <c r="AI84" i="8"/>
  <c r="AN83" i="8"/>
  <c r="BI17" i="8"/>
  <c r="AI87" i="8"/>
  <c r="AN86" i="8"/>
  <c r="BI18" i="8"/>
  <c r="AI90" i="8"/>
  <c r="AN89" i="8"/>
  <c r="BI19" i="8"/>
  <c r="AI93" i="8"/>
  <c r="AN92" i="8"/>
  <c r="BI20" i="8"/>
  <c r="AI96" i="8"/>
  <c r="AN95" i="8"/>
  <c r="BI21" i="8"/>
  <c r="BF33" i="8"/>
  <c r="F51" i="8"/>
  <c r="G51" i="8"/>
  <c r="H51" i="8"/>
  <c r="I51" i="8"/>
  <c r="J51" i="8"/>
  <c r="K51" i="8"/>
  <c r="L51" i="8"/>
  <c r="M51" i="8"/>
  <c r="N51" i="8"/>
  <c r="O51" i="8"/>
  <c r="P51" i="8"/>
  <c r="Q51" i="8"/>
  <c r="R51" i="8"/>
  <c r="S51" i="8"/>
  <c r="T51" i="8"/>
  <c r="U51" i="8"/>
  <c r="V51" i="8"/>
  <c r="W51" i="8"/>
  <c r="X51" i="8"/>
  <c r="Y51" i="8"/>
  <c r="Z51" i="8"/>
  <c r="AA51" i="8"/>
  <c r="AB51" i="8"/>
  <c r="AC51" i="8"/>
  <c r="F52" i="8"/>
  <c r="G52" i="8"/>
  <c r="H52" i="8"/>
  <c r="I52" i="8"/>
  <c r="J52" i="8"/>
  <c r="K52" i="8"/>
  <c r="L52" i="8"/>
  <c r="M52" i="8"/>
  <c r="N52" i="8"/>
  <c r="O52" i="8"/>
  <c r="P52" i="8"/>
  <c r="Q52" i="8"/>
  <c r="R52" i="8"/>
  <c r="S52" i="8"/>
  <c r="T52" i="8"/>
  <c r="U52" i="8"/>
  <c r="V52" i="8"/>
  <c r="W52" i="8"/>
  <c r="X52" i="8"/>
  <c r="Y52" i="8"/>
  <c r="Z52" i="8"/>
  <c r="AA52" i="8"/>
  <c r="AB52" i="8"/>
  <c r="AC52" i="8"/>
  <c r="F50" i="8"/>
  <c r="G50" i="8"/>
  <c r="H50" i="8"/>
  <c r="I50" i="8"/>
  <c r="J50" i="8"/>
  <c r="K50" i="8"/>
  <c r="L50" i="8"/>
  <c r="M50" i="8"/>
  <c r="N50" i="8"/>
  <c r="O50" i="8"/>
  <c r="P50" i="8"/>
  <c r="Q50" i="8"/>
  <c r="R50" i="8"/>
  <c r="S50" i="8"/>
  <c r="T50" i="8"/>
  <c r="U50" i="8"/>
  <c r="V50" i="8"/>
  <c r="W50" i="8"/>
  <c r="X50" i="8"/>
  <c r="Y50" i="8"/>
  <c r="Z50" i="8"/>
  <c r="AA50" i="8"/>
  <c r="AB50" i="8"/>
  <c r="AC50" i="8"/>
  <c r="AK51" i="8"/>
  <c r="AP50" i="8"/>
  <c r="BK4" i="8"/>
  <c r="F54" i="8"/>
  <c r="G54" i="8"/>
  <c r="H54" i="8"/>
  <c r="I54" i="8"/>
  <c r="J54" i="8"/>
  <c r="K54" i="8"/>
  <c r="L54" i="8"/>
  <c r="M54" i="8"/>
  <c r="N54" i="8"/>
  <c r="O54" i="8"/>
  <c r="P54" i="8"/>
  <c r="Q54" i="8"/>
  <c r="R54" i="8"/>
  <c r="S54" i="8"/>
  <c r="T54" i="8"/>
  <c r="U54" i="8"/>
  <c r="V54" i="8"/>
  <c r="W54" i="8"/>
  <c r="X54" i="8"/>
  <c r="Y54" i="8"/>
  <c r="Z54" i="8"/>
  <c r="AA54" i="8"/>
  <c r="AB54" i="8"/>
  <c r="AC54" i="8"/>
  <c r="F55" i="8"/>
  <c r="G55" i="8"/>
  <c r="H55" i="8"/>
  <c r="I55" i="8"/>
  <c r="J55" i="8"/>
  <c r="K55" i="8"/>
  <c r="L55" i="8"/>
  <c r="M55" i="8"/>
  <c r="N55" i="8"/>
  <c r="O55" i="8"/>
  <c r="P55" i="8"/>
  <c r="Q55" i="8"/>
  <c r="R55" i="8"/>
  <c r="S55" i="8"/>
  <c r="T55" i="8"/>
  <c r="U55" i="8"/>
  <c r="V55" i="8"/>
  <c r="W55" i="8"/>
  <c r="X55" i="8"/>
  <c r="Y55" i="8"/>
  <c r="Z55" i="8"/>
  <c r="AA55" i="8"/>
  <c r="AB55" i="8"/>
  <c r="AC55" i="8"/>
  <c r="F53" i="8"/>
  <c r="G53" i="8"/>
  <c r="H53" i="8"/>
  <c r="I53" i="8"/>
  <c r="J53" i="8"/>
  <c r="K53" i="8"/>
  <c r="L53" i="8"/>
  <c r="M53" i="8"/>
  <c r="N53" i="8"/>
  <c r="O53" i="8"/>
  <c r="P53" i="8"/>
  <c r="Q53" i="8"/>
  <c r="R53" i="8"/>
  <c r="S53" i="8"/>
  <c r="T53" i="8"/>
  <c r="U53" i="8"/>
  <c r="V53" i="8"/>
  <c r="W53" i="8"/>
  <c r="X53" i="8"/>
  <c r="Y53" i="8"/>
  <c r="Z53" i="8"/>
  <c r="AA53" i="8"/>
  <c r="AB53" i="8"/>
  <c r="AC53" i="8"/>
  <c r="AK54" i="8"/>
  <c r="AP53" i="8"/>
  <c r="BK5" i="8"/>
  <c r="F57" i="8"/>
  <c r="G57" i="8"/>
  <c r="H57" i="8"/>
  <c r="I57" i="8"/>
  <c r="J57" i="8"/>
  <c r="K57" i="8"/>
  <c r="L57" i="8"/>
  <c r="M57" i="8"/>
  <c r="N57" i="8"/>
  <c r="O57" i="8"/>
  <c r="P57" i="8"/>
  <c r="Q57" i="8"/>
  <c r="R57" i="8"/>
  <c r="S57" i="8"/>
  <c r="T57" i="8"/>
  <c r="U57" i="8"/>
  <c r="V57" i="8"/>
  <c r="W57" i="8"/>
  <c r="X57" i="8"/>
  <c r="Y57" i="8"/>
  <c r="Z57" i="8"/>
  <c r="AA57" i="8"/>
  <c r="AB57" i="8"/>
  <c r="AC57" i="8"/>
  <c r="F58" i="8"/>
  <c r="G58" i="8"/>
  <c r="H58" i="8"/>
  <c r="I58" i="8"/>
  <c r="J58" i="8"/>
  <c r="K58" i="8"/>
  <c r="L58" i="8"/>
  <c r="M58" i="8"/>
  <c r="N58" i="8"/>
  <c r="O58" i="8"/>
  <c r="P58" i="8"/>
  <c r="Q58" i="8"/>
  <c r="R58" i="8"/>
  <c r="S58" i="8"/>
  <c r="T58" i="8"/>
  <c r="U58" i="8"/>
  <c r="V58" i="8"/>
  <c r="W58" i="8"/>
  <c r="X58" i="8"/>
  <c r="Y58" i="8"/>
  <c r="Z58" i="8"/>
  <c r="AA58" i="8"/>
  <c r="AB58" i="8"/>
  <c r="AC58" i="8"/>
  <c r="F56" i="8"/>
  <c r="G56" i="8"/>
  <c r="H56" i="8"/>
  <c r="I56" i="8"/>
  <c r="J56" i="8"/>
  <c r="K56" i="8"/>
  <c r="L56" i="8"/>
  <c r="M56" i="8"/>
  <c r="N56" i="8"/>
  <c r="O56" i="8"/>
  <c r="P56" i="8"/>
  <c r="Q56" i="8"/>
  <c r="R56" i="8"/>
  <c r="S56" i="8"/>
  <c r="T56" i="8"/>
  <c r="U56" i="8"/>
  <c r="V56" i="8"/>
  <c r="W56" i="8"/>
  <c r="X56" i="8"/>
  <c r="Y56" i="8"/>
  <c r="Z56" i="8"/>
  <c r="AA56" i="8"/>
  <c r="AB56" i="8"/>
  <c r="AC56" i="8"/>
  <c r="AK57" i="8"/>
  <c r="AP56" i="8"/>
  <c r="BK6" i="8"/>
  <c r="F60" i="8"/>
  <c r="G60" i="8"/>
  <c r="H60" i="8"/>
  <c r="I60" i="8"/>
  <c r="J60" i="8"/>
  <c r="K60" i="8"/>
  <c r="L60" i="8"/>
  <c r="M60" i="8"/>
  <c r="N60" i="8"/>
  <c r="O60" i="8"/>
  <c r="P60" i="8"/>
  <c r="Q60" i="8"/>
  <c r="R60" i="8"/>
  <c r="S60" i="8"/>
  <c r="T60" i="8"/>
  <c r="U60" i="8"/>
  <c r="V60" i="8"/>
  <c r="W60" i="8"/>
  <c r="X60" i="8"/>
  <c r="Y60" i="8"/>
  <c r="Z60" i="8"/>
  <c r="AA60" i="8"/>
  <c r="AB60" i="8"/>
  <c r="AC60" i="8"/>
  <c r="F61" i="8"/>
  <c r="G61" i="8"/>
  <c r="H61" i="8"/>
  <c r="I61" i="8"/>
  <c r="J61" i="8"/>
  <c r="K61" i="8"/>
  <c r="L61" i="8"/>
  <c r="M61" i="8"/>
  <c r="N61" i="8"/>
  <c r="O61" i="8"/>
  <c r="P61" i="8"/>
  <c r="Q61" i="8"/>
  <c r="R61" i="8"/>
  <c r="S61" i="8"/>
  <c r="T61" i="8"/>
  <c r="U61" i="8"/>
  <c r="V61" i="8"/>
  <c r="W61" i="8"/>
  <c r="X61" i="8"/>
  <c r="Y61" i="8"/>
  <c r="Z61" i="8"/>
  <c r="AA61" i="8"/>
  <c r="AB61" i="8"/>
  <c r="AC61" i="8"/>
  <c r="F59" i="8"/>
  <c r="G59" i="8"/>
  <c r="H59" i="8"/>
  <c r="I59" i="8"/>
  <c r="J59" i="8"/>
  <c r="K59" i="8"/>
  <c r="L59" i="8"/>
  <c r="M59" i="8"/>
  <c r="N59" i="8"/>
  <c r="O59" i="8"/>
  <c r="P59" i="8"/>
  <c r="Q59" i="8"/>
  <c r="R59" i="8"/>
  <c r="S59" i="8"/>
  <c r="T59" i="8"/>
  <c r="U59" i="8"/>
  <c r="V59" i="8"/>
  <c r="W59" i="8"/>
  <c r="X59" i="8"/>
  <c r="Y59" i="8"/>
  <c r="Z59" i="8"/>
  <c r="AA59" i="8"/>
  <c r="AB59" i="8"/>
  <c r="AC59" i="8"/>
  <c r="AK60" i="8"/>
  <c r="AP59" i="8"/>
  <c r="BK7" i="8"/>
  <c r="F63" i="8"/>
  <c r="G63" i="8"/>
  <c r="H63" i="8"/>
  <c r="I63" i="8"/>
  <c r="J63" i="8"/>
  <c r="K63" i="8"/>
  <c r="L63" i="8"/>
  <c r="M63" i="8"/>
  <c r="N63" i="8"/>
  <c r="O63" i="8"/>
  <c r="P63" i="8"/>
  <c r="Q63" i="8"/>
  <c r="R63" i="8"/>
  <c r="S63" i="8"/>
  <c r="T63" i="8"/>
  <c r="U63" i="8"/>
  <c r="V63" i="8"/>
  <c r="W63" i="8"/>
  <c r="X63" i="8"/>
  <c r="Y63" i="8"/>
  <c r="Z63" i="8"/>
  <c r="AA63" i="8"/>
  <c r="AB63" i="8"/>
  <c r="AC63" i="8"/>
  <c r="F64" i="8"/>
  <c r="G64" i="8"/>
  <c r="H64" i="8"/>
  <c r="I64" i="8"/>
  <c r="J64" i="8"/>
  <c r="K64" i="8"/>
  <c r="L64" i="8"/>
  <c r="M64" i="8"/>
  <c r="N64" i="8"/>
  <c r="O64" i="8"/>
  <c r="P64" i="8"/>
  <c r="Q64" i="8"/>
  <c r="R64" i="8"/>
  <c r="S64" i="8"/>
  <c r="T64" i="8"/>
  <c r="U64" i="8"/>
  <c r="V64" i="8"/>
  <c r="W64" i="8"/>
  <c r="X64" i="8"/>
  <c r="Y64" i="8"/>
  <c r="Z64" i="8"/>
  <c r="AA64" i="8"/>
  <c r="AB64" i="8"/>
  <c r="AC64" i="8"/>
  <c r="F62" i="8"/>
  <c r="G62" i="8"/>
  <c r="H62" i="8"/>
  <c r="I62" i="8"/>
  <c r="J62" i="8"/>
  <c r="K62" i="8"/>
  <c r="L62" i="8"/>
  <c r="M62" i="8"/>
  <c r="N62" i="8"/>
  <c r="O62" i="8"/>
  <c r="P62" i="8"/>
  <c r="Q62" i="8"/>
  <c r="R62" i="8"/>
  <c r="S62" i="8"/>
  <c r="T62" i="8"/>
  <c r="U62" i="8"/>
  <c r="V62" i="8"/>
  <c r="W62" i="8"/>
  <c r="X62" i="8"/>
  <c r="Y62" i="8"/>
  <c r="Z62" i="8"/>
  <c r="AA62" i="8"/>
  <c r="AB62" i="8"/>
  <c r="AC62" i="8"/>
  <c r="AK63" i="8"/>
  <c r="AP62" i="8"/>
  <c r="BK8" i="8"/>
  <c r="F66" i="8"/>
  <c r="G66" i="8"/>
  <c r="H66" i="8"/>
  <c r="I66" i="8"/>
  <c r="J66" i="8"/>
  <c r="K66" i="8"/>
  <c r="L66" i="8"/>
  <c r="M66" i="8"/>
  <c r="N66" i="8"/>
  <c r="O66" i="8"/>
  <c r="P66" i="8"/>
  <c r="Q66" i="8"/>
  <c r="R66" i="8"/>
  <c r="S66" i="8"/>
  <c r="T66" i="8"/>
  <c r="U66" i="8"/>
  <c r="V66" i="8"/>
  <c r="W66" i="8"/>
  <c r="X66" i="8"/>
  <c r="Y66" i="8"/>
  <c r="Z66" i="8"/>
  <c r="AA66" i="8"/>
  <c r="AB66" i="8"/>
  <c r="AC66" i="8"/>
  <c r="F67" i="8"/>
  <c r="G67" i="8"/>
  <c r="H67" i="8"/>
  <c r="I67" i="8"/>
  <c r="J67" i="8"/>
  <c r="K67" i="8"/>
  <c r="L67" i="8"/>
  <c r="M67" i="8"/>
  <c r="N67" i="8"/>
  <c r="O67" i="8"/>
  <c r="P67" i="8"/>
  <c r="Q67" i="8"/>
  <c r="R67" i="8"/>
  <c r="S67" i="8"/>
  <c r="T67" i="8"/>
  <c r="U67" i="8"/>
  <c r="V67" i="8"/>
  <c r="W67" i="8"/>
  <c r="X67" i="8"/>
  <c r="Y67" i="8"/>
  <c r="Z67" i="8"/>
  <c r="AA67" i="8"/>
  <c r="AB67" i="8"/>
  <c r="AC67" i="8"/>
  <c r="F65" i="8"/>
  <c r="G65" i="8"/>
  <c r="H65" i="8"/>
  <c r="I65" i="8"/>
  <c r="J65" i="8"/>
  <c r="K65" i="8"/>
  <c r="L65" i="8"/>
  <c r="M65" i="8"/>
  <c r="N65" i="8"/>
  <c r="O65" i="8"/>
  <c r="P65" i="8"/>
  <c r="Q65" i="8"/>
  <c r="R65" i="8"/>
  <c r="S65" i="8"/>
  <c r="T65" i="8"/>
  <c r="U65" i="8"/>
  <c r="V65" i="8"/>
  <c r="W65" i="8"/>
  <c r="X65" i="8"/>
  <c r="Y65" i="8"/>
  <c r="Z65" i="8"/>
  <c r="AA65" i="8"/>
  <c r="AB65" i="8"/>
  <c r="AC65" i="8"/>
  <c r="AK66" i="8"/>
  <c r="AP65" i="8"/>
  <c r="BK9" i="8"/>
  <c r="F69" i="8"/>
  <c r="G69" i="8"/>
  <c r="H69" i="8"/>
  <c r="I69" i="8"/>
  <c r="J69" i="8"/>
  <c r="K69" i="8"/>
  <c r="L69" i="8"/>
  <c r="M69" i="8"/>
  <c r="N69" i="8"/>
  <c r="O69" i="8"/>
  <c r="P69" i="8"/>
  <c r="Q69" i="8"/>
  <c r="R69" i="8"/>
  <c r="S69" i="8"/>
  <c r="T69" i="8"/>
  <c r="U69" i="8"/>
  <c r="V69" i="8"/>
  <c r="W69" i="8"/>
  <c r="X69" i="8"/>
  <c r="Y69" i="8"/>
  <c r="Z69" i="8"/>
  <c r="AA69" i="8"/>
  <c r="AB69" i="8"/>
  <c r="AC69" i="8"/>
  <c r="F70" i="8"/>
  <c r="G70" i="8"/>
  <c r="H70" i="8"/>
  <c r="I70" i="8"/>
  <c r="J70" i="8"/>
  <c r="K70" i="8"/>
  <c r="L70" i="8"/>
  <c r="M70" i="8"/>
  <c r="N70" i="8"/>
  <c r="O70" i="8"/>
  <c r="P70" i="8"/>
  <c r="Q70" i="8"/>
  <c r="R70" i="8"/>
  <c r="S70" i="8"/>
  <c r="T70" i="8"/>
  <c r="U70" i="8"/>
  <c r="V70" i="8"/>
  <c r="W70" i="8"/>
  <c r="X70" i="8"/>
  <c r="Y70" i="8"/>
  <c r="Z70" i="8"/>
  <c r="AA70" i="8"/>
  <c r="AB70" i="8"/>
  <c r="AC70" i="8"/>
  <c r="F68" i="8"/>
  <c r="G68" i="8"/>
  <c r="H68" i="8"/>
  <c r="I68" i="8"/>
  <c r="J68" i="8"/>
  <c r="K68" i="8"/>
  <c r="L68" i="8"/>
  <c r="M68" i="8"/>
  <c r="N68" i="8"/>
  <c r="O68" i="8"/>
  <c r="P68" i="8"/>
  <c r="Q68" i="8"/>
  <c r="R68" i="8"/>
  <c r="S68" i="8"/>
  <c r="T68" i="8"/>
  <c r="U68" i="8"/>
  <c r="V68" i="8"/>
  <c r="W68" i="8"/>
  <c r="X68" i="8"/>
  <c r="Y68" i="8"/>
  <c r="Z68" i="8"/>
  <c r="AA68" i="8"/>
  <c r="AB68" i="8"/>
  <c r="AC68" i="8"/>
  <c r="AK69" i="8"/>
  <c r="AP68" i="8"/>
  <c r="BK10" i="8"/>
  <c r="BE35" i="8"/>
  <c r="AJ51" i="8"/>
  <c r="AO50" i="8"/>
  <c r="BJ4" i="8"/>
  <c r="AJ54" i="8"/>
  <c r="AO53" i="8"/>
  <c r="BJ5" i="8"/>
  <c r="AJ57" i="8"/>
  <c r="AO56" i="8"/>
  <c r="BJ6" i="8"/>
  <c r="AJ60" i="8"/>
  <c r="AO59" i="8"/>
  <c r="BJ7" i="8"/>
  <c r="AJ63" i="8"/>
  <c r="AO62" i="8"/>
  <c r="BJ8" i="8"/>
  <c r="AJ66" i="8"/>
  <c r="AO65" i="8"/>
  <c r="BJ9" i="8"/>
  <c r="AJ69" i="8"/>
  <c r="AO68" i="8"/>
  <c r="BJ10" i="8"/>
  <c r="BE34" i="8"/>
  <c r="AI51" i="8"/>
  <c r="AN50" i="8"/>
  <c r="BI4" i="8"/>
  <c r="AI54" i="8"/>
  <c r="AN53" i="8"/>
  <c r="BI5" i="8"/>
  <c r="AI57" i="8"/>
  <c r="AN56" i="8"/>
  <c r="BI6" i="8"/>
  <c r="AI60" i="8"/>
  <c r="AN59" i="8"/>
  <c r="BI7" i="8"/>
  <c r="AI63" i="8"/>
  <c r="AN62" i="8"/>
  <c r="BI8" i="8"/>
  <c r="AI66" i="8"/>
  <c r="AN65" i="8"/>
  <c r="BI9" i="8"/>
  <c r="AI69" i="8"/>
  <c r="AN68" i="8"/>
  <c r="BI10" i="8"/>
  <c r="BE33" i="8"/>
  <c r="F27" i="8"/>
  <c r="G27" i="8"/>
  <c r="H27" i="8"/>
  <c r="I27" i="8"/>
  <c r="J27" i="8"/>
  <c r="K27" i="8"/>
  <c r="L27" i="8"/>
  <c r="M27" i="8"/>
  <c r="N27" i="8"/>
  <c r="O27" i="8"/>
  <c r="P27" i="8"/>
  <c r="Q27" i="8"/>
  <c r="R27" i="8"/>
  <c r="S27" i="8"/>
  <c r="T27" i="8"/>
  <c r="U27" i="8"/>
  <c r="V27" i="8"/>
  <c r="W27" i="8"/>
  <c r="X27" i="8"/>
  <c r="Y27" i="8"/>
  <c r="Z27" i="8"/>
  <c r="AA27" i="8"/>
  <c r="AB27" i="8"/>
  <c r="AC27" i="8"/>
  <c r="F28" i="8"/>
  <c r="G28" i="8"/>
  <c r="H28" i="8"/>
  <c r="I28" i="8"/>
  <c r="J28" i="8"/>
  <c r="K28" i="8"/>
  <c r="L28" i="8"/>
  <c r="M28" i="8"/>
  <c r="N28" i="8"/>
  <c r="O28" i="8"/>
  <c r="P28" i="8"/>
  <c r="Q28" i="8"/>
  <c r="R28" i="8"/>
  <c r="S28" i="8"/>
  <c r="T28" i="8"/>
  <c r="U28" i="8"/>
  <c r="V28" i="8"/>
  <c r="W28" i="8"/>
  <c r="X28" i="8"/>
  <c r="Y28" i="8"/>
  <c r="Z28" i="8"/>
  <c r="AA28" i="8"/>
  <c r="AB28" i="8"/>
  <c r="AC28" i="8"/>
  <c r="F26" i="8"/>
  <c r="G26" i="8"/>
  <c r="H26" i="8"/>
  <c r="I26" i="8"/>
  <c r="J26" i="8"/>
  <c r="K26" i="8"/>
  <c r="L26" i="8"/>
  <c r="M26" i="8"/>
  <c r="N26" i="8"/>
  <c r="O26" i="8"/>
  <c r="P26" i="8"/>
  <c r="Q26" i="8"/>
  <c r="R26" i="8"/>
  <c r="S26" i="8"/>
  <c r="T26" i="8"/>
  <c r="U26" i="8"/>
  <c r="V26" i="8"/>
  <c r="W26" i="8"/>
  <c r="X26" i="8"/>
  <c r="Y26" i="8"/>
  <c r="Z26" i="8"/>
  <c r="AA26" i="8"/>
  <c r="AB26" i="8"/>
  <c r="AC26" i="8"/>
  <c r="AK27" i="8"/>
  <c r="AP26" i="8"/>
  <c r="BG13" i="8"/>
  <c r="F30" i="8"/>
  <c r="G30" i="8"/>
  <c r="H30" i="8"/>
  <c r="I30" i="8"/>
  <c r="J30" i="8"/>
  <c r="K30" i="8"/>
  <c r="L30" i="8"/>
  <c r="M30" i="8"/>
  <c r="N30" i="8"/>
  <c r="O30" i="8"/>
  <c r="P30" i="8"/>
  <c r="Q30" i="8"/>
  <c r="R30" i="8"/>
  <c r="S30" i="8"/>
  <c r="T30" i="8"/>
  <c r="U30" i="8"/>
  <c r="V30" i="8"/>
  <c r="W30" i="8"/>
  <c r="X30" i="8"/>
  <c r="Y30" i="8"/>
  <c r="Z30" i="8"/>
  <c r="AA30" i="8"/>
  <c r="AB30" i="8"/>
  <c r="AC30" i="8"/>
  <c r="F31" i="8"/>
  <c r="G31" i="8"/>
  <c r="H31" i="8"/>
  <c r="I31" i="8"/>
  <c r="J31" i="8"/>
  <c r="K31" i="8"/>
  <c r="L31" i="8"/>
  <c r="M31" i="8"/>
  <c r="N31" i="8"/>
  <c r="O31" i="8"/>
  <c r="P31" i="8"/>
  <c r="Q31" i="8"/>
  <c r="R31" i="8"/>
  <c r="S31" i="8"/>
  <c r="T31" i="8"/>
  <c r="U31" i="8"/>
  <c r="V31" i="8"/>
  <c r="W31" i="8"/>
  <c r="X31" i="8"/>
  <c r="Y31" i="8"/>
  <c r="Z31" i="8"/>
  <c r="AA31" i="8"/>
  <c r="AB31" i="8"/>
  <c r="AC31" i="8"/>
  <c r="F29" i="8"/>
  <c r="G29" i="8"/>
  <c r="H29" i="8"/>
  <c r="I29" i="8"/>
  <c r="J29" i="8"/>
  <c r="K29" i="8"/>
  <c r="L29" i="8"/>
  <c r="M29" i="8"/>
  <c r="N29" i="8"/>
  <c r="O29" i="8"/>
  <c r="P29" i="8"/>
  <c r="Q29" i="8"/>
  <c r="R29" i="8"/>
  <c r="S29" i="8"/>
  <c r="T29" i="8"/>
  <c r="U29" i="8"/>
  <c r="V29" i="8"/>
  <c r="W29" i="8"/>
  <c r="X29" i="8"/>
  <c r="Y29" i="8"/>
  <c r="Z29" i="8"/>
  <c r="AA29" i="8"/>
  <c r="AB29" i="8"/>
  <c r="AC29" i="8"/>
  <c r="AK30" i="8"/>
  <c r="AP29" i="8"/>
  <c r="BG14" i="8"/>
  <c r="F33" i="8"/>
  <c r="G33" i="8"/>
  <c r="H33" i="8"/>
  <c r="I33" i="8"/>
  <c r="J33" i="8"/>
  <c r="K33" i="8"/>
  <c r="L33" i="8"/>
  <c r="M33" i="8"/>
  <c r="N33" i="8"/>
  <c r="O33" i="8"/>
  <c r="P33" i="8"/>
  <c r="Q33" i="8"/>
  <c r="R33" i="8"/>
  <c r="S33" i="8"/>
  <c r="T33" i="8"/>
  <c r="U33" i="8"/>
  <c r="V33" i="8"/>
  <c r="W33" i="8"/>
  <c r="X33" i="8"/>
  <c r="Y33" i="8"/>
  <c r="Z33" i="8"/>
  <c r="AA33" i="8"/>
  <c r="AB33" i="8"/>
  <c r="AC33" i="8"/>
  <c r="F34" i="8"/>
  <c r="G34" i="8"/>
  <c r="H34" i="8"/>
  <c r="I34" i="8"/>
  <c r="J34" i="8"/>
  <c r="K34" i="8"/>
  <c r="L34" i="8"/>
  <c r="M34" i="8"/>
  <c r="N34" i="8"/>
  <c r="O34" i="8"/>
  <c r="P34" i="8"/>
  <c r="Q34" i="8"/>
  <c r="R34" i="8"/>
  <c r="S34" i="8"/>
  <c r="T34" i="8"/>
  <c r="U34" i="8"/>
  <c r="V34" i="8"/>
  <c r="W34" i="8"/>
  <c r="X34" i="8"/>
  <c r="Y34" i="8"/>
  <c r="Z34" i="8"/>
  <c r="AA34" i="8"/>
  <c r="AB34" i="8"/>
  <c r="AC34" i="8"/>
  <c r="F32" i="8"/>
  <c r="G32" i="8"/>
  <c r="H32" i="8"/>
  <c r="I32" i="8"/>
  <c r="J32" i="8"/>
  <c r="K32" i="8"/>
  <c r="L32" i="8"/>
  <c r="M32" i="8"/>
  <c r="N32" i="8"/>
  <c r="O32" i="8"/>
  <c r="P32" i="8"/>
  <c r="Q32" i="8"/>
  <c r="R32" i="8"/>
  <c r="S32" i="8"/>
  <c r="T32" i="8"/>
  <c r="U32" i="8"/>
  <c r="V32" i="8"/>
  <c r="W32" i="8"/>
  <c r="X32" i="8"/>
  <c r="Y32" i="8"/>
  <c r="Z32" i="8"/>
  <c r="AA32" i="8"/>
  <c r="AB32" i="8"/>
  <c r="AC32" i="8"/>
  <c r="AK33" i="8"/>
  <c r="AP32" i="8"/>
  <c r="BG15" i="8"/>
  <c r="F36" i="8"/>
  <c r="G36" i="8"/>
  <c r="H36" i="8"/>
  <c r="I36" i="8"/>
  <c r="J36" i="8"/>
  <c r="K36" i="8"/>
  <c r="L36" i="8"/>
  <c r="M36" i="8"/>
  <c r="N36" i="8"/>
  <c r="O36" i="8"/>
  <c r="P36" i="8"/>
  <c r="Q36" i="8"/>
  <c r="R36" i="8"/>
  <c r="S36" i="8"/>
  <c r="T36" i="8"/>
  <c r="U36" i="8"/>
  <c r="V36" i="8"/>
  <c r="W36" i="8"/>
  <c r="X36" i="8"/>
  <c r="Y36" i="8"/>
  <c r="Z36" i="8"/>
  <c r="AA36" i="8"/>
  <c r="AB36" i="8"/>
  <c r="AC36" i="8"/>
  <c r="F37" i="8"/>
  <c r="G37" i="8"/>
  <c r="H37" i="8"/>
  <c r="I37" i="8"/>
  <c r="J37" i="8"/>
  <c r="K37" i="8"/>
  <c r="L37" i="8"/>
  <c r="M37" i="8"/>
  <c r="N37" i="8"/>
  <c r="O37" i="8"/>
  <c r="P37" i="8"/>
  <c r="Q37" i="8"/>
  <c r="R37" i="8"/>
  <c r="S37" i="8"/>
  <c r="T37" i="8"/>
  <c r="U37" i="8"/>
  <c r="V37" i="8"/>
  <c r="W37" i="8"/>
  <c r="X37" i="8"/>
  <c r="Y37" i="8"/>
  <c r="Z37" i="8"/>
  <c r="AA37" i="8"/>
  <c r="AB37" i="8"/>
  <c r="AC37" i="8"/>
  <c r="F35" i="8"/>
  <c r="G35" i="8"/>
  <c r="H35" i="8"/>
  <c r="I35" i="8"/>
  <c r="J35" i="8"/>
  <c r="K35" i="8"/>
  <c r="L35" i="8"/>
  <c r="M35" i="8"/>
  <c r="N35" i="8"/>
  <c r="O35" i="8"/>
  <c r="P35" i="8"/>
  <c r="Q35" i="8"/>
  <c r="R35" i="8"/>
  <c r="S35" i="8"/>
  <c r="T35" i="8"/>
  <c r="U35" i="8"/>
  <c r="V35" i="8"/>
  <c r="W35" i="8"/>
  <c r="X35" i="8"/>
  <c r="Y35" i="8"/>
  <c r="Z35" i="8"/>
  <c r="AA35" i="8"/>
  <c r="AB35" i="8"/>
  <c r="AC35" i="8"/>
  <c r="AK36" i="8"/>
  <c r="AP35" i="8"/>
  <c r="BG16" i="8"/>
  <c r="F39" i="8"/>
  <c r="G39" i="8"/>
  <c r="H39" i="8"/>
  <c r="I39" i="8"/>
  <c r="J39" i="8"/>
  <c r="K39" i="8"/>
  <c r="L39" i="8"/>
  <c r="M39" i="8"/>
  <c r="N39" i="8"/>
  <c r="O39" i="8"/>
  <c r="P39" i="8"/>
  <c r="Q39" i="8"/>
  <c r="R39" i="8"/>
  <c r="S39" i="8"/>
  <c r="T39" i="8"/>
  <c r="U39" i="8"/>
  <c r="V39" i="8"/>
  <c r="W39" i="8"/>
  <c r="X39" i="8"/>
  <c r="Y39" i="8"/>
  <c r="Z39" i="8"/>
  <c r="AA39" i="8"/>
  <c r="AB39" i="8"/>
  <c r="AC39" i="8"/>
  <c r="F40" i="8"/>
  <c r="G40" i="8"/>
  <c r="H40" i="8"/>
  <c r="I40" i="8"/>
  <c r="J40" i="8"/>
  <c r="K40" i="8"/>
  <c r="L40" i="8"/>
  <c r="M40" i="8"/>
  <c r="N40" i="8"/>
  <c r="O40" i="8"/>
  <c r="P40" i="8"/>
  <c r="Q40" i="8"/>
  <c r="R40" i="8"/>
  <c r="S40" i="8"/>
  <c r="T40" i="8"/>
  <c r="U40" i="8"/>
  <c r="V40" i="8"/>
  <c r="W40" i="8"/>
  <c r="X40" i="8"/>
  <c r="Y40" i="8"/>
  <c r="Z40" i="8"/>
  <c r="AA40" i="8"/>
  <c r="AB40" i="8"/>
  <c r="AC40" i="8"/>
  <c r="F38" i="8"/>
  <c r="G38" i="8"/>
  <c r="H38" i="8"/>
  <c r="I38" i="8"/>
  <c r="J38" i="8"/>
  <c r="K38" i="8"/>
  <c r="L38" i="8"/>
  <c r="M38" i="8"/>
  <c r="N38" i="8"/>
  <c r="O38" i="8"/>
  <c r="P38" i="8"/>
  <c r="Q38" i="8"/>
  <c r="R38" i="8"/>
  <c r="S38" i="8"/>
  <c r="T38" i="8"/>
  <c r="U38" i="8"/>
  <c r="V38" i="8"/>
  <c r="W38" i="8"/>
  <c r="X38" i="8"/>
  <c r="Y38" i="8"/>
  <c r="Z38" i="8"/>
  <c r="AA38" i="8"/>
  <c r="AB38" i="8"/>
  <c r="AC38" i="8"/>
  <c r="AK39" i="8"/>
  <c r="AP38" i="8"/>
  <c r="BG17" i="8"/>
  <c r="F42" i="8"/>
  <c r="G42" i="8"/>
  <c r="H42" i="8"/>
  <c r="I42" i="8"/>
  <c r="J42" i="8"/>
  <c r="K42" i="8"/>
  <c r="L42" i="8"/>
  <c r="M42" i="8"/>
  <c r="N42" i="8"/>
  <c r="O42" i="8"/>
  <c r="P42" i="8"/>
  <c r="Q42" i="8"/>
  <c r="R42" i="8"/>
  <c r="S42" i="8"/>
  <c r="T42" i="8"/>
  <c r="U42" i="8"/>
  <c r="V42" i="8"/>
  <c r="W42" i="8"/>
  <c r="X42" i="8"/>
  <c r="Y42" i="8"/>
  <c r="Z42" i="8"/>
  <c r="AA42" i="8"/>
  <c r="AB42" i="8"/>
  <c r="AC42" i="8"/>
  <c r="F43" i="8"/>
  <c r="G43" i="8"/>
  <c r="H43" i="8"/>
  <c r="I43" i="8"/>
  <c r="J43" i="8"/>
  <c r="K43" i="8"/>
  <c r="L43" i="8"/>
  <c r="M43" i="8"/>
  <c r="N43" i="8"/>
  <c r="O43" i="8"/>
  <c r="P43" i="8"/>
  <c r="Q43" i="8"/>
  <c r="R43" i="8"/>
  <c r="S43" i="8"/>
  <c r="T43" i="8"/>
  <c r="U43" i="8"/>
  <c r="V43" i="8"/>
  <c r="W43" i="8"/>
  <c r="X43" i="8"/>
  <c r="Y43" i="8"/>
  <c r="Z43" i="8"/>
  <c r="AA43" i="8"/>
  <c r="AB43" i="8"/>
  <c r="AC43" i="8"/>
  <c r="F41" i="8"/>
  <c r="G41" i="8"/>
  <c r="H41" i="8"/>
  <c r="I41" i="8"/>
  <c r="J41" i="8"/>
  <c r="K41" i="8"/>
  <c r="L41" i="8"/>
  <c r="M41" i="8"/>
  <c r="N41" i="8"/>
  <c r="O41" i="8"/>
  <c r="P41" i="8"/>
  <c r="Q41" i="8"/>
  <c r="R41" i="8"/>
  <c r="S41" i="8"/>
  <c r="T41" i="8"/>
  <c r="U41" i="8"/>
  <c r="V41" i="8"/>
  <c r="W41" i="8"/>
  <c r="X41" i="8"/>
  <c r="Y41" i="8"/>
  <c r="Z41" i="8"/>
  <c r="AA41" i="8"/>
  <c r="AB41" i="8"/>
  <c r="AC41" i="8"/>
  <c r="AK42" i="8"/>
  <c r="AP41" i="8"/>
  <c r="BG18" i="8"/>
  <c r="AK45" i="8"/>
  <c r="AP44" i="8"/>
  <c r="BG19" i="8"/>
  <c r="F48" i="8"/>
  <c r="G48" i="8"/>
  <c r="H48" i="8"/>
  <c r="I48" i="8"/>
  <c r="J48" i="8"/>
  <c r="K48" i="8"/>
  <c r="L48" i="8"/>
  <c r="M48" i="8"/>
  <c r="N48" i="8"/>
  <c r="O48" i="8"/>
  <c r="P48" i="8"/>
  <c r="Q48" i="8"/>
  <c r="R48" i="8"/>
  <c r="S48" i="8"/>
  <c r="T48" i="8"/>
  <c r="U48" i="8"/>
  <c r="V48" i="8"/>
  <c r="W48" i="8"/>
  <c r="X48" i="8"/>
  <c r="Y48" i="8"/>
  <c r="Z48" i="8"/>
  <c r="AA48" i="8"/>
  <c r="AB48" i="8"/>
  <c r="AC48" i="8"/>
  <c r="F49" i="8"/>
  <c r="G49" i="8"/>
  <c r="H49" i="8"/>
  <c r="I49" i="8"/>
  <c r="J49" i="8"/>
  <c r="K49" i="8"/>
  <c r="L49" i="8"/>
  <c r="M49" i="8"/>
  <c r="N49" i="8"/>
  <c r="O49" i="8"/>
  <c r="P49" i="8"/>
  <c r="Q49" i="8"/>
  <c r="R49" i="8"/>
  <c r="S49" i="8"/>
  <c r="T49" i="8"/>
  <c r="U49" i="8"/>
  <c r="V49" i="8"/>
  <c r="W49" i="8"/>
  <c r="X49" i="8"/>
  <c r="Y49" i="8"/>
  <c r="Z49" i="8"/>
  <c r="AA49" i="8"/>
  <c r="AB49" i="8"/>
  <c r="AC49" i="8"/>
  <c r="F47" i="8"/>
  <c r="G47" i="8"/>
  <c r="H47" i="8"/>
  <c r="I47" i="8"/>
  <c r="J47" i="8"/>
  <c r="K47" i="8"/>
  <c r="L47" i="8"/>
  <c r="M47" i="8"/>
  <c r="N47" i="8"/>
  <c r="O47" i="8"/>
  <c r="P47" i="8"/>
  <c r="Q47" i="8"/>
  <c r="R47" i="8"/>
  <c r="S47" i="8"/>
  <c r="T47" i="8"/>
  <c r="U47" i="8"/>
  <c r="V47" i="8"/>
  <c r="W47" i="8"/>
  <c r="X47" i="8"/>
  <c r="Y47" i="8"/>
  <c r="Z47" i="8"/>
  <c r="AA47" i="8"/>
  <c r="AB47" i="8"/>
  <c r="AC47" i="8"/>
  <c r="AK48" i="8"/>
  <c r="AP47" i="8"/>
  <c r="BG20" i="8"/>
  <c r="BF32" i="8"/>
  <c r="F3" i="8"/>
  <c r="G3" i="8"/>
  <c r="H3" i="8"/>
  <c r="I3" i="8"/>
  <c r="J3" i="8"/>
  <c r="K3" i="8"/>
  <c r="L3" i="8"/>
  <c r="M3" i="8"/>
  <c r="N3" i="8"/>
  <c r="O3" i="8"/>
  <c r="P3" i="8"/>
  <c r="Q3" i="8"/>
  <c r="R3" i="8"/>
  <c r="S3" i="8"/>
  <c r="T3" i="8"/>
  <c r="U3" i="8"/>
  <c r="V3" i="8"/>
  <c r="W3" i="8"/>
  <c r="X3" i="8"/>
  <c r="Y3" i="8"/>
  <c r="Z3" i="8"/>
  <c r="AA3" i="8"/>
  <c r="AB3" i="8"/>
  <c r="AC3" i="8"/>
  <c r="F4" i="8"/>
  <c r="G4" i="8"/>
  <c r="H4" i="8"/>
  <c r="I4" i="8"/>
  <c r="J4" i="8"/>
  <c r="K4" i="8"/>
  <c r="L4" i="8"/>
  <c r="M4" i="8"/>
  <c r="N4" i="8"/>
  <c r="O4" i="8"/>
  <c r="P4" i="8"/>
  <c r="Q4" i="8"/>
  <c r="R4" i="8"/>
  <c r="S4" i="8"/>
  <c r="T4" i="8"/>
  <c r="U4" i="8"/>
  <c r="V4" i="8"/>
  <c r="W4" i="8"/>
  <c r="X4" i="8"/>
  <c r="Y4" i="8"/>
  <c r="Z4" i="8"/>
  <c r="AA4" i="8"/>
  <c r="AB4" i="8"/>
  <c r="AC4" i="8"/>
  <c r="F2" i="8"/>
  <c r="G2" i="8"/>
  <c r="H2" i="8"/>
  <c r="I2" i="8"/>
  <c r="J2" i="8"/>
  <c r="K2" i="8"/>
  <c r="L2" i="8"/>
  <c r="M2" i="8"/>
  <c r="N2" i="8"/>
  <c r="O2" i="8"/>
  <c r="P2" i="8"/>
  <c r="Q2" i="8"/>
  <c r="R2" i="8"/>
  <c r="S2" i="8"/>
  <c r="T2" i="8"/>
  <c r="U2" i="8"/>
  <c r="V2" i="8"/>
  <c r="W2" i="8"/>
  <c r="X2" i="8"/>
  <c r="Y2" i="8"/>
  <c r="Z2" i="8"/>
  <c r="AA2" i="8"/>
  <c r="AB2" i="8"/>
  <c r="AC2" i="8"/>
  <c r="AK3" i="8"/>
  <c r="AP2" i="8"/>
  <c r="BG4" i="8"/>
  <c r="F6" i="8"/>
  <c r="G6" i="8"/>
  <c r="H6" i="8"/>
  <c r="I6" i="8"/>
  <c r="J6" i="8"/>
  <c r="K6" i="8"/>
  <c r="L6" i="8"/>
  <c r="M6" i="8"/>
  <c r="N6" i="8"/>
  <c r="O6" i="8"/>
  <c r="P6" i="8"/>
  <c r="Q6" i="8"/>
  <c r="R6" i="8"/>
  <c r="S6" i="8"/>
  <c r="T6" i="8"/>
  <c r="U6" i="8"/>
  <c r="V6" i="8"/>
  <c r="W6" i="8"/>
  <c r="X6" i="8"/>
  <c r="Y6" i="8"/>
  <c r="Z6" i="8"/>
  <c r="AA6" i="8"/>
  <c r="AB6" i="8"/>
  <c r="AC6" i="8"/>
  <c r="F7" i="8"/>
  <c r="G7" i="8"/>
  <c r="H7" i="8"/>
  <c r="I7" i="8"/>
  <c r="J7" i="8"/>
  <c r="K7" i="8"/>
  <c r="L7" i="8"/>
  <c r="M7" i="8"/>
  <c r="N7" i="8"/>
  <c r="O7" i="8"/>
  <c r="P7" i="8"/>
  <c r="Q7" i="8"/>
  <c r="R7" i="8"/>
  <c r="S7" i="8"/>
  <c r="T7" i="8"/>
  <c r="U7" i="8"/>
  <c r="V7" i="8"/>
  <c r="W7" i="8"/>
  <c r="X7" i="8"/>
  <c r="Y7" i="8"/>
  <c r="Z7" i="8"/>
  <c r="AA7" i="8"/>
  <c r="AB7" i="8"/>
  <c r="AC7" i="8"/>
  <c r="F5" i="8"/>
  <c r="G5" i="8"/>
  <c r="H5" i="8"/>
  <c r="I5" i="8"/>
  <c r="J5" i="8"/>
  <c r="K5" i="8"/>
  <c r="L5" i="8"/>
  <c r="M5" i="8"/>
  <c r="N5" i="8"/>
  <c r="O5" i="8"/>
  <c r="P5" i="8"/>
  <c r="Q5" i="8"/>
  <c r="R5" i="8"/>
  <c r="S5" i="8"/>
  <c r="T5" i="8"/>
  <c r="U5" i="8"/>
  <c r="V5" i="8"/>
  <c r="W5" i="8"/>
  <c r="X5" i="8"/>
  <c r="Y5" i="8"/>
  <c r="Z5" i="8"/>
  <c r="AA5" i="8"/>
  <c r="AB5" i="8"/>
  <c r="AC5" i="8"/>
  <c r="AK6" i="8"/>
  <c r="AP5" i="8"/>
  <c r="BG5" i="8"/>
  <c r="F9" i="8"/>
  <c r="G9" i="8"/>
  <c r="H9" i="8"/>
  <c r="I9" i="8"/>
  <c r="J9" i="8"/>
  <c r="K9" i="8"/>
  <c r="L9" i="8"/>
  <c r="M9" i="8"/>
  <c r="N9" i="8"/>
  <c r="O9" i="8"/>
  <c r="P9" i="8"/>
  <c r="Q9" i="8"/>
  <c r="R9" i="8"/>
  <c r="S9" i="8"/>
  <c r="T9" i="8"/>
  <c r="U9" i="8"/>
  <c r="V9" i="8"/>
  <c r="W9" i="8"/>
  <c r="X9" i="8"/>
  <c r="Y9" i="8"/>
  <c r="Z9" i="8"/>
  <c r="AA9" i="8"/>
  <c r="AB9" i="8"/>
  <c r="AC9" i="8"/>
  <c r="F10" i="8"/>
  <c r="G10" i="8"/>
  <c r="H10" i="8"/>
  <c r="I10" i="8"/>
  <c r="J10" i="8"/>
  <c r="K10" i="8"/>
  <c r="L10" i="8"/>
  <c r="M10" i="8"/>
  <c r="N10" i="8"/>
  <c r="O10" i="8"/>
  <c r="P10" i="8"/>
  <c r="Q10" i="8"/>
  <c r="R10" i="8"/>
  <c r="S10" i="8"/>
  <c r="T10" i="8"/>
  <c r="U10" i="8"/>
  <c r="V10" i="8"/>
  <c r="W10" i="8"/>
  <c r="X10" i="8"/>
  <c r="Y10" i="8"/>
  <c r="Z10" i="8"/>
  <c r="AA10" i="8"/>
  <c r="AB10" i="8"/>
  <c r="AC10" i="8"/>
  <c r="F8" i="8"/>
  <c r="G8" i="8"/>
  <c r="H8" i="8"/>
  <c r="I8" i="8"/>
  <c r="J8" i="8"/>
  <c r="K8" i="8"/>
  <c r="L8" i="8"/>
  <c r="M8" i="8"/>
  <c r="N8" i="8"/>
  <c r="O8" i="8"/>
  <c r="P8" i="8"/>
  <c r="Q8" i="8"/>
  <c r="R8" i="8"/>
  <c r="S8" i="8"/>
  <c r="T8" i="8"/>
  <c r="U8" i="8"/>
  <c r="V8" i="8"/>
  <c r="W8" i="8"/>
  <c r="X8" i="8"/>
  <c r="Y8" i="8"/>
  <c r="Z8" i="8"/>
  <c r="AA8" i="8"/>
  <c r="AB8" i="8"/>
  <c r="AC8" i="8"/>
  <c r="AK9" i="8"/>
  <c r="AP8" i="8"/>
  <c r="BG6" i="8"/>
  <c r="F12" i="8"/>
  <c r="G12" i="8"/>
  <c r="H12" i="8"/>
  <c r="I12" i="8"/>
  <c r="J12" i="8"/>
  <c r="K12" i="8"/>
  <c r="L12" i="8"/>
  <c r="M12" i="8"/>
  <c r="N12" i="8"/>
  <c r="O12" i="8"/>
  <c r="P12" i="8"/>
  <c r="Q12" i="8"/>
  <c r="R12" i="8"/>
  <c r="S12" i="8"/>
  <c r="T12" i="8"/>
  <c r="U12" i="8"/>
  <c r="V12" i="8"/>
  <c r="W12" i="8"/>
  <c r="X12" i="8"/>
  <c r="Y12" i="8"/>
  <c r="Z12" i="8"/>
  <c r="AA12" i="8"/>
  <c r="AB12" i="8"/>
  <c r="AC12" i="8"/>
  <c r="F13" i="8"/>
  <c r="G13" i="8"/>
  <c r="H13" i="8"/>
  <c r="I13" i="8"/>
  <c r="J13" i="8"/>
  <c r="K13" i="8"/>
  <c r="L13" i="8"/>
  <c r="M13" i="8"/>
  <c r="N13" i="8"/>
  <c r="O13" i="8"/>
  <c r="P13" i="8"/>
  <c r="Q13" i="8"/>
  <c r="R13" i="8"/>
  <c r="S13" i="8"/>
  <c r="T13" i="8"/>
  <c r="U13" i="8"/>
  <c r="V13" i="8"/>
  <c r="W13" i="8"/>
  <c r="X13" i="8"/>
  <c r="Y13" i="8"/>
  <c r="Z13" i="8"/>
  <c r="AA13" i="8"/>
  <c r="AB13" i="8"/>
  <c r="AC13" i="8"/>
  <c r="F11" i="8"/>
  <c r="G11" i="8"/>
  <c r="H11" i="8"/>
  <c r="I11" i="8"/>
  <c r="J11" i="8"/>
  <c r="K11" i="8"/>
  <c r="L11" i="8"/>
  <c r="M11" i="8"/>
  <c r="N11" i="8"/>
  <c r="O11" i="8"/>
  <c r="P11" i="8"/>
  <c r="Q11" i="8"/>
  <c r="R11" i="8"/>
  <c r="S11" i="8"/>
  <c r="T11" i="8"/>
  <c r="U11" i="8"/>
  <c r="V11" i="8"/>
  <c r="W11" i="8"/>
  <c r="X11" i="8"/>
  <c r="Y11" i="8"/>
  <c r="Z11" i="8"/>
  <c r="AA11" i="8"/>
  <c r="AB11" i="8"/>
  <c r="AC11" i="8"/>
  <c r="AK12" i="8"/>
  <c r="AP11" i="8"/>
  <c r="BG7" i="8"/>
  <c r="F18" i="8"/>
  <c r="G18" i="8"/>
  <c r="H18" i="8"/>
  <c r="I18" i="8"/>
  <c r="J18" i="8"/>
  <c r="K18" i="8"/>
  <c r="L18" i="8"/>
  <c r="M18" i="8"/>
  <c r="N18" i="8"/>
  <c r="O18" i="8"/>
  <c r="P18" i="8"/>
  <c r="Q18" i="8"/>
  <c r="R18" i="8"/>
  <c r="S18" i="8"/>
  <c r="T18" i="8"/>
  <c r="U18" i="8"/>
  <c r="V18" i="8"/>
  <c r="W18" i="8"/>
  <c r="X18" i="8"/>
  <c r="Y18" i="8"/>
  <c r="Z18" i="8"/>
  <c r="AA18" i="8"/>
  <c r="AB18" i="8"/>
  <c r="AC18" i="8"/>
  <c r="F19" i="8"/>
  <c r="G19" i="8"/>
  <c r="H19" i="8"/>
  <c r="I19" i="8"/>
  <c r="J19" i="8"/>
  <c r="K19" i="8"/>
  <c r="L19" i="8"/>
  <c r="M19" i="8"/>
  <c r="N19" i="8"/>
  <c r="O19" i="8"/>
  <c r="P19" i="8"/>
  <c r="Q19" i="8"/>
  <c r="R19" i="8"/>
  <c r="S19" i="8"/>
  <c r="T19" i="8"/>
  <c r="U19" i="8"/>
  <c r="V19" i="8"/>
  <c r="W19" i="8"/>
  <c r="X19" i="8"/>
  <c r="Y19" i="8"/>
  <c r="Z19" i="8"/>
  <c r="AA19" i="8"/>
  <c r="AB19" i="8"/>
  <c r="AC19" i="8"/>
  <c r="F17" i="8"/>
  <c r="G17" i="8"/>
  <c r="H17" i="8"/>
  <c r="I17" i="8"/>
  <c r="J17" i="8"/>
  <c r="K17" i="8"/>
  <c r="L17" i="8"/>
  <c r="M17" i="8"/>
  <c r="N17" i="8"/>
  <c r="O17" i="8"/>
  <c r="P17" i="8"/>
  <c r="Q17" i="8"/>
  <c r="R17" i="8"/>
  <c r="S17" i="8"/>
  <c r="T17" i="8"/>
  <c r="U17" i="8"/>
  <c r="V17" i="8"/>
  <c r="W17" i="8"/>
  <c r="X17" i="8"/>
  <c r="Y17" i="8"/>
  <c r="Z17" i="8"/>
  <c r="AA17" i="8"/>
  <c r="AB17" i="8"/>
  <c r="AC17" i="8"/>
  <c r="AK18" i="8"/>
  <c r="AP17" i="8"/>
  <c r="BG8" i="8"/>
  <c r="F21" i="8"/>
  <c r="G21" i="8"/>
  <c r="H21" i="8"/>
  <c r="I21" i="8"/>
  <c r="J21" i="8"/>
  <c r="K21" i="8"/>
  <c r="L21" i="8"/>
  <c r="M21" i="8"/>
  <c r="N21" i="8"/>
  <c r="O21" i="8"/>
  <c r="P21" i="8"/>
  <c r="Q21" i="8"/>
  <c r="R21" i="8"/>
  <c r="S21" i="8"/>
  <c r="T21" i="8"/>
  <c r="U21" i="8"/>
  <c r="V21" i="8"/>
  <c r="W21" i="8"/>
  <c r="X21" i="8"/>
  <c r="Y21" i="8"/>
  <c r="Z21" i="8"/>
  <c r="AA21" i="8"/>
  <c r="AB21" i="8"/>
  <c r="AC21" i="8"/>
  <c r="F22" i="8"/>
  <c r="G22" i="8"/>
  <c r="H22" i="8"/>
  <c r="I22" i="8"/>
  <c r="J22" i="8"/>
  <c r="K22" i="8"/>
  <c r="L22" i="8"/>
  <c r="M22" i="8"/>
  <c r="N22" i="8"/>
  <c r="O22" i="8"/>
  <c r="P22" i="8"/>
  <c r="Q22" i="8"/>
  <c r="R22" i="8"/>
  <c r="S22" i="8"/>
  <c r="T22" i="8"/>
  <c r="U22" i="8"/>
  <c r="V22" i="8"/>
  <c r="W22" i="8"/>
  <c r="X22" i="8"/>
  <c r="Y22" i="8"/>
  <c r="Z22" i="8"/>
  <c r="AA22" i="8"/>
  <c r="AB22" i="8"/>
  <c r="AC22" i="8"/>
  <c r="F20" i="8"/>
  <c r="G20" i="8"/>
  <c r="H20" i="8"/>
  <c r="I20" i="8"/>
  <c r="J20" i="8"/>
  <c r="K20" i="8"/>
  <c r="L20" i="8"/>
  <c r="M20" i="8"/>
  <c r="N20" i="8"/>
  <c r="O20" i="8"/>
  <c r="P20" i="8"/>
  <c r="Q20" i="8"/>
  <c r="R20" i="8"/>
  <c r="S20" i="8"/>
  <c r="T20" i="8"/>
  <c r="U20" i="8"/>
  <c r="V20" i="8"/>
  <c r="W20" i="8"/>
  <c r="X20" i="8"/>
  <c r="Y20" i="8"/>
  <c r="Z20" i="8"/>
  <c r="AA20" i="8"/>
  <c r="AB20" i="8"/>
  <c r="AC20" i="8"/>
  <c r="AK21" i="8"/>
  <c r="AP20" i="8"/>
  <c r="BG9" i="8"/>
  <c r="F24" i="8"/>
  <c r="G24" i="8"/>
  <c r="H24" i="8"/>
  <c r="I24" i="8"/>
  <c r="J24" i="8"/>
  <c r="K24" i="8"/>
  <c r="L24" i="8"/>
  <c r="M24" i="8"/>
  <c r="N24" i="8"/>
  <c r="O24" i="8"/>
  <c r="P24" i="8"/>
  <c r="Q24" i="8"/>
  <c r="R24" i="8"/>
  <c r="S24" i="8"/>
  <c r="T24" i="8"/>
  <c r="U24" i="8"/>
  <c r="V24" i="8"/>
  <c r="W24" i="8"/>
  <c r="X24" i="8"/>
  <c r="Y24" i="8"/>
  <c r="Z24" i="8"/>
  <c r="AA24" i="8"/>
  <c r="AB24" i="8"/>
  <c r="AC24" i="8"/>
  <c r="F25" i="8"/>
  <c r="G25" i="8"/>
  <c r="H25" i="8"/>
  <c r="I25" i="8"/>
  <c r="J25" i="8"/>
  <c r="K25" i="8"/>
  <c r="L25" i="8"/>
  <c r="M25" i="8"/>
  <c r="N25" i="8"/>
  <c r="O25" i="8"/>
  <c r="P25" i="8"/>
  <c r="Q25" i="8"/>
  <c r="R25" i="8"/>
  <c r="S25" i="8"/>
  <c r="T25" i="8"/>
  <c r="U25" i="8"/>
  <c r="V25" i="8"/>
  <c r="W25" i="8"/>
  <c r="X25" i="8"/>
  <c r="Y25" i="8"/>
  <c r="Z25" i="8"/>
  <c r="AA25" i="8"/>
  <c r="AB25" i="8"/>
  <c r="AC25" i="8"/>
  <c r="F23" i="8"/>
  <c r="G23" i="8"/>
  <c r="H23" i="8"/>
  <c r="I23" i="8"/>
  <c r="J23" i="8"/>
  <c r="K23" i="8"/>
  <c r="L23" i="8"/>
  <c r="M23" i="8"/>
  <c r="N23" i="8"/>
  <c r="O23" i="8"/>
  <c r="P23" i="8"/>
  <c r="Q23" i="8"/>
  <c r="R23" i="8"/>
  <c r="S23" i="8"/>
  <c r="T23" i="8"/>
  <c r="U23" i="8"/>
  <c r="V23" i="8"/>
  <c r="W23" i="8"/>
  <c r="X23" i="8"/>
  <c r="Y23" i="8"/>
  <c r="Z23" i="8"/>
  <c r="AA23" i="8"/>
  <c r="AB23" i="8"/>
  <c r="AC23" i="8"/>
  <c r="AK24" i="8"/>
  <c r="AP23" i="8"/>
  <c r="BG10" i="8"/>
  <c r="BE32" i="8"/>
  <c r="AJ27" i="8"/>
  <c r="AO26" i="8"/>
  <c r="BF13" i="8"/>
  <c r="AJ30" i="8"/>
  <c r="AO29" i="8"/>
  <c r="BF14" i="8"/>
  <c r="AJ33" i="8"/>
  <c r="AO32" i="8"/>
  <c r="BF15" i="8"/>
  <c r="AJ36" i="8"/>
  <c r="AO35" i="8"/>
  <c r="BF16" i="8"/>
  <c r="AJ39" i="8"/>
  <c r="AO38" i="8"/>
  <c r="BF17" i="8"/>
  <c r="AJ42" i="8"/>
  <c r="AO41" i="8"/>
  <c r="BF18" i="8"/>
  <c r="AO44" i="8"/>
  <c r="BF19" i="8"/>
  <c r="AJ48" i="8"/>
  <c r="AO47" i="8"/>
  <c r="BF20" i="8"/>
  <c r="BF31" i="8"/>
  <c r="AI27" i="8"/>
  <c r="AN26" i="8"/>
  <c r="BE13" i="8"/>
  <c r="AI30" i="8"/>
  <c r="AN29" i="8"/>
  <c r="BE14" i="8"/>
  <c r="AI33" i="8"/>
  <c r="AN32" i="8"/>
  <c r="BE15" i="8"/>
  <c r="AI36" i="8"/>
  <c r="AN35" i="8"/>
  <c r="BE16" i="8"/>
  <c r="AI39" i="8"/>
  <c r="AN38" i="8"/>
  <c r="BE17" i="8"/>
  <c r="AI42" i="8"/>
  <c r="AN41" i="8"/>
  <c r="BE18" i="8"/>
  <c r="AN44" i="8"/>
  <c r="BE19" i="8"/>
  <c r="AI48" i="8"/>
  <c r="AN47" i="8"/>
  <c r="BE20" i="8"/>
  <c r="BF30" i="8"/>
  <c r="AJ3" i="8"/>
  <c r="AO2" i="8"/>
  <c r="BF4" i="8"/>
  <c r="AJ6" i="8"/>
  <c r="AO5" i="8"/>
  <c r="BF5" i="8"/>
  <c r="AJ9" i="8"/>
  <c r="AO8" i="8"/>
  <c r="BF6" i="8"/>
  <c r="AJ12" i="8"/>
  <c r="AO11" i="8"/>
  <c r="BF7" i="8"/>
  <c r="AJ18" i="8"/>
  <c r="AO17" i="8"/>
  <c r="BF8" i="8"/>
  <c r="AJ21" i="8"/>
  <c r="AO20" i="8"/>
  <c r="BF9" i="8"/>
  <c r="AJ24" i="8"/>
  <c r="AO23" i="8"/>
  <c r="BF10" i="8"/>
  <c r="BE31" i="8"/>
  <c r="AI3" i="8"/>
  <c r="AN2" i="8"/>
  <c r="BE4" i="8"/>
  <c r="AI6" i="8"/>
  <c r="AN5" i="8"/>
  <c r="BE5" i="8"/>
  <c r="AI9" i="8"/>
  <c r="AN8" i="8"/>
  <c r="BE6" i="8"/>
  <c r="AI12" i="8"/>
  <c r="AN11" i="8"/>
  <c r="BE7" i="8"/>
  <c r="AI18" i="8"/>
  <c r="AN17" i="8"/>
  <c r="BE8" i="8"/>
  <c r="AI21" i="8"/>
  <c r="AN20" i="8"/>
  <c r="BE9" i="8"/>
  <c r="AI24" i="8"/>
  <c r="AN23" i="8"/>
  <c r="BE10" i="8"/>
  <c r="BE30" i="8"/>
  <c r="AQ3" i="8"/>
  <c r="AQ71" i="8"/>
  <c r="AQ116" i="8"/>
  <c r="AS98" i="8"/>
  <c r="AR98" i="8"/>
  <c r="AQ98" i="8"/>
  <c r="AZ19" i="8"/>
  <c r="AZ37" i="8"/>
  <c r="AZ41" i="8"/>
  <c r="AZ40" i="8"/>
  <c r="AZ39" i="8"/>
  <c r="AZ38" i="8"/>
  <c r="AZ36" i="8"/>
  <c r="AZ35" i="8"/>
  <c r="AZ34" i="8"/>
  <c r="AZ33" i="8"/>
  <c r="AZ32" i="8"/>
  <c r="AZ31" i="8"/>
  <c r="AZ30" i="8"/>
  <c r="AY40" i="8"/>
  <c r="AY41" i="8"/>
  <c r="AY39" i="8"/>
  <c r="AY38" i="8"/>
  <c r="AY37" i="8"/>
  <c r="AY36" i="8"/>
  <c r="AY35" i="8"/>
  <c r="AY34" i="8"/>
  <c r="AY33" i="8"/>
  <c r="AY32" i="8"/>
  <c r="AY31" i="8"/>
  <c r="AY30" i="8"/>
  <c r="AX41" i="8"/>
  <c r="AX40" i="8"/>
  <c r="AX39" i="8"/>
  <c r="AX38" i="8"/>
  <c r="AX37" i="8"/>
  <c r="AX36" i="8"/>
  <c r="AX35" i="8"/>
  <c r="AX34" i="8"/>
  <c r="AX33" i="8"/>
  <c r="AX32" i="8"/>
  <c r="AX31" i="8"/>
  <c r="AX30" i="8"/>
  <c r="AK453" i="8"/>
  <c r="AP452" i="8"/>
  <c r="AI453" i="8"/>
  <c r="AN452" i="8"/>
  <c r="AK450" i="8"/>
  <c r="AP449" i="8"/>
  <c r="AJ450" i="8"/>
  <c r="AO449" i="8"/>
  <c r="AI450" i="8"/>
  <c r="AN449" i="8"/>
  <c r="AK447" i="8"/>
  <c r="AP446" i="8"/>
  <c r="AJ447" i="8"/>
  <c r="AO446" i="8"/>
  <c r="AI447" i="8"/>
  <c r="AN446" i="8"/>
  <c r="AK444" i="8"/>
  <c r="AP443" i="8"/>
  <c r="AJ444" i="8"/>
  <c r="AO443" i="8"/>
  <c r="AI444" i="8"/>
  <c r="AN443" i="8"/>
  <c r="AK441" i="8"/>
  <c r="AP440" i="8"/>
  <c r="AJ441" i="8"/>
  <c r="AO440" i="8"/>
  <c r="AI441" i="8"/>
  <c r="AN440" i="8"/>
  <c r="AK438" i="8"/>
  <c r="AP437" i="8"/>
  <c r="AJ438" i="8"/>
  <c r="AO437" i="8"/>
  <c r="AI438" i="8"/>
  <c r="AN437" i="8"/>
  <c r="AK435" i="8"/>
  <c r="AP434" i="8"/>
  <c r="AJ435" i="8"/>
  <c r="AO434" i="8"/>
  <c r="AI435" i="8"/>
  <c r="AN434" i="8"/>
  <c r="AK432" i="8"/>
  <c r="AP431" i="8"/>
  <c r="AJ432" i="8"/>
  <c r="AO431" i="8"/>
  <c r="AI432" i="8"/>
  <c r="AN431" i="8"/>
  <c r="AK429" i="8"/>
  <c r="AP428" i="8"/>
  <c r="AJ429" i="8"/>
  <c r="AO428" i="8"/>
  <c r="AI429" i="8"/>
  <c r="AN428" i="8"/>
  <c r="AK426" i="8"/>
  <c r="AP425" i="8"/>
  <c r="AJ426" i="8"/>
  <c r="AO425" i="8"/>
  <c r="AI426" i="8"/>
  <c r="AN425" i="8"/>
  <c r="AK423" i="8"/>
  <c r="AP422" i="8"/>
  <c r="AJ423" i="8"/>
  <c r="AO422" i="8"/>
  <c r="AI423" i="8"/>
  <c r="AN422" i="8"/>
  <c r="AK420" i="8"/>
  <c r="AP419" i="8"/>
  <c r="AJ420" i="8"/>
  <c r="AO419" i="8"/>
  <c r="AI420" i="8"/>
  <c r="AN419" i="8"/>
  <c r="AK417" i="8"/>
  <c r="AP416" i="8"/>
  <c r="AJ417" i="8"/>
  <c r="AO416" i="8"/>
  <c r="AI417" i="8"/>
  <c r="AN416" i="8"/>
  <c r="AK414" i="8"/>
  <c r="AP413" i="8"/>
  <c r="AJ414" i="8"/>
  <c r="AO413" i="8"/>
  <c r="AI414" i="8"/>
  <c r="AN413" i="8"/>
  <c r="AK411" i="8"/>
  <c r="AP410" i="8"/>
  <c r="AJ411" i="8"/>
  <c r="AO410" i="8"/>
  <c r="AI411" i="8"/>
  <c r="AN410" i="8"/>
  <c r="AK408" i="8"/>
  <c r="AP407" i="8"/>
  <c r="AJ408" i="8"/>
  <c r="AO407" i="8"/>
  <c r="AI408" i="8"/>
  <c r="AN407" i="8"/>
  <c r="AK405" i="8"/>
  <c r="AP404" i="8"/>
  <c r="AJ405" i="8"/>
  <c r="AO404" i="8"/>
  <c r="AI405" i="8"/>
  <c r="AN404" i="8"/>
  <c r="AK402" i="8"/>
  <c r="AP401" i="8"/>
  <c r="AJ402" i="8"/>
  <c r="AO401" i="8"/>
  <c r="AI402" i="8"/>
  <c r="AN401" i="8"/>
  <c r="AK399" i="8"/>
  <c r="AP398" i="8"/>
  <c r="AJ399" i="8"/>
  <c r="AO398" i="8"/>
  <c r="AI399" i="8"/>
  <c r="AN398" i="8"/>
  <c r="AK396" i="8"/>
  <c r="AP395" i="8"/>
  <c r="AJ396" i="8"/>
  <c r="AO395" i="8"/>
  <c r="AI396" i="8"/>
  <c r="AN395" i="8"/>
  <c r="AK393" i="8"/>
  <c r="AP392" i="8"/>
  <c r="AJ393" i="8"/>
  <c r="AO392" i="8"/>
  <c r="AI393" i="8"/>
  <c r="AN392" i="8"/>
  <c r="AK390" i="8"/>
  <c r="AP389" i="8"/>
  <c r="AJ390" i="8"/>
  <c r="AO389" i="8"/>
  <c r="AI390" i="8"/>
  <c r="AN389" i="8"/>
  <c r="AK387" i="8"/>
  <c r="AP386" i="8"/>
  <c r="AJ387" i="8"/>
  <c r="AO386" i="8"/>
  <c r="AI387" i="8"/>
  <c r="AN386" i="8"/>
  <c r="AK384" i="8"/>
  <c r="AP383" i="8"/>
  <c r="AJ384" i="8"/>
  <c r="AO383" i="8"/>
  <c r="AI384" i="8"/>
  <c r="AN383" i="8"/>
  <c r="AK381" i="8"/>
  <c r="AP380" i="8"/>
  <c r="AJ381" i="8"/>
  <c r="AO380" i="8"/>
  <c r="AI381" i="8"/>
  <c r="AN380" i="8"/>
  <c r="AK378" i="8"/>
  <c r="AP377" i="8"/>
  <c r="AJ378" i="8"/>
  <c r="AO377" i="8"/>
  <c r="AI378" i="8"/>
  <c r="AN377" i="8"/>
  <c r="AK375" i="8"/>
  <c r="AP374" i="8"/>
  <c r="AJ375" i="8"/>
  <c r="AO374" i="8"/>
  <c r="AI375" i="8"/>
  <c r="AN374" i="8"/>
  <c r="AK372" i="8"/>
  <c r="AP371" i="8"/>
  <c r="AJ372" i="8"/>
  <c r="AO371" i="8"/>
  <c r="AI372" i="8"/>
  <c r="AN371" i="8"/>
  <c r="AK369" i="8"/>
  <c r="AP368" i="8"/>
  <c r="AJ369" i="8"/>
  <c r="AO368" i="8"/>
  <c r="AI369" i="8"/>
  <c r="AN368" i="8"/>
  <c r="AK366" i="8"/>
  <c r="AP365" i="8"/>
  <c r="AJ366" i="8"/>
  <c r="AO365" i="8"/>
  <c r="AI366" i="8"/>
  <c r="AN365" i="8"/>
  <c r="AK363" i="8"/>
  <c r="AP362" i="8"/>
  <c r="AJ363" i="8"/>
  <c r="AO362" i="8"/>
  <c r="AI363" i="8"/>
  <c r="AN362" i="8"/>
  <c r="AK360" i="8"/>
  <c r="AP359" i="8"/>
  <c r="AJ360" i="8"/>
  <c r="AO359" i="8"/>
  <c r="AI360" i="8"/>
  <c r="AN359" i="8"/>
  <c r="AK357" i="8"/>
  <c r="AP356" i="8"/>
  <c r="AJ357" i="8"/>
  <c r="AO356" i="8"/>
  <c r="AI357" i="8"/>
  <c r="AN356" i="8"/>
  <c r="AK354" i="8"/>
  <c r="AP353" i="8"/>
  <c r="AJ354" i="8"/>
  <c r="AO353" i="8"/>
  <c r="AI354" i="8"/>
  <c r="AN353" i="8"/>
  <c r="AK351" i="8"/>
  <c r="AP350" i="8"/>
  <c r="AJ351" i="8"/>
  <c r="AO350" i="8"/>
  <c r="AI351" i="8"/>
  <c r="AN350" i="8"/>
  <c r="AK348" i="8"/>
  <c r="AP347" i="8"/>
  <c r="AJ348" i="8"/>
  <c r="AO347" i="8"/>
  <c r="AI348" i="8"/>
  <c r="AN347" i="8"/>
  <c r="AK345" i="8"/>
  <c r="AP344" i="8"/>
  <c r="AJ345" i="8"/>
  <c r="AO344" i="8"/>
  <c r="AI345" i="8"/>
  <c r="AN344" i="8"/>
  <c r="AK342" i="8"/>
  <c r="AP341" i="8"/>
  <c r="AJ342" i="8"/>
  <c r="AO341" i="8"/>
  <c r="AI342" i="8"/>
  <c r="AN341" i="8"/>
  <c r="AK339" i="8"/>
  <c r="AP338" i="8"/>
  <c r="AJ339" i="8"/>
  <c r="AO338" i="8"/>
  <c r="AI339" i="8"/>
  <c r="AN338" i="8"/>
  <c r="AK336" i="8"/>
  <c r="AP335" i="8"/>
  <c r="AJ336" i="8"/>
  <c r="AO335" i="8"/>
  <c r="AI336" i="8"/>
  <c r="AN335" i="8"/>
  <c r="AK333" i="8"/>
  <c r="AP332" i="8"/>
  <c r="AJ333" i="8"/>
  <c r="AO332" i="8"/>
  <c r="AI333" i="8"/>
  <c r="AN332" i="8"/>
  <c r="AK330" i="8"/>
  <c r="AP329" i="8"/>
  <c r="AJ330" i="8"/>
  <c r="AO329" i="8"/>
  <c r="AI330" i="8"/>
  <c r="AN329" i="8"/>
  <c r="AK327" i="8"/>
  <c r="AP326" i="8"/>
  <c r="AJ327" i="8"/>
  <c r="AO326" i="8"/>
  <c r="AI327" i="8"/>
  <c r="AN326" i="8"/>
  <c r="AK324" i="8"/>
  <c r="AP323" i="8"/>
  <c r="AJ324" i="8"/>
  <c r="AO323" i="8"/>
  <c r="AI324" i="8"/>
  <c r="AN323" i="8"/>
  <c r="AK321" i="8"/>
  <c r="AP320" i="8"/>
  <c r="AJ321" i="8"/>
  <c r="AO320" i="8"/>
  <c r="AI321" i="8"/>
  <c r="AN320" i="8"/>
  <c r="AK318" i="8"/>
  <c r="AP317" i="8"/>
  <c r="AJ318" i="8"/>
  <c r="AO317" i="8"/>
  <c r="AI318" i="8"/>
  <c r="AN317" i="8"/>
  <c r="AK315" i="8"/>
  <c r="AP314" i="8"/>
  <c r="AJ315" i="8"/>
  <c r="AO314" i="8"/>
  <c r="AI315" i="8"/>
  <c r="AN314" i="8"/>
  <c r="AK312" i="8"/>
  <c r="AP311" i="8"/>
  <c r="AJ312" i="8"/>
  <c r="AO311" i="8"/>
  <c r="AI312" i="8"/>
  <c r="AN311" i="8"/>
  <c r="AK309" i="8"/>
  <c r="AP308" i="8"/>
  <c r="AJ309" i="8"/>
  <c r="AO308" i="8"/>
  <c r="AI309" i="8"/>
  <c r="AN308" i="8"/>
  <c r="AK306" i="8"/>
  <c r="AP305" i="8"/>
  <c r="AJ306" i="8"/>
  <c r="AO305" i="8"/>
  <c r="AI306" i="8"/>
  <c r="AN305" i="8"/>
  <c r="AK303" i="8"/>
  <c r="AP302" i="8"/>
  <c r="AJ303" i="8"/>
  <c r="AO302" i="8"/>
  <c r="AI303" i="8"/>
  <c r="AN302" i="8"/>
  <c r="AK300" i="8"/>
  <c r="AP299" i="8"/>
  <c r="AJ300" i="8"/>
  <c r="AO299" i="8"/>
  <c r="AI300" i="8"/>
  <c r="AN299" i="8"/>
  <c r="AK297" i="8"/>
  <c r="AP296" i="8"/>
  <c r="AJ297" i="8"/>
  <c r="AO296" i="8"/>
  <c r="AI297" i="8"/>
  <c r="AN296" i="8"/>
  <c r="AK294" i="8"/>
  <c r="AP293" i="8"/>
  <c r="AJ294" i="8"/>
  <c r="AO293" i="8"/>
  <c r="AI294" i="8"/>
  <c r="AN293" i="8"/>
  <c r="AK291" i="8"/>
  <c r="AP290" i="8"/>
  <c r="AJ291" i="8"/>
  <c r="AO290" i="8"/>
  <c r="AI291" i="8"/>
  <c r="AN290" i="8"/>
  <c r="AK288" i="8"/>
  <c r="AP287" i="8"/>
  <c r="AJ288" i="8"/>
  <c r="AO287" i="8"/>
  <c r="AI288" i="8"/>
  <c r="AN287" i="8"/>
  <c r="AK285" i="8"/>
  <c r="AP284" i="8"/>
  <c r="AJ285" i="8"/>
  <c r="AO284" i="8"/>
  <c r="AI285" i="8"/>
  <c r="AN284" i="8"/>
  <c r="AK282" i="8"/>
  <c r="AP281" i="8"/>
  <c r="AJ282" i="8"/>
  <c r="AO281" i="8"/>
  <c r="AI282" i="8"/>
  <c r="AN281" i="8"/>
  <c r="AK279" i="8"/>
  <c r="AP278" i="8"/>
  <c r="AJ279" i="8"/>
  <c r="AO278" i="8"/>
  <c r="AI279" i="8"/>
  <c r="AN278" i="8"/>
  <c r="AK276" i="8"/>
  <c r="AP275" i="8"/>
  <c r="AJ276" i="8"/>
  <c r="AO275" i="8"/>
  <c r="AI276" i="8"/>
  <c r="AN275" i="8"/>
  <c r="AK273" i="8"/>
  <c r="AP272" i="8"/>
  <c r="AJ273" i="8"/>
  <c r="AO272" i="8"/>
  <c r="AI273" i="8"/>
  <c r="AN272" i="8"/>
  <c r="F270" i="8"/>
  <c r="G270" i="8"/>
  <c r="H270" i="8"/>
  <c r="I270" i="8"/>
  <c r="J270" i="8"/>
  <c r="K270" i="8"/>
  <c r="L270" i="8"/>
  <c r="M270" i="8"/>
  <c r="N270" i="8"/>
  <c r="O270" i="8"/>
  <c r="P270" i="8"/>
  <c r="Q270" i="8"/>
  <c r="R270" i="8"/>
  <c r="S270" i="8"/>
  <c r="T270" i="8"/>
  <c r="U270" i="8"/>
  <c r="V270" i="8"/>
  <c r="W270" i="8"/>
  <c r="X270" i="8"/>
  <c r="Y270" i="8"/>
  <c r="Z270" i="8"/>
  <c r="AA270" i="8"/>
  <c r="AB270" i="8"/>
  <c r="AC270" i="8"/>
  <c r="F269" i="8"/>
  <c r="G269" i="8"/>
  <c r="H269" i="8"/>
  <c r="I269" i="8"/>
  <c r="J269" i="8"/>
  <c r="K269" i="8"/>
  <c r="L269" i="8"/>
  <c r="M269" i="8"/>
  <c r="N269" i="8"/>
  <c r="O269" i="8"/>
  <c r="P269" i="8"/>
  <c r="Q269" i="8"/>
  <c r="R269" i="8"/>
  <c r="S269" i="8"/>
  <c r="T269" i="8"/>
  <c r="U269" i="8"/>
  <c r="V269" i="8"/>
  <c r="W269" i="8"/>
  <c r="X269" i="8"/>
  <c r="Y269" i="8"/>
  <c r="Z269" i="8"/>
  <c r="AA269" i="8"/>
  <c r="AB269" i="8"/>
  <c r="AC269" i="8"/>
  <c r="AK270" i="8"/>
  <c r="AP269" i="8"/>
  <c r="AJ270" i="8"/>
  <c r="AO269" i="8"/>
  <c r="AI270" i="8"/>
  <c r="AN269" i="8"/>
  <c r="D269" i="8"/>
  <c r="F267" i="8"/>
  <c r="G267" i="8"/>
  <c r="H267" i="8"/>
  <c r="I267" i="8"/>
  <c r="J267" i="8"/>
  <c r="K267" i="8"/>
  <c r="L267" i="8"/>
  <c r="M267" i="8"/>
  <c r="N267" i="8"/>
  <c r="O267" i="8"/>
  <c r="P267" i="8"/>
  <c r="Q267" i="8"/>
  <c r="R267" i="8"/>
  <c r="S267" i="8"/>
  <c r="T267" i="8"/>
  <c r="U267" i="8"/>
  <c r="V267" i="8"/>
  <c r="W267" i="8"/>
  <c r="X267" i="8"/>
  <c r="Y267" i="8"/>
  <c r="Z267" i="8"/>
  <c r="AA267" i="8"/>
  <c r="AB267" i="8"/>
  <c r="AC267" i="8"/>
  <c r="F268" i="8"/>
  <c r="G268" i="8"/>
  <c r="H268" i="8"/>
  <c r="I268" i="8"/>
  <c r="J268" i="8"/>
  <c r="K268" i="8"/>
  <c r="L268" i="8"/>
  <c r="M268" i="8"/>
  <c r="N268" i="8"/>
  <c r="O268" i="8"/>
  <c r="P268" i="8"/>
  <c r="Q268" i="8"/>
  <c r="R268" i="8"/>
  <c r="S268" i="8"/>
  <c r="T268" i="8"/>
  <c r="U268" i="8"/>
  <c r="V268" i="8"/>
  <c r="W268" i="8"/>
  <c r="X268" i="8"/>
  <c r="Y268" i="8"/>
  <c r="Z268" i="8"/>
  <c r="AA268" i="8"/>
  <c r="AB268" i="8"/>
  <c r="AC268" i="8"/>
  <c r="F266" i="8"/>
  <c r="G266" i="8"/>
  <c r="H266" i="8"/>
  <c r="I266" i="8"/>
  <c r="J266" i="8"/>
  <c r="K266" i="8"/>
  <c r="L266" i="8"/>
  <c r="M266" i="8"/>
  <c r="N266" i="8"/>
  <c r="O266" i="8"/>
  <c r="P266" i="8"/>
  <c r="Q266" i="8"/>
  <c r="R266" i="8"/>
  <c r="S266" i="8"/>
  <c r="T266" i="8"/>
  <c r="U266" i="8"/>
  <c r="V266" i="8"/>
  <c r="W266" i="8"/>
  <c r="X266" i="8"/>
  <c r="Y266" i="8"/>
  <c r="Z266" i="8"/>
  <c r="AA266" i="8"/>
  <c r="AB266" i="8"/>
  <c r="AC266" i="8"/>
  <c r="AK267" i="8"/>
  <c r="AP266" i="8"/>
  <c r="AJ267" i="8"/>
  <c r="AO266" i="8"/>
  <c r="AI267" i="8"/>
  <c r="AN266" i="8"/>
  <c r="D266" i="8"/>
  <c r="F264" i="8"/>
  <c r="G264" i="8"/>
  <c r="H264" i="8"/>
  <c r="I264" i="8"/>
  <c r="J264" i="8"/>
  <c r="K264" i="8"/>
  <c r="L264" i="8"/>
  <c r="M264" i="8"/>
  <c r="N264" i="8"/>
  <c r="O264" i="8"/>
  <c r="P264" i="8"/>
  <c r="Q264" i="8"/>
  <c r="R264" i="8"/>
  <c r="S264" i="8"/>
  <c r="T264" i="8"/>
  <c r="U264" i="8"/>
  <c r="V264" i="8"/>
  <c r="W264" i="8"/>
  <c r="X264" i="8"/>
  <c r="Y264" i="8"/>
  <c r="Z264" i="8"/>
  <c r="AA264" i="8"/>
  <c r="AB264" i="8"/>
  <c r="AC264" i="8"/>
  <c r="F265" i="8"/>
  <c r="G265" i="8"/>
  <c r="H265" i="8"/>
  <c r="I265" i="8"/>
  <c r="J265" i="8"/>
  <c r="K265" i="8"/>
  <c r="L265" i="8"/>
  <c r="M265" i="8"/>
  <c r="N265" i="8"/>
  <c r="O265" i="8"/>
  <c r="P265" i="8"/>
  <c r="Q265" i="8"/>
  <c r="R265" i="8"/>
  <c r="S265" i="8"/>
  <c r="T265" i="8"/>
  <c r="U265" i="8"/>
  <c r="V265" i="8"/>
  <c r="W265" i="8"/>
  <c r="X265" i="8"/>
  <c r="Y265" i="8"/>
  <c r="Z265" i="8"/>
  <c r="AA265" i="8"/>
  <c r="AB265" i="8"/>
  <c r="AC265" i="8"/>
  <c r="F263" i="8"/>
  <c r="G263" i="8"/>
  <c r="H263" i="8"/>
  <c r="I263" i="8"/>
  <c r="J263" i="8"/>
  <c r="K263" i="8"/>
  <c r="L263" i="8"/>
  <c r="M263" i="8"/>
  <c r="N263" i="8"/>
  <c r="O263" i="8"/>
  <c r="P263" i="8"/>
  <c r="Q263" i="8"/>
  <c r="R263" i="8"/>
  <c r="S263" i="8"/>
  <c r="T263" i="8"/>
  <c r="U263" i="8"/>
  <c r="V263" i="8"/>
  <c r="W263" i="8"/>
  <c r="X263" i="8"/>
  <c r="Y263" i="8"/>
  <c r="Z263" i="8"/>
  <c r="AA263" i="8"/>
  <c r="AB263" i="8"/>
  <c r="AC263" i="8"/>
  <c r="AK264" i="8"/>
  <c r="AP263" i="8"/>
  <c r="AJ264" i="8"/>
  <c r="AO263" i="8"/>
  <c r="AI264" i="8"/>
  <c r="AN263" i="8"/>
  <c r="D263" i="8"/>
  <c r="F261" i="8"/>
  <c r="G261" i="8"/>
  <c r="H261" i="8"/>
  <c r="I261" i="8"/>
  <c r="J261" i="8"/>
  <c r="K261" i="8"/>
  <c r="L261" i="8"/>
  <c r="M261" i="8"/>
  <c r="N261" i="8"/>
  <c r="O261" i="8"/>
  <c r="P261" i="8"/>
  <c r="Q261" i="8"/>
  <c r="R261" i="8"/>
  <c r="S261" i="8"/>
  <c r="T261" i="8"/>
  <c r="U261" i="8"/>
  <c r="V261" i="8"/>
  <c r="W261" i="8"/>
  <c r="X261" i="8"/>
  <c r="Y261" i="8"/>
  <c r="Z261" i="8"/>
  <c r="AA261" i="8"/>
  <c r="AB261" i="8"/>
  <c r="AC261" i="8"/>
  <c r="F262" i="8"/>
  <c r="G262" i="8"/>
  <c r="H262" i="8"/>
  <c r="I262" i="8"/>
  <c r="J262" i="8"/>
  <c r="K262" i="8"/>
  <c r="L262" i="8"/>
  <c r="M262" i="8"/>
  <c r="N262" i="8"/>
  <c r="O262" i="8"/>
  <c r="P262" i="8"/>
  <c r="Q262" i="8"/>
  <c r="R262" i="8"/>
  <c r="S262" i="8"/>
  <c r="T262" i="8"/>
  <c r="U262" i="8"/>
  <c r="V262" i="8"/>
  <c r="W262" i="8"/>
  <c r="X262" i="8"/>
  <c r="Y262" i="8"/>
  <c r="Z262" i="8"/>
  <c r="AA262" i="8"/>
  <c r="AB262" i="8"/>
  <c r="AC262" i="8"/>
  <c r="F260" i="8"/>
  <c r="G260" i="8"/>
  <c r="H260" i="8"/>
  <c r="I260" i="8"/>
  <c r="J260" i="8"/>
  <c r="K260" i="8"/>
  <c r="L260" i="8"/>
  <c r="M260" i="8"/>
  <c r="N260" i="8"/>
  <c r="O260" i="8"/>
  <c r="P260" i="8"/>
  <c r="Q260" i="8"/>
  <c r="R260" i="8"/>
  <c r="S260" i="8"/>
  <c r="T260" i="8"/>
  <c r="U260" i="8"/>
  <c r="V260" i="8"/>
  <c r="W260" i="8"/>
  <c r="X260" i="8"/>
  <c r="Y260" i="8"/>
  <c r="Z260" i="8"/>
  <c r="AA260" i="8"/>
  <c r="AB260" i="8"/>
  <c r="AC260" i="8"/>
  <c r="AK261" i="8"/>
  <c r="AP260" i="8"/>
  <c r="AJ261" i="8"/>
  <c r="AO260" i="8"/>
  <c r="AI261" i="8"/>
  <c r="AN260" i="8"/>
  <c r="D260" i="8"/>
  <c r="F258" i="8"/>
  <c r="G258" i="8"/>
  <c r="H258" i="8"/>
  <c r="I258" i="8"/>
  <c r="J258" i="8"/>
  <c r="K258" i="8"/>
  <c r="L258" i="8"/>
  <c r="M258" i="8"/>
  <c r="N258" i="8"/>
  <c r="O258" i="8"/>
  <c r="P258" i="8"/>
  <c r="Q258" i="8"/>
  <c r="R258" i="8"/>
  <c r="S258" i="8"/>
  <c r="T258" i="8"/>
  <c r="U258" i="8"/>
  <c r="V258" i="8"/>
  <c r="W258" i="8"/>
  <c r="X258" i="8"/>
  <c r="Y258" i="8"/>
  <c r="Z258" i="8"/>
  <c r="AA258" i="8"/>
  <c r="AB258" i="8"/>
  <c r="AC258" i="8"/>
  <c r="F259" i="8"/>
  <c r="G259" i="8"/>
  <c r="H259" i="8"/>
  <c r="I259" i="8"/>
  <c r="J259" i="8"/>
  <c r="K259" i="8"/>
  <c r="L259" i="8"/>
  <c r="M259" i="8"/>
  <c r="N259" i="8"/>
  <c r="O259" i="8"/>
  <c r="P259" i="8"/>
  <c r="Q259" i="8"/>
  <c r="R259" i="8"/>
  <c r="S259" i="8"/>
  <c r="T259" i="8"/>
  <c r="U259" i="8"/>
  <c r="V259" i="8"/>
  <c r="W259" i="8"/>
  <c r="X259" i="8"/>
  <c r="Y259" i="8"/>
  <c r="Z259" i="8"/>
  <c r="AA259" i="8"/>
  <c r="AB259" i="8"/>
  <c r="AC259" i="8"/>
  <c r="F257" i="8"/>
  <c r="G257" i="8"/>
  <c r="H257" i="8"/>
  <c r="I257" i="8"/>
  <c r="J257" i="8"/>
  <c r="K257" i="8"/>
  <c r="L257" i="8"/>
  <c r="M257" i="8"/>
  <c r="N257" i="8"/>
  <c r="O257" i="8"/>
  <c r="P257" i="8"/>
  <c r="Q257" i="8"/>
  <c r="R257" i="8"/>
  <c r="S257" i="8"/>
  <c r="T257" i="8"/>
  <c r="U257" i="8"/>
  <c r="V257" i="8"/>
  <c r="W257" i="8"/>
  <c r="X257" i="8"/>
  <c r="Y257" i="8"/>
  <c r="Z257" i="8"/>
  <c r="AA257" i="8"/>
  <c r="AB257" i="8"/>
  <c r="AC257" i="8"/>
  <c r="AK258" i="8"/>
  <c r="AP257" i="8"/>
  <c r="AJ258" i="8"/>
  <c r="AO257" i="8"/>
  <c r="AI258" i="8"/>
  <c r="AN257" i="8"/>
  <c r="D257" i="8"/>
  <c r="F255" i="8"/>
  <c r="G255" i="8"/>
  <c r="H255" i="8"/>
  <c r="I255" i="8"/>
  <c r="J255" i="8"/>
  <c r="K255" i="8"/>
  <c r="L255" i="8"/>
  <c r="M255" i="8"/>
  <c r="N255" i="8"/>
  <c r="O255" i="8"/>
  <c r="P255" i="8"/>
  <c r="Q255" i="8"/>
  <c r="R255" i="8"/>
  <c r="S255" i="8"/>
  <c r="T255" i="8"/>
  <c r="U255" i="8"/>
  <c r="V255" i="8"/>
  <c r="W255" i="8"/>
  <c r="X255" i="8"/>
  <c r="Y255" i="8"/>
  <c r="Z255" i="8"/>
  <c r="AA255" i="8"/>
  <c r="AB255" i="8"/>
  <c r="AC255" i="8"/>
  <c r="F256" i="8"/>
  <c r="G256" i="8"/>
  <c r="H256" i="8"/>
  <c r="I256" i="8"/>
  <c r="J256" i="8"/>
  <c r="K256" i="8"/>
  <c r="L256" i="8"/>
  <c r="M256" i="8"/>
  <c r="N256" i="8"/>
  <c r="O256" i="8"/>
  <c r="P256" i="8"/>
  <c r="Q256" i="8"/>
  <c r="R256" i="8"/>
  <c r="S256" i="8"/>
  <c r="T256" i="8"/>
  <c r="U256" i="8"/>
  <c r="V256" i="8"/>
  <c r="W256" i="8"/>
  <c r="X256" i="8"/>
  <c r="Y256" i="8"/>
  <c r="Z256" i="8"/>
  <c r="AA256" i="8"/>
  <c r="AB256" i="8"/>
  <c r="AC256" i="8"/>
  <c r="F254" i="8"/>
  <c r="G254" i="8"/>
  <c r="H254" i="8"/>
  <c r="I254" i="8"/>
  <c r="J254" i="8"/>
  <c r="K254" i="8"/>
  <c r="L254" i="8"/>
  <c r="M254" i="8"/>
  <c r="N254" i="8"/>
  <c r="O254" i="8"/>
  <c r="P254" i="8"/>
  <c r="Q254" i="8"/>
  <c r="R254" i="8"/>
  <c r="S254" i="8"/>
  <c r="T254" i="8"/>
  <c r="U254" i="8"/>
  <c r="V254" i="8"/>
  <c r="W254" i="8"/>
  <c r="X254" i="8"/>
  <c r="Y254" i="8"/>
  <c r="Z254" i="8"/>
  <c r="AA254" i="8"/>
  <c r="AB254" i="8"/>
  <c r="AC254" i="8"/>
  <c r="AK255" i="8"/>
  <c r="AP254" i="8"/>
  <c r="AJ255" i="8"/>
  <c r="AO254" i="8"/>
  <c r="AI255" i="8"/>
  <c r="AN254" i="8"/>
  <c r="D254" i="8"/>
  <c r="F252" i="8"/>
  <c r="G252" i="8"/>
  <c r="H252" i="8"/>
  <c r="I252" i="8"/>
  <c r="J252" i="8"/>
  <c r="K252" i="8"/>
  <c r="L252" i="8"/>
  <c r="M252" i="8"/>
  <c r="N252" i="8"/>
  <c r="O252" i="8"/>
  <c r="P252" i="8"/>
  <c r="Q252" i="8"/>
  <c r="R252" i="8"/>
  <c r="S252" i="8"/>
  <c r="T252" i="8"/>
  <c r="U252" i="8"/>
  <c r="V252" i="8"/>
  <c r="W252" i="8"/>
  <c r="X252" i="8"/>
  <c r="Y252" i="8"/>
  <c r="Z252" i="8"/>
  <c r="AA252" i="8"/>
  <c r="AB252" i="8"/>
  <c r="AC252" i="8"/>
  <c r="F253" i="8"/>
  <c r="G253" i="8"/>
  <c r="H253" i="8"/>
  <c r="I253" i="8"/>
  <c r="J253" i="8"/>
  <c r="K253" i="8"/>
  <c r="L253" i="8"/>
  <c r="M253" i="8"/>
  <c r="N253" i="8"/>
  <c r="O253" i="8"/>
  <c r="P253" i="8"/>
  <c r="Q253" i="8"/>
  <c r="R253" i="8"/>
  <c r="S253" i="8"/>
  <c r="T253" i="8"/>
  <c r="U253" i="8"/>
  <c r="V253" i="8"/>
  <c r="W253" i="8"/>
  <c r="X253" i="8"/>
  <c r="Y253" i="8"/>
  <c r="Z253" i="8"/>
  <c r="AA253" i="8"/>
  <c r="AB253" i="8"/>
  <c r="AC253" i="8"/>
  <c r="F251" i="8"/>
  <c r="G251" i="8"/>
  <c r="H251" i="8"/>
  <c r="I251" i="8"/>
  <c r="J251" i="8"/>
  <c r="K251" i="8"/>
  <c r="L251" i="8"/>
  <c r="M251" i="8"/>
  <c r="N251" i="8"/>
  <c r="O251" i="8"/>
  <c r="P251" i="8"/>
  <c r="Q251" i="8"/>
  <c r="R251" i="8"/>
  <c r="S251" i="8"/>
  <c r="T251" i="8"/>
  <c r="U251" i="8"/>
  <c r="V251" i="8"/>
  <c r="W251" i="8"/>
  <c r="X251" i="8"/>
  <c r="Y251" i="8"/>
  <c r="Z251" i="8"/>
  <c r="AA251" i="8"/>
  <c r="AB251" i="8"/>
  <c r="AC251" i="8"/>
  <c r="AK252" i="8"/>
  <c r="AP251" i="8"/>
  <c r="AJ252" i="8"/>
  <c r="AO251" i="8"/>
  <c r="AI252" i="8"/>
  <c r="AN251" i="8"/>
  <c r="D251" i="8"/>
  <c r="F249" i="8"/>
  <c r="G249" i="8"/>
  <c r="H249" i="8"/>
  <c r="I249" i="8"/>
  <c r="J249" i="8"/>
  <c r="K249" i="8"/>
  <c r="L249" i="8"/>
  <c r="M249" i="8"/>
  <c r="N249" i="8"/>
  <c r="O249" i="8"/>
  <c r="P249" i="8"/>
  <c r="Q249" i="8"/>
  <c r="R249" i="8"/>
  <c r="S249" i="8"/>
  <c r="T249" i="8"/>
  <c r="U249" i="8"/>
  <c r="V249" i="8"/>
  <c r="W249" i="8"/>
  <c r="X249" i="8"/>
  <c r="Y249" i="8"/>
  <c r="Z249" i="8"/>
  <c r="AA249" i="8"/>
  <c r="AB249" i="8"/>
  <c r="AC249" i="8"/>
  <c r="F250" i="8"/>
  <c r="G250" i="8"/>
  <c r="H250" i="8"/>
  <c r="I250" i="8"/>
  <c r="J250" i="8"/>
  <c r="K250" i="8"/>
  <c r="L250" i="8"/>
  <c r="M250" i="8"/>
  <c r="N250" i="8"/>
  <c r="O250" i="8"/>
  <c r="P250" i="8"/>
  <c r="Q250" i="8"/>
  <c r="R250" i="8"/>
  <c r="S250" i="8"/>
  <c r="T250" i="8"/>
  <c r="U250" i="8"/>
  <c r="V250" i="8"/>
  <c r="W250" i="8"/>
  <c r="X250" i="8"/>
  <c r="Y250" i="8"/>
  <c r="Z250" i="8"/>
  <c r="AA250" i="8"/>
  <c r="AB250" i="8"/>
  <c r="AC250" i="8"/>
  <c r="F248" i="8"/>
  <c r="G248" i="8"/>
  <c r="H248" i="8"/>
  <c r="I248" i="8"/>
  <c r="J248" i="8"/>
  <c r="K248" i="8"/>
  <c r="L248" i="8"/>
  <c r="M248" i="8"/>
  <c r="N248" i="8"/>
  <c r="O248" i="8"/>
  <c r="P248" i="8"/>
  <c r="Q248" i="8"/>
  <c r="R248" i="8"/>
  <c r="S248" i="8"/>
  <c r="T248" i="8"/>
  <c r="U248" i="8"/>
  <c r="V248" i="8"/>
  <c r="W248" i="8"/>
  <c r="X248" i="8"/>
  <c r="Y248" i="8"/>
  <c r="Z248" i="8"/>
  <c r="AA248" i="8"/>
  <c r="AB248" i="8"/>
  <c r="AC248" i="8"/>
  <c r="AK249" i="8"/>
  <c r="AP248" i="8"/>
  <c r="AJ249" i="8"/>
  <c r="AO248" i="8"/>
  <c r="AI249" i="8"/>
  <c r="AN248" i="8"/>
  <c r="D248" i="8"/>
  <c r="F246" i="8"/>
  <c r="G246" i="8"/>
  <c r="H246" i="8"/>
  <c r="I246" i="8"/>
  <c r="J246" i="8"/>
  <c r="K246" i="8"/>
  <c r="L246" i="8"/>
  <c r="M246" i="8"/>
  <c r="N246" i="8"/>
  <c r="O246" i="8"/>
  <c r="P246" i="8"/>
  <c r="Q246" i="8"/>
  <c r="R246" i="8"/>
  <c r="S246" i="8"/>
  <c r="T246" i="8"/>
  <c r="U246" i="8"/>
  <c r="V246" i="8"/>
  <c r="W246" i="8"/>
  <c r="X246" i="8"/>
  <c r="Y246" i="8"/>
  <c r="Z246" i="8"/>
  <c r="AA246" i="8"/>
  <c r="AB246" i="8"/>
  <c r="AC246" i="8"/>
  <c r="F247" i="8"/>
  <c r="G247" i="8"/>
  <c r="H247" i="8"/>
  <c r="I247" i="8"/>
  <c r="J247" i="8"/>
  <c r="K247" i="8"/>
  <c r="L247" i="8"/>
  <c r="M247" i="8"/>
  <c r="N247" i="8"/>
  <c r="O247" i="8"/>
  <c r="P247" i="8"/>
  <c r="Q247" i="8"/>
  <c r="R247" i="8"/>
  <c r="S247" i="8"/>
  <c r="T247" i="8"/>
  <c r="U247" i="8"/>
  <c r="V247" i="8"/>
  <c r="W247" i="8"/>
  <c r="X247" i="8"/>
  <c r="Y247" i="8"/>
  <c r="Z247" i="8"/>
  <c r="AA247" i="8"/>
  <c r="AB247" i="8"/>
  <c r="AC247" i="8"/>
  <c r="F245" i="8"/>
  <c r="G245" i="8"/>
  <c r="H245" i="8"/>
  <c r="I245" i="8"/>
  <c r="J245" i="8"/>
  <c r="K245" i="8"/>
  <c r="L245" i="8"/>
  <c r="M245" i="8"/>
  <c r="N245" i="8"/>
  <c r="O245" i="8"/>
  <c r="P245" i="8"/>
  <c r="Q245" i="8"/>
  <c r="R245" i="8"/>
  <c r="S245" i="8"/>
  <c r="T245" i="8"/>
  <c r="U245" i="8"/>
  <c r="V245" i="8"/>
  <c r="W245" i="8"/>
  <c r="X245" i="8"/>
  <c r="Y245" i="8"/>
  <c r="Z245" i="8"/>
  <c r="AA245" i="8"/>
  <c r="AB245" i="8"/>
  <c r="AC245" i="8"/>
  <c r="AK246" i="8"/>
  <c r="AP245" i="8"/>
  <c r="AJ246" i="8"/>
  <c r="AO245" i="8"/>
  <c r="AI246" i="8"/>
  <c r="AN245" i="8"/>
  <c r="D245" i="8"/>
  <c r="F243" i="8"/>
  <c r="G243" i="8"/>
  <c r="H243" i="8"/>
  <c r="I243" i="8"/>
  <c r="J243" i="8"/>
  <c r="K243" i="8"/>
  <c r="L243" i="8"/>
  <c r="M243" i="8"/>
  <c r="N243" i="8"/>
  <c r="O243" i="8"/>
  <c r="P243" i="8"/>
  <c r="Q243" i="8"/>
  <c r="R243" i="8"/>
  <c r="S243" i="8"/>
  <c r="T243" i="8"/>
  <c r="U243" i="8"/>
  <c r="V243" i="8"/>
  <c r="W243" i="8"/>
  <c r="X243" i="8"/>
  <c r="Y243" i="8"/>
  <c r="Z243" i="8"/>
  <c r="AA243" i="8"/>
  <c r="AB243" i="8"/>
  <c r="AC243" i="8"/>
  <c r="F244" i="8"/>
  <c r="G244" i="8"/>
  <c r="H244" i="8"/>
  <c r="I244" i="8"/>
  <c r="J244" i="8"/>
  <c r="K244" i="8"/>
  <c r="L244" i="8"/>
  <c r="M244" i="8"/>
  <c r="N244" i="8"/>
  <c r="O244" i="8"/>
  <c r="P244" i="8"/>
  <c r="Q244" i="8"/>
  <c r="R244" i="8"/>
  <c r="S244" i="8"/>
  <c r="T244" i="8"/>
  <c r="U244" i="8"/>
  <c r="V244" i="8"/>
  <c r="W244" i="8"/>
  <c r="X244" i="8"/>
  <c r="Y244" i="8"/>
  <c r="Z244" i="8"/>
  <c r="AA244" i="8"/>
  <c r="AB244" i="8"/>
  <c r="AC244" i="8"/>
  <c r="F242" i="8"/>
  <c r="G242" i="8"/>
  <c r="H242" i="8"/>
  <c r="I242" i="8"/>
  <c r="J242" i="8"/>
  <c r="K242" i="8"/>
  <c r="L242" i="8"/>
  <c r="M242" i="8"/>
  <c r="N242" i="8"/>
  <c r="O242" i="8"/>
  <c r="P242" i="8"/>
  <c r="Q242" i="8"/>
  <c r="R242" i="8"/>
  <c r="S242" i="8"/>
  <c r="T242" i="8"/>
  <c r="U242" i="8"/>
  <c r="V242" i="8"/>
  <c r="W242" i="8"/>
  <c r="X242" i="8"/>
  <c r="Y242" i="8"/>
  <c r="Z242" i="8"/>
  <c r="AA242" i="8"/>
  <c r="AB242" i="8"/>
  <c r="AC242" i="8"/>
  <c r="AK243" i="8"/>
  <c r="AP242" i="8"/>
  <c r="AJ243" i="8"/>
  <c r="AO242" i="8"/>
  <c r="AI243" i="8"/>
  <c r="AN242" i="8"/>
  <c r="D242" i="8"/>
  <c r="F240" i="8"/>
  <c r="G240" i="8"/>
  <c r="H240" i="8"/>
  <c r="I240" i="8"/>
  <c r="J240" i="8"/>
  <c r="K240" i="8"/>
  <c r="L240" i="8"/>
  <c r="M240" i="8"/>
  <c r="N240" i="8"/>
  <c r="O240" i="8"/>
  <c r="P240" i="8"/>
  <c r="Q240" i="8"/>
  <c r="R240" i="8"/>
  <c r="S240" i="8"/>
  <c r="T240" i="8"/>
  <c r="U240" i="8"/>
  <c r="V240" i="8"/>
  <c r="W240" i="8"/>
  <c r="X240" i="8"/>
  <c r="Y240" i="8"/>
  <c r="Z240" i="8"/>
  <c r="AA240" i="8"/>
  <c r="AB240" i="8"/>
  <c r="AC240" i="8"/>
  <c r="F241" i="8"/>
  <c r="G241" i="8"/>
  <c r="H241" i="8"/>
  <c r="I241" i="8"/>
  <c r="J241" i="8"/>
  <c r="K241" i="8"/>
  <c r="L241" i="8"/>
  <c r="M241" i="8"/>
  <c r="N241" i="8"/>
  <c r="O241" i="8"/>
  <c r="P241" i="8"/>
  <c r="Q241" i="8"/>
  <c r="R241" i="8"/>
  <c r="S241" i="8"/>
  <c r="T241" i="8"/>
  <c r="U241" i="8"/>
  <c r="V241" i="8"/>
  <c r="W241" i="8"/>
  <c r="X241" i="8"/>
  <c r="Y241" i="8"/>
  <c r="Z241" i="8"/>
  <c r="AA241" i="8"/>
  <c r="AB241" i="8"/>
  <c r="AC241" i="8"/>
  <c r="F239" i="8"/>
  <c r="G239" i="8"/>
  <c r="H239" i="8"/>
  <c r="I239" i="8"/>
  <c r="J239" i="8"/>
  <c r="K239" i="8"/>
  <c r="L239" i="8"/>
  <c r="M239" i="8"/>
  <c r="N239" i="8"/>
  <c r="O239" i="8"/>
  <c r="P239" i="8"/>
  <c r="Q239" i="8"/>
  <c r="R239" i="8"/>
  <c r="S239" i="8"/>
  <c r="T239" i="8"/>
  <c r="U239" i="8"/>
  <c r="V239" i="8"/>
  <c r="W239" i="8"/>
  <c r="X239" i="8"/>
  <c r="Y239" i="8"/>
  <c r="Z239" i="8"/>
  <c r="AA239" i="8"/>
  <c r="AB239" i="8"/>
  <c r="AC239" i="8"/>
  <c r="AK240" i="8"/>
  <c r="AP239" i="8"/>
  <c r="AJ240" i="8"/>
  <c r="AO239" i="8"/>
  <c r="AI240" i="8"/>
  <c r="AN239" i="8"/>
  <c r="D239" i="8"/>
  <c r="F237" i="8"/>
  <c r="G237" i="8"/>
  <c r="H237" i="8"/>
  <c r="I237" i="8"/>
  <c r="J237" i="8"/>
  <c r="K237" i="8"/>
  <c r="L237" i="8"/>
  <c r="M237" i="8"/>
  <c r="N237" i="8"/>
  <c r="O237" i="8"/>
  <c r="P237" i="8"/>
  <c r="Q237" i="8"/>
  <c r="R237" i="8"/>
  <c r="S237" i="8"/>
  <c r="T237" i="8"/>
  <c r="U237" i="8"/>
  <c r="V237" i="8"/>
  <c r="W237" i="8"/>
  <c r="X237" i="8"/>
  <c r="Y237" i="8"/>
  <c r="Z237" i="8"/>
  <c r="AA237" i="8"/>
  <c r="AB237" i="8"/>
  <c r="AC237" i="8"/>
  <c r="F238" i="8"/>
  <c r="G238" i="8"/>
  <c r="H238" i="8"/>
  <c r="I238" i="8"/>
  <c r="J238" i="8"/>
  <c r="K238" i="8"/>
  <c r="L238" i="8"/>
  <c r="M238" i="8"/>
  <c r="N238" i="8"/>
  <c r="O238" i="8"/>
  <c r="P238" i="8"/>
  <c r="Q238" i="8"/>
  <c r="R238" i="8"/>
  <c r="S238" i="8"/>
  <c r="T238" i="8"/>
  <c r="U238" i="8"/>
  <c r="V238" i="8"/>
  <c r="W238" i="8"/>
  <c r="X238" i="8"/>
  <c r="Y238" i="8"/>
  <c r="Z238" i="8"/>
  <c r="AA238" i="8"/>
  <c r="AB238" i="8"/>
  <c r="AC238" i="8"/>
  <c r="F236" i="8"/>
  <c r="G236" i="8"/>
  <c r="H236" i="8"/>
  <c r="I236" i="8"/>
  <c r="J236" i="8"/>
  <c r="K236" i="8"/>
  <c r="L236" i="8"/>
  <c r="M236" i="8"/>
  <c r="N236" i="8"/>
  <c r="O236" i="8"/>
  <c r="P236" i="8"/>
  <c r="Q236" i="8"/>
  <c r="R236" i="8"/>
  <c r="S236" i="8"/>
  <c r="T236" i="8"/>
  <c r="U236" i="8"/>
  <c r="V236" i="8"/>
  <c r="W236" i="8"/>
  <c r="X236" i="8"/>
  <c r="Y236" i="8"/>
  <c r="Z236" i="8"/>
  <c r="AA236" i="8"/>
  <c r="AB236" i="8"/>
  <c r="AC236" i="8"/>
  <c r="AK237" i="8"/>
  <c r="AP236" i="8"/>
  <c r="AJ237" i="8"/>
  <c r="AO236" i="8"/>
  <c r="AI237" i="8"/>
  <c r="AN236" i="8"/>
  <c r="D236" i="8"/>
  <c r="F234" i="8"/>
  <c r="G234" i="8"/>
  <c r="H234" i="8"/>
  <c r="I234" i="8"/>
  <c r="J234" i="8"/>
  <c r="K234" i="8"/>
  <c r="L234" i="8"/>
  <c r="M234" i="8"/>
  <c r="N234" i="8"/>
  <c r="O234" i="8"/>
  <c r="P234" i="8"/>
  <c r="Q234" i="8"/>
  <c r="R234" i="8"/>
  <c r="S234" i="8"/>
  <c r="T234" i="8"/>
  <c r="U234" i="8"/>
  <c r="V234" i="8"/>
  <c r="W234" i="8"/>
  <c r="X234" i="8"/>
  <c r="Y234" i="8"/>
  <c r="Z234" i="8"/>
  <c r="AA234" i="8"/>
  <c r="AB234" i="8"/>
  <c r="AC234" i="8"/>
  <c r="F235" i="8"/>
  <c r="G235" i="8"/>
  <c r="H235" i="8"/>
  <c r="I235" i="8"/>
  <c r="J235" i="8"/>
  <c r="K235" i="8"/>
  <c r="L235" i="8"/>
  <c r="M235" i="8"/>
  <c r="N235" i="8"/>
  <c r="O235" i="8"/>
  <c r="P235" i="8"/>
  <c r="Q235" i="8"/>
  <c r="R235" i="8"/>
  <c r="S235" i="8"/>
  <c r="T235" i="8"/>
  <c r="U235" i="8"/>
  <c r="V235" i="8"/>
  <c r="W235" i="8"/>
  <c r="X235" i="8"/>
  <c r="Y235" i="8"/>
  <c r="Z235" i="8"/>
  <c r="AA235" i="8"/>
  <c r="AB235" i="8"/>
  <c r="AC235" i="8"/>
  <c r="F233" i="8"/>
  <c r="G233" i="8"/>
  <c r="H233" i="8"/>
  <c r="I233" i="8"/>
  <c r="J233" i="8"/>
  <c r="K233" i="8"/>
  <c r="L233" i="8"/>
  <c r="M233" i="8"/>
  <c r="N233" i="8"/>
  <c r="O233" i="8"/>
  <c r="P233" i="8"/>
  <c r="Q233" i="8"/>
  <c r="R233" i="8"/>
  <c r="S233" i="8"/>
  <c r="T233" i="8"/>
  <c r="U233" i="8"/>
  <c r="V233" i="8"/>
  <c r="W233" i="8"/>
  <c r="X233" i="8"/>
  <c r="Y233" i="8"/>
  <c r="Z233" i="8"/>
  <c r="AA233" i="8"/>
  <c r="AB233" i="8"/>
  <c r="AC233" i="8"/>
  <c r="AK234" i="8"/>
  <c r="AP233" i="8"/>
  <c r="AJ234" i="8"/>
  <c r="AO233" i="8"/>
  <c r="AI234" i="8"/>
  <c r="AN233" i="8"/>
  <c r="D233" i="8"/>
  <c r="F231" i="8"/>
  <c r="G231" i="8"/>
  <c r="H231" i="8"/>
  <c r="I231" i="8"/>
  <c r="J231" i="8"/>
  <c r="K231" i="8"/>
  <c r="L231" i="8"/>
  <c r="M231" i="8"/>
  <c r="N231" i="8"/>
  <c r="O231" i="8"/>
  <c r="P231" i="8"/>
  <c r="Q231" i="8"/>
  <c r="R231" i="8"/>
  <c r="S231" i="8"/>
  <c r="T231" i="8"/>
  <c r="U231" i="8"/>
  <c r="V231" i="8"/>
  <c r="W231" i="8"/>
  <c r="X231" i="8"/>
  <c r="Y231" i="8"/>
  <c r="Z231" i="8"/>
  <c r="AA231" i="8"/>
  <c r="AB231" i="8"/>
  <c r="AC231" i="8"/>
  <c r="F232" i="8"/>
  <c r="G232" i="8"/>
  <c r="H232" i="8"/>
  <c r="I232" i="8"/>
  <c r="J232" i="8"/>
  <c r="K232" i="8"/>
  <c r="L232" i="8"/>
  <c r="M232" i="8"/>
  <c r="N232" i="8"/>
  <c r="O232" i="8"/>
  <c r="P232" i="8"/>
  <c r="Q232" i="8"/>
  <c r="R232" i="8"/>
  <c r="S232" i="8"/>
  <c r="T232" i="8"/>
  <c r="U232" i="8"/>
  <c r="V232" i="8"/>
  <c r="W232" i="8"/>
  <c r="X232" i="8"/>
  <c r="Y232" i="8"/>
  <c r="Z232" i="8"/>
  <c r="AA232" i="8"/>
  <c r="AB232" i="8"/>
  <c r="AC232" i="8"/>
  <c r="F230" i="8"/>
  <c r="G230" i="8"/>
  <c r="H230" i="8"/>
  <c r="I230" i="8"/>
  <c r="J230" i="8"/>
  <c r="K230" i="8"/>
  <c r="L230" i="8"/>
  <c r="M230" i="8"/>
  <c r="N230" i="8"/>
  <c r="O230" i="8"/>
  <c r="P230" i="8"/>
  <c r="Q230" i="8"/>
  <c r="R230" i="8"/>
  <c r="S230" i="8"/>
  <c r="T230" i="8"/>
  <c r="U230" i="8"/>
  <c r="V230" i="8"/>
  <c r="W230" i="8"/>
  <c r="X230" i="8"/>
  <c r="Y230" i="8"/>
  <c r="Z230" i="8"/>
  <c r="AA230" i="8"/>
  <c r="AB230" i="8"/>
  <c r="AC230" i="8"/>
  <c r="AK231" i="8"/>
  <c r="AP230" i="8"/>
  <c r="AJ231" i="8"/>
  <c r="AO230" i="8"/>
  <c r="AI231" i="8"/>
  <c r="AN230" i="8"/>
  <c r="D230" i="8"/>
  <c r="F228" i="8"/>
  <c r="G228" i="8"/>
  <c r="H228" i="8"/>
  <c r="I228" i="8"/>
  <c r="J228" i="8"/>
  <c r="K228" i="8"/>
  <c r="L228" i="8"/>
  <c r="M228" i="8"/>
  <c r="N228" i="8"/>
  <c r="O228" i="8"/>
  <c r="P228" i="8"/>
  <c r="Q228" i="8"/>
  <c r="R228" i="8"/>
  <c r="S228" i="8"/>
  <c r="T228" i="8"/>
  <c r="U228" i="8"/>
  <c r="V228" i="8"/>
  <c r="W228" i="8"/>
  <c r="X228" i="8"/>
  <c r="Y228" i="8"/>
  <c r="Z228" i="8"/>
  <c r="AA228" i="8"/>
  <c r="AB228" i="8"/>
  <c r="AC228" i="8"/>
  <c r="F229" i="8"/>
  <c r="G229" i="8"/>
  <c r="H229" i="8"/>
  <c r="I229" i="8"/>
  <c r="J229" i="8"/>
  <c r="K229" i="8"/>
  <c r="L229" i="8"/>
  <c r="M229" i="8"/>
  <c r="N229" i="8"/>
  <c r="O229" i="8"/>
  <c r="P229" i="8"/>
  <c r="Q229" i="8"/>
  <c r="R229" i="8"/>
  <c r="S229" i="8"/>
  <c r="T229" i="8"/>
  <c r="U229" i="8"/>
  <c r="V229" i="8"/>
  <c r="W229" i="8"/>
  <c r="X229" i="8"/>
  <c r="Y229" i="8"/>
  <c r="Z229" i="8"/>
  <c r="AA229" i="8"/>
  <c r="AB229" i="8"/>
  <c r="AC229" i="8"/>
  <c r="F227" i="8"/>
  <c r="G227" i="8"/>
  <c r="H227" i="8"/>
  <c r="I227" i="8"/>
  <c r="J227" i="8"/>
  <c r="K227" i="8"/>
  <c r="L227" i="8"/>
  <c r="M227" i="8"/>
  <c r="N227" i="8"/>
  <c r="O227" i="8"/>
  <c r="P227" i="8"/>
  <c r="Q227" i="8"/>
  <c r="R227" i="8"/>
  <c r="S227" i="8"/>
  <c r="T227" i="8"/>
  <c r="U227" i="8"/>
  <c r="V227" i="8"/>
  <c r="W227" i="8"/>
  <c r="X227" i="8"/>
  <c r="Y227" i="8"/>
  <c r="Z227" i="8"/>
  <c r="AA227" i="8"/>
  <c r="AB227" i="8"/>
  <c r="AC227" i="8"/>
  <c r="AK228" i="8"/>
  <c r="AP227" i="8"/>
  <c r="AJ228" i="8"/>
  <c r="AO227" i="8"/>
  <c r="AI228" i="8"/>
  <c r="AN227" i="8"/>
  <c r="D227" i="8"/>
  <c r="F225" i="8"/>
  <c r="G225" i="8"/>
  <c r="H225" i="8"/>
  <c r="I225" i="8"/>
  <c r="J225" i="8"/>
  <c r="K225" i="8"/>
  <c r="L225" i="8"/>
  <c r="M225" i="8"/>
  <c r="N225" i="8"/>
  <c r="O225" i="8"/>
  <c r="P225" i="8"/>
  <c r="Q225" i="8"/>
  <c r="R225" i="8"/>
  <c r="S225" i="8"/>
  <c r="T225" i="8"/>
  <c r="U225" i="8"/>
  <c r="V225" i="8"/>
  <c r="W225" i="8"/>
  <c r="X225" i="8"/>
  <c r="Y225" i="8"/>
  <c r="Z225" i="8"/>
  <c r="AA225" i="8"/>
  <c r="AB225" i="8"/>
  <c r="AC225" i="8"/>
  <c r="F226" i="8"/>
  <c r="G226" i="8"/>
  <c r="H226" i="8"/>
  <c r="I226" i="8"/>
  <c r="J226" i="8"/>
  <c r="K226" i="8"/>
  <c r="L226" i="8"/>
  <c r="M226" i="8"/>
  <c r="N226" i="8"/>
  <c r="O226" i="8"/>
  <c r="P226" i="8"/>
  <c r="Q226" i="8"/>
  <c r="R226" i="8"/>
  <c r="S226" i="8"/>
  <c r="T226" i="8"/>
  <c r="U226" i="8"/>
  <c r="V226" i="8"/>
  <c r="W226" i="8"/>
  <c r="X226" i="8"/>
  <c r="Y226" i="8"/>
  <c r="Z226" i="8"/>
  <c r="AA226" i="8"/>
  <c r="AB226" i="8"/>
  <c r="AC226" i="8"/>
  <c r="F224" i="8"/>
  <c r="G224" i="8"/>
  <c r="H224" i="8"/>
  <c r="I224" i="8"/>
  <c r="J224" i="8"/>
  <c r="K224" i="8"/>
  <c r="L224" i="8"/>
  <c r="M224" i="8"/>
  <c r="N224" i="8"/>
  <c r="O224" i="8"/>
  <c r="P224" i="8"/>
  <c r="Q224" i="8"/>
  <c r="R224" i="8"/>
  <c r="S224" i="8"/>
  <c r="T224" i="8"/>
  <c r="U224" i="8"/>
  <c r="V224" i="8"/>
  <c r="W224" i="8"/>
  <c r="X224" i="8"/>
  <c r="Y224" i="8"/>
  <c r="Z224" i="8"/>
  <c r="AA224" i="8"/>
  <c r="AB224" i="8"/>
  <c r="AC224" i="8"/>
  <c r="AK225" i="8"/>
  <c r="AP224" i="8"/>
  <c r="AJ225" i="8"/>
  <c r="AO224" i="8"/>
  <c r="AI225" i="8"/>
  <c r="AN224" i="8"/>
  <c r="D224" i="8"/>
  <c r="F222" i="8"/>
  <c r="G222" i="8"/>
  <c r="H222" i="8"/>
  <c r="I222" i="8"/>
  <c r="J222" i="8"/>
  <c r="K222" i="8"/>
  <c r="L222" i="8"/>
  <c r="M222" i="8"/>
  <c r="N222" i="8"/>
  <c r="O222" i="8"/>
  <c r="P222" i="8"/>
  <c r="Q222" i="8"/>
  <c r="R222" i="8"/>
  <c r="S222" i="8"/>
  <c r="T222" i="8"/>
  <c r="U222" i="8"/>
  <c r="V222" i="8"/>
  <c r="W222" i="8"/>
  <c r="X222" i="8"/>
  <c r="Y222" i="8"/>
  <c r="Z222" i="8"/>
  <c r="AA222" i="8"/>
  <c r="AB222" i="8"/>
  <c r="AC222" i="8"/>
  <c r="F223" i="8"/>
  <c r="G223" i="8"/>
  <c r="H223" i="8"/>
  <c r="I223" i="8"/>
  <c r="J223" i="8"/>
  <c r="K223" i="8"/>
  <c r="L223" i="8"/>
  <c r="M223" i="8"/>
  <c r="N223" i="8"/>
  <c r="O223" i="8"/>
  <c r="P223" i="8"/>
  <c r="Q223" i="8"/>
  <c r="R223" i="8"/>
  <c r="S223" i="8"/>
  <c r="T223" i="8"/>
  <c r="U223" i="8"/>
  <c r="V223" i="8"/>
  <c r="W223" i="8"/>
  <c r="X223" i="8"/>
  <c r="Y223" i="8"/>
  <c r="Z223" i="8"/>
  <c r="AA223" i="8"/>
  <c r="AB223" i="8"/>
  <c r="AC223" i="8"/>
  <c r="F221" i="8"/>
  <c r="G221" i="8"/>
  <c r="H221" i="8"/>
  <c r="I221" i="8"/>
  <c r="J221" i="8"/>
  <c r="K221" i="8"/>
  <c r="L221" i="8"/>
  <c r="M221" i="8"/>
  <c r="N221" i="8"/>
  <c r="O221" i="8"/>
  <c r="P221" i="8"/>
  <c r="Q221" i="8"/>
  <c r="R221" i="8"/>
  <c r="S221" i="8"/>
  <c r="T221" i="8"/>
  <c r="U221" i="8"/>
  <c r="V221" i="8"/>
  <c r="W221" i="8"/>
  <c r="X221" i="8"/>
  <c r="Y221" i="8"/>
  <c r="Z221" i="8"/>
  <c r="AA221" i="8"/>
  <c r="AB221" i="8"/>
  <c r="AC221" i="8"/>
  <c r="AK222" i="8"/>
  <c r="AP221" i="8"/>
  <c r="AJ222" i="8"/>
  <c r="AO221" i="8"/>
  <c r="AI222" i="8"/>
  <c r="AN221" i="8"/>
  <c r="D221" i="8"/>
  <c r="F219" i="8"/>
  <c r="G219" i="8"/>
  <c r="H219" i="8"/>
  <c r="I219" i="8"/>
  <c r="J219" i="8"/>
  <c r="K219" i="8"/>
  <c r="L219" i="8"/>
  <c r="M219" i="8"/>
  <c r="N219" i="8"/>
  <c r="O219" i="8"/>
  <c r="P219" i="8"/>
  <c r="Q219" i="8"/>
  <c r="R219" i="8"/>
  <c r="S219" i="8"/>
  <c r="T219" i="8"/>
  <c r="U219" i="8"/>
  <c r="V219" i="8"/>
  <c r="W219" i="8"/>
  <c r="X219" i="8"/>
  <c r="Y219" i="8"/>
  <c r="Z219" i="8"/>
  <c r="AA219" i="8"/>
  <c r="AB219" i="8"/>
  <c r="AC219" i="8"/>
  <c r="F220" i="8"/>
  <c r="G220" i="8"/>
  <c r="H220" i="8"/>
  <c r="I220" i="8"/>
  <c r="J220" i="8"/>
  <c r="K220" i="8"/>
  <c r="L220" i="8"/>
  <c r="M220" i="8"/>
  <c r="N220" i="8"/>
  <c r="O220" i="8"/>
  <c r="P220" i="8"/>
  <c r="Q220" i="8"/>
  <c r="R220" i="8"/>
  <c r="S220" i="8"/>
  <c r="T220" i="8"/>
  <c r="U220" i="8"/>
  <c r="V220" i="8"/>
  <c r="W220" i="8"/>
  <c r="X220" i="8"/>
  <c r="Y220" i="8"/>
  <c r="Z220" i="8"/>
  <c r="AA220" i="8"/>
  <c r="AB220" i="8"/>
  <c r="AC220" i="8"/>
  <c r="F218" i="8"/>
  <c r="G218" i="8"/>
  <c r="H218" i="8"/>
  <c r="I218" i="8"/>
  <c r="J218" i="8"/>
  <c r="K218" i="8"/>
  <c r="L218" i="8"/>
  <c r="M218" i="8"/>
  <c r="N218" i="8"/>
  <c r="O218" i="8"/>
  <c r="P218" i="8"/>
  <c r="Q218" i="8"/>
  <c r="R218" i="8"/>
  <c r="S218" i="8"/>
  <c r="T218" i="8"/>
  <c r="U218" i="8"/>
  <c r="V218" i="8"/>
  <c r="W218" i="8"/>
  <c r="X218" i="8"/>
  <c r="Y218" i="8"/>
  <c r="Z218" i="8"/>
  <c r="AA218" i="8"/>
  <c r="AB218" i="8"/>
  <c r="AC218" i="8"/>
  <c r="AK219" i="8"/>
  <c r="AP218" i="8"/>
  <c r="AJ219" i="8"/>
  <c r="AO218" i="8"/>
  <c r="AI219" i="8"/>
  <c r="AN218" i="8"/>
  <c r="D218" i="8"/>
  <c r="F216" i="8"/>
  <c r="G216" i="8"/>
  <c r="H216" i="8"/>
  <c r="I216" i="8"/>
  <c r="J216" i="8"/>
  <c r="K216" i="8"/>
  <c r="L216" i="8"/>
  <c r="M216" i="8"/>
  <c r="N216" i="8"/>
  <c r="O216" i="8"/>
  <c r="P216" i="8"/>
  <c r="Q216" i="8"/>
  <c r="R216" i="8"/>
  <c r="S216" i="8"/>
  <c r="T216" i="8"/>
  <c r="U216" i="8"/>
  <c r="V216" i="8"/>
  <c r="W216" i="8"/>
  <c r="X216" i="8"/>
  <c r="Y216" i="8"/>
  <c r="Z216" i="8"/>
  <c r="AA216" i="8"/>
  <c r="AB216" i="8"/>
  <c r="AC216" i="8"/>
  <c r="F217" i="8"/>
  <c r="G217" i="8"/>
  <c r="H217" i="8"/>
  <c r="I217" i="8"/>
  <c r="J217" i="8"/>
  <c r="K217" i="8"/>
  <c r="L217" i="8"/>
  <c r="M217" i="8"/>
  <c r="N217" i="8"/>
  <c r="O217" i="8"/>
  <c r="P217" i="8"/>
  <c r="Q217" i="8"/>
  <c r="R217" i="8"/>
  <c r="S217" i="8"/>
  <c r="T217" i="8"/>
  <c r="U217" i="8"/>
  <c r="V217" i="8"/>
  <c r="W217" i="8"/>
  <c r="X217" i="8"/>
  <c r="Y217" i="8"/>
  <c r="Z217" i="8"/>
  <c r="AA217" i="8"/>
  <c r="AB217" i="8"/>
  <c r="AC217" i="8"/>
  <c r="F215" i="8"/>
  <c r="G215" i="8"/>
  <c r="H215" i="8"/>
  <c r="I215" i="8"/>
  <c r="J215" i="8"/>
  <c r="K215" i="8"/>
  <c r="L215" i="8"/>
  <c r="M215" i="8"/>
  <c r="N215" i="8"/>
  <c r="O215" i="8"/>
  <c r="P215" i="8"/>
  <c r="Q215" i="8"/>
  <c r="R215" i="8"/>
  <c r="S215" i="8"/>
  <c r="T215" i="8"/>
  <c r="U215" i="8"/>
  <c r="V215" i="8"/>
  <c r="W215" i="8"/>
  <c r="X215" i="8"/>
  <c r="Y215" i="8"/>
  <c r="Z215" i="8"/>
  <c r="AA215" i="8"/>
  <c r="AB215" i="8"/>
  <c r="AC215" i="8"/>
  <c r="AK216" i="8"/>
  <c r="AP215" i="8"/>
  <c r="AJ216" i="8"/>
  <c r="AO215" i="8"/>
  <c r="AI216" i="8"/>
  <c r="AN215" i="8"/>
  <c r="D215" i="8"/>
  <c r="F213" i="8"/>
  <c r="G213" i="8"/>
  <c r="H213" i="8"/>
  <c r="I213" i="8"/>
  <c r="J213" i="8"/>
  <c r="K213" i="8"/>
  <c r="L213" i="8"/>
  <c r="M213" i="8"/>
  <c r="N213" i="8"/>
  <c r="O213" i="8"/>
  <c r="P213" i="8"/>
  <c r="Q213" i="8"/>
  <c r="R213" i="8"/>
  <c r="S213" i="8"/>
  <c r="T213" i="8"/>
  <c r="U213" i="8"/>
  <c r="V213" i="8"/>
  <c r="W213" i="8"/>
  <c r="X213" i="8"/>
  <c r="Y213" i="8"/>
  <c r="Z213" i="8"/>
  <c r="AA213" i="8"/>
  <c r="AB213" i="8"/>
  <c r="AC213" i="8"/>
  <c r="F214" i="8"/>
  <c r="G214" i="8"/>
  <c r="H214" i="8"/>
  <c r="I214" i="8"/>
  <c r="J214" i="8"/>
  <c r="K214" i="8"/>
  <c r="L214" i="8"/>
  <c r="M214" i="8"/>
  <c r="N214" i="8"/>
  <c r="O214" i="8"/>
  <c r="P214" i="8"/>
  <c r="Q214" i="8"/>
  <c r="R214" i="8"/>
  <c r="S214" i="8"/>
  <c r="T214" i="8"/>
  <c r="U214" i="8"/>
  <c r="V214" i="8"/>
  <c r="W214" i="8"/>
  <c r="X214" i="8"/>
  <c r="Y214" i="8"/>
  <c r="Z214" i="8"/>
  <c r="AA214" i="8"/>
  <c r="AB214" i="8"/>
  <c r="AC214" i="8"/>
  <c r="F212" i="8"/>
  <c r="G212" i="8"/>
  <c r="H212" i="8"/>
  <c r="I212" i="8"/>
  <c r="J212" i="8"/>
  <c r="K212" i="8"/>
  <c r="L212" i="8"/>
  <c r="M212" i="8"/>
  <c r="N212" i="8"/>
  <c r="O212" i="8"/>
  <c r="P212" i="8"/>
  <c r="Q212" i="8"/>
  <c r="R212" i="8"/>
  <c r="S212" i="8"/>
  <c r="T212" i="8"/>
  <c r="U212" i="8"/>
  <c r="V212" i="8"/>
  <c r="W212" i="8"/>
  <c r="X212" i="8"/>
  <c r="Y212" i="8"/>
  <c r="Z212" i="8"/>
  <c r="AA212" i="8"/>
  <c r="AB212" i="8"/>
  <c r="AC212" i="8"/>
  <c r="AK213" i="8"/>
  <c r="AP212" i="8"/>
  <c r="AJ213" i="8"/>
  <c r="AO212" i="8"/>
  <c r="AI213" i="8"/>
  <c r="AN212" i="8"/>
  <c r="D212" i="8"/>
  <c r="F210" i="8"/>
  <c r="G210" i="8"/>
  <c r="H210" i="8"/>
  <c r="I210" i="8"/>
  <c r="J210" i="8"/>
  <c r="K210" i="8"/>
  <c r="L210" i="8"/>
  <c r="M210" i="8"/>
  <c r="N210" i="8"/>
  <c r="O210" i="8"/>
  <c r="P210" i="8"/>
  <c r="Q210" i="8"/>
  <c r="R210" i="8"/>
  <c r="S210" i="8"/>
  <c r="T210" i="8"/>
  <c r="U210" i="8"/>
  <c r="V210" i="8"/>
  <c r="W210" i="8"/>
  <c r="X210" i="8"/>
  <c r="Y210" i="8"/>
  <c r="Z210" i="8"/>
  <c r="AA210" i="8"/>
  <c r="AB210" i="8"/>
  <c r="AC210" i="8"/>
  <c r="F211" i="8"/>
  <c r="G211" i="8"/>
  <c r="H211" i="8"/>
  <c r="I211" i="8"/>
  <c r="J211" i="8"/>
  <c r="K211" i="8"/>
  <c r="L211" i="8"/>
  <c r="M211" i="8"/>
  <c r="N211" i="8"/>
  <c r="O211" i="8"/>
  <c r="P211" i="8"/>
  <c r="Q211" i="8"/>
  <c r="R211" i="8"/>
  <c r="S211" i="8"/>
  <c r="T211" i="8"/>
  <c r="U211" i="8"/>
  <c r="V211" i="8"/>
  <c r="W211" i="8"/>
  <c r="X211" i="8"/>
  <c r="Y211" i="8"/>
  <c r="Z211" i="8"/>
  <c r="AA211" i="8"/>
  <c r="AB211" i="8"/>
  <c r="AC211" i="8"/>
  <c r="F209" i="8"/>
  <c r="G209" i="8"/>
  <c r="H209" i="8"/>
  <c r="I209" i="8"/>
  <c r="J209" i="8"/>
  <c r="K209" i="8"/>
  <c r="L209" i="8"/>
  <c r="M209" i="8"/>
  <c r="N209" i="8"/>
  <c r="O209" i="8"/>
  <c r="P209" i="8"/>
  <c r="Q209" i="8"/>
  <c r="R209" i="8"/>
  <c r="S209" i="8"/>
  <c r="T209" i="8"/>
  <c r="U209" i="8"/>
  <c r="V209" i="8"/>
  <c r="W209" i="8"/>
  <c r="X209" i="8"/>
  <c r="Y209" i="8"/>
  <c r="Z209" i="8"/>
  <c r="AA209" i="8"/>
  <c r="AB209" i="8"/>
  <c r="AC209" i="8"/>
  <c r="AK210" i="8"/>
  <c r="AP209" i="8"/>
  <c r="AJ210" i="8"/>
  <c r="AO209" i="8"/>
  <c r="AI210" i="8"/>
  <c r="AN209" i="8"/>
  <c r="D209" i="8"/>
  <c r="F207" i="8"/>
  <c r="G207" i="8"/>
  <c r="H207" i="8"/>
  <c r="I207" i="8"/>
  <c r="J207" i="8"/>
  <c r="K207" i="8"/>
  <c r="L207" i="8"/>
  <c r="M207" i="8"/>
  <c r="N207" i="8"/>
  <c r="O207" i="8"/>
  <c r="P207" i="8"/>
  <c r="Q207" i="8"/>
  <c r="R207" i="8"/>
  <c r="S207" i="8"/>
  <c r="T207" i="8"/>
  <c r="U207" i="8"/>
  <c r="V207" i="8"/>
  <c r="W207" i="8"/>
  <c r="X207" i="8"/>
  <c r="Y207" i="8"/>
  <c r="Z207" i="8"/>
  <c r="AA207" i="8"/>
  <c r="AB207" i="8"/>
  <c r="AC207" i="8"/>
  <c r="F208" i="8"/>
  <c r="G208" i="8"/>
  <c r="H208" i="8"/>
  <c r="I208" i="8"/>
  <c r="J208" i="8"/>
  <c r="K208" i="8"/>
  <c r="L208" i="8"/>
  <c r="M208" i="8"/>
  <c r="N208" i="8"/>
  <c r="O208" i="8"/>
  <c r="P208" i="8"/>
  <c r="Q208" i="8"/>
  <c r="R208" i="8"/>
  <c r="S208" i="8"/>
  <c r="T208" i="8"/>
  <c r="U208" i="8"/>
  <c r="V208" i="8"/>
  <c r="W208" i="8"/>
  <c r="X208" i="8"/>
  <c r="Y208" i="8"/>
  <c r="Z208" i="8"/>
  <c r="AA208" i="8"/>
  <c r="AB208" i="8"/>
  <c r="AC208" i="8"/>
  <c r="F206" i="8"/>
  <c r="G206" i="8"/>
  <c r="H206" i="8"/>
  <c r="I206" i="8"/>
  <c r="J206" i="8"/>
  <c r="K206" i="8"/>
  <c r="L206" i="8"/>
  <c r="M206" i="8"/>
  <c r="N206" i="8"/>
  <c r="O206" i="8"/>
  <c r="P206" i="8"/>
  <c r="Q206" i="8"/>
  <c r="R206" i="8"/>
  <c r="S206" i="8"/>
  <c r="T206" i="8"/>
  <c r="U206" i="8"/>
  <c r="V206" i="8"/>
  <c r="W206" i="8"/>
  <c r="X206" i="8"/>
  <c r="Y206" i="8"/>
  <c r="Z206" i="8"/>
  <c r="AA206" i="8"/>
  <c r="AB206" i="8"/>
  <c r="AC206" i="8"/>
  <c r="AK207" i="8"/>
  <c r="AP206" i="8"/>
  <c r="AJ207" i="8"/>
  <c r="AO206" i="8"/>
  <c r="AI207" i="8"/>
  <c r="AN206" i="8"/>
  <c r="D206" i="8"/>
  <c r="F204" i="8"/>
  <c r="G204" i="8"/>
  <c r="H204" i="8"/>
  <c r="I204" i="8"/>
  <c r="J204" i="8"/>
  <c r="K204" i="8"/>
  <c r="L204" i="8"/>
  <c r="M204" i="8"/>
  <c r="N204" i="8"/>
  <c r="O204" i="8"/>
  <c r="P204" i="8"/>
  <c r="Q204" i="8"/>
  <c r="R204" i="8"/>
  <c r="S204" i="8"/>
  <c r="T204" i="8"/>
  <c r="U204" i="8"/>
  <c r="V204" i="8"/>
  <c r="W204" i="8"/>
  <c r="X204" i="8"/>
  <c r="Y204" i="8"/>
  <c r="Z204" i="8"/>
  <c r="AA204" i="8"/>
  <c r="AB204" i="8"/>
  <c r="AC204" i="8"/>
  <c r="F205" i="8"/>
  <c r="G205" i="8"/>
  <c r="H205" i="8"/>
  <c r="I205" i="8"/>
  <c r="J205" i="8"/>
  <c r="K205" i="8"/>
  <c r="L205" i="8"/>
  <c r="M205" i="8"/>
  <c r="N205" i="8"/>
  <c r="O205" i="8"/>
  <c r="P205" i="8"/>
  <c r="Q205" i="8"/>
  <c r="R205" i="8"/>
  <c r="S205" i="8"/>
  <c r="T205" i="8"/>
  <c r="U205" i="8"/>
  <c r="V205" i="8"/>
  <c r="W205" i="8"/>
  <c r="X205" i="8"/>
  <c r="Y205" i="8"/>
  <c r="Z205" i="8"/>
  <c r="AA205" i="8"/>
  <c r="AB205" i="8"/>
  <c r="AC205" i="8"/>
  <c r="F203" i="8"/>
  <c r="G203" i="8"/>
  <c r="H203" i="8"/>
  <c r="I203" i="8"/>
  <c r="J203" i="8"/>
  <c r="K203" i="8"/>
  <c r="L203" i="8"/>
  <c r="M203" i="8"/>
  <c r="N203" i="8"/>
  <c r="O203" i="8"/>
  <c r="P203" i="8"/>
  <c r="Q203" i="8"/>
  <c r="R203" i="8"/>
  <c r="S203" i="8"/>
  <c r="T203" i="8"/>
  <c r="U203" i="8"/>
  <c r="V203" i="8"/>
  <c r="W203" i="8"/>
  <c r="X203" i="8"/>
  <c r="Y203" i="8"/>
  <c r="Z203" i="8"/>
  <c r="AA203" i="8"/>
  <c r="AB203" i="8"/>
  <c r="AC203" i="8"/>
  <c r="AK204" i="8"/>
  <c r="AP203" i="8"/>
  <c r="AJ204" i="8"/>
  <c r="AO203" i="8"/>
  <c r="AI204" i="8"/>
  <c r="AN203" i="8"/>
  <c r="D203" i="8"/>
  <c r="F201" i="8"/>
  <c r="G201" i="8"/>
  <c r="H201" i="8"/>
  <c r="I201" i="8"/>
  <c r="J201" i="8"/>
  <c r="K201" i="8"/>
  <c r="L201" i="8"/>
  <c r="M201" i="8"/>
  <c r="N201" i="8"/>
  <c r="O201" i="8"/>
  <c r="P201" i="8"/>
  <c r="Q201" i="8"/>
  <c r="R201" i="8"/>
  <c r="S201" i="8"/>
  <c r="T201" i="8"/>
  <c r="U201" i="8"/>
  <c r="V201" i="8"/>
  <c r="W201" i="8"/>
  <c r="X201" i="8"/>
  <c r="Y201" i="8"/>
  <c r="Z201" i="8"/>
  <c r="AA201" i="8"/>
  <c r="AB201" i="8"/>
  <c r="AC201" i="8"/>
  <c r="F202" i="8"/>
  <c r="G202" i="8"/>
  <c r="H202" i="8"/>
  <c r="I202" i="8"/>
  <c r="J202" i="8"/>
  <c r="K202" i="8"/>
  <c r="L202" i="8"/>
  <c r="M202" i="8"/>
  <c r="N202" i="8"/>
  <c r="O202" i="8"/>
  <c r="P202" i="8"/>
  <c r="Q202" i="8"/>
  <c r="R202" i="8"/>
  <c r="S202" i="8"/>
  <c r="T202" i="8"/>
  <c r="U202" i="8"/>
  <c r="V202" i="8"/>
  <c r="W202" i="8"/>
  <c r="X202" i="8"/>
  <c r="Y202" i="8"/>
  <c r="Z202" i="8"/>
  <c r="AA202" i="8"/>
  <c r="AB202" i="8"/>
  <c r="AC202" i="8"/>
  <c r="F200" i="8"/>
  <c r="G200" i="8"/>
  <c r="H200" i="8"/>
  <c r="I200" i="8"/>
  <c r="J200" i="8"/>
  <c r="K200" i="8"/>
  <c r="L200" i="8"/>
  <c r="M200" i="8"/>
  <c r="N200" i="8"/>
  <c r="O200" i="8"/>
  <c r="P200" i="8"/>
  <c r="Q200" i="8"/>
  <c r="R200" i="8"/>
  <c r="S200" i="8"/>
  <c r="T200" i="8"/>
  <c r="U200" i="8"/>
  <c r="V200" i="8"/>
  <c r="W200" i="8"/>
  <c r="X200" i="8"/>
  <c r="Y200" i="8"/>
  <c r="Z200" i="8"/>
  <c r="AA200" i="8"/>
  <c r="AB200" i="8"/>
  <c r="AC200" i="8"/>
  <c r="AK201" i="8"/>
  <c r="AP200" i="8"/>
  <c r="AJ201" i="8"/>
  <c r="AO200" i="8"/>
  <c r="AI201" i="8"/>
  <c r="AN200" i="8"/>
  <c r="D200" i="8"/>
  <c r="F198" i="8"/>
  <c r="G198" i="8"/>
  <c r="H198" i="8"/>
  <c r="I198" i="8"/>
  <c r="J198" i="8"/>
  <c r="K198" i="8"/>
  <c r="L198" i="8"/>
  <c r="M198" i="8"/>
  <c r="N198" i="8"/>
  <c r="O198" i="8"/>
  <c r="P198" i="8"/>
  <c r="Q198" i="8"/>
  <c r="R198" i="8"/>
  <c r="S198" i="8"/>
  <c r="T198" i="8"/>
  <c r="U198" i="8"/>
  <c r="V198" i="8"/>
  <c r="W198" i="8"/>
  <c r="X198" i="8"/>
  <c r="Y198" i="8"/>
  <c r="Z198" i="8"/>
  <c r="AA198" i="8"/>
  <c r="AB198" i="8"/>
  <c r="AC198" i="8"/>
  <c r="F199" i="8"/>
  <c r="G199" i="8"/>
  <c r="H199" i="8"/>
  <c r="I199" i="8"/>
  <c r="J199" i="8"/>
  <c r="K199" i="8"/>
  <c r="L199" i="8"/>
  <c r="M199" i="8"/>
  <c r="N199" i="8"/>
  <c r="O199" i="8"/>
  <c r="P199" i="8"/>
  <c r="Q199" i="8"/>
  <c r="R199" i="8"/>
  <c r="S199" i="8"/>
  <c r="T199" i="8"/>
  <c r="U199" i="8"/>
  <c r="V199" i="8"/>
  <c r="W199" i="8"/>
  <c r="X199" i="8"/>
  <c r="Y199" i="8"/>
  <c r="Z199" i="8"/>
  <c r="AA199" i="8"/>
  <c r="AB199" i="8"/>
  <c r="AC199" i="8"/>
  <c r="F197" i="8"/>
  <c r="G197" i="8"/>
  <c r="H197" i="8"/>
  <c r="I197" i="8"/>
  <c r="J197" i="8"/>
  <c r="K197" i="8"/>
  <c r="L197" i="8"/>
  <c r="M197" i="8"/>
  <c r="N197" i="8"/>
  <c r="O197" i="8"/>
  <c r="P197" i="8"/>
  <c r="Q197" i="8"/>
  <c r="R197" i="8"/>
  <c r="S197" i="8"/>
  <c r="T197" i="8"/>
  <c r="U197" i="8"/>
  <c r="V197" i="8"/>
  <c r="W197" i="8"/>
  <c r="X197" i="8"/>
  <c r="Y197" i="8"/>
  <c r="Z197" i="8"/>
  <c r="AA197" i="8"/>
  <c r="AB197" i="8"/>
  <c r="AC197" i="8"/>
  <c r="AK198" i="8"/>
  <c r="AP197" i="8"/>
  <c r="AJ198" i="8"/>
  <c r="AO197" i="8"/>
  <c r="AI198" i="8"/>
  <c r="AN197" i="8"/>
  <c r="D197" i="8"/>
  <c r="F195" i="8"/>
  <c r="G195" i="8"/>
  <c r="H195" i="8"/>
  <c r="I195" i="8"/>
  <c r="J195" i="8"/>
  <c r="K195" i="8"/>
  <c r="L195" i="8"/>
  <c r="M195" i="8"/>
  <c r="N195" i="8"/>
  <c r="O195" i="8"/>
  <c r="P195" i="8"/>
  <c r="Q195" i="8"/>
  <c r="R195" i="8"/>
  <c r="S195" i="8"/>
  <c r="T195" i="8"/>
  <c r="U195" i="8"/>
  <c r="V195" i="8"/>
  <c r="W195" i="8"/>
  <c r="X195" i="8"/>
  <c r="Y195" i="8"/>
  <c r="Z195" i="8"/>
  <c r="AA195" i="8"/>
  <c r="AB195" i="8"/>
  <c r="AC195" i="8"/>
  <c r="F196" i="8"/>
  <c r="G196" i="8"/>
  <c r="H196" i="8"/>
  <c r="I196" i="8"/>
  <c r="J196" i="8"/>
  <c r="K196" i="8"/>
  <c r="L196" i="8"/>
  <c r="M196" i="8"/>
  <c r="N196" i="8"/>
  <c r="O196" i="8"/>
  <c r="P196" i="8"/>
  <c r="Q196" i="8"/>
  <c r="R196" i="8"/>
  <c r="S196" i="8"/>
  <c r="T196" i="8"/>
  <c r="U196" i="8"/>
  <c r="V196" i="8"/>
  <c r="W196" i="8"/>
  <c r="X196" i="8"/>
  <c r="Y196" i="8"/>
  <c r="Z196" i="8"/>
  <c r="AA196" i="8"/>
  <c r="AB196" i="8"/>
  <c r="AC196" i="8"/>
  <c r="F194" i="8"/>
  <c r="G194" i="8"/>
  <c r="H194" i="8"/>
  <c r="I194" i="8"/>
  <c r="J194" i="8"/>
  <c r="K194" i="8"/>
  <c r="L194" i="8"/>
  <c r="M194" i="8"/>
  <c r="N194" i="8"/>
  <c r="O194" i="8"/>
  <c r="P194" i="8"/>
  <c r="Q194" i="8"/>
  <c r="R194" i="8"/>
  <c r="S194" i="8"/>
  <c r="T194" i="8"/>
  <c r="U194" i="8"/>
  <c r="V194" i="8"/>
  <c r="W194" i="8"/>
  <c r="X194" i="8"/>
  <c r="Y194" i="8"/>
  <c r="Z194" i="8"/>
  <c r="AA194" i="8"/>
  <c r="AB194" i="8"/>
  <c r="AC194" i="8"/>
  <c r="AK195" i="8"/>
  <c r="AP194" i="8"/>
  <c r="AJ195" i="8"/>
  <c r="AO194" i="8"/>
  <c r="AI195" i="8"/>
  <c r="AN194" i="8"/>
  <c r="D194" i="8"/>
  <c r="F192" i="8"/>
  <c r="G192" i="8"/>
  <c r="H192" i="8"/>
  <c r="I192" i="8"/>
  <c r="J192" i="8"/>
  <c r="K192" i="8"/>
  <c r="L192" i="8"/>
  <c r="M192" i="8"/>
  <c r="N192" i="8"/>
  <c r="O192" i="8"/>
  <c r="P192" i="8"/>
  <c r="Q192" i="8"/>
  <c r="R192" i="8"/>
  <c r="S192" i="8"/>
  <c r="T192" i="8"/>
  <c r="U192" i="8"/>
  <c r="V192" i="8"/>
  <c r="W192" i="8"/>
  <c r="X192" i="8"/>
  <c r="Y192" i="8"/>
  <c r="Z192" i="8"/>
  <c r="AA192" i="8"/>
  <c r="AB192" i="8"/>
  <c r="AC192" i="8"/>
  <c r="F193" i="8"/>
  <c r="G193" i="8"/>
  <c r="H193" i="8"/>
  <c r="I193" i="8"/>
  <c r="J193" i="8"/>
  <c r="K193" i="8"/>
  <c r="L193" i="8"/>
  <c r="M193" i="8"/>
  <c r="N193" i="8"/>
  <c r="O193" i="8"/>
  <c r="P193" i="8"/>
  <c r="Q193" i="8"/>
  <c r="R193" i="8"/>
  <c r="S193" i="8"/>
  <c r="T193" i="8"/>
  <c r="U193" i="8"/>
  <c r="V193" i="8"/>
  <c r="W193" i="8"/>
  <c r="X193" i="8"/>
  <c r="Y193" i="8"/>
  <c r="Z193" i="8"/>
  <c r="AA193" i="8"/>
  <c r="AB193" i="8"/>
  <c r="AC193" i="8"/>
  <c r="F191" i="8"/>
  <c r="G191" i="8"/>
  <c r="H191" i="8"/>
  <c r="I191" i="8"/>
  <c r="J191" i="8"/>
  <c r="K191" i="8"/>
  <c r="L191" i="8"/>
  <c r="M191" i="8"/>
  <c r="N191" i="8"/>
  <c r="O191" i="8"/>
  <c r="P191" i="8"/>
  <c r="Q191" i="8"/>
  <c r="R191" i="8"/>
  <c r="S191" i="8"/>
  <c r="T191" i="8"/>
  <c r="U191" i="8"/>
  <c r="V191" i="8"/>
  <c r="W191" i="8"/>
  <c r="X191" i="8"/>
  <c r="Y191" i="8"/>
  <c r="Z191" i="8"/>
  <c r="AA191" i="8"/>
  <c r="AB191" i="8"/>
  <c r="AC191" i="8"/>
  <c r="AK192" i="8"/>
  <c r="AP191" i="8"/>
  <c r="AJ192" i="8"/>
  <c r="AO191" i="8"/>
  <c r="AI192" i="8"/>
  <c r="AN191" i="8"/>
  <c r="D191" i="8"/>
  <c r="F189" i="8"/>
  <c r="G189" i="8"/>
  <c r="H189" i="8"/>
  <c r="I189" i="8"/>
  <c r="J189" i="8"/>
  <c r="K189" i="8"/>
  <c r="L189" i="8"/>
  <c r="M189" i="8"/>
  <c r="N189" i="8"/>
  <c r="O189" i="8"/>
  <c r="P189" i="8"/>
  <c r="Q189" i="8"/>
  <c r="R189" i="8"/>
  <c r="S189" i="8"/>
  <c r="T189" i="8"/>
  <c r="U189" i="8"/>
  <c r="V189" i="8"/>
  <c r="W189" i="8"/>
  <c r="X189" i="8"/>
  <c r="Y189" i="8"/>
  <c r="Z189" i="8"/>
  <c r="AA189" i="8"/>
  <c r="AB189" i="8"/>
  <c r="AC189" i="8"/>
  <c r="F190" i="8"/>
  <c r="G190" i="8"/>
  <c r="H190" i="8"/>
  <c r="I190" i="8"/>
  <c r="J190" i="8"/>
  <c r="K190" i="8"/>
  <c r="L190" i="8"/>
  <c r="M190" i="8"/>
  <c r="N190" i="8"/>
  <c r="O190" i="8"/>
  <c r="P190" i="8"/>
  <c r="Q190" i="8"/>
  <c r="R190" i="8"/>
  <c r="S190" i="8"/>
  <c r="T190" i="8"/>
  <c r="U190" i="8"/>
  <c r="V190" i="8"/>
  <c r="W190" i="8"/>
  <c r="X190" i="8"/>
  <c r="Y190" i="8"/>
  <c r="Z190" i="8"/>
  <c r="AA190" i="8"/>
  <c r="AB190" i="8"/>
  <c r="AC190" i="8"/>
  <c r="F188" i="8"/>
  <c r="G188" i="8"/>
  <c r="H188" i="8"/>
  <c r="I188" i="8"/>
  <c r="J188" i="8"/>
  <c r="K188" i="8"/>
  <c r="L188" i="8"/>
  <c r="M188" i="8"/>
  <c r="N188" i="8"/>
  <c r="O188" i="8"/>
  <c r="P188" i="8"/>
  <c r="Q188" i="8"/>
  <c r="R188" i="8"/>
  <c r="S188" i="8"/>
  <c r="T188" i="8"/>
  <c r="U188" i="8"/>
  <c r="V188" i="8"/>
  <c r="W188" i="8"/>
  <c r="X188" i="8"/>
  <c r="Y188" i="8"/>
  <c r="Z188" i="8"/>
  <c r="AA188" i="8"/>
  <c r="AB188" i="8"/>
  <c r="AC188" i="8"/>
  <c r="AK189" i="8"/>
  <c r="AP188" i="8"/>
  <c r="AJ189" i="8"/>
  <c r="AO188" i="8"/>
  <c r="AI189" i="8"/>
  <c r="AN188" i="8"/>
  <c r="D188" i="8"/>
  <c r="D185" i="8"/>
  <c r="BP11" i="8"/>
  <c r="D182" i="8"/>
  <c r="BP10" i="8"/>
  <c r="D179" i="8"/>
  <c r="BP9" i="8"/>
  <c r="D176" i="8"/>
  <c r="BP8" i="8"/>
  <c r="D173" i="8"/>
  <c r="BP7" i="8"/>
  <c r="D170" i="8"/>
  <c r="BP6" i="8"/>
  <c r="D167" i="8"/>
  <c r="BP5" i="8"/>
  <c r="D164" i="8"/>
  <c r="BP4" i="8"/>
  <c r="D161" i="8"/>
  <c r="BP19" i="8"/>
  <c r="D158" i="8"/>
  <c r="BP18" i="8"/>
  <c r="D155" i="8"/>
  <c r="BP17" i="8"/>
  <c r="D152" i="8"/>
  <c r="D149" i="8"/>
  <c r="D146" i="8"/>
  <c r="BP16" i="8"/>
  <c r="D143" i="8"/>
  <c r="BP15" i="8"/>
  <c r="D140" i="8"/>
  <c r="BP14" i="8"/>
  <c r="D137" i="8"/>
  <c r="BP13" i="8"/>
  <c r="D134" i="8"/>
  <c r="BL19" i="8"/>
  <c r="D131" i="8"/>
  <c r="BL18" i="8"/>
  <c r="D128" i="8"/>
  <c r="BL17" i="8"/>
  <c r="D125" i="8"/>
  <c r="BL16" i="8"/>
  <c r="D122" i="8"/>
  <c r="BL15" i="8"/>
  <c r="D119" i="8"/>
  <c r="BL14" i="8"/>
  <c r="D116" i="8"/>
  <c r="BL13" i="8"/>
  <c r="D113" i="8"/>
  <c r="BL9" i="8"/>
  <c r="D110" i="8"/>
  <c r="BL8" i="8"/>
  <c r="D107" i="8"/>
  <c r="BL7" i="8"/>
  <c r="D104" i="8"/>
  <c r="BL6" i="8"/>
  <c r="D101" i="8"/>
  <c r="BL5" i="8"/>
  <c r="D98" i="8"/>
  <c r="BL4" i="8"/>
  <c r="D95" i="8"/>
  <c r="BH21" i="8"/>
  <c r="D92" i="8"/>
  <c r="BH20" i="8"/>
  <c r="D89" i="8"/>
  <c r="BH19" i="8"/>
  <c r="D86" i="8"/>
  <c r="BH18" i="8"/>
  <c r="D83" i="8"/>
  <c r="BH17" i="8"/>
  <c r="D80" i="8"/>
  <c r="BH16" i="8"/>
  <c r="D77" i="8"/>
  <c r="BH15" i="8"/>
  <c r="D74" i="8"/>
  <c r="BH14" i="8"/>
  <c r="D71" i="8"/>
  <c r="BH13" i="8"/>
  <c r="D68" i="8"/>
  <c r="BH10" i="8"/>
  <c r="D65" i="8"/>
  <c r="BH9" i="8"/>
  <c r="D62" i="8"/>
  <c r="BH8" i="8"/>
  <c r="D59" i="8"/>
  <c r="BH7" i="8"/>
  <c r="D56" i="8"/>
  <c r="BH6" i="8"/>
  <c r="D53" i="8"/>
  <c r="BH5" i="8"/>
  <c r="D50" i="8"/>
  <c r="BH4" i="8"/>
  <c r="D47" i="8"/>
  <c r="BD20" i="8"/>
  <c r="D44" i="8"/>
  <c r="BD19" i="8"/>
  <c r="D41" i="8"/>
  <c r="BD18" i="8"/>
  <c r="D38" i="8"/>
  <c r="BD17" i="8"/>
  <c r="D35" i="8"/>
  <c r="BD16" i="8"/>
  <c r="D32" i="8"/>
  <c r="BD15" i="8"/>
  <c r="D29" i="8"/>
  <c r="BD14" i="8"/>
  <c r="D26" i="8"/>
  <c r="BD13" i="8"/>
  <c r="D23" i="8"/>
  <c r="BD10" i="8"/>
  <c r="D20" i="8"/>
  <c r="BD9" i="8"/>
  <c r="D17" i="8"/>
  <c r="BD8" i="8"/>
  <c r="D11" i="8"/>
  <c r="BD7" i="8"/>
  <c r="D8" i="8"/>
  <c r="BD6" i="8"/>
  <c r="D5" i="8"/>
  <c r="BD5" i="8"/>
  <c r="D2" i="8"/>
  <c r="BD4" i="8"/>
  <c r="AQ50" i="8"/>
  <c r="AX15" i="8"/>
  <c r="AZ16" i="8"/>
  <c r="EV98" i="10"/>
  <c r="EV81" i="10"/>
  <c r="EV69" i="10"/>
  <c r="EV52" i="10"/>
  <c r="EV40" i="10"/>
  <c r="DO110" i="10"/>
  <c r="DO98" i="10"/>
  <c r="DO80" i="10"/>
  <c r="DO68" i="10"/>
  <c r="DO52" i="10"/>
  <c r="DO40" i="10"/>
  <c r="CI109" i="10"/>
  <c r="CI98" i="10"/>
  <c r="CI81" i="10"/>
  <c r="CI69" i="10"/>
  <c r="CI52" i="10"/>
  <c r="CI40" i="10"/>
  <c r="AZ110" i="10"/>
  <c r="AZ98" i="10"/>
  <c r="AZ81" i="10"/>
  <c r="AZ52" i="10"/>
  <c r="AZ40" i="10"/>
  <c r="Q2" i="14"/>
  <c r="R2" i="14"/>
  <c r="S2" i="14"/>
  <c r="T2" i="14"/>
  <c r="U2" i="14"/>
  <c r="V2" i="14"/>
  <c r="W2" i="14"/>
  <c r="X2" i="14"/>
  <c r="Y2" i="14"/>
  <c r="Z2" i="14"/>
  <c r="AA2" i="14"/>
  <c r="AB2" i="14"/>
  <c r="F3" i="14"/>
  <c r="G3" i="14"/>
  <c r="H3" i="14"/>
  <c r="I3" i="14"/>
  <c r="J3" i="14"/>
  <c r="K3" i="14"/>
  <c r="L3" i="14"/>
  <c r="M3" i="14"/>
  <c r="N3" i="14"/>
  <c r="O3" i="14"/>
  <c r="P3" i="14"/>
  <c r="Q3" i="14"/>
  <c r="R3" i="14"/>
  <c r="S3" i="14"/>
  <c r="T3" i="14"/>
  <c r="U3" i="14"/>
  <c r="V3" i="14"/>
  <c r="W3" i="14"/>
  <c r="X3" i="14"/>
  <c r="Y3" i="14"/>
  <c r="Z3" i="14"/>
  <c r="AA3" i="14"/>
  <c r="AB3" i="14"/>
  <c r="F4" i="14"/>
  <c r="G4" i="14"/>
  <c r="H4" i="14"/>
  <c r="I4" i="14"/>
  <c r="J4" i="14"/>
  <c r="K4" i="14"/>
  <c r="L4" i="14"/>
  <c r="M4" i="14"/>
  <c r="N4" i="14"/>
  <c r="O4" i="14"/>
  <c r="P4" i="14"/>
  <c r="Q4" i="14"/>
  <c r="R4" i="14"/>
  <c r="S4" i="14"/>
  <c r="T4" i="14"/>
  <c r="U4" i="14"/>
  <c r="V4" i="14"/>
  <c r="W4" i="14"/>
  <c r="X4" i="14"/>
  <c r="Y4" i="14"/>
  <c r="Z4" i="14"/>
  <c r="AA4" i="14"/>
  <c r="AB4" i="14"/>
  <c r="F5" i="14"/>
  <c r="G5" i="14"/>
  <c r="H5" i="14"/>
  <c r="I5" i="14"/>
  <c r="J5" i="14"/>
  <c r="K5" i="14"/>
  <c r="L5" i="14"/>
  <c r="M5" i="14"/>
  <c r="N5" i="14"/>
  <c r="O5" i="14"/>
  <c r="P5" i="14"/>
  <c r="Q5" i="14"/>
  <c r="R5" i="14"/>
  <c r="S5" i="14"/>
  <c r="T5" i="14"/>
  <c r="U5" i="14"/>
  <c r="V5" i="14"/>
  <c r="W5" i="14"/>
  <c r="X5" i="14"/>
  <c r="Y5" i="14"/>
  <c r="Z5" i="14"/>
  <c r="AA5" i="14"/>
  <c r="AB5" i="14"/>
  <c r="F6" i="14"/>
  <c r="G6" i="14"/>
  <c r="H6" i="14"/>
  <c r="I6" i="14"/>
  <c r="J6" i="14"/>
  <c r="K6" i="14"/>
  <c r="L6" i="14"/>
  <c r="M6" i="14"/>
  <c r="N6" i="14"/>
  <c r="O6" i="14"/>
  <c r="P6" i="14"/>
  <c r="Q6" i="14"/>
  <c r="R6" i="14"/>
  <c r="S6" i="14"/>
  <c r="T6" i="14"/>
  <c r="U6" i="14"/>
  <c r="V6" i="14"/>
  <c r="W6" i="14"/>
  <c r="X6" i="14"/>
  <c r="Y6" i="14"/>
  <c r="Z6" i="14"/>
  <c r="AA6" i="14"/>
  <c r="AB6" i="14"/>
  <c r="F7" i="14"/>
  <c r="G7" i="14"/>
  <c r="H7" i="14"/>
  <c r="I7" i="14"/>
  <c r="J7" i="14"/>
  <c r="K7" i="14"/>
  <c r="L7" i="14"/>
  <c r="M7" i="14"/>
  <c r="N7" i="14"/>
  <c r="O7" i="14"/>
  <c r="P7" i="14"/>
  <c r="Q7" i="14"/>
  <c r="R7" i="14"/>
  <c r="S7" i="14"/>
  <c r="T7" i="14"/>
  <c r="U7" i="14"/>
  <c r="V7" i="14"/>
  <c r="W7" i="14"/>
  <c r="X7" i="14"/>
  <c r="Y7" i="14"/>
  <c r="Z7" i="14"/>
  <c r="AA7" i="14"/>
  <c r="AB7" i="14"/>
  <c r="F8" i="14"/>
  <c r="G8" i="14"/>
  <c r="H8" i="14"/>
  <c r="I8" i="14"/>
  <c r="J8" i="14"/>
  <c r="K8" i="14"/>
  <c r="L8" i="14"/>
  <c r="M8" i="14"/>
  <c r="N8" i="14"/>
  <c r="O8" i="14"/>
  <c r="P8" i="14"/>
  <c r="Q8" i="14"/>
  <c r="R8" i="14"/>
  <c r="S8" i="14"/>
  <c r="T8" i="14"/>
  <c r="U8" i="14"/>
  <c r="V8" i="14"/>
  <c r="W8" i="14"/>
  <c r="X8" i="14"/>
  <c r="Y8" i="14"/>
  <c r="Z8" i="14"/>
  <c r="AA8" i="14"/>
  <c r="AB8" i="14"/>
  <c r="F9" i="14"/>
  <c r="G9" i="14"/>
  <c r="H9" i="14"/>
  <c r="I9" i="14"/>
  <c r="J9" i="14"/>
  <c r="K9" i="14"/>
  <c r="L9" i="14"/>
  <c r="M9" i="14"/>
  <c r="N9" i="14"/>
  <c r="O9" i="14"/>
  <c r="P9" i="14"/>
  <c r="Q9" i="14"/>
  <c r="R9" i="14"/>
  <c r="S9" i="14"/>
  <c r="T9" i="14"/>
  <c r="U9" i="14"/>
  <c r="V9" i="14"/>
  <c r="W9" i="14"/>
  <c r="X9" i="14"/>
  <c r="Y9" i="14"/>
  <c r="Z9" i="14"/>
  <c r="AA9" i="14"/>
  <c r="AB9" i="14"/>
  <c r="F10" i="14"/>
  <c r="G10" i="14"/>
  <c r="H10" i="14"/>
  <c r="I10" i="14"/>
  <c r="J10" i="14"/>
  <c r="K10" i="14"/>
  <c r="L10" i="14"/>
  <c r="M10" i="14"/>
  <c r="N10" i="14"/>
  <c r="O10" i="14"/>
  <c r="P10" i="14"/>
  <c r="Q10" i="14"/>
  <c r="R10" i="14"/>
  <c r="S10" i="14"/>
  <c r="T10" i="14"/>
  <c r="U10" i="14"/>
  <c r="V10" i="14"/>
  <c r="W10" i="14"/>
  <c r="X10" i="14"/>
  <c r="Y10" i="14"/>
  <c r="Z10" i="14"/>
  <c r="AA10" i="14"/>
  <c r="AB10" i="14"/>
  <c r="F11" i="14"/>
  <c r="G11" i="14"/>
  <c r="H11" i="14"/>
  <c r="I11" i="14"/>
  <c r="J11" i="14"/>
  <c r="K11" i="14"/>
  <c r="L11" i="14"/>
  <c r="M11" i="14"/>
  <c r="N11" i="14"/>
  <c r="O11" i="14"/>
  <c r="P11" i="14"/>
  <c r="Q11" i="14"/>
  <c r="R11" i="14"/>
  <c r="S11" i="14"/>
  <c r="T11" i="14"/>
  <c r="U11" i="14"/>
  <c r="V11" i="14"/>
  <c r="W11" i="14"/>
  <c r="X11" i="14"/>
  <c r="Y11" i="14"/>
  <c r="Z11" i="14"/>
  <c r="AA11" i="14"/>
  <c r="AB11" i="14"/>
  <c r="F12" i="14"/>
  <c r="G12" i="14"/>
  <c r="H12" i="14"/>
  <c r="I12" i="14"/>
  <c r="J12" i="14"/>
  <c r="K12" i="14"/>
  <c r="L12" i="14"/>
  <c r="M12" i="14"/>
  <c r="N12" i="14"/>
  <c r="O12" i="14"/>
  <c r="P12" i="14"/>
  <c r="Q12" i="14"/>
  <c r="R12" i="14"/>
  <c r="S12" i="14"/>
  <c r="T12" i="14"/>
  <c r="U12" i="14"/>
  <c r="V12" i="14"/>
  <c r="W12" i="14"/>
  <c r="X12" i="14"/>
  <c r="Y12" i="14"/>
  <c r="Z12" i="14"/>
  <c r="AA12" i="14"/>
  <c r="AB12" i="14"/>
  <c r="F13" i="14"/>
  <c r="G13" i="14"/>
  <c r="H13" i="14"/>
  <c r="I13" i="14"/>
  <c r="J13" i="14"/>
  <c r="K13" i="14"/>
  <c r="L13" i="14"/>
  <c r="M13" i="14"/>
  <c r="N13" i="14"/>
  <c r="O13" i="14"/>
  <c r="P13" i="14"/>
  <c r="Q13" i="14"/>
  <c r="R13" i="14"/>
  <c r="S13" i="14"/>
  <c r="T13" i="14"/>
  <c r="U13" i="14"/>
  <c r="V13" i="14"/>
  <c r="W13" i="14"/>
  <c r="X13" i="14"/>
  <c r="Y13" i="14"/>
  <c r="Z13" i="14"/>
  <c r="AA13" i="14"/>
  <c r="AB13" i="14"/>
  <c r="F14" i="14"/>
  <c r="G14" i="14"/>
  <c r="H14" i="14"/>
  <c r="I14" i="14"/>
  <c r="J14" i="14"/>
  <c r="K14" i="14"/>
  <c r="L14" i="14"/>
  <c r="M14" i="14"/>
  <c r="N14" i="14"/>
  <c r="O14" i="14"/>
  <c r="P14" i="14"/>
  <c r="Q14" i="14"/>
  <c r="R14" i="14"/>
  <c r="S14" i="14"/>
  <c r="T14" i="14"/>
  <c r="U14" i="14"/>
  <c r="V14" i="14"/>
  <c r="W14" i="14"/>
  <c r="X14" i="14"/>
  <c r="Y14" i="14"/>
  <c r="Z14" i="14"/>
  <c r="AA14" i="14"/>
  <c r="AB14" i="14"/>
  <c r="F15" i="14"/>
  <c r="G15" i="14"/>
  <c r="H15" i="14"/>
  <c r="I15" i="14"/>
  <c r="J15" i="14"/>
  <c r="K15" i="14"/>
  <c r="L15" i="14"/>
  <c r="M15" i="14"/>
  <c r="N15" i="14"/>
  <c r="O15" i="14"/>
  <c r="P15" i="14"/>
  <c r="Q15" i="14"/>
  <c r="R15" i="14"/>
  <c r="S15" i="14"/>
  <c r="T15" i="14"/>
  <c r="U15" i="14"/>
  <c r="V15" i="14"/>
  <c r="W15" i="14"/>
  <c r="X15" i="14"/>
  <c r="Y15" i="14"/>
  <c r="Z15" i="14"/>
  <c r="AA15" i="14"/>
  <c r="AB15" i="14"/>
  <c r="F16" i="14"/>
  <c r="G16" i="14"/>
  <c r="H16" i="14"/>
  <c r="I16" i="14"/>
  <c r="J16" i="14"/>
  <c r="K16" i="14"/>
  <c r="L16" i="14"/>
  <c r="M16" i="14"/>
  <c r="N16" i="14"/>
  <c r="O16" i="14"/>
  <c r="P16" i="14"/>
  <c r="Q16" i="14"/>
  <c r="R16" i="14"/>
  <c r="S16" i="14"/>
  <c r="T16" i="14"/>
  <c r="U16" i="14"/>
  <c r="V16" i="14"/>
  <c r="W16" i="14"/>
  <c r="X16" i="14"/>
  <c r="Y16" i="14"/>
  <c r="Z16" i="14"/>
  <c r="AA16" i="14"/>
  <c r="AB16" i="14"/>
  <c r="F17" i="14"/>
  <c r="G17" i="14"/>
  <c r="H17" i="14"/>
  <c r="I17" i="14"/>
  <c r="J17" i="14"/>
  <c r="K17" i="14"/>
  <c r="L17" i="14"/>
  <c r="M17" i="14"/>
  <c r="N17" i="14"/>
  <c r="O17" i="14"/>
  <c r="P17" i="14"/>
  <c r="Q17" i="14"/>
  <c r="R17" i="14"/>
  <c r="S17" i="14"/>
  <c r="T17" i="14"/>
  <c r="U17" i="14"/>
  <c r="V17" i="14"/>
  <c r="W17" i="14"/>
  <c r="X17" i="14"/>
  <c r="Y17" i="14"/>
  <c r="Z17" i="14"/>
  <c r="AA17" i="14"/>
  <c r="AB17" i="14"/>
  <c r="F18" i="14"/>
  <c r="G18" i="14"/>
  <c r="H18" i="14"/>
  <c r="I18" i="14"/>
  <c r="J18" i="14"/>
  <c r="K18" i="14"/>
  <c r="L18" i="14"/>
  <c r="M18" i="14"/>
  <c r="N18" i="14"/>
  <c r="O18" i="14"/>
  <c r="P18" i="14"/>
  <c r="Q18" i="14"/>
  <c r="R18" i="14"/>
  <c r="S18" i="14"/>
  <c r="T18" i="14"/>
  <c r="U18" i="14"/>
  <c r="V18" i="14"/>
  <c r="W18" i="14"/>
  <c r="X18" i="14"/>
  <c r="Y18" i="14"/>
  <c r="Z18" i="14"/>
  <c r="AA18" i="14"/>
  <c r="AB18" i="14"/>
  <c r="F19" i="14"/>
  <c r="G19" i="14"/>
  <c r="H19" i="14"/>
  <c r="I19" i="14"/>
  <c r="J19" i="14"/>
  <c r="K19" i="14"/>
  <c r="L19" i="14"/>
  <c r="M19" i="14"/>
  <c r="N19" i="14"/>
  <c r="O19" i="14"/>
  <c r="P19" i="14"/>
  <c r="Q19" i="14"/>
  <c r="R19" i="14"/>
  <c r="S19" i="14"/>
  <c r="T19" i="14"/>
  <c r="U19" i="14"/>
  <c r="V19" i="14"/>
  <c r="W19" i="14"/>
  <c r="X19" i="14"/>
  <c r="Y19" i="14"/>
  <c r="Z19" i="14"/>
  <c r="AA19" i="14"/>
  <c r="AB19" i="14"/>
  <c r="F20" i="14"/>
  <c r="G20" i="14"/>
  <c r="H20" i="14"/>
  <c r="I20" i="14"/>
  <c r="J20" i="14"/>
  <c r="K20" i="14"/>
  <c r="L20" i="14"/>
  <c r="M20" i="14"/>
  <c r="N20" i="14"/>
  <c r="O20" i="14"/>
  <c r="P20" i="14"/>
  <c r="Q20" i="14"/>
  <c r="R20" i="14"/>
  <c r="S20" i="14"/>
  <c r="T20" i="14"/>
  <c r="U20" i="14"/>
  <c r="V20" i="14"/>
  <c r="W20" i="14"/>
  <c r="X20" i="14"/>
  <c r="Y20" i="14"/>
  <c r="Z20" i="14"/>
  <c r="AA20" i="14"/>
  <c r="AB20" i="14"/>
  <c r="F21" i="14"/>
  <c r="G21" i="14"/>
  <c r="H21" i="14"/>
  <c r="I21" i="14"/>
  <c r="J21" i="14"/>
  <c r="K21" i="14"/>
  <c r="L21" i="14"/>
  <c r="M21" i="14"/>
  <c r="N21" i="14"/>
  <c r="O21" i="14"/>
  <c r="P21" i="14"/>
  <c r="Q21" i="14"/>
  <c r="R21" i="14"/>
  <c r="S21" i="14"/>
  <c r="T21" i="14"/>
  <c r="U21" i="14"/>
  <c r="V21" i="14"/>
  <c r="W21" i="14"/>
  <c r="X21" i="14"/>
  <c r="Y21" i="14"/>
  <c r="Z21" i="14"/>
  <c r="AA21" i="14"/>
  <c r="AB21" i="14"/>
  <c r="F22" i="14"/>
  <c r="G22" i="14"/>
  <c r="H22" i="14"/>
  <c r="I22" i="14"/>
  <c r="J22" i="14"/>
  <c r="K22" i="14"/>
  <c r="L22" i="14"/>
  <c r="M22" i="14"/>
  <c r="N22" i="14"/>
  <c r="O22" i="14"/>
  <c r="P22" i="14"/>
  <c r="Q22" i="14"/>
  <c r="R22" i="14"/>
  <c r="S22" i="14"/>
  <c r="T22" i="14"/>
  <c r="U22" i="14"/>
  <c r="V22" i="14"/>
  <c r="W22" i="14"/>
  <c r="X22" i="14"/>
  <c r="Y22" i="14"/>
  <c r="Z22" i="14"/>
  <c r="AA22" i="14"/>
  <c r="AB22" i="14"/>
  <c r="F23" i="14"/>
  <c r="G23" i="14"/>
  <c r="H23" i="14"/>
  <c r="I23" i="14"/>
  <c r="J23" i="14"/>
  <c r="K23" i="14"/>
  <c r="L23" i="14"/>
  <c r="M23" i="14"/>
  <c r="N23" i="14"/>
  <c r="O23" i="14"/>
  <c r="P23" i="14"/>
  <c r="Q23" i="14"/>
  <c r="R23" i="14"/>
  <c r="S23" i="14"/>
  <c r="T23" i="14"/>
  <c r="U23" i="14"/>
  <c r="V23" i="14"/>
  <c r="W23" i="14"/>
  <c r="X23" i="14"/>
  <c r="Y23" i="14"/>
  <c r="Z23" i="14"/>
  <c r="AA23" i="14"/>
  <c r="AB23" i="14"/>
  <c r="F24" i="14"/>
  <c r="G24" i="14"/>
  <c r="H24" i="14"/>
  <c r="I24" i="14"/>
  <c r="J24" i="14"/>
  <c r="K24" i="14"/>
  <c r="L24" i="14"/>
  <c r="M24" i="14"/>
  <c r="N24" i="14"/>
  <c r="O24" i="14"/>
  <c r="P24" i="14"/>
  <c r="Q24" i="14"/>
  <c r="R24" i="14"/>
  <c r="S24" i="14"/>
  <c r="T24" i="14"/>
  <c r="U24" i="14"/>
  <c r="V24" i="14"/>
  <c r="W24" i="14"/>
  <c r="X24" i="14"/>
  <c r="Y24" i="14"/>
  <c r="Z24" i="14"/>
  <c r="AA24" i="14"/>
  <c r="AB24" i="14"/>
  <c r="F25" i="14"/>
  <c r="G25" i="14"/>
  <c r="H25" i="14"/>
  <c r="I25" i="14"/>
  <c r="J25" i="14"/>
  <c r="K25" i="14"/>
  <c r="L25" i="14"/>
  <c r="M25" i="14"/>
  <c r="N25" i="14"/>
  <c r="O25" i="14"/>
  <c r="P25" i="14"/>
  <c r="Q25" i="14"/>
  <c r="R25" i="14"/>
  <c r="S25" i="14"/>
  <c r="T25" i="14"/>
  <c r="U25" i="14"/>
  <c r="V25" i="14"/>
  <c r="W25" i="14"/>
  <c r="X25" i="14"/>
  <c r="Y25" i="14"/>
  <c r="Z25" i="14"/>
  <c r="AA25" i="14"/>
  <c r="AB25" i="14"/>
  <c r="F26" i="14"/>
  <c r="G26" i="14"/>
  <c r="H26" i="14"/>
  <c r="I26" i="14"/>
  <c r="J26" i="14"/>
  <c r="K26" i="14"/>
  <c r="L26" i="14"/>
  <c r="M26" i="14"/>
  <c r="N26" i="14"/>
  <c r="O26" i="14"/>
  <c r="P26" i="14"/>
  <c r="Q26" i="14"/>
  <c r="R26" i="14"/>
  <c r="S26" i="14"/>
  <c r="T26" i="14"/>
  <c r="U26" i="14"/>
  <c r="V26" i="14"/>
  <c r="W26" i="14"/>
  <c r="X26" i="14"/>
  <c r="Y26" i="14"/>
  <c r="Z26" i="14"/>
  <c r="AA26" i="14"/>
  <c r="AB26" i="14"/>
  <c r="F27" i="14"/>
  <c r="G27" i="14"/>
  <c r="H27" i="14"/>
  <c r="I27" i="14"/>
  <c r="J27" i="14"/>
  <c r="K27" i="14"/>
  <c r="L27" i="14"/>
  <c r="M27" i="14"/>
  <c r="N27" i="14"/>
  <c r="O27" i="14"/>
  <c r="P27" i="14"/>
  <c r="Q27" i="14"/>
  <c r="R27" i="14"/>
  <c r="S27" i="14"/>
  <c r="T27" i="14"/>
  <c r="U27" i="14"/>
  <c r="V27" i="14"/>
  <c r="W27" i="14"/>
  <c r="X27" i="14"/>
  <c r="Y27" i="14"/>
  <c r="Z27" i="14"/>
  <c r="AA27" i="14"/>
  <c r="AB27" i="14"/>
  <c r="F28" i="14"/>
  <c r="G28" i="14"/>
  <c r="H28" i="14"/>
  <c r="I28" i="14"/>
  <c r="J28" i="14"/>
  <c r="K28" i="14"/>
  <c r="L28" i="14"/>
  <c r="M28" i="14"/>
  <c r="N28" i="14"/>
  <c r="O28" i="14"/>
  <c r="P28" i="14"/>
  <c r="Q28" i="14"/>
  <c r="R28" i="14"/>
  <c r="S28" i="14"/>
  <c r="T28" i="14"/>
  <c r="U28" i="14"/>
  <c r="V28" i="14"/>
  <c r="W28" i="14"/>
  <c r="X28" i="14"/>
  <c r="Y28" i="14"/>
  <c r="Z28" i="14"/>
  <c r="AA28" i="14"/>
  <c r="AB28" i="14"/>
  <c r="F29" i="14"/>
  <c r="G29" i="14"/>
  <c r="H29" i="14"/>
  <c r="I29" i="14"/>
  <c r="J29" i="14"/>
  <c r="K29" i="14"/>
  <c r="L29" i="14"/>
  <c r="M29" i="14"/>
  <c r="N29" i="14"/>
  <c r="O29" i="14"/>
  <c r="P29" i="14"/>
  <c r="Q29" i="14"/>
  <c r="R29" i="14"/>
  <c r="S29" i="14"/>
  <c r="T29" i="14"/>
  <c r="U29" i="14"/>
  <c r="V29" i="14"/>
  <c r="W29" i="14"/>
  <c r="X29" i="14"/>
  <c r="Y29" i="14"/>
  <c r="Z29" i="14"/>
  <c r="AA29" i="14"/>
  <c r="AB29" i="14"/>
  <c r="F30" i="14"/>
  <c r="G30" i="14"/>
  <c r="H30" i="14"/>
  <c r="I30" i="14"/>
  <c r="J30" i="14"/>
  <c r="K30" i="14"/>
  <c r="L30" i="14"/>
  <c r="M30" i="14"/>
  <c r="N30" i="14"/>
  <c r="O30" i="14"/>
  <c r="P30" i="14"/>
  <c r="Q30" i="14"/>
  <c r="R30" i="14"/>
  <c r="S30" i="14"/>
  <c r="T30" i="14"/>
  <c r="U30" i="14"/>
  <c r="V30" i="14"/>
  <c r="W30" i="14"/>
  <c r="X30" i="14"/>
  <c r="Y30" i="14"/>
  <c r="Z30" i="14"/>
  <c r="AA30" i="14"/>
  <c r="AB30" i="14"/>
  <c r="F31" i="14"/>
  <c r="G31" i="14"/>
  <c r="H31" i="14"/>
  <c r="I31" i="14"/>
  <c r="J31" i="14"/>
  <c r="K31" i="14"/>
  <c r="L31" i="14"/>
  <c r="M31" i="14"/>
  <c r="N31" i="14"/>
  <c r="O31" i="14"/>
  <c r="P31" i="14"/>
  <c r="Q31" i="14"/>
  <c r="R31" i="14"/>
  <c r="S31" i="14"/>
  <c r="T31" i="14"/>
  <c r="U31" i="14"/>
  <c r="V31" i="14"/>
  <c r="W31" i="14"/>
  <c r="X31" i="14"/>
  <c r="Y31" i="14"/>
  <c r="Z31" i="14"/>
  <c r="AA31" i="14"/>
  <c r="AB31" i="14"/>
  <c r="F32" i="14"/>
  <c r="G32" i="14"/>
  <c r="H32" i="14"/>
  <c r="I32" i="14"/>
  <c r="J32" i="14"/>
  <c r="K32" i="14"/>
  <c r="L32" i="14"/>
  <c r="M32" i="14"/>
  <c r="N32" i="14"/>
  <c r="O32" i="14"/>
  <c r="P32" i="14"/>
  <c r="Q32" i="14"/>
  <c r="R32" i="14"/>
  <c r="S32" i="14"/>
  <c r="T32" i="14"/>
  <c r="U32" i="14"/>
  <c r="V32" i="14"/>
  <c r="W32" i="14"/>
  <c r="X32" i="14"/>
  <c r="Y32" i="14"/>
  <c r="Z32" i="14"/>
  <c r="AA32" i="14"/>
  <c r="AB32" i="14"/>
  <c r="F33" i="14"/>
  <c r="G33" i="14"/>
  <c r="H33" i="14"/>
  <c r="I33" i="14"/>
  <c r="J33" i="14"/>
  <c r="K33" i="14"/>
  <c r="L33" i="14"/>
  <c r="M33" i="14"/>
  <c r="N33" i="14"/>
  <c r="O33" i="14"/>
  <c r="P33" i="14"/>
  <c r="Q33" i="14"/>
  <c r="R33" i="14"/>
  <c r="S33" i="14"/>
  <c r="T33" i="14"/>
  <c r="U33" i="14"/>
  <c r="V33" i="14"/>
  <c r="W33" i="14"/>
  <c r="X33" i="14"/>
  <c r="Y33" i="14"/>
  <c r="Z33" i="14"/>
  <c r="AA33" i="14"/>
  <c r="AB33" i="14"/>
  <c r="F34" i="14"/>
  <c r="G34" i="14"/>
  <c r="H34" i="14"/>
  <c r="I34" i="14"/>
  <c r="J34" i="14"/>
  <c r="K34" i="14"/>
  <c r="L34" i="14"/>
  <c r="M34" i="14"/>
  <c r="N34" i="14"/>
  <c r="O34" i="14"/>
  <c r="P34" i="14"/>
  <c r="Q34" i="14"/>
  <c r="R34" i="14"/>
  <c r="S34" i="14"/>
  <c r="T34" i="14"/>
  <c r="U34" i="14"/>
  <c r="V34" i="14"/>
  <c r="W34" i="14"/>
  <c r="X34" i="14"/>
  <c r="Y34" i="14"/>
  <c r="Z34" i="14"/>
  <c r="AA34" i="14"/>
  <c r="AB34" i="14"/>
  <c r="F35" i="14"/>
  <c r="G35" i="14"/>
  <c r="H35" i="14"/>
  <c r="I35" i="14"/>
  <c r="J35" i="14"/>
  <c r="K35" i="14"/>
  <c r="L35" i="14"/>
  <c r="M35" i="14"/>
  <c r="N35" i="14"/>
  <c r="O35" i="14"/>
  <c r="P35" i="14"/>
  <c r="Q35" i="14"/>
  <c r="R35" i="14"/>
  <c r="S35" i="14"/>
  <c r="T35" i="14"/>
  <c r="U35" i="14"/>
  <c r="V35" i="14"/>
  <c r="W35" i="14"/>
  <c r="X35" i="14"/>
  <c r="Y35" i="14"/>
  <c r="Z35" i="14"/>
  <c r="AA35" i="14"/>
  <c r="AB35" i="14"/>
  <c r="F36" i="14"/>
  <c r="G36" i="14"/>
  <c r="H36" i="14"/>
  <c r="I36" i="14"/>
  <c r="J36" i="14"/>
  <c r="K36" i="14"/>
  <c r="L36" i="14"/>
  <c r="M36" i="14"/>
  <c r="N36" i="14"/>
  <c r="O36" i="14"/>
  <c r="P36" i="14"/>
  <c r="Q36" i="14"/>
  <c r="R36" i="14"/>
  <c r="S36" i="14"/>
  <c r="T36" i="14"/>
  <c r="U36" i="14"/>
  <c r="V36" i="14"/>
  <c r="W36" i="14"/>
  <c r="X36" i="14"/>
  <c r="Y36" i="14"/>
  <c r="Z36" i="14"/>
  <c r="AA36" i="14"/>
  <c r="AB36" i="14"/>
  <c r="F37" i="14"/>
  <c r="G37" i="14"/>
  <c r="H37" i="14"/>
  <c r="I37" i="14"/>
  <c r="J37" i="14"/>
  <c r="K37" i="14"/>
  <c r="L37" i="14"/>
  <c r="M37" i="14"/>
  <c r="N37" i="14"/>
  <c r="O37" i="14"/>
  <c r="P37" i="14"/>
  <c r="Q37" i="14"/>
  <c r="R37" i="14"/>
  <c r="S37" i="14"/>
  <c r="T37" i="14"/>
  <c r="U37" i="14"/>
  <c r="V37" i="14"/>
  <c r="W37" i="14"/>
  <c r="X37" i="14"/>
  <c r="Y37" i="14"/>
  <c r="Z37" i="14"/>
  <c r="AA37" i="14"/>
  <c r="AB37" i="14"/>
  <c r="F38" i="14"/>
  <c r="G38" i="14"/>
  <c r="H38" i="14"/>
  <c r="I38" i="14"/>
  <c r="J38" i="14"/>
  <c r="K38" i="14"/>
  <c r="L38" i="14"/>
  <c r="M38" i="14"/>
  <c r="N38" i="14"/>
  <c r="O38" i="14"/>
  <c r="P38" i="14"/>
  <c r="Q38" i="14"/>
  <c r="R38" i="14"/>
  <c r="S38" i="14"/>
  <c r="T38" i="14"/>
  <c r="U38" i="14"/>
  <c r="V38" i="14"/>
  <c r="W38" i="14"/>
  <c r="X38" i="14"/>
  <c r="Y38" i="14"/>
  <c r="Z38" i="14"/>
  <c r="AA38" i="14"/>
  <c r="AB38" i="14"/>
  <c r="F39" i="14"/>
  <c r="G39" i="14"/>
  <c r="H39" i="14"/>
  <c r="I39" i="14"/>
  <c r="J39" i="14"/>
  <c r="K39" i="14"/>
  <c r="L39" i="14"/>
  <c r="M39" i="14"/>
  <c r="N39" i="14"/>
  <c r="O39" i="14"/>
  <c r="P39" i="14"/>
  <c r="Q39" i="14"/>
  <c r="R39" i="14"/>
  <c r="S39" i="14"/>
  <c r="T39" i="14"/>
  <c r="U39" i="14"/>
  <c r="V39" i="14"/>
  <c r="W39" i="14"/>
  <c r="X39" i="14"/>
  <c r="Y39" i="14"/>
  <c r="Z39" i="14"/>
  <c r="AA39" i="14"/>
  <c r="AB39" i="14"/>
  <c r="F40" i="14"/>
  <c r="G40" i="14"/>
  <c r="H40" i="14"/>
  <c r="I40" i="14"/>
  <c r="J40" i="14"/>
  <c r="K40" i="14"/>
  <c r="L40" i="14"/>
  <c r="M40" i="14"/>
  <c r="N40" i="14"/>
  <c r="O40" i="14"/>
  <c r="P40" i="14"/>
  <c r="Q40" i="14"/>
  <c r="R40" i="14"/>
  <c r="S40" i="14"/>
  <c r="T40" i="14"/>
  <c r="U40" i="14"/>
  <c r="V40" i="14"/>
  <c r="W40" i="14"/>
  <c r="X40" i="14"/>
  <c r="Y40" i="14"/>
  <c r="Z40" i="14"/>
  <c r="AA40" i="14"/>
  <c r="AB40" i="14"/>
  <c r="F41" i="14"/>
  <c r="G41" i="14"/>
  <c r="H41" i="14"/>
  <c r="I41" i="14"/>
  <c r="J41" i="14"/>
  <c r="K41" i="14"/>
  <c r="L41" i="14"/>
  <c r="M41" i="14"/>
  <c r="N41" i="14"/>
  <c r="O41" i="14"/>
  <c r="P41" i="14"/>
  <c r="Q41" i="14"/>
  <c r="R41" i="14"/>
  <c r="S41" i="14"/>
  <c r="T41" i="14"/>
  <c r="U41" i="14"/>
  <c r="V41" i="14"/>
  <c r="W41" i="14"/>
  <c r="X41" i="14"/>
  <c r="Y41" i="14"/>
  <c r="Z41" i="14"/>
  <c r="AA41" i="14"/>
  <c r="AB41" i="14"/>
  <c r="F42" i="14"/>
  <c r="G42" i="14"/>
  <c r="H42" i="14"/>
  <c r="I42" i="14"/>
  <c r="J42" i="14"/>
  <c r="K42" i="14"/>
  <c r="L42" i="14"/>
  <c r="M42" i="14"/>
  <c r="N42" i="14"/>
  <c r="O42" i="14"/>
  <c r="P42" i="14"/>
  <c r="Q42" i="14"/>
  <c r="R42" i="14"/>
  <c r="S42" i="14"/>
  <c r="T42" i="14"/>
  <c r="U42" i="14"/>
  <c r="V42" i="14"/>
  <c r="W42" i="14"/>
  <c r="X42" i="14"/>
  <c r="Y42" i="14"/>
  <c r="Z42" i="14"/>
  <c r="AA42" i="14"/>
  <c r="AB42" i="14"/>
  <c r="F43" i="14"/>
  <c r="G43" i="14"/>
  <c r="H43" i="14"/>
  <c r="I43" i="14"/>
  <c r="J43" i="14"/>
  <c r="K43" i="14"/>
  <c r="L43" i="14"/>
  <c r="M43" i="14"/>
  <c r="N43" i="14"/>
  <c r="O43" i="14"/>
  <c r="P43" i="14"/>
  <c r="Q43" i="14"/>
  <c r="R43" i="14"/>
  <c r="S43" i="14"/>
  <c r="T43" i="14"/>
  <c r="U43" i="14"/>
  <c r="V43" i="14"/>
  <c r="W43" i="14"/>
  <c r="X43" i="14"/>
  <c r="Y43" i="14"/>
  <c r="Z43" i="14"/>
  <c r="AA43" i="14"/>
  <c r="AB43" i="14"/>
  <c r="F44" i="14"/>
  <c r="G44" i="14"/>
  <c r="H44" i="14"/>
  <c r="I44" i="14"/>
  <c r="J44" i="14"/>
  <c r="K44" i="14"/>
  <c r="L44" i="14"/>
  <c r="M44" i="14"/>
  <c r="N44" i="14"/>
  <c r="O44" i="14"/>
  <c r="P44" i="14"/>
  <c r="Q44" i="14"/>
  <c r="R44" i="14"/>
  <c r="S44" i="14"/>
  <c r="T44" i="14"/>
  <c r="U44" i="14"/>
  <c r="V44" i="14"/>
  <c r="W44" i="14"/>
  <c r="X44" i="14"/>
  <c r="Y44" i="14"/>
  <c r="Z44" i="14"/>
  <c r="AA44" i="14"/>
  <c r="AB44" i="14"/>
  <c r="F45" i="14"/>
  <c r="G45" i="14"/>
  <c r="H45" i="14"/>
  <c r="I45" i="14"/>
  <c r="J45" i="14"/>
  <c r="K45" i="14"/>
  <c r="L45" i="14"/>
  <c r="M45" i="14"/>
  <c r="N45" i="14"/>
  <c r="O45" i="14"/>
  <c r="P45" i="14"/>
  <c r="Q45" i="14"/>
  <c r="R45" i="14"/>
  <c r="S45" i="14"/>
  <c r="T45" i="14"/>
  <c r="U45" i="14"/>
  <c r="V45" i="14"/>
  <c r="W45" i="14"/>
  <c r="X45" i="14"/>
  <c r="Y45" i="14"/>
  <c r="Z45" i="14"/>
  <c r="AA45" i="14"/>
  <c r="AB45" i="14"/>
  <c r="F46" i="14"/>
  <c r="G46" i="14"/>
  <c r="H46" i="14"/>
  <c r="I46" i="14"/>
  <c r="J46" i="14"/>
  <c r="K46" i="14"/>
  <c r="L46" i="14"/>
  <c r="M46" i="14"/>
  <c r="N46" i="14"/>
  <c r="O46" i="14"/>
  <c r="P46" i="14"/>
  <c r="Q46" i="14"/>
  <c r="R46" i="14"/>
  <c r="S46" i="14"/>
  <c r="T46" i="14"/>
  <c r="U46" i="14"/>
  <c r="V46" i="14"/>
  <c r="W46" i="14"/>
  <c r="X46" i="14"/>
  <c r="Y46" i="14"/>
  <c r="Z46" i="14"/>
  <c r="AA46" i="14"/>
  <c r="AB46" i="14"/>
  <c r="F47" i="14"/>
  <c r="G47" i="14"/>
  <c r="H47" i="14"/>
  <c r="I47" i="14"/>
  <c r="J47" i="14"/>
  <c r="K47" i="14"/>
  <c r="L47" i="14"/>
  <c r="M47" i="14"/>
  <c r="N47" i="14"/>
  <c r="O47" i="14"/>
  <c r="P47" i="14"/>
  <c r="Q47" i="14"/>
  <c r="R47" i="14"/>
  <c r="S47" i="14"/>
  <c r="T47" i="14"/>
  <c r="U47" i="14"/>
  <c r="V47" i="14"/>
  <c r="W47" i="14"/>
  <c r="X47" i="14"/>
  <c r="Y47" i="14"/>
  <c r="Z47" i="14"/>
  <c r="AA47" i="14"/>
  <c r="AB47" i="14"/>
  <c r="F48" i="14"/>
  <c r="G48" i="14"/>
  <c r="H48" i="14"/>
  <c r="I48" i="14"/>
  <c r="J48" i="14"/>
  <c r="K48" i="14"/>
  <c r="L48" i="14"/>
  <c r="M48" i="14"/>
  <c r="N48" i="14"/>
  <c r="O48" i="14"/>
  <c r="P48" i="14"/>
  <c r="Q48" i="14"/>
  <c r="R48" i="14"/>
  <c r="S48" i="14"/>
  <c r="T48" i="14"/>
  <c r="U48" i="14"/>
  <c r="V48" i="14"/>
  <c r="W48" i="14"/>
  <c r="X48" i="14"/>
  <c r="Y48" i="14"/>
  <c r="Z48" i="14"/>
  <c r="AA48" i="14"/>
  <c r="AB48" i="14"/>
  <c r="F49" i="14"/>
  <c r="G49" i="14"/>
  <c r="H49" i="14"/>
  <c r="I49" i="14"/>
  <c r="J49" i="14"/>
  <c r="K49" i="14"/>
  <c r="L49" i="14"/>
  <c r="M49" i="14"/>
  <c r="N49" i="14"/>
  <c r="O49" i="14"/>
  <c r="P49" i="14"/>
  <c r="Q49" i="14"/>
  <c r="R49" i="14"/>
  <c r="S49" i="14"/>
  <c r="T49" i="14"/>
  <c r="U49" i="14"/>
  <c r="V49" i="14"/>
  <c r="W49" i="14"/>
  <c r="X49" i="14"/>
  <c r="Y49" i="14"/>
  <c r="Z49" i="14"/>
  <c r="AA49" i="14"/>
  <c r="AB49" i="14"/>
  <c r="F50" i="14"/>
  <c r="G50" i="14"/>
  <c r="H50" i="14"/>
  <c r="I50" i="14"/>
  <c r="J50" i="14"/>
  <c r="K50" i="14"/>
  <c r="L50" i="14"/>
  <c r="M50" i="14"/>
  <c r="N50" i="14"/>
  <c r="O50" i="14"/>
  <c r="P50" i="14"/>
  <c r="Q50" i="14"/>
  <c r="R50" i="14"/>
  <c r="S50" i="14"/>
  <c r="T50" i="14"/>
  <c r="U50" i="14"/>
  <c r="V50" i="14"/>
  <c r="W50" i="14"/>
  <c r="X50" i="14"/>
  <c r="Y50" i="14"/>
  <c r="Z50" i="14"/>
  <c r="AA50" i="14"/>
  <c r="AB50" i="14"/>
  <c r="F51" i="14"/>
  <c r="G51" i="14"/>
  <c r="H51" i="14"/>
  <c r="I51" i="14"/>
  <c r="J51" i="14"/>
  <c r="K51" i="14"/>
  <c r="L51" i="14"/>
  <c r="M51" i="14"/>
  <c r="N51" i="14"/>
  <c r="O51" i="14"/>
  <c r="P51" i="14"/>
  <c r="Q51" i="14"/>
  <c r="R51" i="14"/>
  <c r="S51" i="14"/>
  <c r="T51" i="14"/>
  <c r="U51" i="14"/>
  <c r="V51" i="14"/>
  <c r="W51" i="14"/>
  <c r="X51" i="14"/>
  <c r="Y51" i="14"/>
  <c r="Z51" i="14"/>
  <c r="AA51" i="14"/>
  <c r="AB51" i="14"/>
  <c r="F52" i="14"/>
  <c r="G52" i="14"/>
  <c r="H52" i="14"/>
  <c r="I52" i="14"/>
  <c r="J52" i="14"/>
  <c r="K52" i="14"/>
  <c r="L52" i="14"/>
  <c r="M52" i="14"/>
  <c r="N52" i="14"/>
  <c r="O52" i="14"/>
  <c r="P52" i="14"/>
  <c r="Q52" i="14"/>
  <c r="R52" i="14"/>
  <c r="S52" i="14"/>
  <c r="T52" i="14"/>
  <c r="U52" i="14"/>
  <c r="V52" i="14"/>
  <c r="W52" i="14"/>
  <c r="X52" i="14"/>
  <c r="Y52" i="14"/>
  <c r="Z52" i="14"/>
  <c r="AA52" i="14"/>
  <c r="AB52" i="14"/>
  <c r="F53" i="14"/>
  <c r="G53" i="14"/>
  <c r="H53" i="14"/>
  <c r="I53" i="14"/>
  <c r="J53" i="14"/>
  <c r="K53" i="14"/>
  <c r="L53" i="14"/>
  <c r="M53" i="14"/>
  <c r="N53" i="14"/>
  <c r="O53" i="14"/>
  <c r="P53" i="14"/>
  <c r="Q53" i="14"/>
  <c r="R53" i="14"/>
  <c r="S53" i="14"/>
  <c r="T53" i="14"/>
  <c r="U53" i="14"/>
  <c r="V53" i="14"/>
  <c r="W53" i="14"/>
  <c r="X53" i="14"/>
  <c r="Y53" i="14"/>
  <c r="Z53" i="14"/>
  <c r="AA53" i="14"/>
  <c r="AB53" i="14"/>
  <c r="F54" i="14"/>
  <c r="G54" i="14"/>
  <c r="H54" i="14"/>
  <c r="I54" i="14"/>
  <c r="J54" i="14"/>
  <c r="K54" i="14"/>
  <c r="L54" i="14"/>
  <c r="M54" i="14"/>
  <c r="N54" i="14"/>
  <c r="O54" i="14"/>
  <c r="P54" i="14"/>
  <c r="Q54" i="14"/>
  <c r="R54" i="14"/>
  <c r="S54" i="14"/>
  <c r="T54" i="14"/>
  <c r="U54" i="14"/>
  <c r="V54" i="14"/>
  <c r="W54" i="14"/>
  <c r="X54" i="14"/>
  <c r="Y54" i="14"/>
  <c r="Z54" i="14"/>
  <c r="AA54" i="14"/>
  <c r="AB54" i="14"/>
  <c r="F55" i="14"/>
  <c r="G55" i="14"/>
  <c r="H55" i="14"/>
  <c r="I55" i="14"/>
  <c r="J55" i="14"/>
  <c r="K55" i="14"/>
  <c r="L55" i="14"/>
  <c r="M55" i="14"/>
  <c r="N55" i="14"/>
  <c r="O55" i="14"/>
  <c r="P55" i="14"/>
  <c r="Q55" i="14"/>
  <c r="R55" i="14"/>
  <c r="S55" i="14"/>
  <c r="T55" i="14"/>
  <c r="U55" i="14"/>
  <c r="V55" i="14"/>
  <c r="W55" i="14"/>
  <c r="X55" i="14"/>
  <c r="Y55" i="14"/>
  <c r="Z55" i="14"/>
  <c r="AA55" i="14"/>
  <c r="AB55" i="14"/>
  <c r="F56" i="14"/>
  <c r="G56" i="14"/>
  <c r="H56" i="14"/>
  <c r="I56" i="14"/>
  <c r="J56" i="14"/>
  <c r="K56" i="14"/>
  <c r="L56" i="14"/>
  <c r="M56" i="14"/>
  <c r="N56" i="14"/>
  <c r="O56" i="14"/>
  <c r="P56" i="14"/>
  <c r="Q56" i="14"/>
  <c r="R56" i="14"/>
  <c r="S56" i="14"/>
  <c r="T56" i="14"/>
  <c r="U56" i="14"/>
  <c r="V56" i="14"/>
  <c r="W56" i="14"/>
  <c r="X56" i="14"/>
  <c r="Y56" i="14"/>
  <c r="Z56" i="14"/>
  <c r="AA56" i="14"/>
  <c r="AB56" i="14"/>
  <c r="F57" i="14"/>
  <c r="G57" i="14"/>
  <c r="H57" i="14"/>
  <c r="I57" i="14"/>
  <c r="J57" i="14"/>
  <c r="K57" i="14"/>
  <c r="L57" i="14"/>
  <c r="M57" i="14"/>
  <c r="N57" i="14"/>
  <c r="O57" i="14"/>
  <c r="P57" i="14"/>
  <c r="Q57" i="14"/>
  <c r="R57" i="14"/>
  <c r="S57" i="14"/>
  <c r="T57" i="14"/>
  <c r="U57" i="14"/>
  <c r="V57" i="14"/>
  <c r="W57" i="14"/>
  <c r="X57" i="14"/>
  <c r="Y57" i="14"/>
  <c r="Z57" i="14"/>
  <c r="AA57" i="14"/>
  <c r="AB57" i="14"/>
  <c r="F58" i="14"/>
  <c r="G58" i="14"/>
  <c r="H58" i="14"/>
  <c r="I58" i="14"/>
  <c r="J58" i="14"/>
  <c r="K58" i="14"/>
  <c r="L58" i="14"/>
  <c r="M58" i="14"/>
  <c r="N58" i="14"/>
  <c r="O58" i="14"/>
  <c r="P58" i="14"/>
  <c r="Q58" i="14"/>
  <c r="R58" i="14"/>
  <c r="S58" i="14"/>
  <c r="T58" i="14"/>
  <c r="U58" i="14"/>
  <c r="V58" i="14"/>
  <c r="W58" i="14"/>
  <c r="X58" i="14"/>
  <c r="Y58" i="14"/>
  <c r="Z58" i="14"/>
  <c r="AA58" i="14"/>
  <c r="AB58" i="14"/>
  <c r="F59" i="14"/>
  <c r="G59" i="14"/>
  <c r="H59" i="14"/>
  <c r="I59" i="14"/>
  <c r="J59" i="14"/>
  <c r="K59" i="14"/>
  <c r="L59" i="14"/>
  <c r="M59" i="14"/>
  <c r="N59" i="14"/>
  <c r="O59" i="14"/>
  <c r="P59" i="14"/>
  <c r="Q59" i="14"/>
  <c r="R59" i="14"/>
  <c r="S59" i="14"/>
  <c r="T59" i="14"/>
  <c r="U59" i="14"/>
  <c r="V59" i="14"/>
  <c r="W59" i="14"/>
  <c r="X59" i="14"/>
  <c r="Y59" i="14"/>
  <c r="Z59" i="14"/>
  <c r="AA59" i="14"/>
  <c r="AB59" i="14"/>
  <c r="F60" i="14"/>
  <c r="G60" i="14"/>
  <c r="H60" i="14"/>
  <c r="I60" i="14"/>
  <c r="J60" i="14"/>
  <c r="K60" i="14"/>
  <c r="L60" i="14"/>
  <c r="M60" i="14"/>
  <c r="N60" i="14"/>
  <c r="O60" i="14"/>
  <c r="P60" i="14"/>
  <c r="Q60" i="14"/>
  <c r="R60" i="14"/>
  <c r="S60" i="14"/>
  <c r="T60" i="14"/>
  <c r="U60" i="14"/>
  <c r="V60" i="14"/>
  <c r="W60" i="14"/>
  <c r="X60" i="14"/>
  <c r="Y60" i="14"/>
  <c r="Z60" i="14"/>
  <c r="AA60" i="14"/>
  <c r="AB60" i="14"/>
  <c r="F61" i="14"/>
  <c r="G61" i="14"/>
  <c r="H61" i="14"/>
  <c r="I61" i="14"/>
  <c r="J61" i="14"/>
  <c r="K61" i="14"/>
  <c r="L61" i="14"/>
  <c r="M61" i="14"/>
  <c r="N61" i="14"/>
  <c r="O61" i="14"/>
  <c r="P61" i="14"/>
  <c r="Q61" i="14"/>
  <c r="R61" i="14"/>
  <c r="S61" i="14"/>
  <c r="T61" i="14"/>
  <c r="U61" i="14"/>
  <c r="V61" i="14"/>
  <c r="W61" i="14"/>
  <c r="X61" i="14"/>
  <c r="Y61" i="14"/>
  <c r="Z61" i="14"/>
  <c r="AA61" i="14"/>
  <c r="AB61" i="14"/>
  <c r="F62" i="14"/>
  <c r="G62" i="14"/>
  <c r="H62" i="14"/>
  <c r="I62" i="14"/>
  <c r="J62" i="14"/>
  <c r="K62" i="14"/>
  <c r="L62" i="14"/>
  <c r="M62" i="14"/>
  <c r="N62" i="14"/>
  <c r="O62" i="14"/>
  <c r="P62" i="14"/>
  <c r="Q62" i="14"/>
  <c r="R62" i="14"/>
  <c r="S62" i="14"/>
  <c r="T62" i="14"/>
  <c r="U62" i="14"/>
  <c r="V62" i="14"/>
  <c r="W62" i="14"/>
  <c r="X62" i="14"/>
  <c r="Y62" i="14"/>
  <c r="Z62" i="14"/>
  <c r="AA62" i="14"/>
  <c r="AB62" i="14"/>
  <c r="F63" i="14"/>
  <c r="G63" i="14"/>
  <c r="H63" i="14"/>
  <c r="I63" i="14"/>
  <c r="J63" i="14"/>
  <c r="K63" i="14"/>
  <c r="L63" i="14"/>
  <c r="M63" i="14"/>
  <c r="N63" i="14"/>
  <c r="O63" i="14"/>
  <c r="P63" i="14"/>
  <c r="Q63" i="14"/>
  <c r="R63" i="14"/>
  <c r="S63" i="14"/>
  <c r="T63" i="14"/>
  <c r="U63" i="14"/>
  <c r="V63" i="14"/>
  <c r="W63" i="14"/>
  <c r="X63" i="14"/>
  <c r="Y63" i="14"/>
  <c r="Z63" i="14"/>
  <c r="AA63" i="14"/>
  <c r="AB63" i="14"/>
  <c r="F64" i="14"/>
  <c r="G64" i="14"/>
  <c r="H64" i="14"/>
  <c r="I64" i="14"/>
  <c r="J64" i="14"/>
  <c r="K64" i="14"/>
  <c r="L64" i="14"/>
  <c r="M64" i="14"/>
  <c r="N64" i="14"/>
  <c r="O64" i="14"/>
  <c r="P64" i="14"/>
  <c r="Q64" i="14"/>
  <c r="R64" i="14"/>
  <c r="S64" i="14"/>
  <c r="T64" i="14"/>
  <c r="U64" i="14"/>
  <c r="V64" i="14"/>
  <c r="W64" i="14"/>
  <c r="X64" i="14"/>
  <c r="Y64" i="14"/>
  <c r="Z64" i="14"/>
  <c r="AA64" i="14"/>
  <c r="AB64" i="14"/>
  <c r="F65" i="14"/>
  <c r="G65" i="14"/>
  <c r="H65" i="14"/>
  <c r="I65" i="14"/>
  <c r="J65" i="14"/>
  <c r="K65" i="14"/>
  <c r="L65" i="14"/>
  <c r="M65" i="14"/>
  <c r="N65" i="14"/>
  <c r="O65" i="14"/>
  <c r="P65" i="14"/>
  <c r="Q65" i="14"/>
  <c r="R65" i="14"/>
  <c r="S65" i="14"/>
  <c r="T65" i="14"/>
  <c r="U65" i="14"/>
  <c r="V65" i="14"/>
  <c r="W65" i="14"/>
  <c r="X65" i="14"/>
  <c r="Y65" i="14"/>
  <c r="Z65" i="14"/>
  <c r="AA65" i="14"/>
  <c r="AB65" i="14"/>
  <c r="F66" i="14"/>
  <c r="G66" i="14"/>
  <c r="H66" i="14"/>
  <c r="I66" i="14"/>
  <c r="J66" i="14"/>
  <c r="K66" i="14"/>
  <c r="L66" i="14"/>
  <c r="M66" i="14"/>
  <c r="N66" i="14"/>
  <c r="O66" i="14"/>
  <c r="P66" i="14"/>
  <c r="Q66" i="14"/>
  <c r="R66" i="14"/>
  <c r="S66" i="14"/>
  <c r="T66" i="14"/>
  <c r="U66" i="14"/>
  <c r="V66" i="14"/>
  <c r="W66" i="14"/>
  <c r="X66" i="14"/>
  <c r="Y66" i="14"/>
  <c r="Z66" i="14"/>
  <c r="AA66" i="14"/>
  <c r="AB66" i="14"/>
  <c r="F67" i="14"/>
  <c r="G67" i="14"/>
  <c r="H67" i="14"/>
  <c r="I67" i="14"/>
  <c r="J67" i="14"/>
  <c r="K67" i="14"/>
  <c r="L67" i="14"/>
  <c r="M67" i="14"/>
  <c r="N67" i="14"/>
  <c r="O67" i="14"/>
  <c r="P67" i="14"/>
  <c r="Q67" i="14"/>
  <c r="R67" i="14"/>
  <c r="S67" i="14"/>
  <c r="T67" i="14"/>
  <c r="U67" i="14"/>
  <c r="V67" i="14"/>
  <c r="W67" i="14"/>
  <c r="X67" i="14"/>
  <c r="Y67" i="14"/>
  <c r="Z67" i="14"/>
  <c r="AA67" i="14"/>
  <c r="AB67" i="14"/>
  <c r="F68" i="14"/>
  <c r="G68" i="14"/>
  <c r="H68" i="14"/>
  <c r="I68" i="14"/>
  <c r="J68" i="14"/>
  <c r="K68" i="14"/>
  <c r="L68" i="14"/>
  <c r="M68" i="14"/>
  <c r="N68" i="14"/>
  <c r="O68" i="14"/>
  <c r="P68" i="14"/>
  <c r="Q68" i="14"/>
  <c r="R68" i="14"/>
  <c r="S68" i="14"/>
  <c r="T68" i="14"/>
  <c r="U68" i="14"/>
  <c r="V68" i="14"/>
  <c r="W68" i="14"/>
  <c r="X68" i="14"/>
  <c r="Y68" i="14"/>
  <c r="Z68" i="14"/>
  <c r="AA68" i="14"/>
  <c r="AB68" i="14"/>
  <c r="F69" i="14"/>
  <c r="G69" i="14"/>
  <c r="H69" i="14"/>
  <c r="I69" i="14"/>
  <c r="J69" i="14"/>
  <c r="K69" i="14"/>
  <c r="L69" i="14"/>
  <c r="M69" i="14"/>
  <c r="N69" i="14"/>
  <c r="O69" i="14"/>
  <c r="P69" i="14"/>
  <c r="Q69" i="14"/>
  <c r="R69" i="14"/>
  <c r="S69" i="14"/>
  <c r="T69" i="14"/>
  <c r="U69" i="14"/>
  <c r="V69" i="14"/>
  <c r="W69" i="14"/>
  <c r="X69" i="14"/>
  <c r="Y69" i="14"/>
  <c r="Z69" i="14"/>
  <c r="AA69" i="14"/>
  <c r="AB69" i="14"/>
  <c r="F70" i="14"/>
  <c r="G70" i="14"/>
  <c r="H70" i="14"/>
  <c r="I70" i="14"/>
  <c r="J70" i="14"/>
  <c r="K70" i="14"/>
  <c r="L70" i="14"/>
  <c r="M70" i="14"/>
  <c r="N70" i="14"/>
  <c r="O70" i="14"/>
  <c r="P70" i="14"/>
  <c r="Q70" i="14"/>
  <c r="R70" i="14"/>
  <c r="S70" i="14"/>
  <c r="T70" i="14"/>
  <c r="U70" i="14"/>
  <c r="V70" i="14"/>
  <c r="W70" i="14"/>
  <c r="X70" i="14"/>
  <c r="Y70" i="14"/>
  <c r="Z70" i="14"/>
  <c r="AA70" i="14"/>
  <c r="AB70" i="14"/>
  <c r="F71" i="14"/>
  <c r="G71" i="14"/>
  <c r="H71" i="14"/>
  <c r="I71" i="14"/>
  <c r="J71" i="14"/>
  <c r="K71" i="14"/>
  <c r="L71" i="14"/>
  <c r="M71" i="14"/>
  <c r="N71" i="14"/>
  <c r="O71" i="14"/>
  <c r="P71" i="14"/>
  <c r="Q71" i="14"/>
  <c r="R71" i="14"/>
  <c r="S71" i="14"/>
  <c r="T71" i="14"/>
  <c r="U71" i="14"/>
  <c r="V71" i="14"/>
  <c r="W71" i="14"/>
  <c r="X71" i="14"/>
  <c r="Y71" i="14"/>
  <c r="Z71" i="14"/>
  <c r="AA71" i="14"/>
  <c r="AB71" i="14"/>
  <c r="F72" i="14"/>
  <c r="G72" i="14"/>
  <c r="H72" i="14"/>
  <c r="I72" i="14"/>
  <c r="J72" i="14"/>
  <c r="K72" i="14"/>
  <c r="L72" i="14"/>
  <c r="M72" i="14"/>
  <c r="N72" i="14"/>
  <c r="O72" i="14"/>
  <c r="P72" i="14"/>
  <c r="Q72" i="14"/>
  <c r="R72" i="14"/>
  <c r="S72" i="14"/>
  <c r="T72" i="14"/>
  <c r="U72" i="14"/>
  <c r="V72" i="14"/>
  <c r="W72" i="14"/>
  <c r="X72" i="14"/>
  <c r="Y72" i="14"/>
  <c r="Z72" i="14"/>
  <c r="AA72" i="14"/>
  <c r="AB72" i="14"/>
  <c r="F73" i="14"/>
  <c r="G73" i="14"/>
  <c r="H73" i="14"/>
  <c r="I73" i="14"/>
  <c r="J73" i="14"/>
  <c r="K73" i="14"/>
  <c r="L73" i="14"/>
  <c r="M73" i="14"/>
  <c r="N73" i="14"/>
  <c r="O73" i="14"/>
  <c r="P73" i="14"/>
  <c r="Q73" i="14"/>
  <c r="R73" i="14"/>
  <c r="S73" i="14"/>
  <c r="T73" i="14"/>
  <c r="U73" i="14"/>
  <c r="V73" i="14"/>
  <c r="W73" i="14"/>
  <c r="X73" i="14"/>
  <c r="Y73" i="14"/>
  <c r="Z73" i="14"/>
  <c r="AA73" i="14"/>
  <c r="AB73" i="14"/>
  <c r="F74" i="14"/>
  <c r="G74" i="14"/>
  <c r="H74" i="14"/>
  <c r="I74" i="14"/>
  <c r="J74" i="14"/>
  <c r="K74" i="14"/>
  <c r="L74" i="14"/>
  <c r="M74" i="14"/>
  <c r="N74" i="14"/>
  <c r="O74" i="14"/>
  <c r="P74" i="14"/>
  <c r="Q74" i="14"/>
  <c r="R74" i="14"/>
  <c r="S74" i="14"/>
  <c r="T74" i="14"/>
  <c r="U74" i="14"/>
  <c r="V74" i="14"/>
  <c r="W74" i="14"/>
  <c r="X74" i="14"/>
  <c r="Y74" i="14"/>
  <c r="Z74" i="14"/>
  <c r="AA74" i="14"/>
  <c r="AB74" i="14"/>
  <c r="F75" i="14"/>
  <c r="G75" i="14"/>
  <c r="H75" i="14"/>
  <c r="I75" i="14"/>
  <c r="J75" i="14"/>
  <c r="K75" i="14"/>
  <c r="L75" i="14"/>
  <c r="M75" i="14"/>
  <c r="N75" i="14"/>
  <c r="O75" i="14"/>
  <c r="P75" i="14"/>
  <c r="Q75" i="14"/>
  <c r="R75" i="14"/>
  <c r="S75" i="14"/>
  <c r="T75" i="14"/>
  <c r="U75" i="14"/>
  <c r="V75" i="14"/>
  <c r="W75" i="14"/>
  <c r="X75" i="14"/>
  <c r="Y75" i="14"/>
  <c r="Z75" i="14"/>
  <c r="AA75" i="14"/>
  <c r="AB75" i="14"/>
  <c r="F76" i="14"/>
  <c r="G76" i="14"/>
  <c r="H76" i="14"/>
  <c r="I76" i="14"/>
  <c r="J76" i="14"/>
  <c r="K76" i="14"/>
  <c r="L76" i="14"/>
  <c r="M76" i="14"/>
  <c r="N76" i="14"/>
  <c r="O76" i="14"/>
  <c r="P76" i="14"/>
  <c r="Q76" i="14"/>
  <c r="R76" i="14"/>
  <c r="S76" i="14"/>
  <c r="T76" i="14"/>
  <c r="U76" i="14"/>
  <c r="V76" i="14"/>
  <c r="W76" i="14"/>
  <c r="X76" i="14"/>
  <c r="Y76" i="14"/>
  <c r="Z76" i="14"/>
  <c r="AA76" i="14"/>
  <c r="AB76" i="14"/>
  <c r="F77" i="14"/>
  <c r="G77" i="14"/>
  <c r="H77" i="14"/>
  <c r="I77" i="14"/>
  <c r="J77" i="14"/>
  <c r="K77" i="14"/>
  <c r="L77" i="14"/>
  <c r="M77" i="14"/>
  <c r="N77" i="14"/>
  <c r="O77" i="14"/>
  <c r="P77" i="14"/>
  <c r="Q77" i="14"/>
  <c r="R77" i="14"/>
  <c r="S77" i="14"/>
  <c r="T77" i="14"/>
  <c r="U77" i="14"/>
  <c r="V77" i="14"/>
  <c r="W77" i="14"/>
  <c r="X77" i="14"/>
  <c r="Y77" i="14"/>
  <c r="Z77" i="14"/>
  <c r="AA77" i="14"/>
  <c r="AB77" i="14"/>
  <c r="F78" i="14"/>
  <c r="G78" i="14"/>
  <c r="H78" i="14"/>
  <c r="I78" i="14"/>
  <c r="J78" i="14"/>
  <c r="K78" i="14"/>
  <c r="L78" i="14"/>
  <c r="M78" i="14"/>
  <c r="N78" i="14"/>
  <c r="O78" i="14"/>
  <c r="P78" i="14"/>
  <c r="Q78" i="14"/>
  <c r="R78" i="14"/>
  <c r="S78" i="14"/>
  <c r="T78" i="14"/>
  <c r="U78" i="14"/>
  <c r="V78" i="14"/>
  <c r="W78" i="14"/>
  <c r="X78" i="14"/>
  <c r="Y78" i="14"/>
  <c r="Z78" i="14"/>
  <c r="AA78" i="14"/>
  <c r="AB78" i="14"/>
  <c r="F79" i="14"/>
  <c r="G79" i="14"/>
  <c r="H79" i="14"/>
  <c r="I79" i="14"/>
  <c r="J79" i="14"/>
  <c r="K79" i="14"/>
  <c r="L79" i="14"/>
  <c r="M79" i="14"/>
  <c r="N79" i="14"/>
  <c r="O79" i="14"/>
  <c r="P79" i="14"/>
  <c r="Q79" i="14"/>
  <c r="R79" i="14"/>
  <c r="S79" i="14"/>
  <c r="T79" i="14"/>
  <c r="U79" i="14"/>
  <c r="V79" i="14"/>
  <c r="W79" i="14"/>
  <c r="X79" i="14"/>
  <c r="Y79" i="14"/>
  <c r="Z79" i="14"/>
  <c r="AA79" i="14"/>
  <c r="AB79" i="14"/>
  <c r="F80" i="14"/>
  <c r="G80" i="14"/>
  <c r="H80" i="14"/>
  <c r="I80" i="14"/>
  <c r="J80" i="14"/>
  <c r="K80" i="14"/>
  <c r="L80" i="14"/>
  <c r="M80" i="14"/>
  <c r="N80" i="14"/>
  <c r="O80" i="14"/>
  <c r="P80" i="14"/>
  <c r="Q80" i="14"/>
  <c r="R80" i="14"/>
  <c r="S80" i="14"/>
  <c r="T80" i="14"/>
  <c r="U80" i="14"/>
  <c r="V80" i="14"/>
  <c r="W80" i="14"/>
  <c r="X80" i="14"/>
  <c r="Y80" i="14"/>
  <c r="Z80" i="14"/>
  <c r="AA80" i="14"/>
  <c r="AB80" i="14"/>
  <c r="F81" i="14"/>
  <c r="G81" i="14"/>
  <c r="H81" i="14"/>
  <c r="I81" i="14"/>
  <c r="J81" i="14"/>
  <c r="K81" i="14"/>
  <c r="L81" i="14"/>
  <c r="M81" i="14"/>
  <c r="N81" i="14"/>
  <c r="O81" i="14"/>
  <c r="P81" i="14"/>
  <c r="Q81" i="14"/>
  <c r="R81" i="14"/>
  <c r="S81" i="14"/>
  <c r="T81" i="14"/>
  <c r="U81" i="14"/>
  <c r="V81" i="14"/>
  <c r="W81" i="14"/>
  <c r="X81" i="14"/>
  <c r="Y81" i="14"/>
  <c r="Z81" i="14"/>
  <c r="AA81" i="14"/>
  <c r="AB81" i="14"/>
  <c r="F82" i="14"/>
  <c r="G82" i="14"/>
  <c r="H82" i="14"/>
  <c r="I82" i="14"/>
  <c r="J82" i="14"/>
  <c r="K82" i="14"/>
  <c r="L82" i="14"/>
  <c r="M82" i="14"/>
  <c r="N82" i="14"/>
  <c r="O82" i="14"/>
  <c r="P82" i="14"/>
  <c r="Q82" i="14"/>
  <c r="R82" i="14"/>
  <c r="S82" i="14"/>
  <c r="T82" i="14"/>
  <c r="U82" i="14"/>
  <c r="V82" i="14"/>
  <c r="W82" i="14"/>
  <c r="X82" i="14"/>
  <c r="Y82" i="14"/>
  <c r="Z82" i="14"/>
  <c r="AA82" i="14"/>
  <c r="AB82" i="14"/>
  <c r="F83" i="14"/>
  <c r="G83" i="14"/>
  <c r="H83" i="14"/>
  <c r="I83" i="14"/>
  <c r="J83" i="14"/>
  <c r="K83" i="14"/>
  <c r="L83" i="14"/>
  <c r="M83" i="14"/>
  <c r="N83" i="14"/>
  <c r="O83" i="14"/>
  <c r="P83" i="14"/>
  <c r="Q83" i="14"/>
  <c r="R83" i="14"/>
  <c r="S83" i="14"/>
  <c r="T83" i="14"/>
  <c r="U83" i="14"/>
  <c r="V83" i="14"/>
  <c r="W83" i="14"/>
  <c r="X83" i="14"/>
  <c r="Y83" i="14"/>
  <c r="Z83" i="14"/>
  <c r="AA83" i="14"/>
  <c r="AB83" i="14"/>
  <c r="F84" i="14"/>
  <c r="G84" i="14"/>
  <c r="H84" i="14"/>
  <c r="I84" i="14"/>
  <c r="J84" i="14"/>
  <c r="K84" i="14"/>
  <c r="L84" i="14"/>
  <c r="M84" i="14"/>
  <c r="N84" i="14"/>
  <c r="O84" i="14"/>
  <c r="P84" i="14"/>
  <c r="Q84" i="14"/>
  <c r="R84" i="14"/>
  <c r="S84" i="14"/>
  <c r="T84" i="14"/>
  <c r="U84" i="14"/>
  <c r="V84" i="14"/>
  <c r="W84" i="14"/>
  <c r="X84" i="14"/>
  <c r="Y84" i="14"/>
  <c r="Z84" i="14"/>
  <c r="AA84" i="14"/>
  <c r="AB84" i="14"/>
  <c r="F85" i="14"/>
  <c r="G85" i="14"/>
  <c r="H85" i="14"/>
  <c r="I85" i="14"/>
  <c r="J85" i="14"/>
  <c r="K85" i="14"/>
  <c r="L85" i="14"/>
  <c r="M85" i="14"/>
  <c r="N85" i="14"/>
  <c r="O85" i="14"/>
  <c r="P85" i="14"/>
  <c r="Q85" i="14"/>
  <c r="R85" i="14"/>
  <c r="S85" i="14"/>
  <c r="T85" i="14"/>
  <c r="U85" i="14"/>
  <c r="V85" i="14"/>
  <c r="W85" i="14"/>
  <c r="X85" i="14"/>
  <c r="Y85" i="14"/>
  <c r="Z85" i="14"/>
  <c r="AA85" i="14"/>
  <c r="AB85" i="14"/>
  <c r="F86" i="14"/>
  <c r="G86" i="14"/>
  <c r="H86" i="14"/>
  <c r="I86" i="14"/>
  <c r="J86" i="14"/>
  <c r="K86" i="14"/>
  <c r="L86" i="14"/>
  <c r="M86" i="14"/>
  <c r="N86" i="14"/>
  <c r="O86" i="14"/>
  <c r="P86" i="14"/>
  <c r="Q86" i="14"/>
  <c r="R86" i="14"/>
  <c r="S86" i="14"/>
  <c r="T86" i="14"/>
  <c r="U86" i="14"/>
  <c r="V86" i="14"/>
  <c r="W86" i="14"/>
  <c r="X86" i="14"/>
  <c r="Y86" i="14"/>
  <c r="Z86" i="14"/>
  <c r="AA86" i="14"/>
  <c r="AB86" i="14"/>
  <c r="F87" i="14"/>
  <c r="G87" i="14"/>
  <c r="H87" i="14"/>
  <c r="I87" i="14"/>
  <c r="J87" i="14"/>
  <c r="K87" i="14"/>
  <c r="L87" i="14"/>
  <c r="M87" i="14"/>
  <c r="N87" i="14"/>
  <c r="O87" i="14"/>
  <c r="P87" i="14"/>
  <c r="Q87" i="14"/>
  <c r="R87" i="14"/>
  <c r="S87" i="14"/>
  <c r="T87" i="14"/>
  <c r="U87" i="14"/>
  <c r="V87" i="14"/>
  <c r="W87" i="14"/>
  <c r="X87" i="14"/>
  <c r="Y87" i="14"/>
  <c r="Z87" i="14"/>
  <c r="AA87" i="14"/>
  <c r="AB87" i="14"/>
  <c r="F88" i="14"/>
  <c r="G88" i="14"/>
  <c r="H88" i="14"/>
  <c r="I88" i="14"/>
  <c r="J88" i="14"/>
  <c r="K88" i="14"/>
  <c r="L88" i="14"/>
  <c r="M88" i="14"/>
  <c r="N88" i="14"/>
  <c r="O88" i="14"/>
  <c r="P88" i="14"/>
  <c r="Q88" i="14"/>
  <c r="R88" i="14"/>
  <c r="S88" i="14"/>
  <c r="T88" i="14"/>
  <c r="U88" i="14"/>
  <c r="V88" i="14"/>
  <c r="W88" i="14"/>
  <c r="X88" i="14"/>
  <c r="Y88" i="14"/>
  <c r="Z88" i="14"/>
  <c r="AA88" i="14"/>
  <c r="AB88" i="14"/>
  <c r="F89" i="14"/>
  <c r="G89" i="14"/>
  <c r="H89" i="14"/>
  <c r="I89" i="14"/>
  <c r="J89" i="14"/>
  <c r="K89" i="14"/>
  <c r="L89" i="14"/>
  <c r="M89" i="14"/>
  <c r="N89" i="14"/>
  <c r="O89" i="14"/>
  <c r="P89" i="14"/>
  <c r="Q89" i="14"/>
  <c r="R89" i="14"/>
  <c r="S89" i="14"/>
  <c r="T89" i="14"/>
  <c r="U89" i="14"/>
  <c r="V89" i="14"/>
  <c r="W89" i="14"/>
  <c r="X89" i="14"/>
  <c r="Y89" i="14"/>
  <c r="Z89" i="14"/>
  <c r="AA89" i="14"/>
  <c r="AB89" i="14"/>
  <c r="F90" i="14"/>
  <c r="G90" i="14"/>
  <c r="H90" i="14"/>
  <c r="I90" i="14"/>
  <c r="J90" i="14"/>
  <c r="K90" i="14"/>
  <c r="L90" i="14"/>
  <c r="M90" i="14"/>
  <c r="N90" i="14"/>
  <c r="O90" i="14"/>
  <c r="P90" i="14"/>
  <c r="Q90" i="14"/>
  <c r="R90" i="14"/>
  <c r="S90" i="14"/>
  <c r="T90" i="14"/>
  <c r="U90" i="14"/>
  <c r="V90" i="14"/>
  <c r="W90" i="14"/>
  <c r="X90" i="14"/>
  <c r="Y90" i="14"/>
  <c r="Z90" i="14"/>
  <c r="AA90" i="14"/>
  <c r="AB90" i="14"/>
  <c r="F91" i="14"/>
  <c r="G91" i="14"/>
  <c r="H91" i="14"/>
  <c r="I91" i="14"/>
  <c r="J91" i="14"/>
  <c r="K91" i="14"/>
  <c r="L91" i="14"/>
  <c r="M91" i="14"/>
  <c r="N91" i="14"/>
  <c r="O91" i="14"/>
  <c r="P91" i="14"/>
  <c r="Q91" i="14"/>
  <c r="R91" i="14"/>
  <c r="S91" i="14"/>
  <c r="T91" i="14"/>
  <c r="U91" i="14"/>
  <c r="V91" i="14"/>
  <c r="W91" i="14"/>
  <c r="X91" i="14"/>
  <c r="Y91" i="14"/>
  <c r="Z91" i="14"/>
  <c r="AA91" i="14"/>
  <c r="AB91" i="14"/>
  <c r="F92" i="14"/>
  <c r="G92" i="14"/>
  <c r="H92" i="14"/>
  <c r="I92" i="14"/>
  <c r="J92" i="14"/>
  <c r="K92" i="14"/>
  <c r="L92" i="14"/>
  <c r="M92" i="14"/>
  <c r="N92" i="14"/>
  <c r="O92" i="14"/>
  <c r="P92" i="14"/>
  <c r="Q92" i="14"/>
  <c r="R92" i="14"/>
  <c r="S92" i="14"/>
  <c r="T92" i="14"/>
  <c r="U92" i="14"/>
  <c r="V92" i="14"/>
  <c r="W92" i="14"/>
  <c r="X92" i="14"/>
  <c r="Y92" i="14"/>
  <c r="Z92" i="14"/>
  <c r="AA92" i="14"/>
  <c r="AB92" i="14"/>
  <c r="F93" i="14"/>
  <c r="G93" i="14"/>
  <c r="H93" i="14"/>
  <c r="I93" i="14"/>
  <c r="J93" i="14"/>
  <c r="K93" i="14"/>
  <c r="L93" i="14"/>
  <c r="M93" i="14"/>
  <c r="N93" i="14"/>
  <c r="O93" i="14"/>
  <c r="P93" i="14"/>
  <c r="Q93" i="14"/>
  <c r="R93" i="14"/>
  <c r="S93" i="14"/>
  <c r="T93" i="14"/>
  <c r="U93" i="14"/>
  <c r="V93" i="14"/>
  <c r="W93" i="14"/>
  <c r="X93" i="14"/>
  <c r="Y93" i="14"/>
  <c r="Z93" i="14"/>
  <c r="AA93" i="14"/>
  <c r="AB93" i="14"/>
  <c r="F94" i="14"/>
  <c r="G94" i="14"/>
  <c r="H94" i="14"/>
  <c r="I94" i="14"/>
  <c r="J94" i="14"/>
  <c r="K94" i="14"/>
  <c r="L94" i="14"/>
  <c r="M94" i="14"/>
  <c r="N94" i="14"/>
  <c r="O94" i="14"/>
  <c r="P94" i="14"/>
  <c r="Q94" i="14"/>
  <c r="R94" i="14"/>
  <c r="S94" i="14"/>
  <c r="T94" i="14"/>
  <c r="U94" i="14"/>
  <c r="V94" i="14"/>
  <c r="W94" i="14"/>
  <c r="X94" i="14"/>
  <c r="Y94" i="14"/>
  <c r="Z94" i="14"/>
  <c r="AA94" i="14"/>
  <c r="AB94" i="14"/>
  <c r="F95" i="14"/>
  <c r="G95" i="14"/>
  <c r="H95" i="14"/>
  <c r="I95" i="14"/>
  <c r="J95" i="14"/>
  <c r="K95" i="14"/>
  <c r="L95" i="14"/>
  <c r="M95" i="14"/>
  <c r="N95" i="14"/>
  <c r="O95" i="14"/>
  <c r="P95" i="14"/>
  <c r="Q95" i="14"/>
  <c r="R95" i="14"/>
  <c r="S95" i="14"/>
  <c r="T95" i="14"/>
  <c r="U95" i="14"/>
  <c r="V95" i="14"/>
  <c r="W95" i="14"/>
  <c r="X95" i="14"/>
  <c r="Y95" i="14"/>
  <c r="Z95" i="14"/>
  <c r="AA95" i="14"/>
  <c r="AB95" i="14"/>
  <c r="F96" i="14"/>
  <c r="G96" i="14"/>
  <c r="H96" i="14"/>
  <c r="I96" i="14"/>
  <c r="J96" i="14"/>
  <c r="K96" i="14"/>
  <c r="L96" i="14"/>
  <c r="M96" i="14"/>
  <c r="N96" i="14"/>
  <c r="O96" i="14"/>
  <c r="P96" i="14"/>
  <c r="Q96" i="14"/>
  <c r="R96" i="14"/>
  <c r="S96" i="14"/>
  <c r="T96" i="14"/>
  <c r="U96" i="14"/>
  <c r="V96" i="14"/>
  <c r="W96" i="14"/>
  <c r="X96" i="14"/>
  <c r="Y96" i="14"/>
  <c r="Z96" i="14"/>
  <c r="AA96" i="14"/>
  <c r="AB96" i="14"/>
  <c r="F97" i="14"/>
  <c r="G97" i="14"/>
  <c r="H97" i="14"/>
  <c r="I97" i="14"/>
  <c r="J97" i="14"/>
  <c r="K97" i="14"/>
  <c r="L97" i="14"/>
  <c r="M97" i="14"/>
  <c r="N97" i="14"/>
  <c r="O97" i="14"/>
  <c r="P97" i="14"/>
  <c r="Q97" i="14"/>
  <c r="R97" i="14"/>
  <c r="S97" i="14"/>
  <c r="T97" i="14"/>
  <c r="U97" i="14"/>
  <c r="V97" i="14"/>
  <c r="W97" i="14"/>
  <c r="X97" i="14"/>
  <c r="Y97" i="14"/>
  <c r="Z97" i="14"/>
  <c r="AA97" i="14"/>
  <c r="AB97" i="14"/>
  <c r="F98" i="14"/>
  <c r="G98" i="14"/>
  <c r="H98" i="14"/>
  <c r="I98" i="14"/>
  <c r="J98" i="14"/>
  <c r="K98" i="14"/>
  <c r="L98" i="14"/>
  <c r="M98" i="14"/>
  <c r="N98" i="14"/>
  <c r="O98" i="14"/>
  <c r="P98" i="14"/>
  <c r="Q98" i="14"/>
  <c r="R98" i="14"/>
  <c r="S98" i="14"/>
  <c r="T98" i="14"/>
  <c r="U98" i="14"/>
  <c r="V98" i="14"/>
  <c r="W98" i="14"/>
  <c r="X98" i="14"/>
  <c r="Y98" i="14"/>
  <c r="Z98" i="14"/>
  <c r="AA98" i="14"/>
  <c r="AB98" i="14"/>
  <c r="F99" i="14"/>
  <c r="G99" i="14"/>
  <c r="H99" i="14"/>
  <c r="I99" i="14"/>
  <c r="J99" i="14"/>
  <c r="K99" i="14"/>
  <c r="L99" i="14"/>
  <c r="M99" i="14"/>
  <c r="N99" i="14"/>
  <c r="O99" i="14"/>
  <c r="P99" i="14"/>
  <c r="Q99" i="14"/>
  <c r="R99" i="14"/>
  <c r="S99" i="14"/>
  <c r="T99" i="14"/>
  <c r="U99" i="14"/>
  <c r="V99" i="14"/>
  <c r="W99" i="14"/>
  <c r="X99" i="14"/>
  <c r="Y99" i="14"/>
  <c r="Z99" i="14"/>
  <c r="AA99" i="14"/>
  <c r="AB99" i="14"/>
  <c r="F100" i="14"/>
  <c r="G100" i="14"/>
  <c r="H100" i="14"/>
  <c r="I100" i="14"/>
  <c r="J100" i="14"/>
  <c r="K100" i="14"/>
  <c r="L100" i="14"/>
  <c r="M100" i="14"/>
  <c r="N100" i="14"/>
  <c r="O100" i="14"/>
  <c r="P100" i="14"/>
  <c r="Q100" i="14"/>
  <c r="R100" i="14"/>
  <c r="S100" i="14"/>
  <c r="T100" i="14"/>
  <c r="U100" i="14"/>
  <c r="V100" i="14"/>
  <c r="W100" i="14"/>
  <c r="X100" i="14"/>
  <c r="Y100" i="14"/>
  <c r="Z100" i="14"/>
  <c r="AA100" i="14"/>
  <c r="AB100" i="14"/>
  <c r="F101" i="14"/>
  <c r="G101" i="14"/>
  <c r="H101" i="14"/>
  <c r="I101" i="14"/>
  <c r="J101" i="14"/>
  <c r="K101" i="14"/>
  <c r="L101" i="14"/>
  <c r="M101" i="14"/>
  <c r="N101" i="14"/>
  <c r="O101" i="14"/>
  <c r="P101" i="14"/>
  <c r="Q101" i="14"/>
  <c r="R101" i="14"/>
  <c r="S101" i="14"/>
  <c r="T101" i="14"/>
  <c r="U101" i="14"/>
  <c r="V101" i="14"/>
  <c r="W101" i="14"/>
  <c r="X101" i="14"/>
  <c r="Y101" i="14"/>
  <c r="Z101" i="14"/>
  <c r="AA101" i="14"/>
  <c r="AB101" i="14"/>
  <c r="F102" i="14"/>
  <c r="G102" i="14"/>
  <c r="H102" i="14"/>
  <c r="I102" i="14"/>
  <c r="J102" i="14"/>
  <c r="K102" i="14"/>
  <c r="L102" i="14"/>
  <c r="M102" i="14"/>
  <c r="N102" i="14"/>
  <c r="O102" i="14"/>
  <c r="P102" i="14"/>
  <c r="Q102" i="14"/>
  <c r="R102" i="14"/>
  <c r="S102" i="14"/>
  <c r="T102" i="14"/>
  <c r="U102" i="14"/>
  <c r="V102" i="14"/>
  <c r="W102" i="14"/>
  <c r="X102" i="14"/>
  <c r="Y102" i="14"/>
  <c r="Z102" i="14"/>
  <c r="AA102" i="14"/>
  <c r="AB102" i="14"/>
  <c r="F103" i="14"/>
  <c r="G103" i="14"/>
  <c r="H103" i="14"/>
  <c r="I103" i="14"/>
  <c r="J103" i="14"/>
  <c r="K103" i="14"/>
  <c r="L103" i="14"/>
  <c r="M103" i="14"/>
  <c r="N103" i="14"/>
  <c r="O103" i="14"/>
  <c r="P103" i="14"/>
  <c r="Q103" i="14"/>
  <c r="R103" i="14"/>
  <c r="S103" i="14"/>
  <c r="T103" i="14"/>
  <c r="U103" i="14"/>
  <c r="V103" i="14"/>
  <c r="W103" i="14"/>
  <c r="X103" i="14"/>
  <c r="Y103" i="14"/>
  <c r="Z103" i="14"/>
  <c r="AA103" i="14"/>
  <c r="AB103" i="14"/>
  <c r="F104" i="14"/>
  <c r="G104" i="14"/>
  <c r="H104" i="14"/>
  <c r="I104" i="14"/>
  <c r="J104" i="14"/>
  <c r="K104" i="14"/>
  <c r="L104" i="14"/>
  <c r="M104" i="14"/>
  <c r="N104" i="14"/>
  <c r="O104" i="14"/>
  <c r="P104" i="14"/>
  <c r="Q104" i="14"/>
  <c r="R104" i="14"/>
  <c r="S104" i="14"/>
  <c r="T104" i="14"/>
  <c r="U104" i="14"/>
  <c r="V104" i="14"/>
  <c r="W104" i="14"/>
  <c r="X104" i="14"/>
  <c r="Y104" i="14"/>
  <c r="Z104" i="14"/>
  <c r="AA104" i="14"/>
  <c r="AB104" i="14"/>
  <c r="F105" i="14"/>
  <c r="G105" i="14"/>
  <c r="H105" i="14"/>
  <c r="I105" i="14"/>
  <c r="J105" i="14"/>
  <c r="K105" i="14"/>
  <c r="L105" i="14"/>
  <c r="M105" i="14"/>
  <c r="N105" i="14"/>
  <c r="O105" i="14"/>
  <c r="P105" i="14"/>
  <c r="Q105" i="14"/>
  <c r="R105" i="14"/>
  <c r="S105" i="14"/>
  <c r="T105" i="14"/>
  <c r="U105" i="14"/>
  <c r="V105" i="14"/>
  <c r="W105" i="14"/>
  <c r="X105" i="14"/>
  <c r="Y105" i="14"/>
  <c r="Z105" i="14"/>
  <c r="AA105" i="14"/>
  <c r="AB105" i="14"/>
  <c r="F106" i="14"/>
  <c r="G106" i="14"/>
  <c r="H106" i="14"/>
  <c r="I106" i="14"/>
  <c r="J106" i="14"/>
  <c r="K106" i="14"/>
  <c r="L106" i="14"/>
  <c r="M106" i="14"/>
  <c r="N106" i="14"/>
  <c r="O106" i="14"/>
  <c r="P106" i="14"/>
  <c r="Q106" i="14"/>
  <c r="R106" i="14"/>
  <c r="S106" i="14"/>
  <c r="T106" i="14"/>
  <c r="U106" i="14"/>
  <c r="V106" i="14"/>
  <c r="W106" i="14"/>
  <c r="X106" i="14"/>
  <c r="Y106" i="14"/>
  <c r="Z106" i="14"/>
  <c r="AA106" i="14"/>
  <c r="AB106" i="14"/>
  <c r="F107" i="14"/>
  <c r="G107" i="14"/>
  <c r="H107" i="14"/>
  <c r="I107" i="14"/>
  <c r="J107" i="14"/>
  <c r="K107" i="14"/>
  <c r="L107" i="14"/>
  <c r="M107" i="14"/>
  <c r="N107" i="14"/>
  <c r="O107" i="14"/>
  <c r="P107" i="14"/>
  <c r="Q107" i="14"/>
  <c r="R107" i="14"/>
  <c r="S107" i="14"/>
  <c r="T107" i="14"/>
  <c r="U107" i="14"/>
  <c r="V107" i="14"/>
  <c r="W107" i="14"/>
  <c r="X107" i="14"/>
  <c r="Y107" i="14"/>
  <c r="Z107" i="14"/>
  <c r="AA107" i="14"/>
  <c r="AB107" i="14"/>
  <c r="F108" i="14"/>
  <c r="G108" i="14"/>
  <c r="H108" i="14"/>
  <c r="I108" i="14"/>
  <c r="J108" i="14"/>
  <c r="K108" i="14"/>
  <c r="L108" i="14"/>
  <c r="M108" i="14"/>
  <c r="N108" i="14"/>
  <c r="O108" i="14"/>
  <c r="P108" i="14"/>
  <c r="Q108" i="14"/>
  <c r="R108" i="14"/>
  <c r="S108" i="14"/>
  <c r="T108" i="14"/>
  <c r="U108" i="14"/>
  <c r="V108" i="14"/>
  <c r="W108" i="14"/>
  <c r="X108" i="14"/>
  <c r="Y108" i="14"/>
  <c r="Z108" i="14"/>
  <c r="AA108" i="14"/>
  <c r="AB108" i="14"/>
  <c r="F109" i="14"/>
  <c r="G109" i="14"/>
  <c r="H109" i="14"/>
  <c r="I109" i="14"/>
  <c r="J109" i="14"/>
  <c r="K109" i="14"/>
  <c r="L109" i="14"/>
  <c r="M109" i="14"/>
  <c r="N109" i="14"/>
  <c r="O109" i="14"/>
  <c r="P109" i="14"/>
  <c r="Q109" i="14"/>
  <c r="R109" i="14"/>
  <c r="S109" i="14"/>
  <c r="T109" i="14"/>
  <c r="U109" i="14"/>
  <c r="V109" i="14"/>
  <c r="W109" i="14"/>
  <c r="X109" i="14"/>
  <c r="Y109" i="14"/>
  <c r="Z109" i="14"/>
  <c r="AA109" i="14"/>
  <c r="AB109" i="14"/>
  <c r="F110" i="14"/>
  <c r="G110" i="14"/>
  <c r="H110" i="14"/>
  <c r="I110" i="14"/>
  <c r="J110" i="14"/>
  <c r="K110" i="14"/>
  <c r="L110" i="14"/>
  <c r="M110" i="14"/>
  <c r="N110" i="14"/>
  <c r="O110" i="14"/>
  <c r="P110" i="14"/>
  <c r="Q110" i="14"/>
  <c r="R110" i="14"/>
  <c r="S110" i="14"/>
  <c r="T110" i="14"/>
  <c r="U110" i="14"/>
  <c r="V110" i="14"/>
  <c r="W110" i="14"/>
  <c r="X110" i="14"/>
  <c r="Y110" i="14"/>
  <c r="Z110" i="14"/>
  <c r="AA110" i="14"/>
  <c r="AB110" i="14"/>
  <c r="F111" i="14"/>
  <c r="G111" i="14"/>
  <c r="H111" i="14"/>
  <c r="I111" i="14"/>
  <c r="J111" i="14"/>
  <c r="K111" i="14"/>
  <c r="L111" i="14"/>
  <c r="M111" i="14"/>
  <c r="N111" i="14"/>
  <c r="O111" i="14"/>
  <c r="P111" i="14"/>
  <c r="Q111" i="14"/>
  <c r="R111" i="14"/>
  <c r="S111" i="14"/>
  <c r="T111" i="14"/>
  <c r="U111" i="14"/>
  <c r="V111" i="14"/>
  <c r="W111" i="14"/>
  <c r="X111" i="14"/>
  <c r="Y111" i="14"/>
  <c r="Z111" i="14"/>
  <c r="AA111" i="14"/>
  <c r="AB111" i="14"/>
  <c r="F112" i="14"/>
  <c r="G112" i="14"/>
  <c r="H112" i="14"/>
  <c r="I112" i="14"/>
  <c r="J112" i="14"/>
  <c r="K112" i="14"/>
  <c r="L112" i="14"/>
  <c r="M112" i="14"/>
  <c r="N112" i="14"/>
  <c r="O112" i="14"/>
  <c r="P112" i="14"/>
  <c r="Q112" i="14"/>
  <c r="R112" i="14"/>
  <c r="S112" i="14"/>
  <c r="T112" i="14"/>
  <c r="U112" i="14"/>
  <c r="V112" i="14"/>
  <c r="W112" i="14"/>
  <c r="X112" i="14"/>
  <c r="Y112" i="14"/>
  <c r="Z112" i="14"/>
  <c r="AA112" i="14"/>
  <c r="AB112" i="14"/>
  <c r="F113" i="14"/>
  <c r="G113" i="14"/>
  <c r="H113" i="14"/>
  <c r="I113" i="14"/>
  <c r="J113" i="14"/>
  <c r="K113" i="14"/>
  <c r="L113" i="14"/>
  <c r="M113" i="14"/>
  <c r="N113" i="14"/>
  <c r="O113" i="14"/>
  <c r="P113" i="14"/>
  <c r="Q113" i="14"/>
  <c r="R113" i="14"/>
  <c r="S113" i="14"/>
  <c r="T113" i="14"/>
  <c r="U113" i="14"/>
  <c r="V113" i="14"/>
  <c r="W113" i="14"/>
  <c r="X113" i="14"/>
  <c r="Y113" i="14"/>
  <c r="Z113" i="14"/>
  <c r="AA113" i="14"/>
  <c r="AB113" i="14"/>
  <c r="F114" i="14"/>
  <c r="G114" i="14"/>
  <c r="H114" i="14"/>
  <c r="I114" i="14"/>
  <c r="J114" i="14"/>
  <c r="K114" i="14"/>
  <c r="L114" i="14"/>
  <c r="M114" i="14"/>
  <c r="N114" i="14"/>
  <c r="O114" i="14"/>
  <c r="P114" i="14"/>
  <c r="Q114" i="14"/>
  <c r="R114" i="14"/>
  <c r="S114" i="14"/>
  <c r="T114" i="14"/>
  <c r="U114" i="14"/>
  <c r="V114" i="14"/>
  <c r="W114" i="14"/>
  <c r="X114" i="14"/>
  <c r="Y114" i="14"/>
  <c r="Z114" i="14"/>
  <c r="AA114" i="14"/>
  <c r="AB114" i="14"/>
  <c r="F115" i="14"/>
  <c r="G115" i="14"/>
  <c r="H115" i="14"/>
  <c r="I115" i="14"/>
  <c r="J115" i="14"/>
  <c r="K115" i="14"/>
  <c r="L115" i="14"/>
  <c r="M115" i="14"/>
  <c r="N115" i="14"/>
  <c r="O115" i="14"/>
  <c r="P115" i="14"/>
  <c r="Q115" i="14"/>
  <c r="R115" i="14"/>
  <c r="S115" i="14"/>
  <c r="T115" i="14"/>
  <c r="U115" i="14"/>
  <c r="V115" i="14"/>
  <c r="W115" i="14"/>
  <c r="X115" i="14"/>
  <c r="Y115" i="14"/>
  <c r="Z115" i="14"/>
  <c r="AA115" i="14"/>
  <c r="AB115" i="14"/>
  <c r="F116" i="14"/>
  <c r="G116" i="14"/>
  <c r="H116" i="14"/>
  <c r="I116" i="14"/>
  <c r="J116" i="14"/>
  <c r="K116" i="14"/>
  <c r="L116" i="14"/>
  <c r="M116" i="14"/>
  <c r="N116" i="14"/>
  <c r="O116" i="14"/>
  <c r="P116" i="14"/>
  <c r="Q116" i="14"/>
  <c r="R116" i="14"/>
  <c r="S116" i="14"/>
  <c r="T116" i="14"/>
  <c r="U116" i="14"/>
  <c r="V116" i="14"/>
  <c r="W116" i="14"/>
  <c r="X116" i="14"/>
  <c r="Y116" i="14"/>
  <c r="Z116" i="14"/>
  <c r="AA116" i="14"/>
  <c r="AB116" i="14"/>
  <c r="F117" i="14"/>
  <c r="G117" i="14"/>
  <c r="H117" i="14"/>
  <c r="I117" i="14"/>
  <c r="J117" i="14"/>
  <c r="K117" i="14"/>
  <c r="L117" i="14"/>
  <c r="M117" i="14"/>
  <c r="N117" i="14"/>
  <c r="O117" i="14"/>
  <c r="P117" i="14"/>
  <c r="Q117" i="14"/>
  <c r="R117" i="14"/>
  <c r="S117" i="14"/>
  <c r="T117" i="14"/>
  <c r="U117" i="14"/>
  <c r="V117" i="14"/>
  <c r="W117" i="14"/>
  <c r="X117" i="14"/>
  <c r="Y117" i="14"/>
  <c r="Z117" i="14"/>
  <c r="AA117" i="14"/>
  <c r="AB117" i="14"/>
  <c r="F118" i="14"/>
  <c r="G118" i="14"/>
  <c r="H118" i="14"/>
  <c r="I118" i="14"/>
  <c r="J118" i="14"/>
  <c r="K118" i="14"/>
  <c r="L118" i="14"/>
  <c r="M118" i="14"/>
  <c r="N118" i="14"/>
  <c r="O118" i="14"/>
  <c r="P118" i="14"/>
  <c r="Q118" i="14"/>
  <c r="R118" i="14"/>
  <c r="S118" i="14"/>
  <c r="T118" i="14"/>
  <c r="U118" i="14"/>
  <c r="V118" i="14"/>
  <c r="W118" i="14"/>
  <c r="X118" i="14"/>
  <c r="Y118" i="14"/>
  <c r="Z118" i="14"/>
  <c r="AA118" i="14"/>
  <c r="AB118" i="14"/>
  <c r="F119" i="14"/>
  <c r="G119" i="14"/>
  <c r="H119" i="14"/>
  <c r="I119" i="14"/>
  <c r="J119" i="14"/>
  <c r="K119" i="14"/>
  <c r="L119" i="14"/>
  <c r="M119" i="14"/>
  <c r="N119" i="14"/>
  <c r="O119" i="14"/>
  <c r="P119" i="14"/>
  <c r="Q119" i="14"/>
  <c r="R119" i="14"/>
  <c r="S119" i="14"/>
  <c r="T119" i="14"/>
  <c r="U119" i="14"/>
  <c r="V119" i="14"/>
  <c r="W119" i="14"/>
  <c r="X119" i="14"/>
  <c r="Y119" i="14"/>
  <c r="Z119" i="14"/>
  <c r="AA119" i="14"/>
  <c r="AB119" i="14"/>
  <c r="F120" i="14"/>
  <c r="G120" i="14"/>
  <c r="H120" i="14"/>
  <c r="I120" i="14"/>
  <c r="J120" i="14"/>
  <c r="K120" i="14"/>
  <c r="L120" i="14"/>
  <c r="M120" i="14"/>
  <c r="N120" i="14"/>
  <c r="O120" i="14"/>
  <c r="P120" i="14"/>
  <c r="Q120" i="14"/>
  <c r="R120" i="14"/>
  <c r="S120" i="14"/>
  <c r="T120" i="14"/>
  <c r="U120" i="14"/>
  <c r="V120" i="14"/>
  <c r="W120" i="14"/>
  <c r="X120" i="14"/>
  <c r="Y120" i="14"/>
  <c r="Z120" i="14"/>
  <c r="AA120" i="14"/>
  <c r="AB120" i="14"/>
  <c r="F121" i="14"/>
  <c r="G121" i="14"/>
  <c r="H121" i="14"/>
  <c r="I121" i="14"/>
  <c r="J121" i="14"/>
  <c r="K121" i="14"/>
  <c r="L121" i="14"/>
  <c r="M121" i="14"/>
  <c r="N121" i="14"/>
  <c r="O121" i="14"/>
  <c r="P121" i="14"/>
  <c r="Q121" i="14"/>
  <c r="R121" i="14"/>
  <c r="S121" i="14"/>
  <c r="T121" i="14"/>
  <c r="U121" i="14"/>
  <c r="V121" i="14"/>
  <c r="W121" i="14"/>
  <c r="X121" i="14"/>
  <c r="Y121" i="14"/>
  <c r="Z121" i="14"/>
  <c r="AA121" i="14"/>
  <c r="AB121" i="14"/>
  <c r="F122" i="14"/>
  <c r="G122" i="14"/>
  <c r="H122" i="14"/>
  <c r="I122" i="14"/>
  <c r="J122" i="14"/>
  <c r="K122" i="14"/>
  <c r="L122" i="14"/>
  <c r="M122" i="14"/>
  <c r="N122" i="14"/>
  <c r="O122" i="14"/>
  <c r="P122" i="14"/>
  <c r="Q122" i="14"/>
  <c r="R122" i="14"/>
  <c r="S122" i="14"/>
  <c r="T122" i="14"/>
  <c r="U122" i="14"/>
  <c r="V122" i="14"/>
  <c r="W122" i="14"/>
  <c r="X122" i="14"/>
  <c r="Y122" i="14"/>
  <c r="Z122" i="14"/>
  <c r="AA122" i="14"/>
  <c r="AB122" i="14"/>
  <c r="F123" i="14"/>
  <c r="G123" i="14"/>
  <c r="H123" i="14"/>
  <c r="I123" i="14"/>
  <c r="J123" i="14"/>
  <c r="K123" i="14"/>
  <c r="L123" i="14"/>
  <c r="M123" i="14"/>
  <c r="N123" i="14"/>
  <c r="O123" i="14"/>
  <c r="P123" i="14"/>
  <c r="Q123" i="14"/>
  <c r="R123" i="14"/>
  <c r="S123" i="14"/>
  <c r="T123" i="14"/>
  <c r="U123" i="14"/>
  <c r="V123" i="14"/>
  <c r="W123" i="14"/>
  <c r="X123" i="14"/>
  <c r="Y123" i="14"/>
  <c r="Z123" i="14"/>
  <c r="AA123" i="14"/>
  <c r="AB123" i="14"/>
  <c r="F124" i="14"/>
  <c r="G124" i="14"/>
  <c r="H124" i="14"/>
  <c r="I124" i="14"/>
  <c r="J124" i="14"/>
  <c r="K124" i="14"/>
  <c r="L124" i="14"/>
  <c r="M124" i="14"/>
  <c r="N124" i="14"/>
  <c r="O124" i="14"/>
  <c r="P124" i="14"/>
  <c r="Q124" i="14"/>
  <c r="R124" i="14"/>
  <c r="S124" i="14"/>
  <c r="T124" i="14"/>
  <c r="U124" i="14"/>
  <c r="V124" i="14"/>
  <c r="W124" i="14"/>
  <c r="X124" i="14"/>
  <c r="Y124" i="14"/>
  <c r="Z124" i="14"/>
  <c r="AA124" i="14"/>
  <c r="AB124" i="14"/>
  <c r="F125" i="14"/>
  <c r="G125" i="14"/>
  <c r="H125" i="14"/>
  <c r="I125" i="14"/>
  <c r="J125" i="14"/>
  <c r="K125" i="14"/>
  <c r="L125" i="14"/>
  <c r="M125" i="14"/>
  <c r="N125" i="14"/>
  <c r="O125" i="14"/>
  <c r="P125" i="14"/>
  <c r="Q125" i="14"/>
  <c r="R125" i="14"/>
  <c r="S125" i="14"/>
  <c r="T125" i="14"/>
  <c r="U125" i="14"/>
  <c r="V125" i="14"/>
  <c r="W125" i="14"/>
  <c r="X125" i="14"/>
  <c r="Y125" i="14"/>
  <c r="Z125" i="14"/>
  <c r="AA125" i="14"/>
  <c r="AB125" i="14"/>
  <c r="F126" i="14"/>
  <c r="G126" i="14"/>
  <c r="H126" i="14"/>
  <c r="I126" i="14"/>
  <c r="J126" i="14"/>
  <c r="K126" i="14"/>
  <c r="L126" i="14"/>
  <c r="M126" i="14"/>
  <c r="N126" i="14"/>
  <c r="O126" i="14"/>
  <c r="P126" i="14"/>
  <c r="Q126" i="14"/>
  <c r="R126" i="14"/>
  <c r="S126" i="14"/>
  <c r="T126" i="14"/>
  <c r="U126" i="14"/>
  <c r="V126" i="14"/>
  <c r="W126" i="14"/>
  <c r="X126" i="14"/>
  <c r="Y126" i="14"/>
  <c r="Z126" i="14"/>
  <c r="AA126" i="14"/>
  <c r="AB126" i="14"/>
  <c r="F127" i="14"/>
  <c r="G127" i="14"/>
  <c r="H127" i="14"/>
  <c r="I127" i="14"/>
  <c r="J127" i="14"/>
  <c r="K127" i="14"/>
  <c r="L127" i="14"/>
  <c r="M127" i="14"/>
  <c r="N127" i="14"/>
  <c r="O127" i="14"/>
  <c r="P127" i="14"/>
  <c r="Q127" i="14"/>
  <c r="R127" i="14"/>
  <c r="S127" i="14"/>
  <c r="T127" i="14"/>
  <c r="U127" i="14"/>
  <c r="V127" i="14"/>
  <c r="W127" i="14"/>
  <c r="X127" i="14"/>
  <c r="Y127" i="14"/>
  <c r="Z127" i="14"/>
  <c r="AA127" i="14"/>
  <c r="AB127" i="14"/>
  <c r="F128" i="14"/>
  <c r="G128" i="14"/>
  <c r="H128" i="14"/>
  <c r="I128" i="14"/>
  <c r="J128" i="14"/>
  <c r="K128" i="14"/>
  <c r="L128" i="14"/>
  <c r="M128" i="14"/>
  <c r="N128" i="14"/>
  <c r="O128" i="14"/>
  <c r="P128" i="14"/>
  <c r="Q128" i="14"/>
  <c r="R128" i="14"/>
  <c r="S128" i="14"/>
  <c r="T128" i="14"/>
  <c r="U128" i="14"/>
  <c r="V128" i="14"/>
  <c r="W128" i="14"/>
  <c r="X128" i="14"/>
  <c r="Y128" i="14"/>
  <c r="Z128" i="14"/>
  <c r="AA128" i="14"/>
  <c r="AB128" i="14"/>
  <c r="F129" i="14"/>
  <c r="G129" i="14"/>
  <c r="H129" i="14"/>
  <c r="I129" i="14"/>
  <c r="J129" i="14"/>
  <c r="K129" i="14"/>
  <c r="L129" i="14"/>
  <c r="M129" i="14"/>
  <c r="N129" i="14"/>
  <c r="O129" i="14"/>
  <c r="P129" i="14"/>
  <c r="Q129" i="14"/>
  <c r="R129" i="14"/>
  <c r="S129" i="14"/>
  <c r="T129" i="14"/>
  <c r="U129" i="14"/>
  <c r="V129" i="14"/>
  <c r="W129" i="14"/>
  <c r="X129" i="14"/>
  <c r="Y129" i="14"/>
  <c r="Z129" i="14"/>
  <c r="AA129" i="14"/>
  <c r="AB129" i="14"/>
  <c r="F130" i="14"/>
  <c r="G130" i="14"/>
  <c r="H130" i="14"/>
  <c r="I130" i="14"/>
  <c r="J130" i="14"/>
  <c r="K130" i="14"/>
  <c r="L130" i="14"/>
  <c r="M130" i="14"/>
  <c r="N130" i="14"/>
  <c r="O130" i="14"/>
  <c r="P130" i="14"/>
  <c r="Q130" i="14"/>
  <c r="R130" i="14"/>
  <c r="S130" i="14"/>
  <c r="T130" i="14"/>
  <c r="U130" i="14"/>
  <c r="V130" i="14"/>
  <c r="W130" i="14"/>
  <c r="X130" i="14"/>
  <c r="Y130" i="14"/>
  <c r="Z130" i="14"/>
  <c r="AA130" i="14"/>
  <c r="AB130" i="14"/>
  <c r="F131" i="14"/>
  <c r="G131" i="14"/>
  <c r="H131" i="14"/>
  <c r="I131" i="14"/>
  <c r="J131" i="14"/>
  <c r="K131" i="14"/>
  <c r="L131" i="14"/>
  <c r="M131" i="14"/>
  <c r="N131" i="14"/>
  <c r="O131" i="14"/>
  <c r="P131" i="14"/>
  <c r="Q131" i="14"/>
  <c r="R131" i="14"/>
  <c r="S131" i="14"/>
  <c r="T131" i="14"/>
  <c r="U131" i="14"/>
  <c r="V131" i="14"/>
  <c r="W131" i="14"/>
  <c r="X131" i="14"/>
  <c r="Y131" i="14"/>
  <c r="Z131" i="14"/>
  <c r="AA131" i="14"/>
  <c r="AB131" i="14"/>
  <c r="F132" i="14"/>
  <c r="G132" i="14"/>
  <c r="H132" i="14"/>
  <c r="I132" i="14"/>
  <c r="J132" i="14"/>
  <c r="K132" i="14"/>
  <c r="L132" i="14"/>
  <c r="M132" i="14"/>
  <c r="N132" i="14"/>
  <c r="O132" i="14"/>
  <c r="P132" i="14"/>
  <c r="Q132" i="14"/>
  <c r="R132" i="14"/>
  <c r="S132" i="14"/>
  <c r="T132" i="14"/>
  <c r="U132" i="14"/>
  <c r="V132" i="14"/>
  <c r="W132" i="14"/>
  <c r="X132" i="14"/>
  <c r="Y132" i="14"/>
  <c r="Z132" i="14"/>
  <c r="AA132" i="14"/>
  <c r="AB132" i="14"/>
  <c r="F133" i="14"/>
  <c r="G133" i="14"/>
  <c r="H133" i="14"/>
  <c r="I133" i="14"/>
  <c r="J133" i="14"/>
  <c r="K133" i="14"/>
  <c r="L133" i="14"/>
  <c r="M133" i="14"/>
  <c r="N133" i="14"/>
  <c r="O133" i="14"/>
  <c r="P133" i="14"/>
  <c r="Q133" i="14"/>
  <c r="R133" i="14"/>
  <c r="S133" i="14"/>
  <c r="T133" i="14"/>
  <c r="U133" i="14"/>
  <c r="V133" i="14"/>
  <c r="W133" i="14"/>
  <c r="X133" i="14"/>
  <c r="Y133" i="14"/>
  <c r="Z133" i="14"/>
  <c r="AA133" i="14"/>
  <c r="AB133" i="14"/>
  <c r="F134" i="14"/>
  <c r="G134" i="14"/>
  <c r="H134" i="14"/>
  <c r="I134" i="14"/>
  <c r="J134" i="14"/>
  <c r="K134" i="14"/>
  <c r="L134" i="14"/>
  <c r="M134" i="14"/>
  <c r="N134" i="14"/>
  <c r="O134" i="14"/>
  <c r="P134" i="14"/>
  <c r="Q134" i="14"/>
  <c r="R134" i="14"/>
  <c r="S134" i="14"/>
  <c r="T134" i="14"/>
  <c r="U134" i="14"/>
  <c r="V134" i="14"/>
  <c r="W134" i="14"/>
  <c r="X134" i="14"/>
  <c r="Y134" i="14"/>
  <c r="Z134" i="14"/>
  <c r="AA134" i="14"/>
  <c r="AB134" i="14"/>
  <c r="F135" i="14"/>
  <c r="G135" i="14"/>
  <c r="H135" i="14"/>
  <c r="I135" i="14"/>
  <c r="J135" i="14"/>
  <c r="K135" i="14"/>
  <c r="L135" i="14"/>
  <c r="M135" i="14"/>
  <c r="N135" i="14"/>
  <c r="O135" i="14"/>
  <c r="P135" i="14"/>
  <c r="Q135" i="14"/>
  <c r="R135" i="14"/>
  <c r="S135" i="14"/>
  <c r="T135" i="14"/>
  <c r="U135" i="14"/>
  <c r="V135" i="14"/>
  <c r="W135" i="14"/>
  <c r="X135" i="14"/>
  <c r="Y135" i="14"/>
  <c r="Z135" i="14"/>
  <c r="AA135" i="14"/>
  <c r="AB135" i="14"/>
  <c r="F136" i="14"/>
  <c r="G136" i="14"/>
  <c r="H136" i="14"/>
  <c r="I136" i="14"/>
  <c r="J136" i="14"/>
  <c r="K136" i="14"/>
  <c r="L136" i="14"/>
  <c r="M136" i="14"/>
  <c r="N136" i="14"/>
  <c r="O136" i="14"/>
  <c r="P136" i="14"/>
  <c r="Q136" i="14"/>
  <c r="R136" i="14"/>
  <c r="S136" i="14"/>
  <c r="T136" i="14"/>
  <c r="U136" i="14"/>
  <c r="V136" i="14"/>
  <c r="W136" i="14"/>
  <c r="X136" i="14"/>
  <c r="Y136" i="14"/>
  <c r="Z136" i="14"/>
  <c r="AA136" i="14"/>
  <c r="AB136" i="14"/>
  <c r="F137" i="14"/>
  <c r="G137" i="14"/>
  <c r="H137" i="14"/>
  <c r="I137" i="14"/>
  <c r="J137" i="14"/>
  <c r="K137" i="14"/>
  <c r="L137" i="14"/>
  <c r="M137" i="14"/>
  <c r="N137" i="14"/>
  <c r="O137" i="14"/>
  <c r="P137" i="14"/>
  <c r="Q137" i="14"/>
  <c r="R137" i="14"/>
  <c r="S137" i="14"/>
  <c r="T137" i="14"/>
  <c r="U137" i="14"/>
  <c r="V137" i="14"/>
  <c r="W137" i="14"/>
  <c r="X137" i="14"/>
  <c r="Y137" i="14"/>
  <c r="Z137" i="14"/>
  <c r="AA137" i="14"/>
  <c r="AB137" i="14"/>
  <c r="F138" i="14"/>
  <c r="G138" i="14"/>
  <c r="H138" i="14"/>
  <c r="I138" i="14"/>
  <c r="J138" i="14"/>
  <c r="K138" i="14"/>
  <c r="L138" i="14"/>
  <c r="M138" i="14"/>
  <c r="N138" i="14"/>
  <c r="O138" i="14"/>
  <c r="P138" i="14"/>
  <c r="Q138" i="14"/>
  <c r="R138" i="14"/>
  <c r="S138" i="14"/>
  <c r="T138" i="14"/>
  <c r="U138" i="14"/>
  <c r="V138" i="14"/>
  <c r="W138" i="14"/>
  <c r="X138" i="14"/>
  <c r="Y138" i="14"/>
  <c r="Z138" i="14"/>
  <c r="AA138" i="14"/>
  <c r="AB138" i="14"/>
  <c r="F139" i="14"/>
  <c r="G139" i="14"/>
  <c r="H139" i="14"/>
  <c r="I139" i="14"/>
  <c r="J139" i="14"/>
  <c r="K139" i="14"/>
  <c r="L139" i="14"/>
  <c r="M139" i="14"/>
  <c r="N139" i="14"/>
  <c r="O139" i="14"/>
  <c r="P139" i="14"/>
  <c r="Q139" i="14"/>
  <c r="R139" i="14"/>
  <c r="S139" i="14"/>
  <c r="T139" i="14"/>
  <c r="U139" i="14"/>
  <c r="V139" i="14"/>
  <c r="W139" i="14"/>
  <c r="X139" i="14"/>
  <c r="Y139" i="14"/>
  <c r="Z139" i="14"/>
  <c r="AA139" i="14"/>
  <c r="AB139" i="14"/>
  <c r="F140" i="14"/>
  <c r="G140" i="14"/>
  <c r="H140" i="14"/>
  <c r="I140" i="14"/>
  <c r="J140" i="14"/>
  <c r="K140" i="14"/>
  <c r="L140" i="14"/>
  <c r="M140" i="14"/>
  <c r="N140" i="14"/>
  <c r="O140" i="14"/>
  <c r="P140" i="14"/>
  <c r="Q140" i="14"/>
  <c r="R140" i="14"/>
  <c r="S140" i="14"/>
  <c r="T140" i="14"/>
  <c r="U140" i="14"/>
  <c r="V140" i="14"/>
  <c r="W140" i="14"/>
  <c r="X140" i="14"/>
  <c r="Y140" i="14"/>
  <c r="Z140" i="14"/>
  <c r="AA140" i="14"/>
  <c r="AB140" i="14"/>
  <c r="F141" i="14"/>
  <c r="G141" i="14"/>
  <c r="H141" i="14"/>
  <c r="I141" i="14"/>
  <c r="J141" i="14"/>
  <c r="K141" i="14"/>
  <c r="L141" i="14"/>
  <c r="M141" i="14"/>
  <c r="N141" i="14"/>
  <c r="O141" i="14"/>
  <c r="P141" i="14"/>
  <c r="Q141" i="14"/>
  <c r="R141" i="14"/>
  <c r="S141" i="14"/>
  <c r="T141" i="14"/>
  <c r="U141" i="14"/>
  <c r="V141" i="14"/>
  <c r="W141" i="14"/>
  <c r="X141" i="14"/>
  <c r="Y141" i="14"/>
  <c r="Z141" i="14"/>
  <c r="AA141" i="14"/>
  <c r="AB141" i="14"/>
  <c r="F142" i="14"/>
  <c r="G142" i="14"/>
  <c r="H142" i="14"/>
  <c r="I142" i="14"/>
  <c r="J142" i="14"/>
  <c r="K142" i="14"/>
  <c r="L142" i="14"/>
  <c r="M142" i="14"/>
  <c r="N142" i="14"/>
  <c r="O142" i="14"/>
  <c r="P142" i="14"/>
  <c r="Q142" i="14"/>
  <c r="R142" i="14"/>
  <c r="S142" i="14"/>
  <c r="T142" i="14"/>
  <c r="U142" i="14"/>
  <c r="V142" i="14"/>
  <c r="W142" i="14"/>
  <c r="X142" i="14"/>
  <c r="Y142" i="14"/>
  <c r="Z142" i="14"/>
  <c r="AA142" i="14"/>
  <c r="AB142" i="14"/>
  <c r="F143" i="14"/>
  <c r="G143" i="14"/>
  <c r="H143" i="14"/>
  <c r="I143" i="14"/>
  <c r="J143" i="14"/>
  <c r="K143" i="14"/>
  <c r="L143" i="14"/>
  <c r="M143" i="14"/>
  <c r="N143" i="14"/>
  <c r="O143" i="14"/>
  <c r="P143" i="14"/>
  <c r="Q143" i="14"/>
  <c r="R143" i="14"/>
  <c r="S143" i="14"/>
  <c r="T143" i="14"/>
  <c r="U143" i="14"/>
  <c r="V143" i="14"/>
  <c r="W143" i="14"/>
  <c r="X143" i="14"/>
  <c r="Y143" i="14"/>
  <c r="Z143" i="14"/>
  <c r="AA143" i="14"/>
  <c r="AB143" i="14"/>
  <c r="F144" i="14"/>
  <c r="G144" i="14"/>
  <c r="H144" i="14"/>
  <c r="I144" i="14"/>
  <c r="J144" i="14"/>
  <c r="K144" i="14"/>
  <c r="L144" i="14"/>
  <c r="M144" i="14"/>
  <c r="N144" i="14"/>
  <c r="O144" i="14"/>
  <c r="P144" i="14"/>
  <c r="Q144" i="14"/>
  <c r="R144" i="14"/>
  <c r="S144" i="14"/>
  <c r="T144" i="14"/>
  <c r="U144" i="14"/>
  <c r="V144" i="14"/>
  <c r="W144" i="14"/>
  <c r="X144" i="14"/>
  <c r="Y144" i="14"/>
  <c r="Z144" i="14"/>
  <c r="AA144" i="14"/>
  <c r="AB144" i="14"/>
  <c r="F145" i="14"/>
  <c r="G145" i="14"/>
  <c r="H145" i="14"/>
  <c r="I145" i="14"/>
  <c r="J145" i="14"/>
  <c r="K145" i="14"/>
  <c r="L145" i="14"/>
  <c r="M145" i="14"/>
  <c r="N145" i="14"/>
  <c r="O145" i="14"/>
  <c r="P145" i="14"/>
  <c r="Q145" i="14"/>
  <c r="R145" i="14"/>
  <c r="S145" i="14"/>
  <c r="T145" i="14"/>
  <c r="U145" i="14"/>
  <c r="V145" i="14"/>
  <c r="W145" i="14"/>
  <c r="X145" i="14"/>
  <c r="Y145" i="14"/>
  <c r="Z145" i="14"/>
  <c r="AA145" i="14"/>
  <c r="AB145" i="14"/>
  <c r="F146" i="14"/>
  <c r="G146" i="14"/>
  <c r="H146" i="14"/>
  <c r="I146" i="14"/>
  <c r="J146" i="14"/>
  <c r="K146" i="14"/>
  <c r="L146" i="14"/>
  <c r="M146" i="14"/>
  <c r="N146" i="14"/>
  <c r="O146" i="14"/>
  <c r="P146" i="14"/>
  <c r="Q146" i="14"/>
  <c r="R146" i="14"/>
  <c r="S146" i="14"/>
  <c r="T146" i="14"/>
  <c r="U146" i="14"/>
  <c r="V146" i="14"/>
  <c r="W146" i="14"/>
  <c r="X146" i="14"/>
  <c r="Y146" i="14"/>
  <c r="Z146" i="14"/>
  <c r="AA146" i="14"/>
  <c r="AB146" i="14"/>
  <c r="F147" i="14"/>
  <c r="G147" i="14"/>
  <c r="H147" i="14"/>
  <c r="I147" i="14"/>
  <c r="J147" i="14"/>
  <c r="K147" i="14"/>
  <c r="L147" i="14"/>
  <c r="M147" i="14"/>
  <c r="N147" i="14"/>
  <c r="O147" i="14"/>
  <c r="P147" i="14"/>
  <c r="Q147" i="14"/>
  <c r="R147" i="14"/>
  <c r="S147" i="14"/>
  <c r="T147" i="14"/>
  <c r="U147" i="14"/>
  <c r="V147" i="14"/>
  <c r="W147" i="14"/>
  <c r="X147" i="14"/>
  <c r="Y147" i="14"/>
  <c r="Z147" i="14"/>
  <c r="AA147" i="14"/>
  <c r="AB147" i="14"/>
  <c r="F148" i="14"/>
  <c r="G148" i="14"/>
  <c r="H148" i="14"/>
  <c r="I148" i="14"/>
  <c r="J148" i="14"/>
  <c r="K148" i="14"/>
  <c r="L148" i="14"/>
  <c r="M148" i="14"/>
  <c r="N148" i="14"/>
  <c r="O148" i="14"/>
  <c r="P148" i="14"/>
  <c r="Q148" i="14"/>
  <c r="R148" i="14"/>
  <c r="S148" i="14"/>
  <c r="T148" i="14"/>
  <c r="U148" i="14"/>
  <c r="V148" i="14"/>
  <c r="W148" i="14"/>
  <c r="X148" i="14"/>
  <c r="Y148" i="14"/>
  <c r="Z148" i="14"/>
  <c r="AA148" i="14"/>
  <c r="AB148" i="14"/>
  <c r="F149" i="14"/>
  <c r="G149" i="14"/>
  <c r="H149" i="14"/>
  <c r="I149" i="14"/>
  <c r="J149" i="14"/>
  <c r="K149" i="14"/>
  <c r="L149" i="14"/>
  <c r="M149" i="14"/>
  <c r="N149" i="14"/>
  <c r="O149" i="14"/>
  <c r="P149" i="14"/>
  <c r="Q149" i="14"/>
  <c r="R149" i="14"/>
  <c r="S149" i="14"/>
  <c r="T149" i="14"/>
  <c r="U149" i="14"/>
  <c r="V149" i="14"/>
  <c r="W149" i="14"/>
  <c r="X149" i="14"/>
  <c r="Y149" i="14"/>
  <c r="Z149" i="14"/>
  <c r="AA149" i="14"/>
  <c r="AB149" i="14"/>
  <c r="F150" i="14"/>
  <c r="G150" i="14"/>
  <c r="H150" i="14"/>
  <c r="I150" i="14"/>
  <c r="J150" i="14"/>
  <c r="K150" i="14"/>
  <c r="L150" i="14"/>
  <c r="M150" i="14"/>
  <c r="N150" i="14"/>
  <c r="O150" i="14"/>
  <c r="P150" i="14"/>
  <c r="Q150" i="14"/>
  <c r="R150" i="14"/>
  <c r="S150" i="14"/>
  <c r="T150" i="14"/>
  <c r="U150" i="14"/>
  <c r="V150" i="14"/>
  <c r="W150" i="14"/>
  <c r="X150" i="14"/>
  <c r="Y150" i="14"/>
  <c r="Z150" i="14"/>
  <c r="AA150" i="14"/>
  <c r="AB150" i="14"/>
  <c r="F151" i="14"/>
  <c r="G151" i="14"/>
  <c r="H151" i="14"/>
  <c r="I151" i="14"/>
  <c r="J151" i="14"/>
  <c r="K151" i="14"/>
  <c r="L151" i="14"/>
  <c r="M151" i="14"/>
  <c r="N151" i="14"/>
  <c r="O151" i="14"/>
  <c r="P151" i="14"/>
  <c r="Q151" i="14"/>
  <c r="R151" i="14"/>
  <c r="S151" i="14"/>
  <c r="T151" i="14"/>
  <c r="U151" i="14"/>
  <c r="V151" i="14"/>
  <c r="W151" i="14"/>
  <c r="X151" i="14"/>
  <c r="Y151" i="14"/>
  <c r="Z151" i="14"/>
  <c r="AA151" i="14"/>
  <c r="AB151" i="14"/>
  <c r="F152" i="14"/>
  <c r="G152" i="14"/>
  <c r="H152" i="14"/>
  <c r="I152" i="14"/>
  <c r="J152" i="14"/>
  <c r="K152" i="14"/>
  <c r="L152" i="14"/>
  <c r="M152" i="14"/>
  <c r="N152" i="14"/>
  <c r="O152" i="14"/>
  <c r="P152" i="14"/>
  <c r="Q152" i="14"/>
  <c r="R152" i="14"/>
  <c r="S152" i="14"/>
  <c r="T152" i="14"/>
  <c r="U152" i="14"/>
  <c r="V152" i="14"/>
  <c r="W152" i="14"/>
  <c r="X152" i="14"/>
  <c r="Y152" i="14"/>
  <c r="Z152" i="14"/>
  <c r="AA152" i="14"/>
  <c r="AB152" i="14"/>
  <c r="F153" i="14"/>
  <c r="G153" i="14"/>
  <c r="H153" i="14"/>
  <c r="I153" i="14"/>
  <c r="J153" i="14"/>
  <c r="K153" i="14"/>
  <c r="L153" i="14"/>
  <c r="M153" i="14"/>
  <c r="N153" i="14"/>
  <c r="O153" i="14"/>
  <c r="P153" i="14"/>
  <c r="Q153" i="14"/>
  <c r="R153" i="14"/>
  <c r="S153" i="14"/>
  <c r="T153" i="14"/>
  <c r="U153" i="14"/>
  <c r="V153" i="14"/>
  <c r="W153" i="14"/>
  <c r="X153" i="14"/>
  <c r="Y153" i="14"/>
  <c r="Z153" i="14"/>
  <c r="AA153" i="14"/>
  <c r="AB153" i="14"/>
  <c r="F154" i="14"/>
  <c r="G154" i="14"/>
  <c r="H154" i="14"/>
  <c r="I154" i="14"/>
  <c r="J154" i="14"/>
  <c r="K154" i="14"/>
  <c r="L154" i="14"/>
  <c r="M154" i="14"/>
  <c r="N154" i="14"/>
  <c r="O154" i="14"/>
  <c r="P154" i="14"/>
  <c r="Q154" i="14"/>
  <c r="R154" i="14"/>
  <c r="S154" i="14"/>
  <c r="T154" i="14"/>
  <c r="U154" i="14"/>
  <c r="V154" i="14"/>
  <c r="W154" i="14"/>
  <c r="X154" i="14"/>
  <c r="Y154" i="14"/>
  <c r="Z154" i="14"/>
  <c r="AA154" i="14"/>
  <c r="AB154" i="14"/>
  <c r="F155" i="14"/>
  <c r="G155" i="14"/>
  <c r="H155" i="14"/>
  <c r="I155" i="14"/>
  <c r="J155" i="14"/>
  <c r="K155" i="14"/>
  <c r="L155" i="14"/>
  <c r="M155" i="14"/>
  <c r="N155" i="14"/>
  <c r="O155" i="14"/>
  <c r="P155" i="14"/>
  <c r="Q155" i="14"/>
  <c r="R155" i="14"/>
  <c r="S155" i="14"/>
  <c r="T155" i="14"/>
  <c r="U155" i="14"/>
  <c r="V155" i="14"/>
  <c r="W155" i="14"/>
  <c r="X155" i="14"/>
  <c r="Y155" i="14"/>
  <c r="Z155" i="14"/>
  <c r="AA155" i="14"/>
  <c r="AB155" i="14"/>
  <c r="F156" i="14"/>
  <c r="G156" i="14"/>
  <c r="H156" i="14"/>
  <c r="I156" i="14"/>
  <c r="J156" i="14"/>
  <c r="K156" i="14"/>
  <c r="L156" i="14"/>
  <c r="M156" i="14"/>
  <c r="N156" i="14"/>
  <c r="O156" i="14"/>
  <c r="P156" i="14"/>
  <c r="Q156" i="14"/>
  <c r="R156" i="14"/>
  <c r="S156" i="14"/>
  <c r="T156" i="14"/>
  <c r="U156" i="14"/>
  <c r="V156" i="14"/>
  <c r="W156" i="14"/>
  <c r="X156" i="14"/>
  <c r="Y156" i="14"/>
  <c r="Z156" i="14"/>
  <c r="AA156" i="14"/>
  <c r="AB156" i="14"/>
  <c r="F157" i="14"/>
  <c r="G157" i="14"/>
  <c r="H157" i="14"/>
  <c r="I157" i="14"/>
  <c r="J157" i="14"/>
  <c r="K157" i="14"/>
  <c r="L157" i="14"/>
  <c r="M157" i="14"/>
  <c r="N157" i="14"/>
  <c r="O157" i="14"/>
  <c r="P157" i="14"/>
  <c r="Q157" i="14"/>
  <c r="R157" i="14"/>
  <c r="S157" i="14"/>
  <c r="T157" i="14"/>
  <c r="U157" i="14"/>
  <c r="V157" i="14"/>
  <c r="W157" i="14"/>
  <c r="X157" i="14"/>
  <c r="Y157" i="14"/>
  <c r="Z157" i="14"/>
  <c r="AA157" i="14"/>
  <c r="AB157" i="14"/>
  <c r="F158" i="14"/>
  <c r="G158" i="14"/>
  <c r="H158" i="14"/>
  <c r="I158" i="14"/>
  <c r="J158" i="14"/>
  <c r="K158" i="14"/>
  <c r="L158" i="14"/>
  <c r="M158" i="14"/>
  <c r="N158" i="14"/>
  <c r="O158" i="14"/>
  <c r="P158" i="14"/>
  <c r="Q158" i="14"/>
  <c r="R158" i="14"/>
  <c r="S158" i="14"/>
  <c r="T158" i="14"/>
  <c r="U158" i="14"/>
  <c r="V158" i="14"/>
  <c r="W158" i="14"/>
  <c r="X158" i="14"/>
  <c r="Y158" i="14"/>
  <c r="Z158" i="14"/>
  <c r="AA158" i="14"/>
  <c r="AB158" i="14"/>
  <c r="F159" i="14"/>
  <c r="G159" i="14"/>
  <c r="H159" i="14"/>
  <c r="I159" i="14"/>
  <c r="J159" i="14"/>
  <c r="K159" i="14"/>
  <c r="L159" i="14"/>
  <c r="M159" i="14"/>
  <c r="N159" i="14"/>
  <c r="O159" i="14"/>
  <c r="P159" i="14"/>
  <c r="Q159" i="14"/>
  <c r="R159" i="14"/>
  <c r="S159" i="14"/>
  <c r="T159" i="14"/>
  <c r="U159" i="14"/>
  <c r="V159" i="14"/>
  <c r="W159" i="14"/>
  <c r="X159" i="14"/>
  <c r="Y159" i="14"/>
  <c r="Z159" i="14"/>
  <c r="AA159" i="14"/>
  <c r="AB159" i="14"/>
  <c r="F160" i="14"/>
  <c r="G160" i="14"/>
  <c r="H160" i="14"/>
  <c r="I160" i="14"/>
  <c r="J160" i="14"/>
  <c r="K160" i="14"/>
  <c r="L160" i="14"/>
  <c r="M160" i="14"/>
  <c r="N160" i="14"/>
  <c r="O160" i="14"/>
  <c r="P160" i="14"/>
  <c r="Q160" i="14"/>
  <c r="R160" i="14"/>
  <c r="S160" i="14"/>
  <c r="T160" i="14"/>
  <c r="U160" i="14"/>
  <c r="V160" i="14"/>
  <c r="W160" i="14"/>
  <c r="X160" i="14"/>
  <c r="Y160" i="14"/>
  <c r="Z160" i="14"/>
  <c r="AA160" i="14"/>
  <c r="AB160" i="14"/>
  <c r="F161" i="14"/>
  <c r="G161" i="14"/>
  <c r="H161" i="14"/>
  <c r="I161" i="14"/>
  <c r="J161" i="14"/>
  <c r="K161" i="14"/>
  <c r="L161" i="14"/>
  <c r="M161" i="14"/>
  <c r="N161" i="14"/>
  <c r="O161" i="14"/>
  <c r="P161" i="14"/>
  <c r="Q161" i="14"/>
  <c r="R161" i="14"/>
  <c r="S161" i="14"/>
  <c r="T161" i="14"/>
  <c r="U161" i="14"/>
  <c r="V161" i="14"/>
  <c r="W161" i="14"/>
  <c r="X161" i="14"/>
  <c r="Y161" i="14"/>
  <c r="Z161" i="14"/>
  <c r="AA161" i="14"/>
  <c r="AB161" i="14"/>
  <c r="F162" i="14"/>
  <c r="G162" i="14"/>
  <c r="H162" i="14"/>
  <c r="I162" i="14"/>
  <c r="J162" i="14"/>
  <c r="K162" i="14"/>
  <c r="L162" i="14"/>
  <c r="M162" i="14"/>
  <c r="N162" i="14"/>
  <c r="O162" i="14"/>
  <c r="P162" i="14"/>
  <c r="Q162" i="14"/>
  <c r="R162" i="14"/>
  <c r="S162" i="14"/>
  <c r="T162" i="14"/>
  <c r="U162" i="14"/>
  <c r="V162" i="14"/>
  <c r="W162" i="14"/>
  <c r="X162" i="14"/>
  <c r="Y162" i="14"/>
  <c r="Z162" i="14"/>
  <c r="AA162" i="14"/>
  <c r="AB162" i="14"/>
  <c r="F163" i="14"/>
  <c r="G163" i="14"/>
  <c r="H163" i="14"/>
  <c r="I163" i="14"/>
  <c r="J163" i="14"/>
  <c r="K163" i="14"/>
  <c r="L163" i="14"/>
  <c r="M163" i="14"/>
  <c r="N163" i="14"/>
  <c r="O163" i="14"/>
  <c r="P163" i="14"/>
  <c r="Q163" i="14"/>
  <c r="R163" i="14"/>
  <c r="S163" i="14"/>
  <c r="T163" i="14"/>
  <c r="U163" i="14"/>
  <c r="V163" i="14"/>
  <c r="W163" i="14"/>
  <c r="X163" i="14"/>
  <c r="Y163" i="14"/>
  <c r="Z163" i="14"/>
  <c r="AA163" i="14"/>
  <c r="AB163" i="14"/>
  <c r="F164" i="14"/>
  <c r="G164" i="14"/>
  <c r="H164" i="14"/>
  <c r="I164" i="14"/>
  <c r="J164" i="14"/>
  <c r="K164" i="14"/>
  <c r="L164" i="14"/>
  <c r="M164" i="14"/>
  <c r="N164" i="14"/>
  <c r="O164" i="14"/>
  <c r="P164" i="14"/>
  <c r="Q164" i="14"/>
  <c r="R164" i="14"/>
  <c r="S164" i="14"/>
  <c r="T164" i="14"/>
  <c r="U164" i="14"/>
  <c r="V164" i="14"/>
  <c r="W164" i="14"/>
  <c r="X164" i="14"/>
  <c r="Y164" i="14"/>
  <c r="Z164" i="14"/>
  <c r="AA164" i="14"/>
  <c r="AB164" i="14"/>
  <c r="F165" i="14"/>
  <c r="G165" i="14"/>
  <c r="H165" i="14"/>
  <c r="I165" i="14"/>
  <c r="J165" i="14"/>
  <c r="K165" i="14"/>
  <c r="L165" i="14"/>
  <c r="M165" i="14"/>
  <c r="N165" i="14"/>
  <c r="O165" i="14"/>
  <c r="P165" i="14"/>
  <c r="Q165" i="14"/>
  <c r="R165" i="14"/>
  <c r="S165" i="14"/>
  <c r="T165" i="14"/>
  <c r="U165" i="14"/>
  <c r="V165" i="14"/>
  <c r="W165" i="14"/>
  <c r="X165" i="14"/>
  <c r="Y165" i="14"/>
  <c r="Z165" i="14"/>
  <c r="AA165" i="14"/>
  <c r="AB165" i="14"/>
  <c r="F166" i="14"/>
  <c r="G166" i="14"/>
  <c r="H166" i="14"/>
  <c r="I166" i="14"/>
  <c r="J166" i="14"/>
  <c r="K166" i="14"/>
  <c r="L166" i="14"/>
  <c r="M166" i="14"/>
  <c r="N166" i="14"/>
  <c r="O166" i="14"/>
  <c r="P166" i="14"/>
  <c r="Q166" i="14"/>
  <c r="R166" i="14"/>
  <c r="S166" i="14"/>
  <c r="T166" i="14"/>
  <c r="U166" i="14"/>
  <c r="V166" i="14"/>
  <c r="W166" i="14"/>
  <c r="X166" i="14"/>
  <c r="Y166" i="14"/>
  <c r="Z166" i="14"/>
  <c r="AA166" i="14"/>
  <c r="AB166" i="14"/>
  <c r="F167" i="14"/>
  <c r="G167" i="14"/>
  <c r="H167" i="14"/>
  <c r="I167" i="14"/>
  <c r="J167" i="14"/>
  <c r="K167" i="14"/>
  <c r="L167" i="14"/>
  <c r="M167" i="14"/>
  <c r="N167" i="14"/>
  <c r="O167" i="14"/>
  <c r="P167" i="14"/>
  <c r="Q167" i="14"/>
  <c r="R167" i="14"/>
  <c r="S167" i="14"/>
  <c r="T167" i="14"/>
  <c r="U167" i="14"/>
  <c r="V167" i="14"/>
  <c r="W167" i="14"/>
  <c r="X167" i="14"/>
  <c r="Y167" i="14"/>
  <c r="Z167" i="14"/>
  <c r="AA167" i="14"/>
  <c r="AB167" i="14"/>
  <c r="F168" i="14"/>
  <c r="G168" i="14"/>
  <c r="H168" i="14"/>
  <c r="I168" i="14"/>
  <c r="J168" i="14"/>
  <c r="K168" i="14"/>
  <c r="L168" i="14"/>
  <c r="M168" i="14"/>
  <c r="N168" i="14"/>
  <c r="O168" i="14"/>
  <c r="P168" i="14"/>
  <c r="Q168" i="14"/>
  <c r="R168" i="14"/>
  <c r="S168" i="14"/>
  <c r="T168" i="14"/>
  <c r="U168" i="14"/>
  <c r="V168" i="14"/>
  <c r="W168" i="14"/>
  <c r="X168" i="14"/>
  <c r="Y168" i="14"/>
  <c r="Z168" i="14"/>
  <c r="AA168" i="14"/>
  <c r="AB168" i="14"/>
  <c r="F169" i="14"/>
  <c r="G169" i="14"/>
  <c r="H169" i="14"/>
  <c r="I169" i="14"/>
  <c r="J169" i="14"/>
  <c r="K169" i="14"/>
  <c r="L169" i="14"/>
  <c r="M169" i="14"/>
  <c r="N169" i="14"/>
  <c r="O169" i="14"/>
  <c r="P169" i="14"/>
  <c r="Q169" i="14"/>
  <c r="R169" i="14"/>
  <c r="S169" i="14"/>
  <c r="T169" i="14"/>
  <c r="U169" i="14"/>
  <c r="V169" i="14"/>
  <c r="W169" i="14"/>
  <c r="X169" i="14"/>
  <c r="Y169" i="14"/>
  <c r="Z169" i="14"/>
  <c r="AA169" i="14"/>
  <c r="AB169" i="14"/>
  <c r="F170" i="14"/>
  <c r="G170" i="14"/>
  <c r="H170" i="14"/>
  <c r="I170" i="14"/>
  <c r="J170" i="14"/>
  <c r="K170" i="14"/>
  <c r="L170" i="14"/>
  <c r="M170" i="14"/>
  <c r="N170" i="14"/>
  <c r="O170" i="14"/>
  <c r="P170" i="14"/>
  <c r="Q170" i="14"/>
  <c r="R170" i="14"/>
  <c r="S170" i="14"/>
  <c r="T170" i="14"/>
  <c r="U170" i="14"/>
  <c r="V170" i="14"/>
  <c r="W170" i="14"/>
  <c r="X170" i="14"/>
  <c r="Y170" i="14"/>
  <c r="Z170" i="14"/>
  <c r="AA170" i="14"/>
  <c r="AB170" i="14"/>
  <c r="F171" i="14"/>
  <c r="G171" i="14"/>
  <c r="H171" i="14"/>
  <c r="I171" i="14"/>
  <c r="J171" i="14"/>
  <c r="K171" i="14"/>
  <c r="L171" i="14"/>
  <c r="M171" i="14"/>
  <c r="N171" i="14"/>
  <c r="O171" i="14"/>
  <c r="P171" i="14"/>
  <c r="Q171" i="14"/>
  <c r="R171" i="14"/>
  <c r="S171" i="14"/>
  <c r="T171" i="14"/>
  <c r="U171" i="14"/>
  <c r="V171" i="14"/>
  <c r="W171" i="14"/>
  <c r="X171" i="14"/>
  <c r="Y171" i="14"/>
  <c r="Z171" i="14"/>
  <c r="AA171" i="14"/>
  <c r="AB171" i="14"/>
  <c r="F172" i="14"/>
  <c r="G172" i="14"/>
  <c r="H172" i="14"/>
  <c r="I172" i="14"/>
  <c r="J172" i="14"/>
  <c r="K172" i="14"/>
  <c r="L172" i="14"/>
  <c r="M172" i="14"/>
  <c r="N172" i="14"/>
  <c r="O172" i="14"/>
  <c r="P172" i="14"/>
  <c r="Q172" i="14"/>
  <c r="R172" i="14"/>
  <c r="S172" i="14"/>
  <c r="T172" i="14"/>
  <c r="U172" i="14"/>
  <c r="V172" i="14"/>
  <c r="W172" i="14"/>
  <c r="X172" i="14"/>
  <c r="Y172" i="14"/>
  <c r="Z172" i="14"/>
  <c r="AA172" i="14"/>
  <c r="AB172" i="14"/>
  <c r="F173" i="14"/>
  <c r="G173" i="14"/>
  <c r="H173" i="14"/>
  <c r="I173" i="14"/>
  <c r="J173" i="14"/>
  <c r="K173" i="14"/>
  <c r="L173" i="14"/>
  <c r="M173" i="14"/>
  <c r="N173" i="14"/>
  <c r="O173" i="14"/>
  <c r="P173" i="14"/>
  <c r="Q173" i="14"/>
  <c r="R173" i="14"/>
  <c r="S173" i="14"/>
  <c r="T173" i="14"/>
  <c r="U173" i="14"/>
  <c r="V173" i="14"/>
  <c r="W173" i="14"/>
  <c r="X173" i="14"/>
  <c r="Y173" i="14"/>
  <c r="Z173" i="14"/>
  <c r="AA173" i="14"/>
  <c r="AB173" i="14"/>
  <c r="F174" i="14"/>
  <c r="G174" i="14"/>
  <c r="H174" i="14"/>
  <c r="I174" i="14"/>
  <c r="J174" i="14"/>
  <c r="K174" i="14"/>
  <c r="L174" i="14"/>
  <c r="M174" i="14"/>
  <c r="N174" i="14"/>
  <c r="O174" i="14"/>
  <c r="P174" i="14"/>
  <c r="Q174" i="14"/>
  <c r="R174" i="14"/>
  <c r="S174" i="14"/>
  <c r="T174" i="14"/>
  <c r="U174" i="14"/>
  <c r="V174" i="14"/>
  <c r="W174" i="14"/>
  <c r="X174" i="14"/>
  <c r="Y174" i="14"/>
  <c r="Z174" i="14"/>
  <c r="AA174" i="14"/>
  <c r="AB174" i="14"/>
  <c r="F175" i="14"/>
  <c r="G175" i="14"/>
  <c r="H175" i="14"/>
  <c r="I175" i="14"/>
  <c r="J175" i="14"/>
  <c r="K175" i="14"/>
  <c r="L175" i="14"/>
  <c r="M175" i="14"/>
  <c r="N175" i="14"/>
  <c r="O175" i="14"/>
  <c r="P175" i="14"/>
  <c r="Q175" i="14"/>
  <c r="R175" i="14"/>
  <c r="S175" i="14"/>
  <c r="T175" i="14"/>
  <c r="U175" i="14"/>
  <c r="V175" i="14"/>
  <c r="W175" i="14"/>
  <c r="X175" i="14"/>
  <c r="Y175" i="14"/>
  <c r="Z175" i="14"/>
  <c r="AA175" i="14"/>
  <c r="AB175" i="14"/>
  <c r="F176" i="14"/>
  <c r="G176" i="14"/>
  <c r="H176" i="14"/>
  <c r="I176" i="14"/>
  <c r="J176" i="14"/>
  <c r="K176" i="14"/>
  <c r="L176" i="14"/>
  <c r="M176" i="14"/>
  <c r="N176" i="14"/>
  <c r="O176" i="14"/>
  <c r="P176" i="14"/>
  <c r="Q176" i="14"/>
  <c r="R176" i="14"/>
  <c r="S176" i="14"/>
  <c r="T176" i="14"/>
  <c r="U176" i="14"/>
  <c r="V176" i="14"/>
  <c r="W176" i="14"/>
  <c r="X176" i="14"/>
  <c r="Y176" i="14"/>
  <c r="Z176" i="14"/>
  <c r="AA176" i="14"/>
  <c r="AB176" i="14"/>
  <c r="F177" i="14"/>
  <c r="G177" i="14"/>
  <c r="H177" i="14"/>
  <c r="I177" i="14"/>
  <c r="J177" i="14"/>
  <c r="K177" i="14"/>
  <c r="L177" i="14"/>
  <c r="M177" i="14"/>
  <c r="N177" i="14"/>
  <c r="O177" i="14"/>
  <c r="P177" i="14"/>
  <c r="Q177" i="14"/>
  <c r="R177" i="14"/>
  <c r="S177" i="14"/>
  <c r="T177" i="14"/>
  <c r="U177" i="14"/>
  <c r="V177" i="14"/>
  <c r="W177" i="14"/>
  <c r="X177" i="14"/>
  <c r="Y177" i="14"/>
  <c r="Z177" i="14"/>
  <c r="AA177" i="14"/>
  <c r="AB177" i="14"/>
  <c r="F178" i="14"/>
  <c r="G178" i="14"/>
  <c r="H178" i="14"/>
  <c r="I178" i="14"/>
  <c r="J178" i="14"/>
  <c r="K178" i="14"/>
  <c r="L178" i="14"/>
  <c r="M178" i="14"/>
  <c r="N178" i="14"/>
  <c r="O178" i="14"/>
  <c r="P178" i="14"/>
  <c r="Q178" i="14"/>
  <c r="R178" i="14"/>
  <c r="S178" i="14"/>
  <c r="T178" i="14"/>
  <c r="U178" i="14"/>
  <c r="V178" i="14"/>
  <c r="W178" i="14"/>
  <c r="X178" i="14"/>
  <c r="Y178" i="14"/>
  <c r="Z178" i="14"/>
  <c r="AA178" i="14"/>
  <c r="AB178"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AC3" i="14"/>
  <c r="AC4" i="14"/>
  <c r="AC5" i="14"/>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5" i="14"/>
  <c r="AC36" i="14"/>
  <c r="AC37" i="14"/>
  <c r="AC38" i="14"/>
  <c r="AC39" i="14"/>
  <c r="AC40" i="14"/>
  <c r="AC41" i="14"/>
  <c r="AC42" i="14"/>
  <c r="AC43" i="14"/>
  <c r="AC44" i="14"/>
  <c r="AC45" i="14"/>
  <c r="AC46" i="14"/>
  <c r="AC47" i="14"/>
  <c r="AC48" i="14"/>
  <c r="AC49" i="14"/>
  <c r="AC50" i="14"/>
  <c r="AC51" i="14"/>
  <c r="AC52" i="14"/>
  <c r="AC53" i="14"/>
  <c r="AC54" i="14"/>
  <c r="AC55" i="14"/>
  <c r="AC56" i="14"/>
  <c r="AC57" i="14"/>
  <c r="AC58" i="14"/>
  <c r="AC59" i="14"/>
  <c r="AC60" i="14"/>
  <c r="AC61" i="14"/>
  <c r="AC62" i="14"/>
  <c r="AC63" i="14"/>
  <c r="AC64" i="14"/>
  <c r="AC65" i="14"/>
  <c r="AC66" i="14"/>
  <c r="AC67" i="14"/>
  <c r="AC68" i="14"/>
  <c r="AC69" i="14"/>
  <c r="AC70" i="14"/>
  <c r="AC71" i="14"/>
  <c r="AC72" i="14"/>
  <c r="AC73" i="14"/>
  <c r="AC74" i="14"/>
  <c r="AC75" i="14"/>
  <c r="AC76" i="14"/>
  <c r="AC77" i="14"/>
  <c r="AC78" i="14"/>
  <c r="AC79" i="14"/>
  <c r="AC80" i="14"/>
  <c r="AC81" i="14"/>
  <c r="AC82" i="14"/>
  <c r="AC83" i="14"/>
  <c r="AC84" i="14"/>
  <c r="AC85" i="14"/>
  <c r="AC86" i="14"/>
  <c r="AC87" i="14"/>
  <c r="AC88" i="14"/>
  <c r="AC89" i="14"/>
  <c r="AC90" i="14"/>
  <c r="AC91" i="14"/>
  <c r="AC92" i="14"/>
  <c r="AC93" i="14"/>
  <c r="AC94" i="14"/>
  <c r="AC95" i="14"/>
  <c r="AC96" i="14"/>
  <c r="AC97" i="14"/>
  <c r="AC98" i="14"/>
  <c r="AC99" i="14"/>
  <c r="AC100" i="14"/>
  <c r="AC101" i="14"/>
  <c r="AC102" i="14"/>
  <c r="AC103" i="14"/>
  <c r="AC104" i="14"/>
  <c r="AC105" i="14"/>
  <c r="AC106" i="14"/>
  <c r="AC107" i="14"/>
  <c r="AC108" i="14"/>
  <c r="AC109" i="14"/>
  <c r="AC110" i="14"/>
  <c r="AC111" i="14"/>
  <c r="AC112" i="14"/>
  <c r="AC113" i="14"/>
  <c r="AC114" i="14"/>
  <c r="AC115" i="14"/>
  <c r="AC116" i="14"/>
  <c r="AC117" i="14"/>
  <c r="AC118" i="14"/>
  <c r="AC119" i="14"/>
  <c r="AC120" i="14"/>
  <c r="AC121" i="14"/>
  <c r="AC122" i="14"/>
  <c r="AC123" i="14"/>
  <c r="AC124" i="14"/>
  <c r="AC125" i="14"/>
  <c r="AC126" i="14"/>
  <c r="AC127" i="14"/>
  <c r="AC128" i="14"/>
  <c r="AC129" i="14"/>
  <c r="AC130" i="14"/>
  <c r="AC131" i="14"/>
  <c r="AC132" i="14"/>
  <c r="AC133" i="14"/>
  <c r="AC134" i="14"/>
  <c r="AC135" i="14"/>
  <c r="AC136" i="14"/>
  <c r="AC137" i="14"/>
  <c r="AC138" i="14"/>
  <c r="AC139" i="14"/>
  <c r="AC140" i="14"/>
  <c r="AC141" i="14"/>
  <c r="AC142" i="14"/>
  <c r="AC143" i="14"/>
  <c r="AC144" i="14"/>
  <c r="AC145" i="14"/>
  <c r="AC146" i="14"/>
  <c r="AC147" i="14"/>
  <c r="AC148" i="14"/>
  <c r="AC149" i="14"/>
  <c r="AC150" i="14"/>
  <c r="AC151" i="14"/>
  <c r="AC152" i="14"/>
  <c r="AC153" i="14"/>
  <c r="AC154" i="14"/>
  <c r="AC155" i="14"/>
  <c r="AC156" i="14"/>
  <c r="AC157" i="14"/>
  <c r="AC158" i="14"/>
  <c r="AC159" i="14"/>
  <c r="AC160" i="14"/>
  <c r="AC161" i="14"/>
  <c r="AC162" i="14"/>
  <c r="AC163" i="14"/>
  <c r="AC164" i="14"/>
  <c r="AC165" i="14"/>
  <c r="AC166" i="14"/>
  <c r="AC167" i="14"/>
  <c r="AC168" i="14"/>
  <c r="AC169" i="14"/>
  <c r="AC170" i="14"/>
  <c r="AC171" i="14"/>
  <c r="AC172" i="14"/>
  <c r="AC173" i="14"/>
  <c r="AC174" i="14"/>
  <c r="AC175" i="14"/>
  <c r="AC176" i="14"/>
  <c r="AC177" i="14"/>
  <c r="AC178" i="14"/>
  <c r="EP81" i="10"/>
  <c r="BM66" i="10"/>
  <c r="BM65" i="10"/>
  <c r="EI81" i="10"/>
  <c r="ES94" i="10"/>
  <c r="EQ88" i="10"/>
  <c r="EQ59" i="10"/>
  <c r="EQ57" i="10"/>
  <c r="ES59" i="10"/>
  <c r="O19" i="2"/>
  <c r="O20" i="2"/>
  <c r="O21" i="2"/>
  <c r="O22" i="2"/>
  <c r="O23" i="2"/>
  <c r="O24" i="2"/>
  <c r="O25" i="2"/>
  <c r="AA6" i="2"/>
  <c r="K56" i="2"/>
  <c r="K57" i="2"/>
  <c r="K58" i="2"/>
  <c r="K59" i="2"/>
  <c r="K62" i="2"/>
  <c r="K63" i="2"/>
  <c r="K64" i="2"/>
  <c r="W11" i="2"/>
  <c r="K48" i="2"/>
  <c r="K49" i="2"/>
  <c r="K50" i="2"/>
  <c r="K51" i="2"/>
  <c r="K52" i="2"/>
  <c r="K53" i="2"/>
  <c r="K54" i="2"/>
  <c r="K55" i="2"/>
  <c r="W10" i="2"/>
  <c r="W31" i="2"/>
  <c r="K11" i="2"/>
  <c r="K12" i="2"/>
  <c r="K13" i="2"/>
  <c r="K14" i="2"/>
  <c r="K15" i="2"/>
  <c r="K16" i="2"/>
  <c r="K17" i="2"/>
  <c r="K18" i="2"/>
  <c r="W29" i="2"/>
  <c r="AS2" i="8"/>
  <c r="AX14" i="8"/>
  <c r="AR2" i="8"/>
  <c r="AX13" i="8"/>
  <c r="AQ2" i="8"/>
  <c r="AX12" i="8"/>
  <c r="AG3" i="8"/>
  <c r="AI4" i="8"/>
  <c r="AG4" i="8"/>
  <c r="AH3" i="8"/>
  <c r="AJ4" i="8"/>
  <c r="AH4" i="8"/>
  <c r="AM2" i="8"/>
  <c r="AE4" i="8"/>
  <c r="AE3" i="8"/>
  <c r="AF3" i="8"/>
  <c r="AF4" i="8"/>
  <c r="AL2" i="8"/>
  <c r="AS165" i="8"/>
  <c r="AS164" i="8"/>
  <c r="AR165" i="8"/>
  <c r="AR164" i="8"/>
  <c r="AQ164" i="8"/>
  <c r="AQ137" i="8"/>
  <c r="AQ117" i="8"/>
  <c r="AQ99" i="8"/>
  <c r="AS72" i="8"/>
  <c r="AS71" i="8"/>
  <c r="AR72" i="8"/>
  <c r="AR71" i="8"/>
  <c r="AQ72" i="8"/>
  <c r="AS51" i="8"/>
  <c r="AS50" i="8"/>
  <c r="AR51" i="8"/>
  <c r="AR50" i="8"/>
  <c r="AQ51" i="8"/>
  <c r="AR47" i="8"/>
  <c r="AQ47" i="8"/>
  <c r="EP52" i="10"/>
  <c r="AZ12" i="8"/>
  <c r="AZ13" i="8"/>
  <c r="AZ14" i="8"/>
  <c r="AZ15" i="8"/>
  <c r="AZ17" i="8"/>
  <c r="AZ18" i="8"/>
  <c r="AZ20" i="8"/>
  <c r="AZ21" i="8"/>
  <c r="AZ22" i="8"/>
  <c r="AZ23" i="8"/>
  <c r="AG117" i="8"/>
  <c r="EQ117" i="10"/>
  <c r="EQ118" i="10"/>
  <c r="EQ119" i="10"/>
  <c r="EP110" i="10"/>
  <c r="AD178" i="14"/>
  <c r="AD61" i="14"/>
  <c r="AD123" i="14"/>
  <c r="AD3" i="14"/>
  <c r="AD62" i="14"/>
  <c r="AD124" i="14"/>
  <c r="AD4" i="14"/>
  <c r="AD63" i="14"/>
  <c r="AD125" i="14"/>
  <c r="AD5" i="14"/>
  <c r="AD64" i="14"/>
  <c r="AD126" i="14"/>
  <c r="AD6" i="14"/>
  <c r="AD65" i="14"/>
  <c r="AD127" i="14"/>
  <c r="AD7" i="14"/>
  <c r="AD66" i="14"/>
  <c r="AD128" i="14"/>
  <c r="AD8" i="14"/>
  <c r="AD67" i="14"/>
  <c r="AD129" i="14"/>
  <c r="AD9" i="14"/>
  <c r="AD68" i="14"/>
  <c r="AD130" i="14"/>
  <c r="AD10" i="14"/>
  <c r="AD69" i="14"/>
  <c r="AD131" i="14"/>
  <c r="AD11" i="14"/>
  <c r="AD70" i="14"/>
  <c r="AD132" i="14"/>
  <c r="AD12" i="14"/>
  <c r="AD71" i="14"/>
  <c r="AD133" i="14"/>
  <c r="AD13" i="14"/>
  <c r="AD72" i="14"/>
  <c r="AD134" i="14"/>
  <c r="AD73" i="14"/>
  <c r="AD135" i="14"/>
  <c r="AD74" i="14"/>
  <c r="AD136" i="14"/>
  <c r="AD75" i="14"/>
  <c r="AD137" i="14"/>
  <c r="AD14" i="14"/>
  <c r="AD76" i="14"/>
  <c r="AD138" i="14"/>
  <c r="AD15" i="14"/>
  <c r="AD77" i="14"/>
  <c r="AD139" i="14"/>
  <c r="AD16" i="14"/>
  <c r="AD78" i="14"/>
  <c r="AD140" i="14"/>
  <c r="AD17" i="14"/>
  <c r="AD79" i="14"/>
  <c r="AD141" i="14"/>
  <c r="AD18" i="14"/>
  <c r="AD80" i="14"/>
  <c r="AD142" i="14"/>
  <c r="AD19" i="14"/>
  <c r="AD81" i="14"/>
  <c r="AD143" i="14"/>
  <c r="AD20" i="14"/>
  <c r="AD82" i="14"/>
  <c r="AD144" i="14"/>
  <c r="AD21" i="14"/>
  <c r="AD83" i="14"/>
  <c r="AD145" i="14"/>
  <c r="AD22" i="14"/>
  <c r="AD84" i="14"/>
  <c r="AD23" i="14"/>
  <c r="AD85" i="14"/>
  <c r="AD24" i="14"/>
  <c r="AD86" i="14"/>
  <c r="AD25" i="14"/>
  <c r="AD87" i="14"/>
  <c r="AD26" i="14"/>
  <c r="AD88" i="14"/>
  <c r="AD27" i="14"/>
  <c r="AD89" i="14"/>
  <c r="AD28" i="14"/>
  <c r="AD90" i="14"/>
  <c r="AD146" i="14"/>
  <c r="AD29" i="14"/>
  <c r="AD91" i="14"/>
  <c r="AD147" i="14"/>
  <c r="AD30" i="14"/>
  <c r="AD92" i="14"/>
  <c r="AD148" i="14"/>
  <c r="AD31" i="14"/>
  <c r="AD93" i="14"/>
  <c r="AD149" i="14"/>
  <c r="AD32" i="14"/>
  <c r="AD94" i="14"/>
  <c r="AD150" i="14"/>
  <c r="AD33" i="14"/>
  <c r="AD95" i="14"/>
  <c r="AD151" i="14"/>
  <c r="AD34" i="14"/>
  <c r="AD96" i="14"/>
  <c r="AD152" i="14"/>
  <c r="AD35" i="14"/>
  <c r="AD97" i="14"/>
  <c r="AD153" i="14"/>
  <c r="AD36" i="14"/>
  <c r="AD98" i="14"/>
  <c r="AD154" i="14"/>
  <c r="AD37" i="14"/>
  <c r="AD99" i="14"/>
  <c r="AD155" i="14"/>
  <c r="AD38" i="14"/>
  <c r="AD100" i="14"/>
  <c r="AD156" i="14"/>
  <c r="AD39" i="14"/>
  <c r="AD101" i="14"/>
  <c r="AD157" i="14"/>
  <c r="AD40" i="14"/>
  <c r="AD102" i="14"/>
  <c r="AD158" i="14"/>
  <c r="AD41" i="14"/>
  <c r="AD103" i="14"/>
  <c r="AD159" i="14"/>
  <c r="AD42" i="14"/>
  <c r="AD104" i="14"/>
  <c r="AD160" i="14"/>
  <c r="AD43" i="14"/>
  <c r="AD105" i="14"/>
  <c r="AD161" i="14"/>
  <c r="AD44" i="14"/>
  <c r="AD106" i="14"/>
  <c r="AD162" i="14"/>
  <c r="AD45" i="14"/>
  <c r="AD107" i="14"/>
  <c r="AD163" i="14"/>
  <c r="AD46" i="14"/>
  <c r="AD108" i="14"/>
  <c r="AD164" i="14"/>
  <c r="AD47" i="14"/>
  <c r="AD109" i="14"/>
  <c r="AD165" i="14"/>
  <c r="AD48" i="14"/>
  <c r="AD110" i="14"/>
  <c r="AD166" i="14"/>
  <c r="AD49" i="14"/>
  <c r="AD111" i="14"/>
  <c r="AD167" i="14"/>
  <c r="AD50" i="14"/>
  <c r="AD112" i="14"/>
  <c r="AD168" i="14"/>
  <c r="AD51" i="14"/>
  <c r="AD113" i="14"/>
  <c r="AD169" i="14"/>
  <c r="AD52" i="14"/>
  <c r="AD114" i="14"/>
  <c r="AD170" i="14"/>
  <c r="AD53" i="14"/>
  <c r="AD115" i="14"/>
  <c r="AD171" i="14"/>
  <c r="AD54" i="14"/>
  <c r="AD116" i="14"/>
  <c r="AD172" i="14"/>
  <c r="AD55" i="14"/>
  <c r="AD117" i="14"/>
  <c r="AD173" i="14"/>
  <c r="AD56" i="14"/>
  <c r="AD118" i="14"/>
  <c r="AD174" i="14"/>
  <c r="AD57" i="14"/>
  <c r="AD119" i="14"/>
  <c r="AD175" i="14"/>
  <c r="AD58" i="14"/>
  <c r="AD120" i="14"/>
  <c r="AD176" i="14"/>
  <c r="AD59" i="14"/>
  <c r="AD121" i="14"/>
  <c r="AD177" i="14"/>
  <c r="AD60" i="14"/>
  <c r="AD122" i="14"/>
  <c r="AD2" i="14"/>
  <c r="X165" i="10"/>
  <c r="X164" i="10"/>
  <c r="X163" i="10"/>
  <c r="Q162" i="10"/>
  <c r="Q161" i="10"/>
  <c r="Q160" i="10"/>
  <c r="AJ158" i="8"/>
  <c r="E117" i="10"/>
  <c r="E116" i="10"/>
  <c r="E115" i="10"/>
  <c r="N48" i="10"/>
  <c r="N47" i="10"/>
  <c r="N46" i="10"/>
  <c r="E6" i="10"/>
  <c r="E5" i="10"/>
  <c r="E4" i="10"/>
  <c r="AI2" i="8"/>
  <c r="J34" i="10"/>
  <c r="O11" i="2"/>
  <c r="M11" i="2"/>
  <c r="P11" i="2"/>
  <c r="N11" i="2"/>
  <c r="S11" i="2"/>
  <c r="O12" i="2"/>
  <c r="M12" i="2"/>
  <c r="P12" i="2"/>
  <c r="N12" i="2"/>
  <c r="S12" i="2"/>
  <c r="O13" i="2"/>
  <c r="M13" i="2"/>
  <c r="P13" i="2"/>
  <c r="N13" i="2"/>
  <c r="S13" i="2"/>
  <c r="O14" i="2"/>
  <c r="M14" i="2"/>
  <c r="P14" i="2"/>
  <c r="N14" i="2"/>
  <c r="S14" i="2"/>
  <c r="O15" i="2"/>
  <c r="M15" i="2"/>
  <c r="P15" i="2"/>
  <c r="N15" i="2"/>
  <c r="S15" i="2"/>
  <c r="O16" i="2"/>
  <c r="M16" i="2"/>
  <c r="P16" i="2"/>
  <c r="N16" i="2"/>
  <c r="S16" i="2"/>
  <c r="O17" i="2"/>
  <c r="M17" i="2"/>
  <c r="P17" i="2"/>
  <c r="N17" i="2"/>
  <c r="S17" i="2"/>
  <c r="O18" i="2"/>
  <c r="M18" i="2"/>
  <c r="P18" i="2"/>
  <c r="N18" i="2"/>
  <c r="S18" i="2"/>
  <c r="O4" i="2"/>
  <c r="M4" i="2"/>
  <c r="P4" i="2"/>
  <c r="N4" i="2"/>
  <c r="S4" i="2"/>
  <c r="O6" i="2"/>
  <c r="M6" i="2"/>
  <c r="P6" i="2"/>
  <c r="N6" i="2"/>
  <c r="S6" i="2"/>
  <c r="O7" i="2"/>
  <c r="M7" i="2"/>
  <c r="P7" i="2"/>
  <c r="N7" i="2"/>
  <c r="S7" i="2"/>
  <c r="O8" i="2"/>
  <c r="M8" i="2"/>
  <c r="P8" i="2"/>
  <c r="N8" i="2"/>
  <c r="S8" i="2"/>
  <c r="O9" i="2"/>
  <c r="M9" i="2"/>
  <c r="P9" i="2"/>
  <c r="N9" i="2"/>
  <c r="S9" i="2"/>
  <c r="O10" i="2"/>
  <c r="M10" i="2"/>
  <c r="P10" i="2"/>
  <c r="N10" i="2"/>
  <c r="S10" i="2"/>
  <c r="M43" i="2"/>
  <c r="P43" i="2"/>
  <c r="S43" i="2"/>
  <c r="DQ41" i="10"/>
  <c r="DR41" i="10"/>
  <c r="DS41" i="10"/>
  <c r="DT41" i="10"/>
  <c r="DU41" i="10"/>
  <c r="DV41" i="10"/>
  <c r="DW41" i="10"/>
  <c r="EC41" i="10"/>
  <c r="DQ40" i="10"/>
  <c r="DR40" i="10"/>
  <c r="DS40" i="10"/>
  <c r="DT40" i="10"/>
  <c r="DU40" i="10"/>
  <c r="DV40" i="10"/>
  <c r="DW40" i="10"/>
  <c r="EB40" i="10"/>
  <c r="EA40" i="10"/>
  <c r="DC40" i="10"/>
  <c r="DD40" i="10"/>
  <c r="DE40" i="10"/>
  <c r="DF40" i="10"/>
  <c r="DG40" i="10"/>
  <c r="DH40" i="10"/>
  <c r="DN40" i="10"/>
  <c r="DM40" i="10"/>
  <c r="DC49" i="10"/>
  <c r="DD49" i="10"/>
  <c r="DE49" i="10"/>
  <c r="DF49" i="10"/>
  <c r="DG49" i="10"/>
  <c r="DH49" i="10"/>
  <c r="DL49" i="10"/>
  <c r="CK103" i="10"/>
  <c r="CL103" i="10"/>
  <c r="CM103" i="10"/>
  <c r="CN103" i="10"/>
  <c r="CO103" i="10"/>
  <c r="CP103" i="10"/>
  <c r="CQ103" i="10"/>
  <c r="CR103" i="10"/>
  <c r="CS103" i="10"/>
  <c r="CW103" i="10"/>
  <c r="CK110" i="10"/>
  <c r="CL110" i="10"/>
  <c r="CM110" i="10"/>
  <c r="CN110" i="10"/>
  <c r="CO110" i="10"/>
  <c r="CP110" i="10"/>
  <c r="CQ110" i="10"/>
  <c r="CR110" i="10"/>
  <c r="CS110" i="10"/>
  <c r="CV110" i="10"/>
  <c r="BV109" i="10"/>
  <c r="BW109" i="10"/>
  <c r="BX109" i="10"/>
  <c r="BY109" i="10"/>
  <c r="BZ109" i="10"/>
  <c r="CA109" i="10"/>
  <c r="CB109" i="10"/>
  <c r="CH109" i="10"/>
  <c r="BV107" i="10"/>
  <c r="BW107" i="10"/>
  <c r="BX107" i="10"/>
  <c r="BY107" i="10"/>
  <c r="BZ107" i="10"/>
  <c r="CA107" i="10"/>
  <c r="CB107" i="10"/>
  <c r="CG107" i="10"/>
  <c r="BV110" i="10"/>
  <c r="BW110" i="10"/>
  <c r="BX110" i="10"/>
  <c r="BY110" i="10"/>
  <c r="BZ110" i="10"/>
  <c r="CA110" i="10"/>
  <c r="CB110" i="10"/>
  <c r="CF110" i="10"/>
  <c r="CK98" i="10"/>
  <c r="CL98" i="10"/>
  <c r="CM98" i="10"/>
  <c r="CN98" i="10"/>
  <c r="CO98" i="10"/>
  <c r="CP98" i="10"/>
  <c r="CQ98" i="10"/>
  <c r="CR98" i="10"/>
  <c r="CS98" i="10"/>
  <c r="CU98" i="10"/>
  <c r="CK86" i="10"/>
  <c r="CL86" i="10"/>
  <c r="CM86" i="10"/>
  <c r="CN86" i="10"/>
  <c r="CO86" i="10"/>
  <c r="CP86" i="10"/>
  <c r="CQ86" i="10"/>
  <c r="CR86" i="10"/>
  <c r="CS86" i="10"/>
  <c r="CW86" i="10"/>
  <c r="BV71" i="10"/>
  <c r="BW71" i="10"/>
  <c r="BX71" i="10"/>
  <c r="BY71" i="10"/>
  <c r="BZ71" i="10"/>
  <c r="CA71" i="10"/>
  <c r="CB71" i="10"/>
  <c r="CF71" i="10"/>
  <c r="BV40" i="10"/>
  <c r="BW40" i="10"/>
  <c r="BX40" i="10"/>
  <c r="BY40" i="10"/>
  <c r="BZ40" i="10"/>
  <c r="CA40" i="10"/>
  <c r="CB40" i="10"/>
  <c r="CF40" i="10"/>
  <c r="BC99" i="10"/>
  <c r="BD99" i="10"/>
  <c r="BE99" i="10"/>
  <c r="BF99" i="10"/>
  <c r="BG99" i="10"/>
  <c r="BH99" i="10"/>
  <c r="BI99" i="10"/>
  <c r="BJ99" i="10"/>
  <c r="BO99" i="10"/>
  <c r="BC100" i="10"/>
  <c r="BD100" i="10"/>
  <c r="BE100" i="10"/>
  <c r="BF100" i="10"/>
  <c r="BG100" i="10"/>
  <c r="BH100" i="10"/>
  <c r="BI100" i="10"/>
  <c r="BJ100" i="10"/>
  <c r="BO100" i="10"/>
  <c r="BC101" i="10"/>
  <c r="BD101" i="10"/>
  <c r="BE101" i="10"/>
  <c r="BF101" i="10"/>
  <c r="BG101" i="10"/>
  <c r="BH101" i="10"/>
  <c r="BI101" i="10"/>
  <c r="BJ101" i="10"/>
  <c r="BO101" i="10"/>
  <c r="BC102" i="10"/>
  <c r="BD102" i="10"/>
  <c r="BE102" i="10"/>
  <c r="BF102" i="10"/>
  <c r="BG102" i="10"/>
  <c r="BH102" i="10"/>
  <c r="BI102" i="10"/>
  <c r="BJ102" i="10"/>
  <c r="BO102" i="10"/>
  <c r="BC103" i="10"/>
  <c r="BD103" i="10"/>
  <c r="BE103" i="10"/>
  <c r="BF103" i="10"/>
  <c r="BG103" i="10"/>
  <c r="BH103" i="10"/>
  <c r="BI103" i="10"/>
  <c r="BJ103" i="10"/>
  <c r="BO103" i="10"/>
  <c r="BC104" i="10"/>
  <c r="BD104" i="10"/>
  <c r="BE104" i="10"/>
  <c r="BF104" i="10"/>
  <c r="BG104" i="10"/>
  <c r="BH104" i="10"/>
  <c r="BI104" i="10"/>
  <c r="BJ104" i="10"/>
  <c r="BO104" i="10"/>
  <c r="BC105" i="10"/>
  <c r="BD105" i="10"/>
  <c r="BE105" i="10"/>
  <c r="BF105" i="10"/>
  <c r="BG105" i="10"/>
  <c r="BH105" i="10"/>
  <c r="BI105" i="10"/>
  <c r="BJ105" i="10"/>
  <c r="BO105" i="10"/>
  <c r="BC106" i="10"/>
  <c r="BD106" i="10"/>
  <c r="BE106" i="10"/>
  <c r="BF106" i="10"/>
  <c r="BG106" i="10"/>
  <c r="BH106" i="10"/>
  <c r="BI106" i="10"/>
  <c r="BJ106" i="10"/>
  <c r="BO106" i="10"/>
  <c r="BC108" i="10"/>
  <c r="BD108" i="10"/>
  <c r="BE108" i="10"/>
  <c r="BF108" i="10"/>
  <c r="BG108" i="10"/>
  <c r="BH108" i="10"/>
  <c r="BI108" i="10"/>
  <c r="BJ108" i="10"/>
  <c r="BO108" i="10"/>
  <c r="BC109" i="10"/>
  <c r="BD109" i="10"/>
  <c r="BE109" i="10"/>
  <c r="BF109" i="10"/>
  <c r="BG109" i="10"/>
  <c r="BH109" i="10"/>
  <c r="BI109" i="10"/>
  <c r="BJ109" i="10"/>
  <c r="BO109" i="10"/>
  <c r="BC110" i="10"/>
  <c r="BD110" i="10"/>
  <c r="BE110" i="10"/>
  <c r="BF110" i="10"/>
  <c r="BG110" i="10"/>
  <c r="BH110" i="10"/>
  <c r="BI110" i="10"/>
  <c r="BJ110" i="10"/>
  <c r="BO110" i="10"/>
  <c r="BC111" i="10"/>
  <c r="BD111" i="10"/>
  <c r="BE111" i="10"/>
  <c r="BF111" i="10"/>
  <c r="BG111" i="10"/>
  <c r="BH111" i="10"/>
  <c r="BI111" i="10"/>
  <c r="BJ111" i="10"/>
  <c r="BO111" i="10"/>
  <c r="BC112" i="10"/>
  <c r="BD112" i="10"/>
  <c r="BE112" i="10"/>
  <c r="BF112" i="10"/>
  <c r="BG112" i="10"/>
  <c r="BH112" i="10"/>
  <c r="BI112" i="10"/>
  <c r="BJ112" i="10"/>
  <c r="BO112" i="10"/>
  <c r="BC113" i="10"/>
  <c r="BD113" i="10"/>
  <c r="BE113" i="10"/>
  <c r="BF113" i="10"/>
  <c r="BG113" i="10"/>
  <c r="BH113" i="10"/>
  <c r="BI113" i="10"/>
  <c r="BJ113" i="10"/>
  <c r="BO113" i="10"/>
  <c r="BC114" i="10"/>
  <c r="BD114" i="10"/>
  <c r="BE114" i="10"/>
  <c r="BF114" i="10"/>
  <c r="BG114" i="10"/>
  <c r="BH114" i="10"/>
  <c r="BI114" i="10"/>
  <c r="BJ114" i="10"/>
  <c r="BO114" i="10"/>
  <c r="BC115" i="10"/>
  <c r="BD115" i="10"/>
  <c r="BE115" i="10"/>
  <c r="BF115" i="10"/>
  <c r="BG115" i="10"/>
  <c r="BH115" i="10"/>
  <c r="BI115" i="10"/>
  <c r="BJ115" i="10"/>
  <c r="BO115" i="10"/>
  <c r="BC116" i="10"/>
  <c r="BD116" i="10"/>
  <c r="BE116" i="10"/>
  <c r="BF116" i="10"/>
  <c r="BG116" i="10"/>
  <c r="BH116" i="10"/>
  <c r="BI116" i="10"/>
  <c r="BJ116" i="10"/>
  <c r="BO116" i="10"/>
  <c r="BC117" i="10"/>
  <c r="BD117" i="10"/>
  <c r="BE117" i="10"/>
  <c r="BF117" i="10"/>
  <c r="BG117" i="10"/>
  <c r="BH117" i="10"/>
  <c r="BI117" i="10"/>
  <c r="BJ117" i="10"/>
  <c r="BO117" i="10"/>
  <c r="BC118" i="10"/>
  <c r="BD118" i="10"/>
  <c r="BE118" i="10"/>
  <c r="BF118" i="10"/>
  <c r="BG118" i="10"/>
  <c r="BH118" i="10"/>
  <c r="BI118" i="10"/>
  <c r="BJ118" i="10"/>
  <c r="BO118" i="10"/>
  <c r="BC119" i="10"/>
  <c r="BD119" i="10"/>
  <c r="BE119" i="10"/>
  <c r="BF119" i="10"/>
  <c r="BG119" i="10"/>
  <c r="BH119" i="10"/>
  <c r="BI119" i="10"/>
  <c r="BJ119" i="10"/>
  <c r="BO119" i="10"/>
  <c r="BC120" i="10"/>
  <c r="BD120" i="10"/>
  <c r="BE120" i="10"/>
  <c r="BF120" i="10"/>
  <c r="BG120" i="10"/>
  <c r="BH120" i="10"/>
  <c r="BI120" i="10"/>
  <c r="BJ120" i="10"/>
  <c r="BO120" i="10"/>
  <c r="BC121" i="10"/>
  <c r="BD121" i="10"/>
  <c r="BE121" i="10"/>
  <c r="BF121" i="10"/>
  <c r="BG121" i="10"/>
  <c r="BH121" i="10"/>
  <c r="BI121" i="10"/>
  <c r="BJ121" i="10"/>
  <c r="BO121" i="10"/>
  <c r="BN99" i="10"/>
  <c r="BN100" i="10"/>
  <c r="BN101" i="10"/>
  <c r="BN102" i="10"/>
  <c r="BN103" i="10"/>
  <c r="BN104" i="10"/>
  <c r="BN105" i="10"/>
  <c r="BN106" i="10"/>
  <c r="BN108" i="10"/>
  <c r="BN109" i="10"/>
  <c r="BN110" i="10"/>
  <c r="BN111" i="10"/>
  <c r="BN112" i="10"/>
  <c r="BN113" i="10"/>
  <c r="BN114" i="10"/>
  <c r="BN115" i="10"/>
  <c r="BN116" i="10"/>
  <c r="BN117" i="10"/>
  <c r="BN118" i="10"/>
  <c r="BN119" i="10"/>
  <c r="BN120" i="10"/>
  <c r="BN121" i="10"/>
  <c r="BC98" i="10"/>
  <c r="BD98" i="10"/>
  <c r="BE98" i="10"/>
  <c r="BF98" i="10"/>
  <c r="BG98" i="10"/>
  <c r="BH98" i="10"/>
  <c r="BI98" i="10"/>
  <c r="BJ98" i="10"/>
  <c r="BN98" i="10"/>
  <c r="BM99" i="10"/>
  <c r="BM100" i="10"/>
  <c r="BM101" i="10"/>
  <c r="BM102" i="10"/>
  <c r="BM103" i="10"/>
  <c r="BM104" i="10"/>
  <c r="BM105" i="10"/>
  <c r="BM106" i="10"/>
  <c r="BM108" i="10"/>
  <c r="BM109" i="10"/>
  <c r="BM110" i="10"/>
  <c r="BM111" i="10"/>
  <c r="BM112" i="10"/>
  <c r="BM113" i="10"/>
  <c r="BM114" i="10"/>
  <c r="BM115" i="10"/>
  <c r="BM116" i="10"/>
  <c r="BM117" i="10"/>
  <c r="BM118" i="10"/>
  <c r="BM119" i="10"/>
  <c r="BM120" i="10"/>
  <c r="BM121" i="10"/>
  <c r="BM98" i="10"/>
  <c r="AM99" i="10"/>
  <c r="AN99" i="10"/>
  <c r="AO99" i="10"/>
  <c r="AP99" i="10"/>
  <c r="AQ99" i="10"/>
  <c r="AR99" i="10"/>
  <c r="AS99" i="10"/>
  <c r="AW99" i="10"/>
  <c r="AM100" i="10"/>
  <c r="AN100" i="10"/>
  <c r="AO100" i="10"/>
  <c r="AP100" i="10"/>
  <c r="AQ100" i="10"/>
  <c r="AR100" i="10"/>
  <c r="AS100" i="10"/>
  <c r="AW100" i="10"/>
  <c r="AM101" i="10"/>
  <c r="AN101" i="10"/>
  <c r="AO101" i="10"/>
  <c r="AP101" i="10"/>
  <c r="AQ101" i="10"/>
  <c r="AR101" i="10"/>
  <c r="AS101" i="10"/>
  <c r="AW101" i="10"/>
  <c r="AM102" i="10"/>
  <c r="AN102" i="10"/>
  <c r="AO102" i="10"/>
  <c r="AP102" i="10"/>
  <c r="AQ102" i="10"/>
  <c r="AR102" i="10"/>
  <c r="AS102" i="10"/>
  <c r="AW102" i="10"/>
  <c r="AM103" i="10"/>
  <c r="AN103" i="10"/>
  <c r="AO103" i="10"/>
  <c r="AP103" i="10"/>
  <c r="AQ103" i="10"/>
  <c r="AR103" i="10"/>
  <c r="AS103" i="10"/>
  <c r="AW103" i="10"/>
  <c r="AM104" i="10"/>
  <c r="AN104" i="10"/>
  <c r="AO104" i="10"/>
  <c r="AP104" i="10"/>
  <c r="AQ104" i="10"/>
  <c r="AR104" i="10"/>
  <c r="AS104" i="10"/>
  <c r="AW104" i="10"/>
  <c r="AM105" i="10"/>
  <c r="AN105" i="10"/>
  <c r="AO105" i="10"/>
  <c r="AP105" i="10"/>
  <c r="AQ105" i="10"/>
  <c r="AR105" i="10"/>
  <c r="AS105" i="10"/>
  <c r="AW105" i="10"/>
  <c r="AM106" i="10"/>
  <c r="AN106" i="10"/>
  <c r="AO106" i="10"/>
  <c r="AP106" i="10"/>
  <c r="AQ106" i="10"/>
  <c r="AR106" i="10"/>
  <c r="AS106" i="10"/>
  <c r="AW106" i="10"/>
  <c r="AM107" i="10"/>
  <c r="AN107" i="10"/>
  <c r="AO107" i="10"/>
  <c r="AP107" i="10"/>
  <c r="AQ107" i="10"/>
  <c r="AR107" i="10"/>
  <c r="AS107" i="10"/>
  <c r="AW107" i="10"/>
  <c r="AM108" i="10"/>
  <c r="AN108" i="10"/>
  <c r="AO108" i="10"/>
  <c r="AP108" i="10"/>
  <c r="AQ108" i="10"/>
  <c r="AR108" i="10"/>
  <c r="AS108" i="10"/>
  <c r="AW108" i="10"/>
  <c r="AM109" i="10"/>
  <c r="AN109" i="10"/>
  <c r="AO109" i="10"/>
  <c r="AP109" i="10"/>
  <c r="AQ109" i="10"/>
  <c r="AR109" i="10"/>
  <c r="AS109" i="10"/>
  <c r="AW109" i="10"/>
  <c r="AM110" i="10"/>
  <c r="AN110" i="10"/>
  <c r="AO110" i="10"/>
  <c r="AP110" i="10"/>
  <c r="AQ110" i="10"/>
  <c r="AR110" i="10"/>
  <c r="AS110" i="10"/>
  <c r="AW110" i="10"/>
  <c r="AM111" i="10"/>
  <c r="AN111" i="10"/>
  <c r="AO111" i="10"/>
  <c r="AP111" i="10"/>
  <c r="AQ111" i="10"/>
  <c r="AR111" i="10"/>
  <c r="AS111" i="10"/>
  <c r="AW111" i="10"/>
  <c r="AM112" i="10"/>
  <c r="AN112" i="10"/>
  <c r="AO112" i="10"/>
  <c r="AP112" i="10"/>
  <c r="AQ112" i="10"/>
  <c r="AR112" i="10"/>
  <c r="AS112" i="10"/>
  <c r="AW112" i="10"/>
  <c r="AM113" i="10"/>
  <c r="AN113" i="10"/>
  <c r="AO113" i="10"/>
  <c r="AP113" i="10"/>
  <c r="AQ113" i="10"/>
  <c r="AR113" i="10"/>
  <c r="AS113" i="10"/>
  <c r="AW113" i="10"/>
  <c r="AM114" i="10"/>
  <c r="AN114" i="10"/>
  <c r="AO114" i="10"/>
  <c r="AP114" i="10"/>
  <c r="AQ114" i="10"/>
  <c r="AR114" i="10"/>
  <c r="AS114" i="10"/>
  <c r="AW114" i="10"/>
  <c r="AM115" i="10"/>
  <c r="AN115" i="10"/>
  <c r="AO115" i="10"/>
  <c r="AP115" i="10"/>
  <c r="AQ115" i="10"/>
  <c r="AR115" i="10"/>
  <c r="AS115" i="10"/>
  <c r="AW115" i="10"/>
  <c r="AM116" i="10"/>
  <c r="AN116" i="10"/>
  <c r="AO116" i="10"/>
  <c r="AP116" i="10"/>
  <c r="AQ116" i="10"/>
  <c r="AR116" i="10"/>
  <c r="AS116" i="10"/>
  <c r="AW116" i="10"/>
  <c r="AM117" i="10"/>
  <c r="AN117" i="10"/>
  <c r="AO117" i="10"/>
  <c r="AP117" i="10"/>
  <c r="AQ117" i="10"/>
  <c r="AR117" i="10"/>
  <c r="AS117" i="10"/>
  <c r="AW117" i="10"/>
  <c r="AM118" i="10"/>
  <c r="AN118" i="10"/>
  <c r="AO118" i="10"/>
  <c r="AP118" i="10"/>
  <c r="AQ118" i="10"/>
  <c r="AR118" i="10"/>
  <c r="AS118" i="10"/>
  <c r="AW118" i="10"/>
  <c r="AM119" i="10"/>
  <c r="AN119" i="10"/>
  <c r="AO119" i="10"/>
  <c r="AP119" i="10"/>
  <c r="AQ119" i="10"/>
  <c r="AR119" i="10"/>
  <c r="AS119" i="10"/>
  <c r="AW119" i="10"/>
  <c r="AM120" i="10"/>
  <c r="AN120" i="10"/>
  <c r="AO120" i="10"/>
  <c r="AP120" i="10"/>
  <c r="AQ120" i="10"/>
  <c r="AR120" i="10"/>
  <c r="AS120" i="10"/>
  <c r="AW120" i="10"/>
  <c r="AM121" i="10"/>
  <c r="AN121" i="10"/>
  <c r="AO121" i="10"/>
  <c r="AP121" i="10"/>
  <c r="AQ121" i="10"/>
  <c r="AR121" i="10"/>
  <c r="AS121" i="10"/>
  <c r="AW121" i="10"/>
  <c r="AX99" i="10"/>
  <c r="AX100" i="10"/>
  <c r="AX101" i="10"/>
  <c r="AX102" i="10"/>
  <c r="AX103" i="10"/>
  <c r="AX104" i="10"/>
  <c r="AX105" i="10"/>
  <c r="AX106" i="10"/>
  <c r="AX107" i="10"/>
  <c r="AX108" i="10"/>
  <c r="AX109" i="10"/>
  <c r="AX110" i="10"/>
  <c r="AX111" i="10"/>
  <c r="AX112" i="10"/>
  <c r="AX113" i="10"/>
  <c r="AX114" i="10"/>
  <c r="AX115" i="10"/>
  <c r="AX116" i="10"/>
  <c r="AX117" i="10"/>
  <c r="AX118" i="10"/>
  <c r="AX119" i="10"/>
  <c r="AX120" i="10"/>
  <c r="AX121" i="10"/>
  <c r="AM63" i="10"/>
  <c r="AN63" i="10"/>
  <c r="AO63" i="10"/>
  <c r="AP63" i="10"/>
  <c r="AQ63" i="10"/>
  <c r="AR63" i="10"/>
  <c r="AS63" i="10"/>
  <c r="AY63" i="10"/>
  <c r="AX63" i="10"/>
  <c r="AM43" i="10"/>
  <c r="AN43" i="10"/>
  <c r="AO43" i="10"/>
  <c r="AP43" i="10"/>
  <c r="AQ43" i="10"/>
  <c r="AR43" i="10"/>
  <c r="AS43" i="10"/>
  <c r="AW43" i="10"/>
  <c r="BV108" i="10"/>
  <c r="BW108" i="10"/>
  <c r="BX108" i="10"/>
  <c r="BY108" i="10"/>
  <c r="BZ108" i="10"/>
  <c r="CA108" i="10"/>
  <c r="CB108" i="10"/>
  <c r="CH108" i="10"/>
  <c r="BV75" i="10"/>
  <c r="BW75" i="10"/>
  <c r="BX75" i="10"/>
  <c r="BY75" i="10"/>
  <c r="BZ75" i="10"/>
  <c r="CA75" i="10"/>
  <c r="CB75" i="10"/>
  <c r="CH75" i="10"/>
  <c r="BV41" i="10"/>
  <c r="BW41" i="10"/>
  <c r="BX41" i="10"/>
  <c r="BY41" i="10"/>
  <c r="BZ41" i="10"/>
  <c r="CA41" i="10"/>
  <c r="CB41" i="10"/>
  <c r="CH41" i="10"/>
  <c r="BV42" i="10"/>
  <c r="BW42" i="10"/>
  <c r="BX42" i="10"/>
  <c r="BY42" i="10"/>
  <c r="BZ42" i="10"/>
  <c r="CA42" i="10"/>
  <c r="CB42" i="10"/>
  <c r="CH42" i="10"/>
  <c r="BV43" i="10"/>
  <c r="BW43" i="10"/>
  <c r="BX43" i="10"/>
  <c r="BY43" i="10"/>
  <c r="BZ43" i="10"/>
  <c r="CA43" i="10"/>
  <c r="CB43" i="10"/>
  <c r="CH43" i="10"/>
  <c r="BV44" i="10"/>
  <c r="BW44" i="10"/>
  <c r="BX44" i="10"/>
  <c r="BY44" i="10"/>
  <c r="BZ44" i="10"/>
  <c r="CA44" i="10"/>
  <c r="CB44" i="10"/>
  <c r="CH44" i="10"/>
  <c r="BV45" i="10"/>
  <c r="BW45" i="10"/>
  <c r="BX45" i="10"/>
  <c r="BY45" i="10"/>
  <c r="BZ45" i="10"/>
  <c r="CA45" i="10"/>
  <c r="CB45" i="10"/>
  <c r="CH45" i="10"/>
  <c r="BV46" i="10"/>
  <c r="BW46" i="10"/>
  <c r="BX46" i="10"/>
  <c r="BY46" i="10"/>
  <c r="BZ46" i="10"/>
  <c r="CA46" i="10"/>
  <c r="CB46" i="10"/>
  <c r="CH46" i="10"/>
  <c r="BV47" i="10"/>
  <c r="BW47" i="10"/>
  <c r="BX47" i="10"/>
  <c r="BY47" i="10"/>
  <c r="BZ47" i="10"/>
  <c r="CA47" i="10"/>
  <c r="CB47" i="10"/>
  <c r="CH47" i="10"/>
  <c r="BV48" i="10"/>
  <c r="BW48" i="10"/>
  <c r="BX48" i="10"/>
  <c r="BY48" i="10"/>
  <c r="BZ48" i="10"/>
  <c r="CA48" i="10"/>
  <c r="CB48" i="10"/>
  <c r="CH48" i="10"/>
  <c r="BV49" i="10"/>
  <c r="BW49" i="10"/>
  <c r="BX49" i="10"/>
  <c r="BY49" i="10"/>
  <c r="BZ49" i="10"/>
  <c r="CA49" i="10"/>
  <c r="CB49" i="10"/>
  <c r="CH49" i="10"/>
  <c r="BV50" i="10"/>
  <c r="BW50" i="10"/>
  <c r="BX50" i="10"/>
  <c r="BY50" i="10"/>
  <c r="BZ50" i="10"/>
  <c r="CA50" i="10"/>
  <c r="CB50" i="10"/>
  <c r="CH50" i="10"/>
  <c r="BV51" i="10"/>
  <c r="BW51" i="10"/>
  <c r="BX51" i="10"/>
  <c r="BY51" i="10"/>
  <c r="BZ51" i="10"/>
  <c r="CA51" i="10"/>
  <c r="CB51" i="10"/>
  <c r="CH51" i="10"/>
  <c r="BV52" i="10"/>
  <c r="BW52" i="10"/>
  <c r="BX52" i="10"/>
  <c r="BY52" i="10"/>
  <c r="BZ52" i="10"/>
  <c r="CA52" i="10"/>
  <c r="CB52" i="10"/>
  <c r="CH52" i="10"/>
  <c r="BV53" i="10"/>
  <c r="BW53" i="10"/>
  <c r="BX53" i="10"/>
  <c r="BY53" i="10"/>
  <c r="BZ53" i="10"/>
  <c r="CA53" i="10"/>
  <c r="CB53" i="10"/>
  <c r="CH53" i="10"/>
  <c r="BV54" i="10"/>
  <c r="BW54" i="10"/>
  <c r="BX54" i="10"/>
  <c r="BY54" i="10"/>
  <c r="BZ54" i="10"/>
  <c r="CA54" i="10"/>
  <c r="CB54" i="10"/>
  <c r="CH54" i="10"/>
  <c r="BV55" i="10"/>
  <c r="BW55" i="10"/>
  <c r="BX55" i="10"/>
  <c r="BY55" i="10"/>
  <c r="BZ55" i="10"/>
  <c r="CA55" i="10"/>
  <c r="CB55" i="10"/>
  <c r="CH55" i="10"/>
  <c r="BV56" i="10"/>
  <c r="BW56" i="10"/>
  <c r="BX56" i="10"/>
  <c r="BY56" i="10"/>
  <c r="BZ56" i="10"/>
  <c r="CA56" i="10"/>
  <c r="CB56" i="10"/>
  <c r="CH56" i="10"/>
  <c r="BV57" i="10"/>
  <c r="BW57" i="10"/>
  <c r="BX57" i="10"/>
  <c r="BY57" i="10"/>
  <c r="BZ57" i="10"/>
  <c r="CA57" i="10"/>
  <c r="CB57" i="10"/>
  <c r="CH57" i="10"/>
  <c r="BV58" i="10"/>
  <c r="BW58" i="10"/>
  <c r="BX58" i="10"/>
  <c r="BY58" i="10"/>
  <c r="BZ58" i="10"/>
  <c r="CA58" i="10"/>
  <c r="CB58" i="10"/>
  <c r="CH58" i="10"/>
  <c r="BV59" i="10"/>
  <c r="BW59" i="10"/>
  <c r="BX59" i="10"/>
  <c r="BY59" i="10"/>
  <c r="BZ59" i="10"/>
  <c r="CA59" i="10"/>
  <c r="CB59" i="10"/>
  <c r="CH59" i="10"/>
  <c r="BV60" i="10"/>
  <c r="BW60" i="10"/>
  <c r="BX60" i="10"/>
  <c r="BY60" i="10"/>
  <c r="BZ60" i="10"/>
  <c r="CA60" i="10"/>
  <c r="CB60" i="10"/>
  <c r="CH60" i="10"/>
  <c r="BV61" i="10"/>
  <c r="BW61" i="10"/>
  <c r="BX61" i="10"/>
  <c r="BY61" i="10"/>
  <c r="BZ61" i="10"/>
  <c r="CA61" i="10"/>
  <c r="CB61" i="10"/>
  <c r="CH61" i="10"/>
  <c r="BV62" i="10"/>
  <c r="BW62" i="10"/>
  <c r="BX62" i="10"/>
  <c r="BY62" i="10"/>
  <c r="BZ62" i="10"/>
  <c r="CA62" i="10"/>
  <c r="CB62" i="10"/>
  <c r="CH62" i="10"/>
  <c r="BV63" i="10"/>
  <c r="BW63" i="10"/>
  <c r="BX63" i="10"/>
  <c r="BY63" i="10"/>
  <c r="BZ63" i="10"/>
  <c r="CA63" i="10"/>
  <c r="CB63" i="10"/>
  <c r="CH63" i="10"/>
  <c r="CH40" i="10"/>
  <c r="CG41" i="10"/>
  <c r="CG42" i="10"/>
  <c r="CG43" i="10"/>
  <c r="CG44" i="10"/>
  <c r="CG45" i="10"/>
  <c r="CG46" i="10"/>
  <c r="CG47" i="10"/>
  <c r="CG48" i="10"/>
  <c r="CG49" i="10"/>
  <c r="CG50" i="10"/>
  <c r="CG51" i="10"/>
  <c r="CG52" i="10"/>
  <c r="CG53" i="10"/>
  <c r="CG54" i="10"/>
  <c r="CG55" i="10"/>
  <c r="CG56" i="10"/>
  <c r="CG57" i="10"/>
  <c r="CG58" i="10"/>
  <c r="CG59" i="10"/>
  <c r="CG60" i="10"/>
  <c r="CG61" i="10"/>
  <c r="CG62" i="10"/>
  <c r="CG63" i="10"/>
  <c r="CG40" i="10"/>
  <c r="CK69" i="10"/>
  <c r="CL69" i="10"/>
  <c r="CM69" i="10"/>
  <c r="CN69" i="10"/>
  <c r="CO69" i="10"/>
  <c r="CP69" i="10"/>
  <c r="CQ69" i="10"/>
  <c r="CR69" i="10"/>
  <c r="CS69" i="10"/>
  <c r="CU69" i="10"/>
  <c r="CK41" i="10"/>
  <c r="CL41" i="10"/>
  <c r="CM41" i="10"/>
  <c r="CN41" i="10"/>
  <c r="CO41" i="10"/>
  <c r="CP41" i="10"/>
  <c r="CQ41" i="10"/>
  <c r="CR41" i="10"/>
  <c r="CS41" i="10"/>
  <c r="CU41" i="10"/>
  <c r="CK42" i="10"/>
  <c r="CL42" i="10"/>
  <c r="CM42" i="10"/>
  <c r="CN42" i="10"/>
  <c r="CO42" i="10"/>
  <c r="CP42" i="10"/>
  <c r="CQ42" i="10"/>
  <c r="CR42" i="10"/>
  <c r="CS42" i="10"/>
  <c r="CU42" i="10"/>
  <c r="CK43" i="10"/>
  <c r="CL43" i="10"/>
  <c r="CM43" i="10"/>
  <c r="CN43" i="10"/>
  <c r="CO43" i="10"/>
  <c r="CP43" i="10"/>
  <c r="CQ43" i="10"/>
  <c r="CR43" i="10"/>
  <c r="CS43" i="10"/>
  <c r="CU43" i="10"/>
  <c r="CK44" i="10"/>
  <c r="CL44" i="10"/>
  <c r="CM44" i="10"/>
  <c r="CN44" i="10"/>
  <c r="CO44" i="10"/>
  <c r="CP44" i="10"/>
  <c r="CQ44" i="10"/>
  <c r="CR44" i="10"/>
  <c r="CS44" i="10"/>
  <c r="CU44" i="10"/>
  <c r="CK45" i="10"/>
  <c r="CL45" i="10"/>
  <c r="CM45" i="10"/>
  <c r="CN45" i="10"/>
  <c r="CO45" i="10"/>
  <c r="CP45" i="10"/>
  <c r="CQ45" i="10"/>
  <c r="CR45" i="10"/>
  <c r="CS45" i="10"/>
  <c r="CU45" i="10"/>
  <c r="CK46" i="10"/>
  <c r="CL46" i="10"/>
  <c r="CM46" i="10"/>
  <c r="CN46" i="10"/>
  <c r="CO46" i="10"/>
  <c r="CP46" i="10"/>
  <c r="CQ46" i="10"/>
  <c r="CR46" i="10"/>
  <c r="CS46" i="10"/>
  <c r="CU46" i="10"/>
  <c r="CK47" i="10"/>
  <c r="CL47" i="10"/>
  <c r="CM47" i="10"/>
  <c r="CN47" i="10"/>
  <c r="CO47" i="10"/>
  <c r="CP47" i="10"/>
  <c r="CQ47" i="10"/>
  <c r="CR47" i="10"/>
  <c r="CS47" i="10"/>
  <c r="CU47" i="10"/>
  <c r="CK48" i="10"/>
  <c r="CL48" i="10"/>
  <c r="CM48" i="10"/>
  <c r="CN48" i="10"/>
  <c r="CO48" i="10"/>
  <c r="CP48" i="10"/>
  <c r="CQ48" i="10"/>
  <c r="CR48" i="10"/>
  <c r="CS48" i="10"/>
  <c r="CU48" i="10"/>
  <c r="CK49" i="10"/>
  <c r="CL49" i="10"/>
  <c r="CM49" i="10"/>
  <c r="CN49" i="10"/>
  <c r="CO49" i="10"/>
  <c r="CP49" i="10"/>
  <c r="CQ49" i="10"/>
  <c r="CR49" i="10"/>
  <c r="CS49" i="10"/>
  <c r="CU49" i="10"/>
  <c r="CK50" i="10"/>
  <c r="CL50" i="10"/>
  <c r="CM50" i="10"/>
  <c r="CN50" i="10"/>
  <c r="CO50" i="10"/>
  <c r="CP50" i="10"/>
  <c r="CQ50" i="10"/>
  <c r="CR50" i="10"/>
  <c r="CS50" i="10"/>
  <c r="CU50" i="10"/>
  <c r="CK51" i="10"/>
  <c r="CL51" i="10"/>
  <c r="CM51" i="10"/>
  <c r="CN51" i="10"/>
  <c r="CO51" i="10"/>
  <c r="CP51" i="10"/>
  <c r="CQ51" i="10"/>
  <c r="CR51" i="10"/>
  <c r="CS51" i="10"/>
  <c r="CU51" i="10"/>
  <c r="CK52" i="10"/>
  <c r="CL52" i="10"/>
  <c r="CM52" i="10"/>
  <c r="CN52" i="10"/>
  <c r="CO52" i="10"/>
  <c r="CP52" i="10"/>
  <c r="CQ52" i="10"/>
  <c r="CR52" i="10"/>
  <c r="CS52" i="10"/>
  <c r="CU52" i="10"/>
  <c r="CK53" i="10"/>
  <c r="CL53" i="10"/>
  <c r="CM53" i="10"/>
  <c r="CN53" i="10"/>
  <c r="CO53" i="10"/>
  <c r="CP53" i="10"/>
  <c r="CQ53" i="10"/>
  <c r="CR53" i="10"/>
  <c r="CS53" i="10"/>
  <c r="CU53" i="10"/>
  <c r="CK54" i="10"/>
  <c r="CL54" i="10"/>
  <c r="CM54" i="10"/>
  <c r="CN54" i="10"/>
  <c r="CO54" i="10"/>
  <c r="CP54" i="10"/>
  <c r="CQ54" i="10"/>
  <c r="CR54" i="10"/>
  <c r="CS54" i="10"/>
  <c r="CU54" i="10"/>
  <c r="CK55" i="10"/>
  <c r="CL55" i="10"/>
  <c r="CM55" i="10"/>
  <c r="CN55" i="10"/>
  <c r="CO55" i="10"/>
  <c r="CP55" i="10"/>
  <c r="CQ55" i="10"/>
  <c r="CR55" i="10"/>
  <c r="CS55" i="10"/>
  <c r="CU55" i="10"/>
  <c r="CK56" i="10"/>
  <c r="CL56" i="10"/>
  <c r="CM56" i="10"/>
  <c r="CN56" i="10"/>
  <c r="CO56" i="10"/>
  <c r="CP56" i="10"/>
  <c r="CQ56" i="10"/>
  <c r="CR56" i="10"/>
  <c r="CS56" i="10"/>
  <c r="CU56" i="10"/>
  <c r="CK57" i="10"/>
  <c r="CL57" i="10"/>
  <c r="CM57" i="10"/>
  <c r="CN57" i="10"/>
  <c r="CO57" i="10"/>
  <c r="CP57" i="10"/>
  <c r="CQ57" i="10"/>
  <c r="CR57" i="10"/>
  <c r="CS57" i="10"/>
  <c r="CU57" i="10"/>
  <c r="CK58" i="10"/>
  <c r="CL58" i="10"/>
  <c r="CM58" i="10"/>
  <c r="CN58" i="10"/>
  <c r="CO58" i="10"/>
  <c r="CP58" i="10"/>
  <c r="CQ58" i="10"/>
  <c r="CR58" i="10"/>
  <c r="CS58" i="10"/>
  <c r="CU58" i="10"/>
  <c r="CK59" i="10"/>
  <c r="CL59" i="10"/>
  <c r="CM59" i="10"/>
  <c r="CN59" i="10"/>
  <c r="CO59" i="10"/>
  <c r="CP59" i="10"/>
  <c r="CQ59" i="10"/>
  <c r="CR59" i="10"/>
  <c r="CS59" i="10"/>
  <c r="CU59" i="10"/>
  <c r="CK60" i="10"/>
  <c r="CL60" i="10"/>
  <c r="CM60" i="10"/>
  <c r="CN60" i="10"/>
  <c r="CO60" i="10"/>
  <c r="CP60" i="10"/>
  <c r="CQ60" i="10"/>
  <c r="CR60" i="10"/>
  <c r="CS60" i="10"/>
  <c r="CU60" i="10"/>
  <c r="CK61" i="10"/>
  <c r="CL61" i="10"/>
  <c r="CM61" i="10"/>
  <c r="CN61" i="10"/>
  <c r="CO61" i="10"/>
  <c r="CP61" i="10"/>
  <c r="CQ61" i="10"/>
  <c r="CR61" i="10"/>
  <c r="CS61" i="10"/>
  <c r="CU61" i="10"/>
  <c r="CK62" i="10"/>
  <c r="CL62" i="10"/>
  <c r="CM62" i="10"/>
  <c r="CN62" i="10"/>
  <c r="CO62" i="10"/>
  <c r="CP62" i="10"/>
  <c r="CQ62" i="10"/>
  <c r="CR62" i="10"/>
  <c r="CS62" i="10"/>
  <c r="CU62" i="10"/>
  <c r="CK63" i="10"/>
  <c r="CL63" i="10"/>
  <c r="CM63" i="10"/>
  <c r="CN63" i="10"/>
  <c r="CO63" i="10"/>
  <c r="CP63" i="10"/>
  <c r="CQ63" i="10"/>
  <c r="CR63" i="10"/>
  <c r="CS63" i="10"/>
  <c r="CU63" i="10"/>
  <c r="CK40" i="10"/>
  <c r="CL40" i="10"/>
  <c r="CM40" i="10"/>
  <c r="CN40" i="10"/>
  <c r="CO40" i="10"/>
  <c r="CP40" i="10"/>
  <c r="CQ40" i="10"/>
  <c r="CR40" i="10"/>
  <c r="CS40" i="10"/>
  <c r="CU40" i="10"/>
  <c r="BV98" i="10"/>
  <c r="BW98" i="10"/>
  <c r="BX98" i="10"/>
  <c r="BY98" i="10"/>
  <c r="BZ98" i="10"/>
  <c r="CA98" i="10"/>
  <c r="CB98" i="10"/>
  <c r="CF98" i="10"/>
  <c r="BV70" i="10"/>
  <c r="BW70" i="10"/>
  <c r="BX70" i="10"/>
  <c r="BY70" i="10"/>
  <c r="BZ70" i="10"/>
  <c r="CA70" i="10"/>
  <c r="CB70" i="10"/>
  <c r="CF70" i="10"/>
  <c r="BV72" i="10"/>
  <c r="BW72" i="10"/>
  <c r="BX72" i="10"/>
  <c r="BY72" i="10"/>
  <c r="BZ72" i="10"/>
  <c r="CA72" i="10"/>
  <c r="CB72" i="10"/>
  <c r="CF72" i="10"/>
  <c r="BV73" i="10"/>
  <c r="BW73" i="10"/>
  <c r="BX73" i="10"/>
  <c r="BY73" i="10"/>
  <c r="BZ73" i="10"/>
  <c r="CA73" i="10"/>
  <c r="CB73" i="10"/>
  <c r="CF73" i="10"/>
  <c r="BV74" i="10"/>
  <c r="BW74" i="10"/>
  <c r="BX74" i="10"/>
  <c r="BY74" i="10"/>
  <c r="BZ74" i="10"/>
  <c r="CA74" i="10"/>
  <c r="CB74" i="10"/>
  <c r="CF74" i="10"/>
  <c r="CF75" i="10"/>
  <c r="BV76" i="10"/>
  <c r="BW76" i="10"/>
  <c r="BX76" i="10"/>
  <c r="BY76" i="10"/>
  <c r="BZ76" i="10"/>
  <c r="CA76" i="10"/>
  <c r="CB76" i="10"/>
  <c r="CF76" i="10"/>
  <c r="BV77" i="10"/>
  <c r="BW77" i="10"/>
  <c r="BX77" i="10"/>
  <c r="BY77" i="10"/>
  <c r="BZ77" i="10"/>
  <c r="CA77" i="10"/>
  <c r="CB77" i="10"/>
  <c r="CF77" i="10"/>
  <c r="BV78" i="10"/>
  <c r="BW78" i="10"/>
  <c r="BX78" i="10"/>
  <c r="BY78" i="10"/>
  <c r="BZ78" i="10"/>
  <c r="CA78" i="10"/>
  <c r="CB78" i="10"/>
  <c r="CF78" i="10"/>
  <c r="BV79" i="10"/>
  <c r="BW79" i="10"/>
  <c r="BX79" i="10"/>
  <c r="BY79" i="10"/>
  <c r="BZ79" i="10"/>
  <c r="CA79" i="10"/>
  <c r="CB79" i="10"/>
  <c r="CF79" i="10"/>
  <c r="BV80" i="10"/>
  <c r="BW80" i="10"/>
  <c r="BX80" i="10"/>
  <c r="BY80" i="10"/>
  <c r="BZ80" i="10"/>
  <c r="CA80" i="10"/>
  <c r="CB80" i="10"/>
  <c r="CF80" i="10"/>
  <c r="BV81" i="10"/>
  <c r="BW81" i="10"/>
  <c r="BX81" i="10"/>
  <c r="BY81" i="10"/>
  <c r="BZ81" i="10"/>
  <c r="CA81" i="10"/>
  <c r="CB81" i="10"/>
  <c r="CF81" i="10"/>
  <c r="BV82" i="10"/>
  <c r="BW82" i="10"/>
  <c r="BX82" i="10"/>
  <c r="BY82" i="10"/>
  <c r="BZ82" i="10"/>
  <c r="CA82" i="10"/>
  <c r="CB82" i="10"/>
  <c r="CF82" i="10"/>
  <c r="BV83" i="10"/>
  <c r="BW83" i="10"/>
  <c r="BX83" i="10"/>
  <c r="BY83" i="10"/>
  <c r="BZ83" i="10"/>
  <c r="CA83" i="10"/>
  <c r="CB83" i="10"/>
  <c r="CF83" i="10"/>
  <c r="BV84" i="10"/>
  <c r="BW84" i="10"/>
  <c r="BX84" i="10"/>
  <c r="BY84" i="10"/>
  <c r="BZ84" i="10"/>
  <c r="CA84" i="10"/>
  <c r="CB84" i="10"/>
  <c r="CF84" i="10"/>
  <c r="BV85" i="10"/>
  <c r="BW85" i="10"/>
  <c r="BX85" i="10"/>
  <c r="BY85" i="10"/>
  <c r="BZ85" i="10"/>
  <c r="CA85" i="10"/>
  <c r="CB85" i="10"/>
  <c r="CF85" i="10"/>
  <c r="BV86" i="10"/>
  <c r="BW86" i="10"/>
  <c r="BX86" i="10"/>
  <c r="BY86" i="10"/>
  <c r="BZ86" i="10"/>
  <c r="CA86" i="10"/>
  <c r="CB86" i="10"/>
  <c r="CF86" i="10"/>
  <c r="BV87" i="10"/>
  <c r="BW87" i="10"/>
  <c r="BX87" i="10"/>
  <c r="BY87" i="10"/>
  <c r="BZ87" i="10"/>
  <c r="CA87" i="10"/>
  <c r="CB87" i="10"/>
  <c r="CF87" i="10"/>
  <c r="BV88" i="10"/>
  <c r="BW88" i="10"/>
  <c r="BX88" i="10"/>
  <c r="BY88" i="10"/>
  <c r="BZ88" i="10"/>
  <c r="CA88" i="10"/>
  <c r="CB88" i="10"/>
  <c r="CF88" i="10"/>
  <c r="BV89" i="10"/>
  <c r="BW89" i="10"/>
  <c r="BX89" i="10"/>
  <c r="BY89" i="10"/>
  <c r="BZ89" i="10"/>
  <c r="CA89" i="10"/>
  <c r="CB89" i="10"/>
  <c r="CF89" i="10"/>
  <c r="BV90" i="10"/>
  <c r="BW90" i="10"/>
  <c r="BX90" i="10"/>
  <c r="BY90" i="10"/>
  <c r="BZ90" i="10"/>
  <c r="CA90" i="10"/>
  <c r="CB90" i="10"/>
  <c r="CF90" i="10"/>
  <c r="BV91" i="10"/>
  <c r="BW91" i="10"/>
  <c r="BX91" i="10"/>
  <c r="BY91" i="10"/>
  <c r="BZ91" i="10"/>
  <c r="CA91" i="10"/>
  <c r="CB91" i="10"/>
  <c r="CF91" i="10"/>
  <c r="BV92" i="10"/>
  <c r="BW92" i="10"/>
  <c r="BX92" i="10"/>
  <c r="BY92" i="10"/>
  <c r="BZ92" i="10"/>
  <c r="CA92" i="10"/>
  <c r="CB92" i="10"/>
  <c r="CF92" i="10"/>
  <c r="BV69" i="10"/>
  <c r="BW69" i="10"/>
  <c r="BX69" i="10"/>
  <c r="BY69" i="10"/>
  <c r="BZ69" i="10"/>
  <c r="CA69" i="10"/>
  <c r="CB69" i="10"/>
  <c r="CF69" i="10"/>
  <c r="CF41" i="10"/>
  <c r="CF42" i="10"/>
  <c r="CF43" i="10"/>
  <c r="CF44" i="10"/>
  <c r="CF45" i="10"/>
  <c r="CF46" i="10"/>
  <c r="CF47" i="10"/>
  <c r="CF48" i="10"/>
  <c r="CF49" i="10"/>
  <c r="CF50" i="10"/>
  <c r="CF51" i="10"/>
  <c r="CF52" i="10"/>
  <c r="CF53" i="10"/>
  <c r="CF54" i="10"/>
  <c r="CF55" i="10"/>
  <c r="CF56" i="10"/>
  <c r="CF57" i="10"/>
  <c r="CF58" i="10"/>
  <c r="CF59" i="10"/>
  <c r="CF60" i="10"/>
  <c r="CF61" i="10"/>
  <c r="CF62" i="10"/>
  <c r="CF63" i="10"/>
  <c r="BV99" i="10"/>
  <c r="BW99" i="10"/>
  <c r="BX99" i="10"/>
  <c r="BY99" i="10"/>
  <c r="BZ99" i="10"/>
  <c r="CA99" i="10"/>
  <c r="CB99" i="10"/>
  <c r="CF99" i="10"/>
  <c r="BV100" i="10"/>
  <c r="BW100" i="10"/>
  <c r="BX100" i="10"/>
  <c r="BY100" i="10"/>
  <c r="BZ100" i="10"/>
  <c r="CA100" i="10"/>
  <c r="CB100" i="10"/>
  <c r="CF100" i="10"/>
  <c r="BV101" i="10"/>
  <c r="BW101" i="10"/>
  <c r="BX101" i="10"/>
  <c r="BY101" i="10"/>
  <c r="BZ101" i="10"/>
  <c r="CA101" i="10"/>
  <c r="CB101" i="10"/>
  <c r="CF101" i="10"/>
  <c r="BV102" i="10"/>
  <c r="BW102" i="10"/>
  <c r="BX102" i="10"/>
  <c r="BY102" i="10"/>
  <c r="BZ102" i="10"/>
  <c r="CA102" i="10"/>
  <c r="CB102" i="10"/>
  <c r="CF102" i="10"/>
  <c r="BV103" i="10"/>
  <c r="BW103" i="10"/>
  <c r="BX103" i="10"/>
  <c r="BY103" i="10"/>
  <c r="BZ103" i="10"/>
  <c r="CA103" i="10"/>
  <c r="CB103" i="10"/>
  <c r="CF103" i="10"/>
  <c r="BV104" i="10"/>
  <c r="BW104" i="10"/>
  <c r="BX104" i="10"/>
  <c r="BY104" i="10"/>
  <c r="BZ104" i="10"/>
  <c r="CA104" i="10"/>
  <c r="CB104" i="10"/>
  <c r="CF104" i="10"/>
  <c r="BV105" i="10"/>
  <c r="BW105" i="10"/>
  <c r="BX105" i="10"/>
  <c r="BY105" i="10"/>
  <c r="BZ105" i="10"/>
  <c r="CA105" i="10"/>
  <c r="CB105" i="10"/>
  <c r="CF105" i="10"/>
  <c r="BV106" i="10"/>
  <c r="BW106" i="10"/>
  <c r="BX106" i="10"/>
  <c r="BY106" i="10"/>
  <c r="BZ106" i="10"/>
  <c r="CA106" i="10"/>
  <c r="CB106" i="10"/>
  <c r="CF106" i="10"/>
  <c r="CF107" i="10"/>
  <c r="CF108" i="10"/>
  <c r="CF109" i="10"/>
  <c r="CK99" i="10"/>
  <c r="CL99" i="10"/>
  <c r="CM99" i="10"/>
  <c r="CN99" i="10"/>
  <c r="CO99" i="10"/>
  <c r="CP99" i="10"/>
  <c r="CQ99" i="10"/>
  <c r="CR99" i="10"/>
  <c r="CS99" i="10"/>
  <c r="CU99" i="10"/>
  <c r="CK100" i="10"/>
  <c r="CL100" i="10"/>
  <c r="CM100" i="10"/>
  <c r="CN100" i="10"/>
  <c r="CO100" i="10"/>
  <c r="CP100" i="10"/>
  <c r="CQ100" i="10"/>
  <c r="CR100" i="10"/>
  <c r="CS100" i="10"/>
  <c r="CU100" i="10"/>
  <c r="CK101" i="10"/>
  <c r="CL101" i="10"/>
  <c r="CM101" i="10"/>
  <c r="CN101" i="10"/>
  <c r="CO101" i="10"/>
  <c r="CP101" i="10"/>
  <c r="CQ101" i="10"/>
  <c r="CR101" i="10"/>
  <c r="CS101" i="10"/>
  <c r="CU101" i="10"/>
  <c r="CK102" i="10"/>
  <c r="CL102" i="10"/>
  <c r="CM102" i="10"/>
  <c r="CN102" i="10"/>
  <c r="CO102" i="10"/>
  <c r="CP102" i="10"/>
  <c r="CQ102" i="10"/>
  <c r="CR102" i="10"/>
  <c r="CS102" i="10"/>
  <c r="CU102" i="10"/>
  <c r="CU103" i="10"/>
  <c r="CK104" i="10"/>
  <c r="CL104" i="10"/>
  <c r="CM104" i="10"/>
  <c r="CN104" i="10"/>
  <c r="CO104" i="10"/>
  <c r="CP104" i="10"/>
  <c r="CQ104" i="10"/>
  <c r="CR104" i="10"/>
  <c r="CS104" i="10"/>
  <c r="CU104" i="10"/>
  <c r="CK105" i="10"/>
  <c r="CL105" i="10"/>
  <c r="CM105" i="10"/>
  <c r="CN105" i="10"/>
  <c r="CO105" i="10"/>
  <c r="CP105" i="10"/>
  <c r="CQ105" i="10"/>
  <c r="CR105" i="10"/>
  <c r="CS105" i="10"/>
  <c r="CU105" i="10"/>
  <c r="CK106" i="10"/>
  <c r="CL106" i="10"/>
  <c r="CM106" i="10"/>
  <c r="CN106" i="10"/>
  <c r="CO106" i="10"/>
  <c r="CP106" i="10"/>
  <c r="CQ106" i="10"/>
  <c r="CR106" i="10"/>
  <c r="CS106" i="10"/>
  <c r="CU106" i="10"/>
  <c r="CK107" i="10"/>
  <c r="CL107" i="10"/>
  <c r="CM107" i="10"/>
  <c r="CN107" i="10"/>
  <c r="CO107" i="10"/>
  <c r="CP107" i="10"/>
  <c r="CQ107" i="10"/>
  <c r="CR107" i="10"/>
  <c r="CS107" i="10"/>
  <c r="CU107" i="10"/>
  <c r="CK108" i="10"/>
  <c r="CL108" i="10"/>
  <c r="CM108" i="10"/>
  <c r="CN108" i="10"/>
  <c r="CO108" i="10"/>
  <c r="CP108" i="10"/>
  <c r="CQ108" i="10"/>
  <c r="CR108" i="10"/>
  <c r="CS108" i="10"/>
  <c r="CU108" i="10"/>
  <c r="CK109" i="10"/>
  <c r="CL109" i="10"/>
  <c r="CM109" i="10"/>
  <c r="CN109" i="10"/>
  <c r="CO109" i="10"/>
  <c r="CP109" i="10"/>
  <c r="CQ109" i="10"/>
  <c r="CR109" i="10"/>
  <c r="CS109" i="10"/>
  <c r="CU109" i="10"/>
  <c r="CH99" i="10"/>
  <c r="CH100" i="10"/>
  <c r="CH101" i="10"/>
  <c r="CH102" i="10"/>
  <c r="CH103" i="10"/>
  <c r="CH104" i="10"/>
  <c r="CH105" i="10"/>
  <c r="CH106" i="10"/>
  <c r="CH107" i="10"/>
  <c r="CH110" i="10"/>
  <c r="BV111" i="10"/>
  <c r="BW111" i="10"/>
  <c r="BX111" i="10"/>
  <c r="BY111" i="10"/>
  <c r="BZ111" i="10"/>
  <c r="CA111" i="10"/>
  <c r="CB111" i="10"/>
  <c r="CH111" i="10"/>
  <c r="BV112" i="10"/>
  <c r="BW112" i="10"/>
  <c r="BX112" i="10"/>
  <c r="BY112" i="10"/>
  <c r="BZ112" i="10"/>
  <c r="CA112" i="10"/>
  <c r="CB112" i="10"/>
  <c r="CH112" i="10"/>
  <c r="BV113" i="10"/>
  <c r="BW113" i="10"/>
  <c r="BX113" i="10"/>
  <c r="BY113" i="10"/>
  <c r="BZ113" i="10"/>
  <c r="CA113" i="10"/>
  <c r="CB113" i="10"/>
  <c r="CH113" i="10"/>
  <c r="BV114" i="10"/>
  <c r="BW114" i="10"/>
  <c r="BX114" i="10"/>
  <c r="BY114" i="10"/>
  <c r="BZ114" i="10"/>
  <c r="CA114" i="10"/>
  <c r="CB114" i="10"/>
  <c r="CH114" i="10"/>
  <c r="BV115" i="10"/>
  <c r="BW115" i="10"/>
  <c r="BX115" i="10"/>
  <c r="BY115" i="10"/>
  <c r="BZ115" i="10"/>
  <c r="CA115" i="10"/>
  <c r="CB115" i="10"/>
  <c r="CH115" i="10"/>
  <c r="BV116" i="10"/>
  <c r="BW116" i="10"/>
  <c r="BX116" i="10"/>
  <c r="BY116" i="10"/>
  <c r="BZ116" i="10"/>
  <c r="CA116" i="10"/>
  <c r="CB116" i="10"/>
  <c r="CH116" i="10"/>
  <c r="BV117" i="10"/>
  <c r="BW117" i="10"/>
  <c r="BX117" i="10"/>
  <c r="BY117" i="10"/>
  <c r="BZ117" i="10"/>
  <c r="CA117" i="10"/>
  <c r="CB117" i="10"/>
  <c r="CH117" i="10"/>
  <c r="BV118" i="10"/>
  <c r="BW118" i="10"/>
  <c r="BX118" i="10"/>
  <c r="BY118" i="10"/>
  <c r="BZ118" i="10"/>
  <c r="CA118" i="10"/>
  <c r="CB118" i="10"/>
  <c r="CH118" i="10"/>
  <c r="BV119" i="10"/>
  <c r="BW119" i="10"/>
  <c r="BX119" i="10"/>
  <c r="BY119" i="10"/>
  <c r="BZ119" i="10"/>
  <c r="CA119" i="10"/>
  <c r="CB119" i="10"/>
  <c r="CH119" i="10"/>
  <c r="BV120" i="10"/>
  <c r="BW120" i="10"/>
  <c r="BX120" i="10"/>
  <c r="BY120" i="10"/>
  <c r="BZ120" i="10"/>
  <c r="CA120" i="10"/>
  <c r="CB120" i="10"/>
  <c r="CH120" i="10"/>
  <c r="BV121" i="10"/>
  <c r="BW121" i="10"/>
  <c r="BX121" i="10"/>
  <c r="BY121" i="10"/>
  <c r="BZ121" i="10"/>
  <c r="CA121" i="10"/>
  <c r="CB121" i="10"/>
  <c r="CH121" i="10"/>
  <c r="CH98" i="10"/>
  <c r="HN3" i="10"/>
  <c r="HN4" i="10"/>
  <c r="HN5" i="10"/>
  <c r="HN6" i="10"/>
  <c r="HN7" i="10"/>
  <c r="HN8" i="10"/>
  <c r="HN9" i="10"/>
  <c r="HN10" i="10"/>
  <c r="HN11" i="10"/>
  <c r="HN12" i="10"/>
  <c r="HN13" i="10"/>
  <c r="HN14" i="10"/>
  <c r="HN15" i="10"/>
  <c r="HN16" i="10"/>
  <c r="HN17" i="10"/>
  <c r="HN18" i="10"/>
  <c r="HN19" i="10"/>
  <c r="HN20" i="10"/>
  <c r="HN21" i="10"/>
  <c r="HN22" i="10"/>
  <c r="HN23" i="10"/>
  <c r="HN24" i="10"/>
  <c r="HN25" i="10"/>
  <c r="HN26" i="10"/>
  <c r="HN27" i="10"/>
  <c r="HN28" i="10"/>
  <c r="HN29" i="10"/>
  <c r="HN30" i="10"/>
  <c r="FF94" i="10"/>
  <c r="FF65" i="10"/>
  <c r="HI58" i="10"/>
  <c r="HJ58" i="10"/>
  <c r="HK58" i="10"/>
  <c r="HL58" i="10"/>
  <c r="HM58" i="10"/>
  <c r="HN58" i="10"/>
  <c r="HO58" i="10"/>
  <c r="HP58" i="10"/>
  <c r="HQ58" i="10"/>
  <c r="HR58" i="10"/>
  <c r="FF95" i="10"/>
  <c r="FF66" i="10"/>
  <c r="HI59" i="10"/>
  <c r="HJ59" i="10"/>
  <c r="HK59" i="10"/>
  <c r="HL59" i="10"/>
  <c r="HM59" i="10"/>
  <c r="HN59" i="10"/>
  <c r="HO59" i="10"/>
  <c r="HP59" i="10"/>
  <c r="HQ59" i="10"/>
  <c r="HR59" i="10"/>
  <c r="FF96" i="10"/>
  <c r="FF67" i="10"/>
  <c r="HI60" i="10"/>
  <c r="HJ60" i="10"/>
  <c r="HK60" i="10"/>
  <c r="HL60" i="10"/>
  <c r="HM60" i="10"/>
  <c r="HN60" i="10"/>
  <c r="HO60" i="10"/>
  <c r="HP60" i="10"/>
  <c r="HQ60" i="10"/>
  <c r="HR60" i="10"/>
  <c r="FF97" i="10"/>
  <c r="FF68" i="10"/>
  <c r="HI61" i="10"/>
  <c r="HJ61" i="10"/>
  <c r="HK61" i="10"/>
  <c r="HL61" i="10"/>
  <c r="HM61" i="10"/>
  <c r="HN61" i="10"/>
  <c r="HO61" i="10"/>
  <c r="HP61" i="10"/>
  <c r="HQ61" i="10"/>
  <c r="HR61" i="10"/>
  <c r="FF98" i="10"/>
  <c r="FF69" i="10"/>
  <c r="HI62" i="10"/>
  <c r="HJ62" i="10"/>
  <c r="HK62" i="10"/>
  <c r="HL62" i="10"/>
  <c r="HM62" i="10"/>
  <c r="HN62" i="10"/>
  <c r="HO62" i="10"/>
  <c r="HP62" i="10"/>
  <c r="HQ62" i="10"/>
  <c r="HR62" i="10"/>
  <c r="FF99" i="10"/>
  <c r="FF70" i="10"/>
  <c r="HI63" i="10"/>
  <c r="HJ63" i="10"/>
  <c r="HK63" i="10"/>
  <c r="HL63" i="10"/>
  <c r="HM63" i="10"/>
  <c r="HN63" i="10"/>
  <c r="HO63" i="10"/>
  <c r="HP63" i="10"/>
  <c r="HQ63" i="10"/>
  <c r="HR63" i="10"/>
  <c r="FF100" i="10"/>
  <c r="FF71" i="10"/>
  <c r="HI64" i="10"/>
  <c r="HJ64" i="10"/>
  <c r="HK64" i="10"/>
  <c r="HL64" i="10"/>
  <c r="HM64" i="10"/>
  <c r="HN64" i="10"/>
  <c r="HO64" i="10"/>
  <c r="HP64" i="10"/>
  <c r="HQ64" i="10"/>
  <c r="HR64" i="10"/>
  <c r="FF101" i="10"/>
  <c r="FF72" i="10"/>
  <c r="HI65" i="10"/>
  <c r="HJ65" i="10"/>
  <c r="HK65" i="10"/>
  <c r="HL65" i="10"/>
  <c r="HM65" i="10"/>
  <c r="HN65" i="10"/>
  <c r="HO65" i="10"/>
  <c r="HP65" i="10"/>
  <c r="HQ65" i="10"/>
  <c r="HR65" i="10"/>
  <c r="FF102" i="10"/>
  <c r="FF73" i="10"/>
  <c r="HI66" i="10"/>
  <c r="HJ66" i="10"/>
  <c r="HK66" i="10"/>
  <c r="HL66" i="10"/>
  <c r="HM66" i="10"/>
  <c r="HN66" i="10"/>
  <c r="HO66" i="10"/>
  <c r="HP66" i="10"/>
  <c r="HQ66" i="10"/>
  <c r="HR66" i="10"/>
  <c r="FF103" i="10"/>
  <c r="FF74" i="10"/>
  <c r="HI67" i="10"/>
  <c r="HJ67" i="10"/>
  <c r="HK67" i="10"/>
  <c r="HL67" i="10"/>
  <c r="HM67" i="10"/>
  <c r="HN67" i="10"/>
  <c r="HO67" i="10"/>
  <c r="HP67" i="10"/>
  <c r="HQ67" i="10"/>
  <c r="HR67" i="10"/>
  <c r="FF104" i="10"/>
  <c r="FF75" i="10"/>
  <c r="HI68" i="10"/>
  <c r="HJ68" i="10"/>
  <c r="HK68" i="10"/>
  <c r="HL68" i="10"/>
  <c r="HM68" i="10"/>
  <c r="HN68" i="10"/>
  <c r="HO68" i="10"/>
  <c r="HP68" i="10"/>
  <c r="HQ68" i="10"/>
  <c r="HR68" i="10"/>
  <c r="FF105" i="10"/>
  <c r="FF76" i="10"/>
  <c r="HI69" i="10"/>
  <c r="HJ69" i="10"/>
  <c r="HK69" i="10"/>
  <c r="HL69" i="10"/>
  <c r="HM69" i="10"/>
  <c r="HN69" i="10"/>
  <c r="HO69" i="10"/>
  <c r="HP69" i="10"/>
  <c r="HQ69" i="10"/>
  <c r="HR69" i="10"/>
  <c r="FF106" i="10"/>
  <c r="FF77" i="10"/>
  <c r="HI70" i="10"/>
  <c r="HJ70" i="10"/>
  <c r="HK70" i="10"/>
  <c r="HL70" i="10"/>
  <c r="HM70" i="10"/>
  <c r="HN70" i="10"/>
  <c r="HO70" i="10"/>
  <c r="HP70" i="10"/>
  <c r="HQ70" i="10"/>
  <c r="HR70" i="10"/>
  <c r="FF107" i="10"/>
  <c r="FF78" i="10"/>
  <c r="HI71" i="10"/>
  <c r="HJ71" i="10"/>
  <c r="HK71" i="10"/>
  <c r="HL71" i="10"/>
  <c r="HM71" i="10"/>
  <c r="HN71" i="10"/>
  <c r="HO71" i="10"/>
  <c r="HP71" i="10"/>
  <c r="HQ71" i="10"/>
  <c r="HR71" i="10"/>
  <c r="FF108" i="10"/>
  <c r="FF79" i="10"/>
  <c r="HI72" i="10"/>
  <c r="HJ72" i="10"/>
  <c r="HK72" i="10"/>
  <c r="HL72" i="10"/>
  <c r="HM72" i="10"/>
  <c r="HN72" i="10"/>
  <c r="HO72" i="10"/>
  <c r="HP72" i="10"/>
  <c r="HQ72" i="10"/>
  <c r="HR72" i="10"/>
  <c r="FF109" i="10"/>
  <c r="FF80" i="10"/>
  <c r="HI73" i="10"/>
  <c r="HJ73" i="10"/>
  <c r="HK73" i="10"/>
  <c r="HL73" i="10"/>
  <c r="HM73" i="10"/>
  <c r="HN73" i="10"/>
  <c r="HO73" i="10"/>
  <c r="HP73" i="10"/>
  <c r="HQ73" i="10"/>
  <c r="HR73" i="10"/>
  <c r="FF110" i="10"/>
  <c r="FF81" i="10"/>
  <c r="HI74" i="10"/>
  <c r="HJ74" i="10"/>
  <c r="HK74" i="10"/>
  <c r="HL74" i="10"/>
  <c r="HM74" i="10"/>
  <c r="HN74" i="10"/>
  <c r="HO74" i="10"/>
  <c r="HP74" i="10"/>
  <c r="HQ74" i="10"/>
  <c r="HR74" i="10"/>
  <c r="FF111" i="10"/>
  <c r="FF82" i="10"/>
  <c r="HI75" i="10"/>
  <c r="HJ75" i="10"/>
  <c r="HK75" i="10"/>
  <c r="HL75" i="10"/>
  <c r="HM75" i="10"/>
  <c r="HN75" i="10"/>
  <c r="HO75" i="10"/>
  <c r="HP75" i="10"/>
  <c r="HQ75" i="10"/>
  <c r="HR75" i="10"/>
  <c r="FF112" i="10"/>
  <c r="FF83" i="10"/>
  <c r="HI76" i="10"/>
  <c r="HJ76" i="10"/>
  <c r="HK76" i="10"/>
  <c r="HL76" i="10"/>
  <c r="HM76" i="10"/>
  <c r="HN76" i="10"/>
  <c r="HO76" i="10"/>
  <c r="HP76" i="10"/>
  <c r="HQ76" i="10"/>
  <c r="HR76" i="10"/>
  <c r="FF113" i="10"/>
  <c r="FF84" i="10"/>
  <c r="HI77" i="10"/>
  <c r="HJ77" i="10"/>
  <c r="HK77" i="10"/>
  <c r="HL77" i="10"/>
  <c r="HM77" i="10"/>
  <c r="HN77" i="10"/>
  <c r="HO77" i="10"/>
  <c r="HP77" i="10"/>
  <c r="HQ77" i="10"/>
  <c r="HR77" i="10"/>
  <c r="FF114" i="10"/>
  <c r="FF85" i="10"/>
  <c r="HI78" i="10"/>
  <c r="HJ78" i="10"/>
  <c r="HK78" i="10"/>
  <c r="HL78" i="10"/>
  <c r="HM78" i="10"/>
  <c r="HN78" i="10"/>
  <c r="HO78" i="10"/>
  <c r="HP78" i="10"/>
  <c r="HQ78" i="10"/>
  <c r="HR78" i="10"/>
  <c r="FF115" i="10"/>
  <c r="FF86" i="10"/>
  <c r="HI79" i="10"/>
  <c r="HJ79" i="10"/>
  <c r="HK79" i="10"/>
  <c r="HL79" i="10"/>
  <c r="HM79" i="10"/>
  <c r="HN79" i="10"/>
  <c r="HO79" i="10"/>
  <c r="HP79" i="10"/>
  <c r="HQ79" i="10"/>
  <c r="HR79" i="10"/>
  <c r="FF116" i="10"/>
  <c r="FF87" i="10"/>
  <c r="HI80" i="10"/>
  <c r="HJ80" i="10"/>
  <c r="HK80" i="10"/>
  <c r="HL80" i="10"/>
  <c r="HM80" i="10"/>
  <c r="HN80" i="10"/>
  <c r="HO80" i="10"/>
  <c r="HP80" i="10"/>
  <c r="HQ80" i="10"/>
  <c r="HR80" i="10"/>
  <c r="FF117" i="10"/>
  <c r="FF88" i="10"/>
  <c r="HI81" i="10"/>
  <c r="HJ81" i="10"/>
  <c r="HK81" i="10"/>
  <c r="HL81" i="10"/>
  <c r="HM81" i="10"/>
  <c r="HN81" i="10"/>
  <c r="HO81" i="10"/>
  <c r="HP81" i="10"/>
  <c r="HQ81" i="10"/>
  <c r="HR81" i="10"/>
  <c r="FF118" i="10"/>
  <c r="FF89" i="10"/>
  <c r="HI82" i="10"/>
  <c r="HJ82" i="10"/>
  <c r="HK82" i="10"/>
  <c r="HL82" i="10"/>
  <c r="HM82" i="10"/>
  <c r="HN82" i="10"/>
  <c r="HO82" i="10"/>
  <c r="HP82" i="10"/>
  <c r="HQ82" i="10"/>
  <c r="HR82" i="10"/>
  <c r="FF119" i="10"/>
  <c r="FF90" i="10"/>
  <c r="HI83" i="10"/>
  <c r="HJ83" i="10"/>
  <c r="HK83" i="10"/>
  <c r="HL83" i="10"/>
  <c r="HM83" i="10"/>
  <c r="HN83" i="10"/>
  <c r="HO83" i="10"/>
  <c r="HP83" i="10"/>
  <c r="HQ83" i="10"/>
  <c r="HR83" i="10"/>
  <c r="FF120" i="10"/>
  <c r="FF91" i="10"/>
  <c r="HI84" i="10"/>
  <c r="HJ84" i="10"/>
  <c r="HK84" i="10"/>
  <c r="HL84" i="10"/>
  <c r="HM84" i="10"/>
  <c r="HN84" i="10"/>
  <c r="HO84" i="10"/>
  <c r="HP84" i="10"/>
  <c r="HQ84" i="10"/>
  <c r="HR84" i="10"/>
  <c r="FF121" i="10"/>
  <c r="FF92" i="10"/>
  <c r="HI85" i="10"/>
  <c r="HJ85" i="10"/>
  <c r="HK85" i="10"/>
  <c r="HL85" i="10"/>
  <c r="HM85" i="10"/>
  <c r="HN85" i="10"/>
  <c r="HO85" i="10"/>
  <c r="HP85" i="10"/>
  <c r="HQ85" i="10"/>
  <c r="HR85" i="10"/>
  <c r="FA94" i="10"/>
  <c r="FA65" i="10"/>
  <c r="FB36" i="10"/>
  <c r="FB94" i="10"/>
  <c r="FB65" i="10"/>
  <c r="FC36" i="10"/>
  <c r="FC94" i="10"/>
  <c r="FC65" i="10"/>
  <c r="FD36" i="10"/>
  <c r="FD94" i="10"/>
  <c r="FD65" i="10"/>
  <c r="FE36" i="10"/>
  <c r="FE94" i="10"/>
  <c r="FE65" i="10"/>
  <c r="FF36" i="10"/>
  <c r="FA95" i="10"/>
  <c r="FA66" i="10"/>
  <c r="FB37" i="10"/>
  <c r="FB95" i="10"/>
  <c r="FB66" i="10"/>
  <c r="FC37" i="10"/>
  <c r="FC95" i="10"/>
  <c r="FC66" i="10"/>
  <c r="FD37" i="10"/>
  <c r="FD95" i="10"/>
  <c r="FD66" i="10"/>
  <c r="FE37" i="10"/>
  <c r="FE95" i="10"/>
  <c r="FE66" i="10"/>
  <c r="FF37" i="10"/>
  <c r="FA96" i="10"/>
  <c r="FA67" i="10"/>
  <c r="FB38" i="10"/>
  <c r="FB96" i="10"/>
  <c r="FB67" i="10"/>
  <c r="FC38" i="10"/>
  <c r="FC96" i="10"/>
  <c r="FC67" i="10"/>
  <c r="FD38" i="10"/>
  <c r="FD96" i="10"/>
  <c r="FD67" i="10"/>
  <c r="FE38" i="10"/>
  <c r="FE96" i="10"/>
  <c r="FE67" i="10"/>
  <c r="FF38" i="10"/>
  <c r="FA97" i="10"/>
  <c r="FA68" i="10"/>
  <c r="FB39" i="10"/>
  <c r="FB97" i="10"/>
  <c r="FB68" i="10"/>
  <c r="FC39" i="10"/>
  <c r="FC97" i="10"/>
  <c r="FC68" i="10"/>
  <c r="FD39" i="10"/>
  <c r="FD97" i="10"/>
  <c r="FD68" i="10"/>
  <c r="FE39" i="10"/>
  <c r="FE97" i="10"/>
  <c r="FE68" i="10"/>
  <c r="FF39" i="10"/>
  <c r="FA98" i="10"/>
  <c r="FA69" i="10"/>
  <c r="FB40" i="10"/>
  <c r="FB98" i="10"/>
  <c r="FB69" i="10"/>
  <c r="FC40" i="10"/>
  <c r="FC98" i="10"/>
  <c r="FC69" i="10"/>
  <c r="FD40" i="10"/>
  <c r="FD98" i="10"/>
  <c r="FD69" i="10"/>
  <c r="FE40" i="10"/>
  <c r="FE98" i="10"/>
  <c r="FE69" i="10"/>
  <c r="FF40" i="10"/>
  <c r="FA99" i="10"/>
  <c r="FA70" i="10"/>
  <c r="FB41" i="10"/>
  <c r="FB99" i="10"/>
  <c r="FB70" i="10"/>
  <c r="FC41" i="10"/>
  <c r="FC99" i="10"/>
  <c r="FC70" i="10"/>
  <c r="FD41" i="10"/>
  <c r="FD99" i="10"/>
  <c r="FD70" i="10"/>
  <c r="FE41" i="10"/>
  <c r="FE99" i="10"/>
  <c r="FE70" i="10"/>
  <c r="FF41" i="10"/>
  <c r="FA100" i="10"/>
  <c r="FA71" i="10"/>
  <c r="FB42" i="10"/>
  <c r="FB100" i="10"/>
  <c r="FB71" i="10"/>
  <c r="FC42" i="10"/>
  <c r="FC100" i="10"/>
  <c r="FC71" i="10"/>
  <c r="FD42" i="10"/>
  <c r="FD100" i="10"/>
  <c r="FD71" i="10"/>
  <c r="FE42" i="10"/>
  <c r="FE100" i="10"/>
  <c r="FE71" i="10"/>
  <c r="FF42" i="10"/>
  <c r="FA101" i="10"/>
  <c r="FA72" i="10"/>
  <c r="FB43" i="10"/>
  <c r="FB101" i="10"/>
  <c r="FB72" i="10"/>
  <c r="FC43" i="10"/>
  <c r="FC101" i="10"/>
  <c r="FC72" i="10"/>
  <c r="FD43" i="10"/>
  <c r="FD101" i="10"/>
  <c r="FD72" i="10"/>
  <c r="FE43" i="10"/>
  <c r="FE101" i="10"/>
  <c r="FE72" i="10"/>
  <c r="FF43" i="10"/>
  <c r="FA102" i="10"/>
  <c r="FA73" i="10"/>
  <c r="FB44" i="10"/>
  <c r="FB102" i="10"/>
  <c r="FB73" i="10"/>
  <c r="FC44" i="10"/>
  <c r="FC102" i="10"/>
  <c r="FC73" i="10"/>
  <c r="FD44" i="10"/>
  <c r="FD102" i="10"/>
  <c r="FD73" i="10"/>
  <c r="FE44" i="10"/>
  <c r="FE102" i="10"/>
  <c r="FE73" i="10"/>
  <c r="FF44" i="10"/>
  <c r="FA103" i="10"/>
  <c r="FA74" i="10"/>
  <c r="FB45" i="10"/>
  <c r="FB103" i="10"/>
  <c r="FB74" i="10"/>
  <c r="FC45" i="10"/>
  <c r="FC103" i="10"/>
  <c r="FC74" i="10"/>
  <c r="FD45" i="10"/>
  <c r="FD103" i="10"/>
  <c r="FD74" i="10"/>
  <c r="FE45" i="10"/>
  <c r="FE103" i="10"/>
  <c r="FE74" i="10"/>
  <c r="FF45" i="10"/>
  <c r="FA104" i="10"/>
  <c r="FA75" i="10"/>
  <c r="FB46" i="10"/>
  <c r="FB104" i="10"/>
  <c r="FB75" i="10"/>
  <c r="FC46" i="10"/>
  <c r="FC104" i="10"/>
  <c r="FC75" i="10"/>
  <c r="FD46" i="10"/>
  <c r="FD104" i="10"/>
  <c r="FD75" i="10"/>
  <c r="FE46" i="10"/>
  <c r="FE104" i="10"/>
  <c r="FE75" i="10"/>
  <c r="FF46" i="10"/>
  <c r="FA105" i="10"/>
  <c r="FA76" i="10"/>
  <c r="FB47" i="10"/>
  <c r="FB105" i="10"/>
  <c r="FB76" i="10"/>
  <c r="FC47" i="10"/>
  <c r="FC105" i="10"/>
  <c r="FC76" i="10"/>
  <c r="FD47" i="10"/>
  <c r="FD105" i="10"/>
  <c r="FD76" i="10"/>
  <c r="FE47" i="10"/>
  <c r="FE105" i="10"/>
  <c r="FE76" i="10"/>
  <c r="FF47" i="10"/>
  <c r="FA106" i="10"/>
  <c r="FA77" i="10"/>
  <c r="FB48" i="10"/>
  <c r="FB106" i="10"/>
  <c r="FB77" i="10"/>
  <c r="FC48" i="10"/>
  <c r="FC106" i="10"/>
  <c r="FC77" i="10"/>
  <c r="FD48" i="10"/>
  <c r="FD106" i="10"/>
  <c r="FD77" i="10"/>
  <c r="FE48" i="10"/>
  <c r="FE106" i="10"/>
  <c r="FE77" i="10"/>
  <c r="FF48" i="10"/>
  <c r="FA107" i="10"/>
  <c r="FA78" i="10"/>
  <c r="FB49" i="10"/>
  <c r="FB107" i="10"/>
  <c r="FB78" i="10"/>
  <c r="FC49" i="10"/>
  <c r="FC107" i="10"/>
  <c r="FC78" i="10"/>
  <c r="FD49" i="10"/>
  <c r="FD107" i="10"/>
  <c r="FD78" i="10"/>
  <c r="FE49" i="10"/>
  <c r="FE107" i="10"/>
  <c r="FE78" i="10"/>
  <c r="FF49" i="10"/>
  <c r="FA108" i="10"/>
  <c r="FA79" i="10"/>
  <c r="FB50" i="10"/>
  <c r="FB108" i="10"/>
  <c r="FB79" i="10"/>
  <c r="FC50" i="10"/>
  <c r="FC108" i="10"/>
  <c r="FC79" i="10"/>
  <c r="FD50" i="10"/>
  <c r="FD108" i="10"/>
  <c r="FD79" i="10"/>
  <c r="FE50" i="10"/>
  <c r="FE108" i="10"/>
  <c r="FE79" i="10"/>
  <c r="FF50" i="10"/>
  <c r="FA109" i="10"/>
  <c r="FA80" i="10"/>
  <c r="FB51" i="10"/>
  <c r="FB109" i="10"/>
  <c r="FB80" i="10"/>
  <c r="FC51" i="10"/>
  <c r="FC109" i="10"/>
  <c r="FC80" i="10"/>
  <c r="FD51" i="10"/>
  <c r="FD109" i="10"/>
  <c r="FD80" i="10"/>
  <c r="FE51" i="10"/>
  <c r="FE109" i="10"/>
  <c r="FE80" i="10"/>
  <c r="FF51" i="10"/>
  <c r="FA110" i="10"/>
  <c r="FA81" i="10"/>
  <c r="FB52" i="10"/>
  <c r="FB110" i="10"/>
  <c r="FB81" i="10"/>
  <c r="FC52" i="10"/>
  <c r="FC110" i="10"/>
  <c r="FC81" i="10"/>
  <c r="FD52" i="10"/>
  <c r="FD110" i="10"/>
  <c r="FD81" i="10"/>
  <c r="FE52" i="10"/>
  <c r="FE110" i="10"/>
  <c r="FE81" i="10"/>
  <c r="FF52" i="10"/>
  <c r="FA111" i="10"/>
  <c r="FA82" i="10"/>
  <c r="FB53" i="10"/>
  <c r="FB111" i="10"/>
  <c r="FB82" i="10"/>
  <c r="FC53" i="10"/>
  <c r="FC111" i="10"/>
  <c r="FC82" i="10"/>
  <c r="FD53" i="10"/>
  <c r="FD111" i="10"/>
  <c r="FD82" i="10"/>
  <c r="FE53" i="10"/>
  <c r="FE111" i="10"/>
  <c r="FE82" i="10"/>
  <c r="FF53" i="10"/>
  <c r="FA112" i="10"/>
  <c r="FA83" i="10"/>
  <c r="FB54" i="10"/>
  <c r="FB112" i="10"/>
  <c r="FB83" i="10"/>
  <c r="FC54" i="10"/>
  <c r="FC112" i="10"/>
  <c r="FC83" i="10"/>
  <c r="FD54" i="10"/>
  <c r="FD112" i="10"/>
  <c r="FD83" i="10"/>
  <c r="FE54" i="10"/>
  <c r="FE112" i="10"/>
  <c r="FE83" i="10"/>
  <c r="FF54" i="10"/>
  <c r="FA113" i="10"/>
  <c r="FA84" i="10"/>
  <c r="FB55" i="10"/>
  <c r="FB113" i="10"/>
  <c r="FB84" i="10"/>
  <c r="FC55" i="10"/>
  <c r="FC113" i="10"/>
  <c r="FC84" i="10"/>
  <c r="FD55" i="10"/>
  <c r="FD113" i="10"/>
  <c r="FD84" i="10"/>
  <c r="FE55" i="10"/>
  <c r="FE113" i="10"/>
  <c r="FE84" i="10"/>
  <c r="FF55" i="10"/>
  <c r="FA114" i="10"/>
  <c r="FA85" i="10"/>
  <c r="FB56" i="10"/>
  <c r="FB114" i="10"/>
  <c r="FB85" i="10"/>
  <c r="FC56" i="10"/>
  <c r="FC114" i="10"/>
  <c r="FC85" i="10"/>
  <c r="FD56" i="10"/>
  <c r="FD114" i="10"/>
  <c r="FD85" i="10"/>
  <c r="FE56" i="10"/>
  <c r="FE114" i="10"/>
  <c r="FE85" i="10"/>
  <c r="FF56" i="10"/>
  <c r="FA115" i="10"/>
  <c r="FA86" i="10"/>
  <c r="FB57" i="10"/>
  <c r="FB115" i="10"/>
  <c r="FB86" i="10"/>
  <c r="FC57" i="10"/>
  <c r="FC115" i="10"/>
  <c r="FC86" i="10"/>
  <c r="FD57" i="10"/>
  <c r="FD115" i="10"/>
  <c r="FD86" i="10"/>
  <c r="FE57" i="10"/>
  <c r="FE115" i="10"/>
  <c r="FE86" i="10"/>
  <c r="FF57" i="10"/>
  <c r="FA116" i="10"/>
  <c r="FA87" i="10"/>
  <c r="FB58" i="10"/>
  <c r="FB116" i="10"/>
  <c r="FB87" i="10"/>
  <c r="FC58" i="10"/>
  <c r="FC116" i="10"/>
  <c r="FC87" i="10"/>
  <c r="FD58" i="10"/>
  <c r="FD116" i="10"/>
  <c r="FD87" i="10"/>
  <c r="FE58" i="10"/>
  <c r="FE116" i="10"/>
  <c r="FE87" i="10"/>
  <c r="FF58" i="10"/>
  <c r="FA117" i="10"/>
  <c r="FA88" i="10"/>
  <c r="FB59" i="10"/>
  <c r="FB117" i="10"/>
  <c r="FB88" i="10"/>
  <c r="FC59" i="10"/>
  <c r="FC117" i="10"/>
  <c r="FC88" i="10"/>
  <c r="FD59" i="10"/>
  <c r="FD117" i="10"/>
  <c r="FD88" i="10"/>
  <c r="FE59" i="10"/>
  <c r="FE117" i="10"/>
  <c r="FE88" i="10"/>
  <c r="FF59" i="10"/>
  <c r="FA118" i="10"/>
  <c r="FA89" i="10"/>
  <c r="FB60" i="10"/>
  <c r="FB118" i="10"/>
  <c r="FB89" i="10"/>
  <c r="FC60" i="10"/>
  <c r="FC118" i="10"/>
  <c r="FC89" i="10"/>
  <c r="FD60" i="10"/>
  <c r="FD118" i="10"/>
  <c r="FD89" i="10"/>
  <c r="FE60" i="10"/>
  <c r="FE118" i="10"/>
  <c r="FE89" i="10"/>
  <c r="FF60" i="10"/>
  <c r="FA119" i="10"/>
  <c r="FA90" i="10"/>
  <c r="FB61" i="10"/>
  <c r="FB119" i="10"/>
  <c r="FB90" i="10"/>
  <c r="FC61" i="10"/>
  <c r="FC119" i="10"/>
  <c r="FC90" i="10"/>
  <c r="FD61" i="10"/>
  <c r="FD119" i="10"/>
  <c r="FD90" i="10"/>
  <c r="FE61" i="10"/>
  <c r="FE119" i="10"/>
  <c r="FE90" i="10"/>
  <c r="FF61" i="10"/>
  <c r="FA120" i="10"/>
  <c r="FA91" i="10"/>
  <c r="FB62" i="10"/>
  <c r="FB120" i="10"/>
  <c r="FB91" i="10"/>
  <c r="FC62" i="10"/>
  <c r="FC120" i="10"/>
  <c r="FC91" i="10"/>
  <c r="FD62" i="10"/>
  <c r="FD120" i="10"/>
  <c r="FD91" i="10"/>
  <c r="FE62" i="10"/>
  <c r="FE120" i="10"/>
  <c r="FE91" i="10"/>
  <c r="FF62" i="10"/>
  <c r="FA121" i="10"/>
  <c r="FA92" i="10"/>
  <c r="FB63" i="10"/>
  <c r="FB121" i="10"/>
  <c r="FB92" i="10"/>
  <c r="FC63" i="10"/>
  <c r="FC121" i="10"/>
  <c r="FC92" i="10"/>
  <c r="FD63" i="10"/>
  <c r="FD121" i="10"/>
  <c r="FD92" i="10"/>
  <c r="FE63" i="10"/>
  <c r="FE121" i="10"/>
  <c r="FE92" i="10"/>
  <c r="FF63" i="10"/>
  <c r="EP65" i="10"/>
  <c r="EQ36" i="10"/>
  <c r="EQ94" i="10"/>
  <c r="EQ65" i="10"/>
  <c r="EY36" i="10"/>
  <c r="EY94" i="10"/>
  <c r="EY65" i="10"/>
  <c r="EZ36" i="10"/>
  <c r="EZ94" i="10"/>
  <c r="EZ65" i="10"/>
  <c r="FA36" i="10"/>
  <c r="EP66" i="10"/>
  <c r="EQ37" i="10"/>
  <c r="EQ95" i="10"/>
  <c r="EQ66" i="10"/>
  <c r="EY37" i="10"/>
  <c r="EY95" i="10"/>
  <c r="EY66" i="10"/>
  <c r="EZ37" i="10"/>
  <c r="EZ95" i="10"/>
  <c r="EZ66" i="10"/>
  <c r="FA37" i="10"/>
  <c r="EP67" i="10"/>
  <c r="EQ38" i="10"/>
  <c r="EQ96" i="10"/>
  <c r="EQ67" i="10"/>
  <c r="EY38" i="10"/>
  <c r="EY96" i="10"/>
  <c r="EY67" i="10"/>
  <c r="EZ38" i="10"/>
  <c r="EZ96" i="10"/>
  <c r="EZ67" i="10"/>
  <c r="FA38" i="10"/>
  <c r="EP68" i="10"/>
  <c r="EQ39" i="10"/>
  <c r="EQ97" i="10"/>
  <c r="EQ68" i="10"/>
  <c r="EY39" i="10"/>
  <c r="EY97" i="10"/>
  <c r="EY68" i="10"/>
  <c r="EZ39" i="10"/>
  <c r="EZ97" i="10"/>
  <c r="EZ68" i="10"/>
  <c r="FA39" i="10"/>
  <c r="EP69" i="10"/>
  <c r="EQ40" i="10"/>
  <c r="EQ98" i="10"/>
  <c r="EQ69" i="10"/>
  <c r="EY40" i="10"/>
  <c r="EY98" i="10"/>
  <c r="EY69" i="10"/>
  <c r="EZ40" i="10"/>
  <c r="EZ98" i="10"/>
  <c r="EZ69" i="10"/>
  <c r="FA40" i="10"/>
  <c r="EP70" i="10"/>
  <c r="EQ41" i="10"/>
  <c r="EQ99" i="10"/>
  <c r="EQ70" i="10"/>
  <c r="EY41" i="10"/>
  <c r="EY99" i="10"/>
  <c r="EY70" i="10"/>
  <c r="EZ41" i="10"/>
  <c r="EZ99" i="10"/>
  <c r="EZ70" i="10"/>
  <c r="FA41" i="10"/>
  <c r="EP71" i="10"/>
  <c r="EQ42" i="10"/>
  <c r="EQ100" i="10"/>
  <c r="EQ71" i="10"/>
  <c r="EY42" i="10"/>
  <c r="EY100" i="10"/>
  <c r="EY71" i="10"/>
  <c r="EZ42" i="10"/>
  <c r="EZ100" i="10"/>
  <c r="EZ71" i="10"/>
  <c r="FA42" i="10"/>
  <c r="EP72" i="10"/>
  <c r="EQ43" i="10"/>
  <c r="EQ101" i="10"/>
  <c r="EQ72" i="10"/>
  <c r="EY43" i="10"/>
  <c r="EY101" i="10"/>
  <c r="EY72" i="10"/>
  <c r="EZ43" i="10"/>
  <c r="EZ101" i="10"/>
  <c r="EZ72" i="10"/>
  <c r="FA43" i="10"/>
  <c r="EP73" i="10"/>
  <c r="EQ44" i="10"/>
  <c r="EQ102" i="10"/>
  <c r="EQ73" i="10"/>
  <c r="EY44" i="10"/>
  <c r="EY102" i="10"/>
  <c r="EY73" i="10"/>
  <c r="EZ44" i="10"/>
  <c r="EZ102" i="10"/>
  <c r="EZ73" i="10"/>
  <c r="FA44" i="10"/>
  <c r="EP74" i="10"/>
  <c r="EQ45" i="10"/>
  <c r="EQ103" i="10"/>
  <c r="EQ74" i="10"/>
  <c r="EY45" i="10"/>
  <c r="EY103" i="10"/>
  <c r="EY74" i="10"/>
  <c r="EZ45" i="10"/>
  <c r="EZ103" i="10"/>
  <c r="EZ74" i="10"/>
  <c r="FA45" i="10"/>
  <c r="EP75" i="10"/>
  <c r="EQ46" i="10"/>
  <c r="EQ104" i="10"/>
  <c r="EQ75" i="10"/>
  <c r="EY46" i="10"/>
  <c r="EY104" i="10"/>
  <c r="EY75" i="10"/>
  <c r="EZ46" i="10"/>
  <c r="EZ104" i="10"/>
  <c r="EZ75" i="10"/>
  <c r="FA46" i="10"/>
  <c r="EP76" i="10"/>
  <c r="EQ47" i="10"/>
  <c r="EQ105" i="10"/>
  <c r="EQ76" i="10"/>
  <c r="EY47" i="10"/>
  <c r="EY105" i="10"/>
  <c r="EY76" i="10"/>
  <c r="EZ47" i="10"/>
  <c r="EZ105" i="10"/>
  <c r="EZ76" i="10"/>
  <c r="FA47" i="10"/>
  <c r="EP77" i="10"/>
  <c r="EQ48" i="10"/>
  <c r="EQ106" i="10"/>
  <c r="EQ77" i="10"/>
  <c r="EY48" i="10"/>
  <c r="EY106" i="10"/>
  <c r="EY77" i="10"/>
  <c r="EZ48" i="10"/>
  <c r="EZ106" i="10"/>
  <c r="EZ77" i="10"/>
  <c r="FA48" i="10"/>
  <c r="EP78" i="10"/>
  <c r="EQ49" i="10"/>
  <c r="EQ107" i="10"/>
  <c r="EQ78" i="10"/>
  <c r="EY49" i="10"/>
  <c r="EY107" i="10"/>
  <c r="EY78" i="10"/>
  <c r="EZ49" i="10"/>
  <c r="EZ107" i="10"/>
  <c r="EZ78" i="10"/>
  <c r="FA49" i="10"/>
  <c r="EP79" i="10"/>
  <c r="EQ50" i="10"/>
  <c r="EQ108" i="10"/>
  <c r="EQ79" i="10"/>
  <c r="EY50" i="10"/>
  <c r="EY108" i="10"/>
  <c r="EY79" i="10"/>
  <c r="EZ50" i="10"/>
  <c r="EZ108" i="10"/>
  <c r="EZ79" i="10"/>
  <c r="FA50" i="10"/>
  <c r="EP80" i="10"/>
  <c r="EQ51" i="10"/>
  <c r="EQ109" i="10"/>
  <c r="EQ80" i="10"/>
  <c r="EY51" i="10"/>
  <c r="EY109" i="10"/>
  <c r="EY80" i="10"/>
  <c r="EZ51" i="10"/>
  <c r="EZ109" i="10"/>
  <c r="EZ80" i="10"/>
  <c r="FA51" i="10"/>
  <c r="EQ52" i="10"/>
  <c r="EQ110" i="10"/>
  <c r="EQ81" i="10"/>
  <c r="EY52" i="10"/>
  <c r="EY110" i="10"/>
  <c r="EY81" i="10"/>
  <c r="EZ52" i="10"/>
  <c r="EZ110" i="10"/>
  <c r="EZ81" i="10"/>
  <c r="FA52" i="10"/>
  <c r="EP82" i="10"/>
  <c r="EQ53" i="10"/>
  <c r="EQ111" i="10"/>
  <c r="EQ82" i="10"/>
  <c r="EY53" i="10"/>
  <c r="EY111" i="10"/>
  <c r="EY82" i="10"/>
  <c r="EZ53" i="10"/>
  <c r="EZ111" i="10"/>
  <c r="EZ82" i="10"/>
  <c r="FA53" i="10"/>
  <c r="EP83" i="10"/>
  <c r="EQ54" i="10"/>
  <c r="EQ112" i="10"/>
  <c r="EQ83" i="10"/>
  <c r="EY54" i="10"/>
  <c r="EY112" i="10"/>
  <c r="EY83" i="10"/>
  <c r="EZ54" i="10"/>
  <c r="EZ112" i="10"/>
  <c r="EZ83" i="10"/>
  <c r="FA54" i="10"/>
  <c r="EP84" i="10"/>
  <c r="EQ55" i="10"/>
  <c r="EQ113" i="10"/>
  <c r="EQ84" i="10"/>
  <c r="EY55" i="10"/>
  <c r="EY113" i="10"/>
  <c r="EY84" i="10"/>
  <c r="EZ55" i="10"/>
  <c r="EZ113" i="10"/>
  <c r="EZ84" i="10"/>
  <c r="FA55" i="10"/>
  <c r="EP85" i="10"/>
  <c r="EQ56" i="10"/>
  <c r="EQ114" i="10"/>
  <c r="EQ85" i="10"/>
  <c r="EY56" i="10"/>
  <c r="EY114" i="10"/>
  <c r="EY85" i="10"/>
  <c r="EZ56" i="10"/>
  <c r="EZ114" i="10"/>
  <c r="EZ85" i="10"/>
  <c r="FA56" i="10"/>
  <c r="EP86" i="10"/>
  <c r="EQ115" i="10"/>
  <c r="EQ86" i="10"/>
  <c r="EY57" i="10"/>
  <c r="EY115" i="10"/>
  <c r="EY86" i="10"/>
  <c r="EZ57" i="10"/>
  <c r="EZ115" i="10"/>
  <c r="EZ86" i="10"/>
  <c r="FA57" i="10"/>
  <c r="EP87" i="10"/>
  <c r="EQ58" i="10"/>
  <c r="EQ116" i="10"/>
  <c r="EQ87" i="10"/>
  <c r="EY58" i="10"/>
  <c r="EY116" i="10"/>
  <c r="EY87" i="10"/>
  <c r="EZ58" i="10"/>
  <c r="EZ116" i="10"/>
  <c r="EZ87" i="10"/>
  <c r="FA58" i="10"/>
  <c r="EP88" i="10"/>
  <c r="EY59" i="10"/>
  <c r="EY117" i="10"/>
  <c r="EY88" i="10"/>
  <c r="EZ59" i="10"/>
  <c r="EZ117" i="10"/>
  <c r="EZ88" i="10"/>
  <c r="FA59" i="10"/>
  <c r="EP89" i="10"/>
  <c r="EQ60" i="10"/>
  <c r="EQ89" i="10"/>
  <c r="EY60" i="10"/>
  <c r="EY118" i="10"/>
  <c r="EY89" i="10"/>
  <c r="EZ60" i="10"/>
  <c r="EZ118" i="10"/>
  <c r="EZ89" i="10"/>
  <c r="FA60" i="10"/>
  <c r="EP90" i="10"/>
  <c r="EQ61" i="10"/>
  <c r="EQ90" i="10"/>
  <c r="EY61" i="10"/>
  <c r="EY119" i="10"/>
  <c r="EY90" i="10"/>
  <c r="EZ61" i="10"/>
  <c r="EZ119" i="10"/>
  <c r="EZ90" i="10"/>
  <c r="FA61" i="10"/>
  <c r="EP91" i="10"/>
  <c r="EQ62" i="10"/>
  <c r="EQ120" i="10"/>
  <c r="EQ91" i="10"/>
  <c r="EY62" i="10"/>
  <c r="EY120" i="10"/>
  <c r="EY91" i="10"/>
  <c r="EZ62" i="10"/>
  <c r="EZ120" i="10"/>
  <c r="EZ91" i="10"/>
  <c r="FA62" i="10"/>
  <c r="EP92" i="10"/>
  <c r="EQ63" i="10"/>
  <c r="EQ121" i="10"/>
  <c r="EQ92" i="10"/>
  <c r="EY63" i="10"/>
  <c r="EY121" i="10"/>
  <c r="EY92" i="10"/>
  <c r="EZ63" i="10"/>
  <c r="EZ121" i="10"/>
  <c r="EZ92" i="10"/>
  <c r="FA63" i="10"/>
  <c r="EM36" i="10"/>
  <c r="EN36" i="10"/>
  <c r="EO36" i="10"/>
  <c r="EO94" i="10"/>
  <c r="EO65" i="10"/>
  <c r="EP36" i="10"/>
  <c r="EP94" i="10"/>
  <c r="EM37" i="10"/>
  <c r="EN37" i="10"/>
  <c r="EO37" i="10"/>
  <c r="EO95" i="10"/>
  <c r="EO66" i="10"/>
  <c r="EP37" i="10"/>
  <c r="EP95" i="10"/>
  <c r="EM38" i="10"/>
  <c r="EN38" i="10"/>
  <c r="EO38" i="10"/>
  <c r="EO96" i="10"/>
  <c r="EO67" i="10"/>
  <c r="EP38" i="10"/>
  <c r="EP96" i="10"/>
  <c r="EM39" i="10"/>
  <c r="EN39" i="10"/>
  <c r="EO39" i="10"/>
  <c r="EO97" i="10"/>
  <c r="EO68" i="10"/>
  <c r="EP39" i="10"/>
  <c r="EP97" i="10"/>
  <c r="EO40" i="10"/>
  <c r="EO98" i="10"/>
  <c r="EO69" i="10"/>
  <c r="EP40" i="10"/>
  <c r="EP98" i="10"/>
  <c r="EO41" i="10"/>
  <c r="EO99" i="10"/>
  <c r="EO70" i="10"/>
  <c r="EP41" i="10"/>
  <c r="EP99" i="10"/>
  <c r="EO42" i="10"/>
  <c r="EO100" i="10"/>
  <c r="EO71" i="10"/>
  <c r="EP42" i="10"/>
  <c r="EP100" i="10"/>
  <c r="EO43" i="10"/>
  <c r="EO101" i="10"/>
  <c r="EO72" i="10"/>
  <c r="EP43" i="10"/>
  <c r="EP101" i="10"/>
  <c r="EO44" i="10"/>
  <c r="EO102" i="10"/>
  <c r="EO73" i="10"/>
  <c r="EP44" i="10"/>
  <c r="EP102" i="10"/>
  <c r="EO45" i="10"/>
  <c r="EO103" i="10"/>
  <c r="EO74" i="10"/>
  <c r="EP45" i="10"/>
  <c r="EP103" i="10"/>
  <c r="EO46" i="10"/>
  <c r="EO104" i="10"/>
  <c r="EO75" i="10"/>
  <c r="EP46" i="10"/>
  <c r="EP104" i="10"/>
  <c r="EO47" i="10"/>
  <c r="EO105" i="10"/>
  <c r="EO76" i="10"/>
  <c r="EP47" i="10"/>
  <c r="EP105" i="10"/>
  <c r="EO48" i="10"/>
  <c r="EO106" i="10"/>
  <c r="EO77" i="10"/>
  <c r="EP48" i="10"/>
  <c r="EP106" i="10"/>
  <c r="EO49" i="10"/>
  <c r="EO107" i="10"/>
  <c r="EO78" i="10"/>
  <c r="EP49" i="10"/>
  <c r="EP107" i="10"/>
  <c r="EO50" i="10"/>
  <c r="EO108" i="10"/>
  <c r="EO79" i="10"/>
  <c r="EP50" i="10"/>
  <c r="EP108" i="10"/>
  <c r="EO51" i="10"/>
  <c r="EO109" i="10"/>
  <c r="EO80" i="10"/>
  <c r="EP51" i="10"/>
  <c r="EP109" i="10"/>
  <c r="EO52" i="10"/>
  <c r="EO110" i="10"/>
  <c r="EO81" i="10"/>
  <c r="EO53" i="10"/>
  <c r="EO111" i="10"/>
  <c r="EO82" i="10"/>
  <c r="EP53" i="10"/>
  <c r="EP111" i="10"/>
  <c r="EO54" i="10"/>
  <c r="EO112" i="10"/>
  <c r="EO83" i="10"/>
  <c r="EP54" i="10"/>
  <c r="EP112" i="10"/>
  <c r="EO55" i="10"/>
  <c r="EO113" i="10"/>
  <c r="EO84" i="10"/>
  <c r="EP55" i="10"/>
  <c r="EP113" i="10"/>
  <c r="EO56" i="10"/>
  <c r="EO114" i="10"/>
  <c r="EO85" i="10"/>
  <c r="EP56" i="10"/>
  <c r="EP114" i="10"/>
  <c r="EO57" i="10"/>
  <c r="EO115" i="10"/>
  <c r="EO86" i="10"/>
  <c r="EP57" i="10"/>
  <c r="EP115" i="10"/>
  <c r="EO58" i="10"/>
  <c r="EO116" i="10"/>
  <c r="EO87" i="10"/>
  <c r="EP58" i="10"/>
  <c r="EP116" i="10"/>
  <c r="EO59" i="10"/>
  <c r="EO117" i="10"/>
  <c r="EO88" i="10"/>
  <c r="EP59" i="10"/>
  <c r="EP117" i="10"/>
  <c r="EO60" i="10"/>
  <c r="EO118" i="10"/>
  <c r="EO89" i="10"/>
  <c r="EP60" i="10"/>
  <c r="EP118" i="10"/>
  <c r="EO61" i="10"/>
  <c r="EO119" i="10"/>
  <c r="EO90" i="10"/>
  <c r="EP61" i="10"/>
  <c r="EP119" i="10"/>
  <c r="EO62" i="10"/>
  <c r="EO120" i="10"/>
  <c r="EO91" i="10"/>
  <c r="EP62" i="10"/>
  <c r="EP120" i="10"/>
  <c r="EO63" i="10"/>
  <c r="EO121" i="10"/>
  <c r="EO92" i="10"/>
  <c r="EP63" i="10"/>
  <c r="EP121" i="10"/>
  <c r="EI94" i="10"/>
  <c r="EI65" i="10"/>
  <c r="EJ36" i="10"/>
  <c r="EJ94" i="10"/>
  <c r="EJ65" i="10"/>
  <c r="EK36" i="10"/>
  <c r="EK94" i="10"/>
  <c r="EK65" i="10"/>
  <c r="EL36" i="10"/>
  <c r="EL94" i="10"/>
  <c r="EL65" i="10"/>
  <c r="EI95" i="10"/>
  <c r="EI66" i="10"/>
  <c r="EJ37" i="10"/>
  <c r="EJ95" i="10"/>
  <c r="EJ66" i="10"/>
  <c r="EK37" i="10"/>
  <c r="EK95" i="10"/>
  <c r="EK66" i="10"/>
  <c r="EL37" i="10"/>
  <c r="EL95" i="10"/>
  <c r="EL66" i="10"/>
  <c r="EI96" i="10"/>
  <c r="EI67" i="10"/>
  <c r="EJ38" i="10"/>
  <c r="EJ96" i="10"/>
  <c r="EJ67" i="10"/>
  <c r="EK38" i="10"/>
  <c r="EK96" i="10"/>
  <c r="EK67" i="10"/>
  <c r="EL38" i="10"/>
  <c r="EL96" i="10"/>
  <c r="EL67" i="10"/>
  <c r="EI97" i="10"/>
  <c r="EI68" i="10"/>
  <c r="EJ39" i="10"/>
  <c r="EJ97" i="10"/>
  <c r="EJ68" i="10"/>
  <c r="EK39" i="10"/>
  <c r="EK97" i="10"/>
  <c r="EK68" i="10"/>
  <c r="EL39" i="10"/>
  <c r="EL97" i="10"/>
  <c r="EL68" i="10"/>
  <c r="EI98" i="10"/>
  <c r="EI69" i="10"/>
  <c r="EJ40" i="10"/>
  <c r="EJ98" i="10"/>
  <c r="EJ69" i="10"/>
  <c r="EK40" i="10"/>
  <c r="EK98" i="10"/>
  <c r="EK69" i="10"/>
  <c r="EL40" i="10"/>
  <c r="EL98" i="10"/>
  <c r="EL69" i="10"/>
  <c r="EI99" i="10"/>
  <c r="EI70" i="10"/>
  <c r="EJ41" i="10"/>
  <c r="EJ99" i="10"/>
  <c r="EJ70" i="10"/>
  <c r="EK41" i="10"/>
  <c r="EK99" i="10"/>
  <c r="EK70" i="10"/>
  <c r="EL41" i="10"/>
  <c r="EL99" i="10"/>
  <c r="EL70" i="10"/>
  <c r="EI100" i="10"/>
  <c r="EI71" i="10"/>
  <c r="EJ42" i="10"/>
  <c r="EJ100" i="10"/>
  <c r="EJ71" i="10"/>
  <c r="EK42" i="10"/>
  <c r="EK100" i="10"/>
  <c r="EK71" i="10"/>
  <c r="EL42" i="10"/>
  <c r="EL100" i="10"/>
  <c r="EL71" i="10"/>
  <c r="EI101" i="10"/>
  <c r="EI72" i="10"/>
  <c r="EJ43" i="10"/>
  <c r="EJ101" i="10"/>
  <c r="EJ72" i="10"/>
  <c r="EK43" i="10"/>
  <c r="EK101" i="10"/>
  <c r="EK72" i="10"/>
  <c r="EL43" i="10"/>
  <c r="EL101" i="10"/>
  <c r="EL72" i="10"/>
  <c r="EI102" i="10"/>
  <c r="EI73" i="10"/>
  <c r="EJ44" i="10"/>
  <c r="EJ102" i="10"/>
  <c r="EJ73" i="10"/>
  <c r="EK44" i="10"/>
  <c r="EK102" i="10"/>
  <c r="EK73" i="10"/>
  <c r="EL44" i="10"/>
  <c r="EL102" i="10"/>
  <c r="EL73" i="10"/>
  <c r="EI103" i="10"/>
  <c r="EI74" i="10"/>
  <c r="EJ45" i="10"/>
  <c r="EJ103" i="10"/>
  <c r="EJ74" i="10"/>
  <c r="EK45" i="10"/>
  <c r="EK103" i="10"/>
  <c r="EK74" i="10"/>
  <c r="EL45" i="10"/>
  <c r="EL103" i="10"/>
  <c r="EL74" i="10"/>
  <c r="EI104" i="10"/>
  <c r="EI75" i="10"/>
  <c r="EJ46" i="10"/>
  <c r="EJ104" i="10"/>
  <c r="EJ75" i="10"/>
  <c r="EK46" i="10"/>
  <c r="EK104" i="10"/>
  <c r="EK75" i="10"/>
  <c r="EL46" i="10"/>
  <c r="EL104" i="10"/>
  <c r="EL75" i="10"/>
  <c r="EI105" i="10"/>
  <c r="EI76" i="10"/>
  <c r="EJ47" i="10"/>
  <c r="EJ105" i="10"/>
  <c r="EJ76" i="10"/>
  <c r="EK47" i="10"/>
  <c r="EK105" i="10"/>
  <c r="EK76" i="10"/>
  <c r="EL47" i="10"/>
  <c r="EL105" i="10"/>
  <c r="EL76" i="10"/>
  <c r="EI106" i="10"/>
  <c r="EI77" i="10"/>
  <c r="EJ48" i="10"/>
  <c r="EJ106" i="10"/>
  <c r="EJ77" i="10"/>
  <c r="EK48" i="10"/>
  <c r="EK106" i="10"/>
  <c r="EK77" i="10"/>
  <c r="EL48" i="10"/>
  <c r="EL106" i="10"/>
  <c r="EL77" i="10"/>
  <c r="EI107" i="10"/>
  <c r="EI78" i="10"/>
  <c r="EJ49" i="10"/>
  <c r="EJ107" i="10"/>
  <c r="EJ78" i="10"/>
  <c r="EK49" i="10"/>
  <c r="EK107" i="10"/>
  <c r="EK78" i="10"/>
  <c r="EL49" i="10"/>
  <c r="EL107" i="10"/>
  <c r="EL78" i="10"/>
  <c r="EI108" i="10"/>
  <c r="EI79" i="10"/>
  <c r="EJ50" i="10"/>
  <c r="EJ108" i="10"/>
  <c r="EJ79" i="10"/>
  <c r="EK50" i="10"/>
  <c r="EK108" i="10"/>
  <c r="EK79" i="10"/>
  <c r="EL50" i="10"/>
  <c r="EL108" i="10"/>
  <c r="EL79" i="10"/>
  <c r="EI109" i="10"/>
  <c r="EI80" i="10"/>
  <c r="EJ51" i="10"/>
  <c r="EJ109" i="10"/>
  <c r="EJ80" i="10"/>
  <c r="EK51" i="10"/>
  <c r="EK109" i="10"/>
  <c r="EK80" i="10"/>
  <c r="EL51" i="10"/>
  <c r="EL109" i="10"/>
  <c r="EL80" i="10"/>
  <c r="EI110" i="10"/>
  <c r="EJ52" i="10"/>
  <c r="EJ110" i="10"/>
  <c r="EJ81" i="10"/>
  <c r="EK52" i="10"/>
  <c r="EK110" i="10"/>
  <c r="EK81" i="10"/>
  <c r="EL52" i="10"/>
  <c r="EL110" i="10"/>
  <c r="EL81" i="10"/>
  <c r="EI111" i="10"/>
  <c r="EI82" i="10"/>
  <c r="EJ53" i="10"/>
  <c r="EJ111" i="10"/>
  <c r="EJ82" i="10"/>
  <c r="EK53" i="10"/>
  <c r="EK111" i="10"/>
  <c r="EK82" i="10"/>
  <c r="EL53" i="10"/>
  <c r="EL111" i="10"/>
  <c r="EL82" i="10"/>
  <c r="EI112" i="10"/>
  <c r="EI83" i="10"/>
  <c r="EJ54" i="10"/>
  <c r="EJ112" i="10"/>
  <c r="EJ83" i="10"/>
  <c r="EK54" i="10"/>
  <c r="EK112" i="10"/>
  <c r="EK83" i="10"/>
  <c r="EL54" i="10"/>
  <c r="EL112" i="10"/>
  <c r="EL83" i="10"/>
  <c r="EI113" i="10"/>
  <c r="EI84" i="10"/>
  <c r="EJ55" i="10"/>
  <c r="EJ113" i="10"/>
  <c r="EJ84" i="10"/>
  <c r="EK55" i="10"/>
  <c r="EK113" i="10"/>
  <c r="EK84" i="10"/>
  <c r="EL55" i="10"/>
  <c r="EL113" i="10"/>
  <c r="EL84" i="10"/>
  <c r="EI114" i="10"/>
  <c r="EI85" i="10"/>
  <c r="EJ56" i="10"/>
  <c r="EJ114" i="10"/>
  <c r="EJ85" i="10"/>
  <c r="EK56" i="10"/>
  <c r="EK114" i="10"/>
  <c r="EK85" i="10"/>
  <c r="EL56" i="10"/>
  <c r="EL114" i="10"/>
  <c r="EL85" i="10"/>
  <c r="EI115" i="10"/>
  <c r="EI86" i="10"/>
  <c r="EJ57" i="10"/>
  <c r="EJ115" i="10"/>
  <c r="EJ86" i="10"/>
  <c r="EK57" i="10"/>
  <c r="EK115" i="10"/>
  <c r="EK86" i="10"/>
  <c r="EL57" i="10"/>
  <c r="EL115" i="10"/>
  <c r="EL86" i="10"/>
  <c r="EI116" i="10"/>
  <c r="EI87" i="10"/>
  <c r="EJ58" i="10"/>
  <c r="EJ116" i="10"/>
  <c r="EJ87" i="10"/>
  <c r="EK58" i="10"/>
  <c r="EK116" i="10"/>
  <c r="EK87" i="10"/>
  <c r="EL58" i="10"/>
  <c r="EL116" i="10"/>
  <c r="EL87" i="10"/>
  <c r="EI117" i="10"/>
  <c r="EI88" i="10"/>
  <c r="EJ59" i="10"/>
  <c r="EJ117" i="10"/>
  <c r="EJ88" i="10"/>
  <c r="EK59" i="10"/>
  <c r="EK117" i="10"/>
  <c r="EK88" i="10"/>
  <c r="EL59" i="10"/>
  <c r="EL117" i="10"/>
  <c r="EL88" i="10"/>
  <c r="EI118" i="10"/>
  <c r="EI89" i="10"/>
  <c r="EJ60" i="10"/>
  <c r="EJ118" i="10"/>
  <c r="EJ89" i="10"/>
  <c r="EK60" i="10"/>
  <c r="EK118" i="10"/>
  <c r="EK89" i="10"/>
  <c r="EL60" i="10"/>
  <c r="EL118" i="10"/>
  <c r="EL89" i="10"/>
  <c r="EI119" i="10"/>
  <c r="EI90" i="10"/>
  <c r="EJ61" i="10"/>
  <c r="EJ119" i="10"/>
  <c r="EJ90" i="10"/>
  <c r="EK61" i="10"/>
  <c r="EK119" i="10"/>
  <c r="EK90" i="10"/>
  <c r="EL61" i="10"/>
  <c r="EL119" i="10"/>
  <c r="EL90" i="10"/>
  <c r="EI120" i="10"/>
  <c r="EI91" i="10"/>
  <c r="EJ62" i="10"/>
  <c r="EJ120" i="10"/>
  <c r="EJ91" i="10"/>
  <c r="EK62" i="10"/>
  <c r="EK120" i="10"/>
  <c r="EK91" i="10"/>
  <c r="EL62" i="10"/>
  <c r="EL120" i="10"/>
  <c r="EL91" i="10"/>
  <c r="EI121" i="10"/>
  <c r="EI92" i="10"/>
  <c r="EJ63" i="10"/>
  <c r="EJ121" i="10"/>
  <c r="EJ92" i="10"/>
  <c r="EK63" i="10"/>
  <c r="EK121" i="10"/>
  <c r="EK92" i="10"/>
  <c r="EL63" i="10"/>
  <c r="EL121" i="10"/>
  <c r="EL92" i="10"/>
  <c r="DU36" i="10"/>
  <c r="DU94" i="10"/>
  <c r="DU65" i="10"/>
  <c r="DV36" i="10"/>
  <c r="DV94" i="10"/>
  <c r="DV65" i="10"/>
  <c r="DW36" i="10"/>
  <c r="DW94" i="10"/>
  <c r="DW65" i="10"/>
  <c r="EI36" i="10"/>
  <c r="DU37" i="10"/>
  <c r="DU95" i="10"/>
  <c r="DU66" i="10"/>
  <c r="DV37" i="10"/>
  <c r="DV95" i="10"/>
  <c r="DV66" i="10"/>
  <c r="DW37" i="10"/>
  <c r="DW95" i="10"/>
  <c r="DW66" i="10"/>
  <c r="EI37" i="10"/>
  <c r="DU38" i="10"/>
  <c r="DU96" i="10"/>
  <c r="DU67" i="10"/>
  <c r="DV38" i="10"/>
  <c r="DV96" i="10"/>
  <c r="DV67" i="10"/>
  <c r="DW38" i="10"/>
  <c r="DW96" i="10"/>
  <c r="DW67" i="10"/>
  <c r="EI38" i="10"/>
  <c r="DU39" i="10"/>
  <c r="DU97" i="10"/>
  <c r="DU68" i="10"/>
  <c r="DV39" i="10"/>
  <c r="DV97" i="10"/>
  <c r="DV68" i="10"/>
  <c r="DW39" i="10"/>
  <c r="DW97" i="10"/>
  <c r="DW68" i="10"/>
  <c r="EI39" i="10"/>
  <c r="DU98" i="10"/>
  <c r="DU69" i="10"/>
  <c r="DV98" i="10"/>
  <c r="DV69" i="10"/>
  <c r="DW98" i="10"/>
  <c r="DW69" i="10"/>
  <c r="EI40" i="10"/>
  <c r="DU99" i="10"/>
  <c r="DU70" i="10"/>
  <c r="DV99" i="10"/>
  <c r="DV70" i="10"/>
  <c r="DW99" i="10"/>
  <c r="DW70" i="10"/>
  <c r="EI41" i="10"/>
  <c r="DU42" i="10"/>
  <c r="DU100" i="10"/>
  <c r="DU71" i="10"/>
  <c r="DV42" i="10"/>
  <c r="DV100" i="10"/>
  <c r="DV71" i="10"/>
  <c r="DW42" i="10"/>
  <c r="DW100" i="10"/>
  <c r="DW71" i="10"/>
  <c r="EI42" i="10"/>
  <c r="DU43" i="10"/>
  <c r="DU101" i="10"/>
  <c r="DU72" i="10"/>
  <c r="DV43" i="10"/>
  <c r="DV101" i="10"/>
  <c r="DV72" i="10"/>
  <c r="DW43" i="10"/>
  <c r="DW101" i="10"/>
  <c r="DW72" i="10"/>
  <c r="EI43" i="10"/>
  <c r="DU44" i="10"/>
  <c r="DU102" i="10"/>
  <c r="DU73" i="10"/>
  <c r="DV44" i="10"/>
  <c r="DV102" i="10"/>
  <c r="DV73" i="10"/>
  <c r="DW44" i="10"/>
  <c r="DW102" i="10"/>
  <c r="DW73" i="10"/>
  <c r="EI44" i="10"/>
  <c r="DU45" i="10"/>
  <c r="DU103" i="10"/>
  <c r="DU74" i="10"/>
  <c r="DV45" i="10"/>
  <c r="DV103" i="10"/>
  <c r="DV74" i="10"/>
  <c r="DW45" i="10"/>
  <c r="DW103" i="10"/>
  <c r="DW74" i="10"/>
  <c r="EI45" i="10"/>
  <c r="DU46" i="10"/>
  <c r="DU104" i="10"/>
  <c r="DU75" i="10"/>
  <c r="DV46" i="10"/>
  <c r="DV104" i="10"/>
  <c r="DV75" i="10"/>
  <c r="DW46" i="10"/>
  <c r="DW104" i="10"/>
  <c r="DW75" i="10"/>
  <c r="EI46" i="10"/>
  <c r="DU47" i="10"/>
  <c r="DU105" i="10"/>
  <c r="DU76" i="10"/>
  <c r="DV47" i="10"/>
  <c r="DV105" i="10"/>
  <c r="DV76" i="10"/>
  <c r="DW47" i="10"/>
  <c r="DW105" i="10"/>
  <c r="DW76" i="10"/>
  <c r="EI47" i="10"/>
  <c r="DU48" i="10"/>
  <c r="DU106" i="10"/>
  <c r="DU77" i="10"/>
  <c r="DV48" i="10"/>
  <c r="DV106" i="10"/>
  <c r="DV77" i="10"/>
  <c r="DW48" i="10"/>
  <c r="DW106" i="10"/>
  <c r="DW77" i="10"/>
  <c r="EI48" i="10"/>
  <c r="DU49" i="10"/>
  <c r="DU107" i="10"/>
  <c r="DU78" i="10"/>
  <c r="DV49" i="10"/>
  <c r="DV107" i="10"/>
  <c r="DV78" i="10"/>
  <c r="DW49" i="10"/>
  <c r="DW107" i="10"/>
  <c r="DW78" i="10"/>
  <c r="EI49" i="10"/>
  <c r="DU50" i="10"/>
  <c r="DU108" i="10"/>
  <c r="DU79" i="10"/>
  <c r="DV50" i="10"/>
  <c r="DV108" i="10"/>
  <c r="DV79" i="10"/>
  <c r="DW50" i="10"/>
  <c r="DW108" i="10"/>
  <c r="DW79" i="10"/>
  <c r="EI50" i="10"/>
  <c r="DU51" i="10"/>
  <c r="DU109" i="10"/>
  <c r="DU80" i="10"/>
  <c r="DV51" i="10"/>
  <c r="DV109" i="10"/>
  <c r="DV80" i="10"/>
  <c r="DW51" i="10"/>
  <c r="DW109" i="10"/>
  <c r="DW80" i="10"/>
  <c r="EI51" i="10"/>
  <c r="DU52" i="10"/>
  <c r="DU110" i="10"/>
  <c r="DU81" i="10"/>
  <c r="DV52" i="10"/>
  <c r="DV110" i="10"/>
  <c r="DV81" i="10"/>
  <c r="DW52" i="10"/>
  <c r="DW110" i="10"/>
  <c r="DW81" i="10"/>
  <c r="EI52" i="10"/>
  <c r="DU53" i="10"/>
  <c r="DU111" i="10"/>
  <c r="DU82" i="10"/>
  <c r="DV53" i="10"/>
  <c r="DV111" i="10"/>
  <c r="DV82" i="10"/>
  <c r="DW53" i="10"/>
  <c r="DW111" i="10"/>
  <c r="DW82" i="10"/>
  <c r="EI53" i="10"/>
  <c r="DU54" i="10"/>
  <c r="DU112" i="10"/>
  <c r="DU83" i="10"/>
  <c r="DV54" i="10"/>
  <c r="DV112" i="10"/>
  <c r="DV83" i="10"/>
  <c r="DW54" i="10"/>
  <c r="DW112" i="10"/>
  <c r="DW83" i="10"/>
  <c r="EI54" i="10"/>
  <c r="DU55" i="10"/>
  <c r="DU113" i="10"/>
  <c r="DU84" i="10"/>
  <c r="DV55" i="10"/>
  <c r="DV113" i="10"/>
  <c r="DV84" i="10"/>
  <c r="DW55" i="10"/>
  <c r="DW113" i="10"/>
  <c r="DW84" i="10"/>
  <c r="EI55" i="10"/>
  <c r="DU56" i="10"/>
  <c r="DU114" i="10"/>
  <c r="DU85" i="10"/>
  <c r="DV56" i="10"/>
  <c r="DV114" i="10"/>
  <c r="DV85" i="10"/>
  <c r="DW56" i="10"/>
  <c r="DW114" i="10"/>
  <c r="DW85" i="10"/>
  <c r="EI56" i="10"/>
  <c r="DU57" i="10"/>
  <c r="DU115" i="10"/>
  <c r="DU86" i="10"/>
  <c r="DV57" i="10"/>
  <c r="DV115" i="10"/>
  <c r="DV86" i="10"/>
  <c r="DW57" i="10"/>
  <c r="DW115" i="10"/>
  <c r="DW86" i="10"/>
  <c r="EI57" i="10"/>
  <c r="DU58" i="10"/>
  <c r="DU116" i="10"/>
  <c r="DU87" i="10"/>
  <c r="DV58" i="10"/>
  <c r="DV116" i="10"/>
  <c r="DV87" i="10"/>
  <c r="DW58" i="10"/>
  <c r="DW116" i="10"/>
  <c r="DW87" i="10"/>
  <c r="EI58" i="10"/>
  <c r="DU59" i="10"/>
  <c r="DU117" i="10"/>
  <c r="DU88" i="10"/>
  <c r="DV59" i="10"/>
  <c r="DV117" i="10"/>
  <c r="DV88" i="10"/>
  <c r="DW59" i="10"/>
  <c r="DW117" i="10"/>
  <c r="DW88" i="10"/>
  <c r="EI59" i="10"/>
  <c r="DU60" i="10"/>
  <c r="DU118" i="10"/>
  <c r="DU89" i="10"/>
  <c r="DV60" i="10"/>
  <c r="DV118" i="10"/>
  <c r="DV89" i="10"/>
  <c r="DW60" i="10"/>
  <c r="DW118" i="10"/>
  <c r="DW89" i="10"/>
  <c r="EI60" i="10"/>
  <c r="DU61" i="10"/>
  <c r="DU119" i="10"/>
  <c r="DU90" i="10"/>
  <c r="DV61" i="10"/>
  <c r="DV119" i="10"/>
  <c r="DV90" i="10"/>
  <c r="DW61" i="10"/>
  <c r="DW119" i="10"/>
  <c r="DW90" i="10"/>
  <c r="EI61" i="10"/>
  <c r="DU62" i="10"/>
  <c r="DU120" i="10"/>
  <c r="DU91" i="10"/>
  <c r="DV62" i="10"/>
  <c r="DV120" i="10"/>
  <c r="DV91" i="10"/>
  <c r="DW62" i="10"/>
  <c r="DW120" i="10"/>
  <c r="DW91" i="10"/>
  <c r="EI62" i="10"/>
  <c r="DU63" i="10"/>
  <c r="DU121" i="10"/>
  <c r="DU92" i="10"/>
  <c r="DV63" i="10"/>
  <c r="DV121" i="10"/>
  <c r="DV92" i="10"/>
  <c r="DW63" i="10"/>
  <c r="DW121" i="10"/>
  <c r="DW92" i="10"/>
  <c r="EI63" i="10"/>
  <c r="DQ65" i="10"/>
  <c r="DR36" i="10"/>
  <c r="DR94" i="10"/>
  <c r="DR65" i="10"/>
  <c r="DS36" i="10"/>
  <c r="DS94" i="10"/>
  <c r="DS65" i="10"/>
  <c r="DT36" i="10"/>
  <c r="DT94" i="10"/>
  <c r="DT65" i="10"/>
  <c r="DQ66" i="10"/>
  <c r="DR37" i="10"/>
  <c r="DR95" i="10"/>
  <c r="DR66" i="10"/>
  <c r="DS37" i="10"/>
  <c r="DS95" i="10"/>
  <c r="DS66" i="10"/>
  <c r="DT37" i="10"/>
  <c r="DT95" i="10"/>
  <c r="DT66" i="10"/>
  <c r="DQ67" i="10"/>
  <c r="DR38" i="10"/>
  <c r="DR96" i="10"/>
  <c r="DR67" i="10"/>
  <c r="DS38" i="10"/>
  <c r="DS96" i="10"/>
  <c r="DS67" i="10"/>
  <c r="DT38" i="10"/>
  <c r="DT96" i="10"/>
  <c r="DT67" i="10"/>
  <c r="DQ68" i="10"/>
  <c r="DR39" i="10"/>
  <c r="DR97" i="10"/>
  <c r="DR68" i="10"/>
  <c r="DS39" i="10"/>
  <c r="DS97" i="10"/>
  <c r="DS68" i="10"/>
  <c r="DT39" i="10"/>
  <c r="DT97" i="10"/>
  <c r="DT68" i="10"/>
  <c r="DQ69" i="10"/>
  <c r="DR98" i="10"/>
  <c r="DR69" i="10"/>
  <c r="DS98" i="10"/>
  <c r="DS69" i="10"/>
  <c r="DT98" i="10"/>
  <c r="DT69" i="10"/>
  <c r="DQ70" i="10"/>
  <c r="DR99" i="10"/>
  <c r="DR70" i="10"/>
  <c r="DS99" i="10"/>
  <c r="DS70" i="10"/>
  <c r="DT99" i="10"/>
  <c r="DT70" i="10"/>
  <c r="DQ71" i="10"/>
  <c r="DR42" i="10"/>
  <c r="DR100" i="10"/>
  <c r="DR71" i="10"/>
  <c r="DS42" i="10"/>
  <c r="DS100" i="10"/>
  <c r="DS71" i="10"/>
  <c r="DT42" i="10"/>
  <c r="DT100" i="10"/>
  <c r="DT71" i="10"/>
  <c r="DQ72" i="10"/>
  <c r="DR43" i="10"/>
  <c r="DR101" i="10"/>
  <c r="DR72" i="10"/>
  <c r="DS43" i="10"/>
  <c r="DS101" i="10"/>
  <c r="DS72" i="10"/>
  <c r="DT43" i="10"/>
  <c r="DT101" i="10"/>
  <c r="DT72" i="10"/>
  <c r="DQ73" i="10"/>
  <c r="DR44" i="10"/>
  <c r="DR102" i="10"/>
  <c r="DR73" i="10"/>
  <c r="DS44" i="10"/>
  <c r="DS102" i="10"/>
  <c r="DS73" i="10"/>
  <c r="DT44" i="10"/>
  <c r="DT102" i="10"/>
  <c r="DT73" i="10"/>
  <c r="DQ74" i="10"/>
  <c r="DR45" i="10"/>
  <c r="DR103" i="10"/>
  <c r="DR74" i="10"/>
  <c r="DS45" i="10"/>
  <c r="DS103" i="10"/>
  <c r="DS74" i="10"/>
  <c r="DT45" i="10"/>
  <c r="DT103" i="10"/>
  <c r="DT74" i="10"/>
  <c r="DQ75" i="10"/>
  <c r="DR46" i="10"/>
  <c r="DR104" i="10"/>
  <c r="DR75" i="10"/>
  <c r="DS46" i="10"/>
  <c r="DS104" i="10"/>
  <c r="DS75" i="10"/>
  <c r="DT46" i="10"/>
  <c r="DT104" i="10"/>
  <c r="DT75" i="10"/>
  <c r="DQ76" i="10"/>
  <c r="DR47" i="10"/>
  <c r="DR105" i="10"/>
  <c r="DR76" i="10"/>
  <c r="DS47" i="10"/>
  <c r="DS105" i="10"/>
  <c r="DS76" i="10"/>
  <c r="DT47" i="10"/>
  <c r="DT105" i="10"/>
  <c r="DT76" i="10"/>
  <c r="DQ77" i="10"/>
  <c r="DR48" i="10"/>
  <c r="DR106" i="10"/>
  <c r="DR77" i="10"/>
  <c r="DS48" i="10"/>
  <c r="DS106" i="10"/>
  <c r="DS77" i="10"/>
  <c r="DT48" i="10"/>
  <c r="DT106" i="10"/>
  <c r="DT77" i="10"/>
  <c r="DQ78" i="10"/>
  <c r="DR49" i="10"/>
  <c r="DR107" i="10"/>
  <c r="DR78" i="10"/>
  <c r="DS49" i="10"/>
  <c r="DS107" i="10"/>
  <c r="DS78" i="10"/>
  <c r="DT49" i="10"/>
  <c r="DT107" i="10"/>
  <c r="DT78" i="10"/>
  <c r="DQ79" i="10"/>
  <c r="DR50" i="10"/>
  <c r="DR108" i="10"/>
  <c r="DR79" i="10"/>
  <c r="DS50" i="10"/>
  <c r="DS108" i="10"/>
  <c r="DS79" i="10"/>
  <c r="DT50" i="10"/>
  <c r="DT108" i="10"/>
  <c r="DT79" i="10"/>
  <c r="DQ80" i="10"/>
  <c r="DR51" i="10"/>
  <c r="DR109" i="10"/>
  <c r="DR80" i="10"/>
  <c r="DS51" i="10"/>
  <c r="DS109" i="10"/>
  <c r="DS80" i="10"/>
  <c r="DT51" i="10"/>
  <c r="DT109" i="10"/>
  <c r="DT80" i="10"/>
  <c r="DQ81" i="10"/>
  <c r="DR52" i="10"/>
  <c r="DR110" i="10"/>
  <c r="DR81" i="10"/>
  <c r="DS52" i="10"/>
  <c r="DS110" i="10"/>
  <c r="DS81" i="10"/>
  <c r="DT52" i="10"/>
  <c r="DT110" i="10"/>
  <c r="DT81" i="10"/>
  <c r="DQ82" i="10"/>
  <c r="DR53" i="10"/>
  <c r="DR111" i="10"/>
  <c r="DR82" i="10"/>
  <c r="DS53" i="10"/>
  <c r="DS111" i="10"/>
  <c r="DS82" i="10"/>
  <c r="DT53" i="10"/>
  <c r="DT111" i="10"/>
  <c r="DT82" i="10"/>
  <c r="DQ83" i="10"/>
  <c r="DR54" i="10"/>
  <c r="DR112" i="10"/>
  <c r="DR83" i="10"/>
  <c r="DS54" i="10"/>
  <c r="DS112" i="10"/>
  <c r="DS83" i="10"/>
  <c r="DT54" i="10"/>
  <c r="DT112" i="10"/>
  <c r="DT83" i="10"/>
  <c r="DQ84" i="10"/>
  <c r="DR55" i="10"/>
  <c r="DR113" i="10"/>
  <c r="DR84" i="10"/>
  <c r="DS55" i="10"/>
  <c r="DS113" i="10"/>
  <c r="DS84" i="10"/>
  <c r="DT55" i="10"/>
  <c r="DT113" i="10"/>
  <c r="DT84" i="10"/>
  <c r="DQ85" i="10"/>
  <c r="DR56" i="10"/>
  <c r="DR114" i="10"/>
  <c r="DR85" i="10"/>
  <c r="DS56" i="10"/>
  <c r="DS114" i="10"/>
  <c r="DS85" i="10"/>
  <c r="DT56" i="10"/>
  <c r="DT114" i="10"/>
  <c r="DT85" i="10"/>
  <c r="DQ86" i="10"/>
  <c r="DR57" i="10"/>
  <c r="DR115" i="10"/>
  <c r="DR86" i="10"/>
  <c r="DS57" i="10"/>
  <c r="DS115" i="10"/>
  <c r="DS86" i="10"/>
  <c r="DT57" i="10"/>
  <c r="DT115" i="10"/>
  <c r="DT86" i="10"/>
  <c r="DQ87" i="10"/>
  <c r="DR58" i="10"/>
  <c r="DR116" i="10"/>
  <c r="DR87" i="10"/>
  <c r="DS58" i="10"/>
  <c r="DS116" i="10"/>
  <c r="DS87" i="10"/>
  <c r="DT58" i="10"/>
  <c r="DT116" i="10"/>
  <c r="DT87" i="10"/>
  <c r="DQ88" i="10"/>
  <c r="DR59" i="10"/>
  <c r="DR117" i="10"/>
  <c r="DR88" i="10"/>
  <c r="DS59" i="10"/>
  <c r="DS117" i="10"/>
  <c r="DS88" i="10"/>
  <c r="DT59" i="10"/>
  <c r="DT117" i="10"/>
  <c r="DT88" i="10"/>
  <c r="DQ89" i="10"/>
  <c r="DR60" i="10"/>
  <c r="DR118" i="10"/>
  <c r="DR89" i="10"/>
  <c r="DS60" i="10"/>
  <c r="DS118" i="10"/>
  <c r="DS89" i="10"/>
  <c r="DT60" i="10"/>
  <c r="DT118" i="10"/>
  <c r="DT89" i="10"/>
  <c r="DQ90" i="10"/>
  <c r="DR61" i="10"/>
  <c r="DR119" i="10"/>
  <c r="DR90" i="10"/>
  <c r="DS61" i="10"/>
  <c r="DS119" i="10"/>
  <c r="DS90" i="10"/>
  <c r="DT61" i="10"/>
  <c r="DT119" i="10"/>
  <c r="DT90" i="10"/>
  <c r="DQ91" i="10"/>
  <c r="DR62" i="10"/>
  <c r="DR120" i="10"/>
  <c r="DR91" i="10"/>
  <c r="DS62" i="10"/>
  <c r="DS120" i="10"/>
  <c r="DS91" i="10"/>
  <c r="DT62" i="10"/>
  <c r="DT120" i="10"/>
  <c r="DT91" i="10"/>
  <c r="DQ92" i="10"/>
  <c r="DR63" i="10"/>
  <c r="DR121" i="10"/>
  <c r="DR92" i="10"/>
  <c r="DS63" i="10"/>
  <c r="DS121" i="10"/>
  <c r="DS92" i="10"/>
  <c r="DT63" i="10"/>
  <c r="DT121" i="10"/>
  <c r="DT92" i="10"/>
  <c r="DF65" i="10"/>
  <c r="DG36" i="10"/>
  <c r="DG94" i="10"/>
  <c r="DG65" i="10"/>
  <c r="DH36" i="10"/>
  <c r="DH94" i="10"/>
  <c r="DH65" i="10"/>
  <c r="DQ36" i="10"/>
  <c r="DQ94" i="10"/>
  <c r="DF66" i="10"/>
  <c r="DG37" i="10"/>
  <c r="DG95" i="10"/>
  <c r="DG66" i="10"/>
  <c r="DH37" i="10"/>
  <c r="DH95" i="10"/>
  <c r="DH66" i="10"/>
  <c r="DQ37" i="10"/>
  <c r="DQ95" i="10"/>
  <c r="DF67" i="10"/>
  <c r="DG38" i="10"/>
  <c r="DG96" i="10"/>
  <c r="DG67" i="10"/>
  <c r="DH38" i="10"/>
  <c r="DH96" i="10"/>
  <c r="DH67" i="10"/>
  <c r="DQ38" i="10"/>
  <c r="DQ96" i="10"/>
  <c r="DF68" i="10"/>
  <c r="DG39" i="10"/>
  <c r="DG97" i="10"/>
  <c r="DG68" i="10"/>
  <c r="DH39" i="10"/>
  <c r="DH97" i="10"/>
  <c r="DH68" i="10"/>
  <c r="DQ39" i="10"/>
  <c r="DQ97" i="10"/>
  <c r="DF69" i="10"/>
  <c r="DG98" i="10"/>
  <c r="DG69" i="10"/>
  <c r="DH98" i="10"/>
  <c r="DH69" i="10"/>
  <c r="DQ98" i="10"/>
  <c r="DF70" i="10"/>
  <c r="DG41" i="10"/>
  <c r="DG99" i="10"/>
  <c r="DG70" i="10"/>
  <c r="DH41" i="10"/>
  <c r="DH99" i="10"/>
  <c r="DH70" i="10"/>
  <c r="DQ99" i="10"/>
  <c r="DF71" i="10"/>
  <c r="DG42" i="10"/>
  <c r="DG100" i="10"/>
  <c r="DG71" i="10"/>
  <c r="DH42" i="10"/>
  <c r="DH100" i="10"/>
  <c r="DH71" i="10"/>
  <c r="DQ42" i="10"/>
  <c r="DQ100" i="10"/>
  <c r="DF72" i="10"/>
  <c r="DG43" i="10"/>
  <c r="DG101" i="10"/>
  <c r="DG72" i="10"/>
  <c r="DH43" i="10"/>
  <c r="DH101" i="10"/>
  <c r="DH72" i="10"/>
  <c r="DQ43" i="10"/>
  <c r="DQ101" i="10"/>
  <c r="DF73" i="10"/>
  <c r="DG44" i="10"/>
  <c r="DG102" i="10"/>
  <c r="DG73" i="10"/>
  <c r="DH44" i="10"/>
  <c r="DH102" i="10"/>
  <c r="DH73" i="10"/>
  <c r="DQ44" i="10"/>
  <c r="DQ102" i="10"/>
  <c r="DF74" i="10"/>
  <c r="DG45" i="10"/>
  <c r="DG103" i="10"/>
  <c r="DG74" i="10"/>
  <c r="DH45" i="10"/>
  <c r="DH103" i="10"/>
  <c r="DH74" i="10"/>
  <c r="DQ45" i="10"/>
  <c r="DQ103" i="10"/>
  <c r="DF75" i="10"/>
  <c r="DG46" i="10"/>
  <c r="DG104" i="10"/>
  <c r="DG75" i="10"/>
  <c r="DH46" i="10"/>
  <c r="DH104" i="10"/>
  <c r="DH75" i="10"/>
  <c r="DQ46" i="10"/>
  <c r="DQ104" i="10"/>
  <c r="DF76" i="10"/>
  <c r="DG47" i="10"/>
  <c r="DG105" i="10"/>
  <c r="DG76" i="10"/>
  <c r="DH47" i="10"/>
  <c r="DH105" i="10"/>
  <c r="DH76" i="10"/>
  <c r="DQ47" i="10"/>
  <c r="DQ105" i="10"/>
  <c r="DF77" i="10"/>
  <c r="DG48" i="10"/>
  <c r="DG106" i="10"/>
  <c r="DG77" i="10"/>
  <c r="DH48" i="10"/>
  <c r="DH106" i="10"/>
  <c r="DH77" i="10"/>
  <c r="DQ48" i="10"/>
  <c r="DQ106" i="10"/>
  <c r="DF78" i="10"/>
  <c r="DG107" i="10"/>
  <c r="DG78" i="10"/>
  <c r="DH107" i="10"/>
  <c r="DH78" i="10"/>
  <c r="DQ49" i="10"/>
  <c r="DQ107" i="10"/>
  <c r="DF79" i="10"/>
  <c r="DG50" i="10"/>
  <c r="DG108" i="10"/>
  <c r="DG79" i="10"/>
  <c r="DH50" i="10"/>
  <c r="DH108" i="10"/>
  <c r="DH79" i="10"/>
  <c r="DQ50" i="10"/>
  <c r="DQ108" i="10"/>
  <c r="DF80" i="10"/>
  <c r="DG51" i="10"/>
  <c r="DG109" i="10"/>
  <c r="DG80" i="10"/>
  <c r="DH51" i="10"/>
  <c r="DH109" i="10"/>
  <c r="DH80" i="10"/>
  <c r="DQ51" i="10"/>
  <c r="DQ109" i="10"/>
  <c r="DF81" i="10"/>
  <c r="DG52" i="10"/>
  <c r="DG110" i="10"/>
  <c r="DG81" i="10"/>
  <c r="DH52" i="10"/>
  <c r="DH110" i="10"/>
  <c r="DH81" i="10"/>
  <c r="DQ52" i="10"/>
  <c r="DQ110" i="10"/>
  <c r="DF82" i="10"/>
  <c r="DG53" i="10"/>
  <c r="DG111" i="10"/>
  <c r="DG82" i="10"/>
  <c r="DH53" i="10"/>
  <c r="DH111" i="10"/>
  <c r="DH82" i="10"/>
  <c r="DQ53" i="10"/>
  <c r="DQ111" i="10"/>
  <c r="DF83" i="10"/>
  <c r="DG54" i="10"/>
  <c r="DG112" i="10"/>
  <c r="DG83" i="10"/>
  <c r="DH54" i="10"/>
  <c r="DH112" i="10"/>
  <c r="DH83" i="10"/>
  <c r="DQ54" i="10"/>
  <c r="DQ112" i="10"/>
  <c r="DF84" i="10"/>
  <c r="DG55" i="10"/>
  <c r="DG113" i="10"/>
  <c r="DG84" i="10"/>
  <c r="DH55" i="10"/>
  <c r="DH113" i="10"/>
  <c r="DH84" i="10"/>
  <c r="DQ55" i="10"/>
  <c r="DQ113" i="10"/>
  <c r="DF85" i="10"/>
  <c r="DG56" i="10"/>
  <c r="DG114" i="10"/>
  <c r="DG85" i="10"/>
  <c r="DH56" i="10"/>
  <c r="DH114" i="10"/>
  <c r="DH85" i="10"/>
  <c r="DQ56" i="10"/>
  <c r="DQ114" i="10"/>
  <c r="DF86" i="10"/>
  <c r="DG57" i="10"/>
  <c r="DG115" i="10"/>
  <c r="DG86" i="10"/>
  <c r="DH57" i="10"/>
  <c r="DH115" i="10"/>
  <c r="DH86" i="10"/>
  <c r="DQ57" i="10"/>
  <c r="DQ115" i="10"/>
  <c r="DF87" i="10"/>
  <c r="DG58" i="10"/>
  <c r="DG116" i="10"/>
  <c r="DG87" i="10"/>
  <c r="DH58" i="10"/>
  <c r="DH116" i="10"/>
  <c r="DH87" i="10"/>
  <c r="DQ58" i="10"/>
  <c r="DQ116" i="10"/>
  <c r="DF88" i="10"/>
  <c r="DG59" i="10"/>
  <c r="DG117" i="10"/>
  <c r="DG88" i="10"/>
  <c r="DH59" i="10"/>
  <c r="DH117" i="10"/>
  <c r="DH88" i="10"/>
  <c r="DQ59" i="10"/>
  <c r="DQ117" i="10"/>
  <c r="DF89" i="10"/>
  <c r="DG60" i="10"/>
  <c r="DG118" i="10"/>
  <c r="DG89" i="10"/>
  <c r="DH60" i="10"/>
  <c r="DH118" i="10"/>
  <c r="DH89" i="10"/>
  <c r="DQ60" i="10"/>
  <c r="DQ118" i="10"/>
  <c r="DF90" i="10"/>
  <c r="DG61" i="10"/>
  <c r="DG119" i="10"/>
  <c r="DG90" i="10"/>
  <c r="DH61" i="10"/>
  <c r="DH119" i="10"/>
  <c r="DH90" i="10"/>
  <c r="DQ61" i="10"/>
  <c r="DQ119" i="10"/>
  <c r="DF91" i="10"/>
  <c r="DG62" i="10"/>
  <c r="DG120" i="10"/>
  <c r="DG91" i="10"/>
  <c r="DH62" i="10"/>
  <c r="DH120" i="10"/>
  <c r="DH91" i="10"/>
  <c r="DQ62" i="10"/>
  <c r="DQ120" i="10"/>
  <c r="DF92" i="10"/>
  <c r="DG63" i="10"/>
  <c r="DG121" i="10"/>
  <c r="DG92" i="10"/>
  <c r="DH63" i="10"/>
  <c r="DH121" i="10"/>
  <c r="DH92" i="10"/>
  <c r="DQ63" i="10"/>
  <c r="DQ121" i="10"/>
  <c r="DC94" i="10"/>
  <c r="DC65" i="10"/>
  <c r="DD36" i="10"/>
  <c r="DD94" i="10"/>
  <c r="DD65" i="10"/>
  <c r="DE36" i="10"/>
  <c r="DE94" i="10"/>
  <c r="DE65" i="10"/>
  <c r="DF36" i="10"/>
  <c r="DF94" i="10"/>
  <c r="DC95" i="10"/>
  <c r="DC66" i="10"/>
  <c r="DD37" i="10"/>
  <c r="DD95" i="10"/>
  <c r="DD66" i="10"/>
  <c r="DE37" i="10"/>
  <c r="DE95" i="10"/>
  <c r="DE66" i="10"/>
  <c r="DF37" i="10"/>
  <c r="DF95" i="10"/>
  <c r="DC96" i="10"/>
  <c r="DC67" i="10"/>
  <c r="DD38" i="10"/>
  <c r="DD96" i="10"/>
  <c r="DD67" i="10"/>
  <c r="DE38" i="10"/>
  <c r="DE96" i="10"/>
  <c r="DE67" i="10"/>
  <c r="DF38" i="10"/>
  <c r="DF96" i="10"/>
  <c r="DC97" i="10"/>
  <c r="DC68" i="10"/>
  <c r="DD39" i="10"/>
  <c r="DD97" i="10"/>
  <c r="DD68" i="10"/>
  <c r="DE39" i="10"/>
  <c r="DE97" i="10"/>
  <c r="DE68" i="10"/>
  <c r="DF39" i="10"/>
  <c r="DF97" i="10"/>
  <c r="DC98" i="10"/>
  <c r="DC69" i="10"/>
  <c r="DD98" i="10"/>
  <c r="DD69" i="10"/>
  <c r="DE98" i="10"/>
  <c r="DE69" i="10"/>
  <c r="DF98" i="10"/>
  <c r="DC99" i="10"/>
  <c r="DC70" i="10"/>
  <c r="DD41" i="10"/>
  <c r="DD99" i="10"/>
  <c r="DD70" i="10"/>
  <c r="DE41" i="10"/>
  <c r="DE99" i="10"/>
  <c r="DE70" i="10"/>
  <c r="DF41" i="10"/>
  <c r="DF99" i="10"/>
  <c r="DC100" i="10"/>
  <c r="DC71" i="10"/>
  <c r="DD42" i="10"/>
  <c r="DD100" i="10"/>
  <c r="DD71" i="10"/>
  <c r="DE42" i="10"/>
  <c r="DE100" i="10"/>
  <c r="DE71" i="10"/>
  <c r="DF42" i="10"/>
  <c r="DF100" i="10"/>
  <c r="DC101" i="10"/>
  <c r="DC72" i="10"/>
  <c r="DD43" i="10"/>
  <c r="DD101" i="10"/>
  <c r="DD72" i="10"/>
  <c r="DE43" i="10"/>
  <c r="DE101" i="10"/>
  <c r="DE72" i="10"/>
  <c r="DF43" i="10"/>
  <c r="DF101" i="10"/>
  <c r="DC102" i="10"/>
  <c r="DC73" i="10"/>
  <c r="DD44" i="10"/>
  <c r="DD102" i="10"/>
  <c r="DD73" i="10"/>
  <c r="DE44" i="10"/>
  <c r="DE102" i="10"/>
  <c r="DE73" i="10"/>
  <c r="DF44" i="10"/>
  <c r="DF102" i="10"/>
  <c r="DC103" i="10"/>
  <c r="DC74" i="10"/>
  <c r="DD45" i="10"/>
  <c r="DD103" i="10"/>
  <c r="DD74" i="10"/>
  <c r="DE45" i="10"/>
  <c r="DE103" i="10"/>
  <c r="DE74" i="10"/>
  <c r="DF45" i="10"/>
  <c r="DF103" i="10"/>
  <c r="DC104" i="10"/>
  <c r="DC75" i="10"/>
  <c r="DD46" i="10"/>
  <c r="DD104" i="10"/>
  <c r="DD75" i="10"/>
  <c r="DE46" i="10"/>
  <c r="DE104" i="10"/>
  <c r="DE75" i="10"/>
  <c r="DF46" i="10"/>
  <c r="DF104" i="10"/>
  <c r="DC105" i="10"/>
  <c r="DC76" i="10"/>
  <c r="DD47" i="10"/>
  <c r="DD105" i="10"/>
  <c r="DD76" i="10"/>
  <c r="DE47" i="10"/>
  <c r="DE105" i="10"/>
  <c r="DE76" i="10"/>
  <c r="DF47" i="10"/>
  <c r="DF105" i="10"/>
  <c r="DC106" i="10"/>
  <c r="DC77" i="10"/>
  <c r="DD48" i="10"/>
  <c r="DD106" i="10"/>
  <c r="DD77" i="10"/>
  <c r="DE48" i="10"/>
  <c r="DE106" i="10"/>
  <c r="DE77" i="10"/>
  <c r="DF48" i="10"/>
  <c r="DF106" i="10"/>
  <c r="DC107" i="10"/>
  <c r="DC78" i="10"/>
  <c r="DD107" i="10"/>
  <c r="DD78" i="10"/>
  <c r="DE107" i="10"/>
  <c r="DE78" i="10"/>
  <c r="DF107" i="10"/>
  <c r="DC108" i="10"/>
  <c r="DC79" i="10"/>
  <c r="DD50" i="10"/>
  <c r="DD108" i="10"/>
  <c r="DD79" i="10"/>
  <c r="DE50" i="10"/>
  <c r="DE108" i="10"/>
  <c r="DE79" i="10"/>
  <c r="DF50" i="10"/>
  <c r="DF108" i="10"/>
  <c r="DC109" i="10"/>
  <c r="DC80" i="10"/>
  <c r="DD51" i="10"/>
  <c r="DD109" i="10"/>
  <c r="DD80" i="10"/>
  <c r="DE51" i="10"/>
  <c r="DE109" i="10"/>
  <c r="DE80" i="10"/>
  <c r="DF51" i="10"/>
  <c r="DF109" i="10"/>
  <c r="DC110" i="10"/>
  <c r="DC81" i="10"/>
  <c r="DD52" i="10"/>
  <c r="DD110" i="10"/>
  <c r="DD81" i="10"/>
  <c r="DE52" i="10"/>
  <c r="DE110" i="10"/>
  <c r="DE81" i="10"/>
  <c r="DF52" i="10"/>
  <c r="DF110" i="10"/>
  <c r="DC111" i="10"/>
  <c r="DC82" i="10"/>
  <c r="DD53" i="10"/>
  <c r="DD111" i="10"/>
  <c r="DD82" i="10"/>
  <c r="DE53" i="10"/>
  <c r="DE111" i="10"/>
  <c r="DE82" i="10"/>
  <c r="DF53" i="10"/>
  <c r="DF111" i="10"/>
  <c r="DC112" i="10"/>
  <c r="DC83" i="10"/>
  <c r="DD54" i="10"/>
  <c r="DD112" i="10"/>
  <c r="DD83" i="10"/>
  <c r="DE54" i="10"/>
  <c r="DE112" i="10"/>
  <c r="DE83" i="10"/>
  <c r="DF54" i="10"/>
  <c r="DF112" i="10"/>
  <c r="DC113" i="10"/>
  <c r="DC84" i="10"/>
  <c r="DD55" i="10"/>
  <c r="DD113" i="10"/>
  <c r="DD84" i="10"/>
  <c r="DE55" i="10"/>
  <c r="DE113" i="10"/>
  <c r="DE84" i="10"/>
  <c r="DF55" i="10"/>
  <c r="DF113" i="10"/>
  <c r="DC114" i="10"/>
  <c r="DC85" i="10"/>
  <c r="DD56" i="10"/>
  <c r="DD114" i="10"/>
  <c r="DD85" i="10"/>
  <c r="DE56" i="10"/>
  <c r="DE114" i="10"/>
  <c r="DE85" i="10"/>
  <c r="DF56" i="10"/>
  <c r="DF114" i="10"/>
  <c r="DC115" i="10"/>
  <c r="DC86" i="10"/>
  <c r="DD57" i="10"/>
  <c r="DD115" i="10"/>
  <c r="DD86" i="10"/>
  <c r="DE57" i="10"/>
  <c r="DE115" i="10"/>
  <c r="DE86" i="10"/>
  <c r="DF57" i="10"/>
  <c r="DF115" i="10"/>
  <c r="DC116" i="10"/>
  <c r="DC87" i="10"/>
  <c r="DD58" i="10"/>
  <c r="DD116" i="10"/>
  <c r="DD87" i="10"/>
  <c r="DE58" i="10"/>
  <c r="DE116" i="10"/>
  <c r="DE87" i="10"/>
  <c r="DF58" i="10"/>
  <c r="DF116" i="10"/>
  <c r="DC117" i="10"/>
  <c r="DC88" i="10"/>
  <c r="DD59" i="10"/>
  <c r="DD117" i="10"/>
  <c r="DD88" i="10"/>
  <c r="DE59" i="10"/>
  <c r="DE117" i="10"/>
  <c r="DE88" i="10"/>
  <c r="DF59" i="10"/>
  <c r="DF117" i="10"/>
  <c r="DC118" i="10"/>
  <c r="DC89" i="10"/>
  <c r="DD60" i="10"/>
  <c r="DD118" i="10"/>
  <c r="DD89" i="10"/>
  <c r="DE60" i="10"/>
  <c r="DE118" i="10"/>
  <c r="DE89" i="10"/>
  <c r="DF60" i="10"/>
  <c r="DF118" i="10"/>
  <c r="DC119" i="10"/>
  <c r="DC90" i="10"/>
  <c r="DD61" i="10"/>
  <c r="DD119" i="10"/>
  <c r="DD90" i="10"/>
  <c r="DE61" i="10"/>
  <c r="DE119" i="10"/>
  <c r="DE90" i="10"/>
  <c r="DF61" i="10"/>
  <c r="DF119" i="10"/>
  <c r="DC120" i="10"/>
  <c r="DC91" i="10"/>
  <c r="DD62" i="10"/>
  <c r="DD120" i="10"/>
  <c r="DD91" i="10"/>
  <c r="DE62" i="10"/>
  <c r="DE120" i="10"/>
  <c r="DE91" i="10"/>
  <c r="DF62" i="10"/>
  <c r="DF120" i="10"/>
  <c r="DC121" i="10"/>
  <c r="DC92" i="10"/>
  <c r="DD63" i="10"/>
  <c r="DD121" i="10"/>
  <c r="DD92" i="10"/>
  <c r="DE63" i="10"/>
  <c r="DE121" i="10"/>
  <c r="DE92" i="10"/>
  <c r="DF63" i="10"/>
  <c r="DF121" i="10"/>
  <c r="DC36" i="10"/>
  <c r="DC37" i="10"/>
  <c r="DC38" i="10"/>
  <c r="DC39" i="10"/>
  <c r="DC41" i="10"/>
  <c r="DC42" i="10"/>
  <c r="DC43" i="10"/>
  <c r="DC44" i="10"/>
  <c r="DC45" i="10"/>
  <c r="DC46" i="10"/>
  <c r="DC47" i="10"/>
  <c r="DC48" i="10"/>
  <c r="DC50" i="10"/>
  <c r="DC51" i="10"/>
  <c r="DC52" i="10"/>
  <c r="DC53" i="10"/>
  <c r="DC54" i="10"/>
  <c r="DC55" i="10"/>
  <c r="DC56" i="10"/>
  <c r="DC57" i="10"/>
  <c r="DC58" i="10"/>
  <c r="DC59" i="10"/>
  <c r="DC60" i="10"/>
  <c r="DC61" i="10"/>
  <c r="DC62" i="10"/>
  <c r="DC63" i="10"/>
  <c r="CS65" i="10"/>
  <c r="CS66" i="10"/>
  <c r="CS67" i="10"/>
  <c r="CS68" i="10"/>
  <c r="CS70" i="10"/>
  <c r="CS71" i="10"/>
  <c r="CS72" i="10"/>
  <c r="CS73" i="10"/>
  <c r="CS74" i="10"/>
  <c r="CS75" i="10"/>
  <c r="CS76" i="10"/>
  <c r="CS77" i="10"/>
  <c r="CS78" i="10"/>
  <c r="CS79" i="10"/>
  <c r="CS80" i="10"/>
  <c r="CS81" i="10"/>
  <c r="CS82" i="10"/>
  <c r="CS83" i="10"/>
  <c r="CS84" i="10"/>
  <c r="CS85" i="10"/>
  <c r="CS87" i="10"/>
  <c r="CS88" i="10"/>
  <c r="CS89" i="10"/>
  <c r="CS90" i="10"/>
  <c r="CS91" i="10"/>
  <c r="CS92" i="10"/>
  <c r="CR94" i="10"/>
  <c r="CR65" i="10"/>
  <c r="CS36" i="10"/>
  <c r="CS94" i="10"/>
  <c r="CR95" i="10"/>
  <c r="CR66" i="10"/>
  <c r="CS37" i="10"/>
  <c r="CS95" i="10"/>
  <c r="CR96" i="10"/>
  <c r="CR67" i="10"/>
  <c r="CS38" i="10"/>
  <c r="CS96" i="10"/>
  <c r="CR97" i="10"/>
  <c r="CR68" i="10"/>
  <c r="CS39" i="10"/>
  <c r="CS97" i="10"/>
  <c r="CR70" i="10"/>
  <c r="CR71" i="10"/>
  <c r="CR72" i="10"/>
  <c r="CR73" i="10"/>
  <c r="CR74" i="10"/>
  <c r="CR75" i="10"/>
  <c r="CR76" i="10"/>
  <c r="CR77" i="10"/>
  <c r="CR78" i="10"/>
  <c r="CR79" i="10"/>
  <c r="CR80" i="10"/>
  <c r="CR81" i="10"/>
  <c r="CR111" i="10"/>
  <c r="CR82" i="10"/>
  <c r="CS111" i="10"/>
  <c r="CR112" i="10"/>
  <c r="CR83" i="10"/>
  <c r="CS112" i="10"/>
  <c r="CR113" i="10"/>
  <c r="CR84" i="10"/>
  <c r="CS113" i="10"/>
  <c r="CR114" i="10"/>
  <c r="CR85" i="10"/>
  <c r="CS114" i="10"/>
  <c r="CR115" i="10"/>
  <c r="CS115" i="10"/>
  <c r="CR116" i="10"/>
  <c r="CR87" i="10"/>
  <c r="CS116" i="10"/>
  <c r="CR117" i="10"/>
  <c r="CR88" i="10"/>
  <c r="CS117" i="10"/>
  <c r="CR118" i="10"/>
  <c r="CR89" i="10"/>
  <c r="CS118" i="10"/>
  <c r="CR119" i="10"/>
  <c r="CR90" i="10"/>
  <c r="CS119" i="10"/>
  <c r="CR120" i="10"/>
  <c r="CR91" i="10"/>
  <c r="CS120" i="10"/>
  <c r="CR121" i="10"/>
  <c r="CR92" i="10"/>
  <c r="CS121" i="10"/>
  <c r="CQ94" i="10"/>
  <c r="CQ65" i="10"/>
  <c r="CR36" i="10"/>
  <c r="CQ95" i="10"/>
  <c r="CQ66" i="10"/>
  <c r="CR37" i="10"/>
  <c r="CQ96" i="10"/>
  <c r="CQ67" i="10"/>
  <c r="CR38" i="10"/>
  <c r="CQ97" i="10"/>
  <c r="CQ68" i="10"/>
  <c r="CR39" i="10"/>
  <c r="CQ70" i="10"/>
  <c r="CQ71" i="10"/>
  <c r="CQ72" i="10"/>
  <c r="CQ73" i="10"/>
  <c r="CQ74" i="10"/>
  <c r="CQ75" i="10"/>
  <c r="CQ76" i="10"/>
  <c r="CQ77" i="10"/>
  <c r="CQ78" i="10"/>
  <c r="CQ79" i="10"/>
  <c r="CQ80" i="10"/>
  <c r="CQ81" i="10"/>
  <c r="CQ111" i="10"/>
  <c r="CQ82" i="10"/>
  <c r="CQ112" i="10"/>
  <c r="CQ83" i="10"/>
  <c r="CQ113" i="10"/>
  <c r="CQ84" i="10"/>
  <c r="CQ114" i="10"/>
  <c r="CQ85" i="10"/>
  <c r="CQ115" i="10"/>
  <c r="CQ116" i="10"/>
  <c r="CQ87" i="10"/>
  <c r="CQ117" i="10"/>
  <c r="CQ88" i="10"/>
  <c r="CQ118" i="10"/>
  <c r="CQ89" i="10"/>
  <c r="CQ119" i="10"/>
  <c r="CQ90" i="10"/>
  <c r="CQ120" i="10"/>
  <c r="CQ91" i="10"/>
  <c r="CQ121" i="10"/>
  <c r="CQ92" i="10"/>
  <c r="CN94" i="10"/>
  <c r="CN65" i="10"/>
  <c r="CO36" i="10"/>
  <c r="CO94" i="10"/>
  <c r="CO65" i="10"/>
  <c r="CP36" i="10"/>
  <c r="CP94" i="10"/>
  <c r="CP65" i="10"/>
  <c r="CQ36" i="10"/>
  <c r="CN95" i="10"/>
  <c r="CN66" i="10"/>
  <c r="CO37" i="10"/>
  <c r="CO95" i="10"/>
  <c r="CO66" i="10"/>
  <c r="CP37" i="10"/>
  <c r="CP95" i="10"/>
  <c r="CP66" i="10"/>
  <c r="CQ37" i="10"/>
  <c r="CN96" i="10"/>
  <c r="CN67" i="10"/>
  <c r="CO38" i="10"/>
  <c r="CO96" i="10"/>
  <c r="CO67" i="10"/>
  <c r="CP38" i="10"/>
  <c r="CP96" i="10"/>
  <c r="CP67" i="10"/>
  <c r="CQ38" i="10"/>
  <c r="CN97" i="10"/>
  <c r="CN68" i="10"/>
  <c r="CO39" i="10"/>
  <c r="CO97" i="10"/>
  <c r="CO68" i="10"/>
  <c r="CP39" i="10"/>
  <c r="CP97" i="10"/>
  <c r="CP68" i="10"/>
  <c r="CQ39" i="10"/>
  <c r="CN70" i="10"/>
  <c r="CO70" i="10"/>
  <c r="CP70" i="10"/>
  <c r="CN71" i="10"/>
  <c r="CO71" i="10"/>
  <c r="CP71" i="10"/>
  <c r="CN72" i="10"/>
  <c r="CO72" i="10"/>
  <c r="CP72" i="10"/>
  <c r="CN73" i="10"/>
  <c r="CO73" i="10"/>
  <c r="CP73" i="10"/>
  <c r="CN74" i="10"/>
  <c r="CO74" i="10"/>
  <c r="CP74" i="10"/>
  <c r="CN75" i="10"/>
  <c r="CO75" i="10"/>
  <c r="CP75" i="10"/>
  <c r="CN76" i="10"/>
  <c r="CO76" i="10"/>
  <c r="CP76" i="10"/>
  <c r="CN77" i="10"/>
  <c r="CO77" i="10"/>
  <c r="CP77" i="10"/>
  <c r="CN78" i="10"/>
  <c r="CO78" i="10"/>
  <c r="CP78" i="10"/>
  <c r="CN79" i="10"/>
  <c r="CO79" i="10"/>
  <c r="CP79" i="10"/>
  <c r="CN80" i="10"/>
  <c r="CO80" i="10"/>
  <c r="CP80" i="10"/>
  <c r="CN81" i="10"/>
  <c r="CO81" i="10"/>
  <c r="CP81" i="10"/>
  <c r="CN111" i="10"/>
  <c r="CN82" i="10"/>
  <c r="CO111" i="10"/>
  <c r="CO82" i="10"/>
  <c r="CP111" i="10"/>
  <c r="CP82" i="10"/>
  <c r="CN112" i="10"/>
  <c r="CN83" i="10"/>
  <c r="CO112" i="10"/>
  <c r="CO83" i="10"/>
  <c r="CP112" i="10"/>
  <c r="CP83" i="10"/>
  <c r="CN113" i="10"/>
  <c r="CN84" i="10"/>
  <c r="CO113" i="10"/>
  <c r="CO84" i="10"/>
  <c r="CP113" i="10"/>
  <c r="CP84" i="10"/>
  <c r="CN114" i="10"/>
  <c r="CN85" i="10"/>
  <c r="CO114" i="10"/>
  <c r="CO85" i="10"/>
  <c r="CP114" i="10"/>
  <c r="CP85" i="10"/>
  <c r="CN115" i="10"/>
  <c r="CO115" i="10"/>
  <c r="CP115" i="10"/>
  <c r="CN116" i="10"/>
  <c r="CN87" i="10"/>
  <c r="CO116" i="10"/>
  <c r="CO87" i="10"/>
  <c r="CP116" i="10"/>
  <c r="CP87" i="10"/>
  <c r="CN117" i="10"/>
  <c r="CN88" i="10"/>
  <c r="CO117" i="10"/>
  <c r="CO88" i="10"/>
  <c r="CP117" i="10"/>
  <c r="CP88" i="10"/>
  <c r="CN118" i="10"/>
  <c r="CN89" i="10"/>
  <c r="CO118" i="10"/>
  <c r="CO89" i="10"/>
  <c r="CP118" i="10"/>
  <c r="CP89" i="10"/>
  <c r="CN119" i="10"/>
  <c r="CN90" i="10"/>
  <c r="CO119" i="10"/>
  <c r="CO90" i="10"/>
  <c r="CP119" i="10"/>
  <c r="CP90" i="10"/>
  <c r="CN120" i="10"/>
  <c r="CN91" i="10"/>
  <c r="CO120" i="10"/>
  <c r="CO91" i="10"/>
  <c r="CP120" i="10"/>
  <c r="CP91" i="10"/>
  <c r="CN121" i="10"/>
  <c r="CN92" i="10"/>
  <c r="CO121" i="10"/>
  <c r="CO92" i="10"/>
  <c r="CP121" i="10"/>
  <c r="CP92" i="10"/>
  <c r="CK94" i="10"/>
  <c r="CK65" i="10"/>
  <c r="CL36" i="10"/>
  <c r="CL94" i="10"/>
  <c r="CL65" i="10"/>
  <c r="CM36" i="10"/>
  <c r="CM94" i="10"/>
  <c r="CM65" i="10"/>
  <c r="CN36" i="10"/>
  <c r="CK95" i="10"/>
  <c r="CK66" i="10"/>
  <c r="CL37" i="10"/>
  <c r="CL95" i="10"/>
  <c r="CL66" i="10"/>
  <c r="CM37" i="10"/>
  <c r="CM95" i="10"/>
  <c r="CM66" i="10"/>
  <c r="CN37" i="10"/>
  <c r="CK96" i="10"/>
  <c r="CK67" i="10"/>
  <c r="CL38" i="10"/>
  <c r="CL96" i="10"/>
  <c r="CL67" i="10"/>
  <c r="CM38" i="10"/>
  <c r="CM96" i="10"/>
  <c r="CM67" i="10"/>
  <c r="CN38" i="10"/>
  <c r="CK97" i="10"/>
  <c r="CK68" i="10"/>
  <c r="CL39" i="10"/>
  <c r="CL97" i="10"/>
  <c r="CL68" i="10"/>
  <c r="CM39" i="10"/>
  <c r="CM97" i="10"/>
  <c r="CM68" i="10"/>
  <c r="CN39" i="10"/>
  <c r="CK70" i="10"/>
  <c r="CL70" i="10"/>
  <c r="CM70" i="10"/>
  <c r="CK71" i="10"/>
  <c r="CL71" i="10"/>
  <c r="CM71" i="10"/>
  <c r="CK72" i="10"/>
  <c r="CL72" i="10"/>
  <c r="CM72" i="10"/>
  <c r="CK73" i="10"/>
  <c r="CL73" i="10"/>
  <c r="CM73" i="10"/>
  <c r="CK74" i="10"/>
  <c r="CL74" i="10"/>
  <c r="CM74" i="10"/>
  <c r="CK75" i="10"/>
  <c r="CL75" i="10"/>
  <c r="CM75" i="10"/>
  <c r="CK76" i="10"/>
  <c r="CL76" i="10"/>
  <c r="CM76" i="10"/>
  <c r="CK77" i="10"/>
  <c r="CL77" i="10"/>
  <c r="CM77" i="10"/>
  <c r="CK78" i="10"/>
  <c r="CL78" i="10"/>
  <c r="CM78" i="10"/>
  <c r="CK79" i="10"/>
  <c r="CL79" i="10"/>
  <c r="CM79" i="10"/>
  <c r="CK80" i="10"/>
  <c r="CL80" i="10"/>
  <c r="CM80" i="10"/>
  <c r="CK81" i="10"/>
  <c r="CL81" i="10"/>
  <c r="CM81" i="10"/>
  <c r="CK111" i="10"/>
  <c r="CK82" i="10"/>
  <c r="CL111" i="10"/>
  <c r="CL82" i="10"/>
  <c r="CM111" i="10"/>
  <c r="CM82" i="10"/>
  <c r="CK112" i="10"/>
  <c r="CK83" i="10"/>
  <c r="CL112" i="10"/>
  <c r="CL83" i="10"/>
  <c r="CM112" i="10"/>
  <c r="CM83" i="10"/>
  <c r="CK113" i="10"/>
  <c r="CK84" i="10"/>
  <c r="CL113" i="10"/>
  <c r="CL84" i="10"/>
  <c r="CM113" i="10"/>
  <c r="CM84" i="10"/>
  <c r="CK114" i="10"/>
  <c r="CK85" i="10"/>
  <c r="CL114" i="10"/>
  <c r="CL85" i="10"/>
  <c r="CM114" i="10"/>
  <c r="CM85" i="10"/>
  <c r="CK115" i="10"/>
  <c r="CL115" i="10"/>
  <c r="CM115" i="10"/>
  <c r="CK116" i="10"/>
  <c r="CK87" i="10"/>
  <c r="CL116" i="10"/>
  <c r="CL87" i="10"/>
  <c r="CM116" i="10"/>
  <c r="CM87" i="10"/>
  <c r="CK117" i="10"/>
  <c r="CK88" i="10"/>
  <c r="CL117" i="10"/>
  <c r="CL88" i="10"/>
  <c r="CM117" i="10"/>
  <c r="CM88" i="10"/>
  <c r="CK118" i="10"/>
  <c r="CK89" i="10"/>
  <c r="CL118" i="10"/>
  <c r="CL89" i="10"/>
  <c r="CM118" i="10"/>
  <c r="CM89" i="10"/>
  <c r="CK119" i="10"/>
  <c r="CK90" i="10"/>
  <c r="CL119" i="10"/>
  <c r="CL90" i="10"/>
  <c r="CM119" i="10"/>
  <c r="CM90" i="10"/>
  <c r="CK120" i="10"/>
  <c r="CK91" i="10"/>
  <c r="CL120" i="10"/>
  <c r="CL91" i="10"/>
  <c r="CM120" i="10"/>
  <c r="CM91" i="10"/>
  <c r="CK121" i="10"/>
  <c r="CK92" i="10"/>
  <c r="CL121" i="10"/>
  <c r="CL92" i="10"/>
  <c r="CM121" i="10"/>
  <c r="CM92" i="10"/>
  <c r="BZ94" i="10"/>
  <c r="BZ65" i="10"/>
  <c r="CA36" i="10"/>
  <c r="CA94" i="10"/>
  <c r="CA65" i="10"/>
  <c r="CB36" i="10"/>
  <c r="CB94" i="10"/>
  <c r="CB65" i="10"/>
  <c r="CK36" i="10"/>
  <c r="BZ95" i="10"/>
  <c r="BZ66" i="10"/>
  <c r="CA37" i="10"/>
  <c r="CA95" i="10"/>
  <c r="CA66" i="10"/>
  <c r="CB37" i="10"/>
  <c r="CB95" i="10"/>
  <c r="CB66" i="10"/>
  <c r="CK37" i="10"/>
  <c r="BZ96" i="10"/>
  <c r="BZ67" i="10"/>
  <c r="CA38" i="10"/>
  <c r="CA96" i="10"/>
  <c r="CA67" i="10"/>
  <c r="CB38" i="10"/>
  <c r="CB96" i="10"/>
  <c r="CB67" i="10"/>
  <c r="CK38" i="10"/>
  <c r="BZ97" i="10"/>
  <c r="BZ68" i="10"/>
  <c r="CA39" i="10"/>
  <c r="CA97" i="10"/>
  <c r="CA68" i="10"/>
  <c r="CB39" i="10"/>
  <c r="CB97" i="10"/>
  <c r="CB68" i="10"/>
  <c r="CK39" i="10"/>
  <c r="BW36" i="10"/>
  <c r="BW94" i="10"/>
  <c r="BW65" i="10"/>
  <c r="BX36" i="10"/>
  <c r="BX94" i="10"/>
  <c r="BX65" i="10"/>
  <c r="BY36" i="10"/>
  <c r="BY94" i="10"/>
  <c r="BY65" i="10"/>
  <c r="BZ36" i="10"/>
  <c r="BW37" i="10"/>
  <c r="BW95" i="10"/>
  <c r="BW66" i="10"/>
  <c r="BX37" i="10"/>
  <c r="BX95" i="10"/>
  <c r="BX66" i="10"/>
  <c r="BY37" i="10"/>
  <c r="BY95" i="10"/>
  <c r="BY66" i="10"/>
  <c r="BZ37" i="10"/>
  <c r="BW38" i="10"/>
  <c r="BW96" i="10"/>
  <c r="BW67" i="10"/>
  <c r="BX38" i="10"/>
  <c r="BX96" i="10"/>
  <c r="BX67" i="10"/>
  <c r="BY38" i="10"/>
  <c r="BY96" i="10"/>
  <c r="BY67" i="10"/>
  <c r="BZ38" i="10"/>
  <c r="BW39" i="10"/>
  <c r="BW97" i="10"/>
  <c r="BW68" i="10"/>
  <c r="BX39" i="10"/>
  <c r="BX97" i="10"/>
  <c r="BX68" i="10"/>
  <c r="BY39" i="10"/>
  <c r="BY97" i="10"/>
  <c r="BY68" i="10"/>
  <c r="BZ39" i="10"/>
  <c r="BH65" i="10"/>
  <c r="BI36" i="10"/>
  <c r="BI94" i="10"/>
  <c r="BI65" i="10"/>
  <c r="BJ36" i="10"/>
  <c r="BJ94" i="10"/>
  <c r="BJ65" i="10"/>
  <c r="BV36" i="10"/>
  <c r="BV94" i="10"/>
  <c r="BV65" i="10"/>
  <c r="BH66" i="10"/>
  <c r="BI37" i="10"/>
  <c r="BI95" i="10"/>
  <c r="BI66" i="10"/>
  <c r="BJ37" i="10"/>
  <c r="BJ95" i="10"/>
  <c r="BJ66" i="10"/>
  <c r="BV37" i="10"/>
  <c r="BV95" i="10"/>
  <c r="BV66" i="10"/>
  <c r="BH67" i="10"/>
  <c r="BI38" i="10"/>
  <c r="BI96" i="10"/>
  <c r="BI67" i="10"/>
  <c r="BJ38" i="10"/>
  <c r="BJ96" i="10"/>
  <c r="BJ67" i="10"/>
  <c r="BV38" i="10"/>
  <c r="BV96" i="10"/>
  <c r="BV67" i="10"/>
  <c r="BH68" i="10"/>
  <c r="BI39" i="10"/>
  <c r="BI97" i="10"/>
  <c r="BI68" i="10"/>
  <c r="BJ39" i="10"/>
  <c r="BJ97" i="10"/>
  <c r="BJ68" i="10"/>
  <c r="BV39" i="10"/>
  <c r="BV97" i="10"/>
  <c r="BV68" i="10"/>
  <c r="BH69" i="10"/>
  <c r="BI40" i="10"/>
  <c r="BI69" i="10"/>
  <c r="BJ40" i="10"/>
  <c r="BJ69" i="10"/>
  <c r="BH70" i="10"/>
  <c r="BI41" i="10"/>
  <c r="BI70" i="10"/>
  <c r="BJ41" i="10"/>
  <c r="BJ70" i="10"/>
  <c r="BH71" i="10"/>
  <c r="BI42" i="10"/>
  <c r="BI71" i="10"/>
  <c r="BJ42" i="10"/>
  <c r="BJ71" i="10"/>
  <c r="BH72" i="10"/>
  <c r="BI43" i="10"/>
  <c r="BI72" i="10"/>
  <c r="BJ43" i="10"/>
  <c r="BJ72" i="10"/>
  <c r="BH73" i="10"/>
  <c r="BI44" i="10"/>
  <c r="BI73" i="10"/>
  <c r="BJ44" i="10"/>
  <c r="BJ73" i="10"/>
  <c r="BH74" i="10"/>
  <c r="BI45" i="10"/>
  <c r="BI74" i="10"/>
  <c r="BJ45" i="10"/>
  <c r="BJ74" i="10"/>
  <c r="BH75" i="10"/>
  <c r="BI46" i="10"/>
  <c r="BI75" i="10"/>
  <c r="BJ46" i="10"/>
  <c r="BJ75" i="10"/>
  <c r="BH76" i="10"/>
  <c r="BI47" i="10"/>
  <c r="BI76" i="10"/>
  <c r="BJ47" i="10"/>
  <c r="BJ76" i="10"/>
  <c r="BH77" i="10"/>
  <c r="BI48" i="10"/>
  <c r="BI77" i="10"/>
  <c r="BJ48" i="10"/>
  <c r="BJ77" i="10"/>
  <c r="CG77" i="10"/>
  <c r="BH78" i="10"/>
  <c r="BI49" i="10"/>
  <c r="BI107" i="10"/>
  <c r="BI78" i="10"/>
  <c r="BJ49" i="10"/>
  <c r="BJ107" i="10"/>
  <c r="BJ78" i="10"/>
  <c r="BH79" i="10"/>
  <c r="BI50" i="10"/>
  <c r="BI79" i="10"/>
  <c r="BJ50" i="10"/>
  <c r="BJ79" i="10"/>
  <c r="BH80" i="10"/>
  <c r="BI51" i="10"/>
  <c r="BI80" i="10"/>
  <c r="BJ51" i="10"/>
  <c r="BJ80" i="10"/>
  <c r="BH81" i="10"/>
  <c r="BI52" i="10"/>
  <c r="BI81" i="10"/>
  <c r="BJ52" i="10"/>
  <c r="BJ81" i="10"/>
  <c r="BH82" i="10"/>
  <c r="BI53" i="10"/>
  <c r="BI82" i="10"/>
  <c r="BJ53" i="10"/>
  <c r="BJ82" i="10"/>
  <c r="BH83" i="10"/>
  <c r="BI54" i="10"/>
  <c r="BI83" i="10"/>
  <c r="BJ54" i="10"/>
  <c r="BJ83" i="10"/>
  <c r="BH84" i="10"/>
  <c r="BI55" i="10"/>
  <c r="BI84" i="10"/>
  <c r="BJ55" i="10"/>
  <c r="BJ84" i="10"/>
  <c r="BH85" i="10"/>
  <c r="BI56" i="10"/>
  <c r="BI85" i="10"/>
  <c r="BJ56" i="10"/>
  <c r="BJ85" i="10"/>
  <c r="BH86" i="10"/>
  <c r="BI57" i="10"/>
  <c r="BI86" i="10"/>
  <c r="BJ57" i="10"/>
  <c r="BJ86" i="10"/>
  <c r="BH87" i="10"/>
  <c r="BI58" i="10"/>
  <c r="BI87" i="10"/>
  <c r="BJ58" i="10"/>
  <c r="BJ87" i="10"/>
  <c r="BH88" i="10"/>
  <c r="BI59" i="10"/>
  <c r="BI88" i="10"/>
  <c r="BJ59" i="10"/>
  <c r="BJ88" i="10"/>
  <c r="BH89" i="10"/>
  <c r="BI60" i="10"/>
  <c r="BI89" i="10"/>
  <c r="BJ60" i="10"/>
  <c r="BJ89" i="10"/>
  <c r="BH90" i="10"/>
  <c r="BI61" i="10"/>
  <c r="BI90" i="10"/>
  <c r="BJ61" i="10"/>
  <c r="BJ90" i="10"/>
  <c r="BH91" i="10"/>
  <c r="BI62" i="10"/>
  <c r="BI91" i="10"/>
  <c r="BJ62" i="10"/>
  <c r="BJ91" i="10"/>
  <c r="BH92" i="10"/>
  <c r="BI63" i="10"/>
  <c r="BI92" i="10"/>
  <c r="BJ63" i="10"/>
  <c r="BJ92" i="10"/>
  <c r="AR48" i="8"/>
  <c r="AS48" i="8"/>
  <c r="AQ48" i="8"/>
  <c r="BE94" i="10"/>
  <c r="BE65" i="10"/>
  <c r="BF36" i="10"/>
  <c r="BF94" i="10"/>
  <c r="BF65" i="10"/>
  <c r="BG36" i="10"/>
  <c r="BG94" i="10"/>
  <c r="BG65" i="10"/>
  <c r="BH36" i="10"/>
  <c r="BH94" i="10"/>
  <c r="BE95" i="10"/>
  <c r="BE66" i="10"/>
  <c r="BF37" i="10"/>
  <c r="BF95" i="10"/>
  <c r="BF66" i="10"/>
  <c r="BG37" i="10"/>
  <c r="BG95" i="10"/>
  <c r="BG66" i="10"/>
  <c r="BH37" i="10"/>
  <c r="BH95" i="10"/>
  <c r="BE96" i="10"/>
  <c r="BE67" i="10"/>
  <c r="BF38" i="10"/>
  <c r="BF96" i="10"/>
  <c r="BF67" i="10"/>
  <c r="BG38" i="10"/>
  <c r="BG96" i="10"/>
  <c r="BG67" i="10"/>
  <c r="BH38" i="10"/>
  <c r="BH96" i="10"/>
  <c r="BE97" i="10"/>
  <c r="BE68" i="10"/>
  <c r="BF39" i="10"/>
  <c r="BF97" i="10"/>
  <c r="BF68" i="10"/>
  <c r="BG39" i="10"/>
  <c r="BG97" i="10"/>
  <c r="BG68" i="10"/>
  <c r="BH39" i="10"/>
  <c r="BH97" i="10"/>
  <c r="BE69" i="10"/>
  <c r="BF40" i="10"/>
  <c r="BF69" i="10"/>
  <c r="BG40" i="10"/>
  <c r="BG69" i="10"/>
  <c r="BH40" i="10"/>
  <c r="BE70" i="10"/>
  <c r="BF41" i="10"/>
  <c r="BF70" i="10"/>
  <c r="BG41" i="10"/>
  <c r="BG70" i="10"/>
  <c r="BH41" i="10"/>
  <c r="BE71" i="10"/>
  <c r="BF42" i="10"/>
  <c r="BF71" i="10"/>
  <c r="BG42" i="10"/>
  <c r="BG71" i="10"/>
  <c r="BH42" i="10"/>
  <c r="BE72" i="10"/>
  <c r="BF43" i="10"/>
  <c r="BF72" i="10"/>
  <c r="BG43" i="10"/>
  <c r="BG72" i="10"/>
  <c r="BH43" i="10"/>
  <c r="BE73" i="10"/>
  <c r="BF44" i="10"/>
  <c r="BF73" i="10"/>
  <c r="BG44" i="10"/>
  <c r="BG73" i="10"/>
  <c r="BH44" i="10"/>
  <c r="BE74" i="10"/>
  <c r="BF45" i="10"/>
  <c r="BF74" i="10"/>
  <c r="BG45" i="10"/>
  <c r="BG74" i="10"/>
  <c r="BH45" i="10"/>
  <c r="BE75" i="10"/>
  <c r="BF46" i="10"/>
  <c r="BF75" i="10"/>
  <c r="BG46" i="10"/>
  <c r="BG75" i="10"/>
  <c r="BH46" i="10"/>
  <c r="BE76" i="10"/>
  <c r="BF47" i="10"/>
  <c r="BF76" i="10"/>
  <c r="BG47" i="10"/>
  <c r="BG76" i="10"/>
  <c r="BH47" i="10"/>
  <c r="BE77" i="10"/>
  <c r="BF48" i="10"/>
  <c r="BF77" i="10"/>
  <c r="BG48" i="10"/>
  <c r="BG77" i="10"/>
  <c r="BH48" i="10"/>
  <c r="BE107" i="10"/>
  <c r="BE78" i="10"/>
  <c r="BF49" i="10"/>
  <c r="BF107" i="10"/>
  <c r="BF78" i="10"/>
  <c r="BG49" i="10"/>
  <c r="BG107" i="10"/>
  <c r="BG78" i="10"/>
  <c r="BH49" i="10"/>
  <c r="BH107" i="10"/>
  <c r="BE79" i="10"/>
  <c r="BF50" i="10"/>
  <c r="BF79" i="10"/>
  <c r="BG50" i="10"/>
  <c r="BG79" i="10"/>
  <c r="BH50" i="10"/>
  <c r="BE80" i="10"/>
  <c r="BF51" i="10"/>
  <c r="BF80" i="10"/>
  <c r="BG51" i="10"/>
  <c r="BG80" i="10"/>
  <c r="BH51" i="10"/>
  <c r="BE81" i="10"/>
  <c r="BF52" i="10"/>
  <c r="BF81" i="10"/>
  <c r="BG52" i="10"/>
  <c r="BG81" i="10"/>
  <c r="BH52" i="10"/>
  <c r="BE82" i="10"/>
  <c r="BF53" i="10"/>
  <c r="BF82" i="10"/>
  <c r="BG53" i="10"/>
  <c r="BG82" i="10"/>
  <c r="BH53" i="10"/>
  <c r="BE83" i="10"/>
  <c r="BF54" i="10"/>
  <c r="BF83" i="10"/>
  <c r="BG54" i="10"/>
  <c r="BG83" i="10"/>
  <c r="BH54" i="10"/>
  <c r="BE84" i="10"/>
  <c r="BF55" i="10"/>
  <c r="BF84" i="10"/>
  <c r="BG55" i="10"/>
  <c r="BG84" i="10"/>
  <c r="BH55" i="10"/>
  <c r="BE85" i="10"/>
  <c r="BF56" i="10"/>
  <c r="BF85" i="10"/>
  <c r="BG56" i="10"/>
  <c r="BG85" i="10"/>
  <c r="BH56" i="10"/>
  <c r="BE86" i="10"/>
  <c r="BF57" i="10"/>
  <c r="BF86" i="10"/>
  <c r="BG57" i="10"/>
  <c r="BG86" i="10"/>
  <c r="BH57" i="10"/>
  <c r="BE87" i="10"/>
  <c r="BF58" i="10"/>
  <c r="BF87" i="10"/>
  <c r="BG58" i="10"/>
  <c r="BG87" i="10"/>
  <c r="BH58" i="10"/>
  <c r="BE88" i="10"/>
  <c r="BF59" i="10"/>
  <c r="BF88" i="10"/>
  <c r="BG59" i="10"/>
  <c r="BG88" i="10"/>
  <c r="BH59" i="10"/>
  <c r="BE89" i="10"/>
  <c r="BF60" i="10"/>
  <c r="BF89" i="10"/>
  <c r="BG60" i="10"/>
  <c r="BG89" i="10"/>
  <c r="BH60" i="10"/>
  <c r="BE90" i="10"/>
  <c r="BF61" i="10"/>
  <c r="BF90" i="10"/>
  <c r="BG61" i="10"/>
  <c r="BG90" i="10"/>
  <c r="BH61" i="10"/>
  <c r="BE91" i="10"/>
  <c r="BF62" i="10"/>
  <c r="BF91" i="10"/>
  <c r="BG62" i="10"/>
  <c r="BG91" i="10"/>
  <c r="BH62" i="10"/>
  <c r="BE92" i="10"/>
  <c r="BF63" i="10"/>
  <c r="BF92" i="10"/>
  <c r="BG63" i="10"/>
  <c r="BG92" i="10"/>
  <c r="BH63" i="10"/>
  <c r="AS36" i="10"/>
  <c r="AS94" i="10"/>
  <c r="AS65" i="10"/>
  <c r="BC36" i="10"/>
  <c r="BC94" i="10"/>
  <c r="BC65" i="10"/>
  <c r="BD36" i="10"/>
  <c r="BD94" i="10"/>
  <c r="BD65" i="10"/>
  <c r="BE36" i="10"/>
  <c r="AS37" i="10"/>
  <c r="AS95" i="10"/>
  <c r="AS66" i="10"/>
  <c r="BC37" i="10"/>
  <c r="BC95" i="10"/>
  <c r="BC66" i="10"/>
  <c r="BD37" i="10"/>
  <c r="BD95" i="10"/>
  <c r="BD66" i="10"/>
  <c r="BE37" i="10"/>
  <c r="AS38" i="10"/>
  <c r="AS96" i="10"/>
  <c r="AS67" i="10"/>
  <c r="BC38" i="10"/>
  <c r="BC96" i="10"/>
  <c r="BC67" i="10"/>
  <c r="BD38" i="10"/>
  <c r="BD96" i="10"/>
  <c r="BD67" i="10"/>
  <c r="BE38" i="10"/>
  <c r="AS39" i="10"/>
  <c r="AS97" i="10"/>
  <c r="AS68" i="10"/>
  <c r="BC39" i="10"/>
  <c r="BC97" i="10"/>
  <c r="BC68" i="10"/>
  <c r="BD39" i="10"/>
  <c r="BD97" i="10"/>
  <c r="BD68" i="10"/>
  <c r="BE39" i="10"/>
  <c r="AS40" i="10"/>
  <c r="AS98" i="10"/>
  <c r="AS69" i="10"/>
  <c r="BC40" i="10"/>
  <c r="BC69" i="10"/>
  <c r="BD40" i="10"/>
  <c r="BD69" i="10"/>
  <c r="BE40" i="10"/>
  <c r="AS41" i="10"/>
  <c r="AS70" i="10"/>
  <c r="BC41" i="10"/>
  <c r="BC70" i="10"/>
  <c r="BD41" i="10"/>
  <c r="BD70" i="10"/>
  <c r="BE41" i="10"/>
  <c r="AS42" i="10"/>
  <c r="AS71" i="10"/>
  <c r="BC42" i="10"/>
  <c r="BC71" i="10"/>
  <c r="BD42" i="10"/>
  <c r="BD71" i="10"/>
  <c r="BE42" i="10"/>
  <c r="AS72" i="10"/>
  <c r="BC43" i="10"/>
  <c r="BC72" i="10"/>
  <c r="BD43" i="10"/>
  <c r="BD72" i="10"/>
  <c r="BE43" i="10"/>
  <c r="AS44" i="10"/>
  <c r="AS73" i="10"/>
  <c r="BC44" i="10"/>
  <c r="BC73" i="10"/>
  <c r="BD44" i="10"/>
  <c r="BD73" i="10"/>
  <c r="BE44" i="10"/>
  <c r="AS45" i="10"/>
  <c r="AS74" i="10"/>
  <c r="BC45" i="10"/>
  <c r="BC74" i="10"/>
  <c r="BD45" i="10"/>
  <c r="BD74" i="10"/>
  <c r="BE45" i="10"/>
  <c r="AS46" i="10"/>
  <c r="AS75" i="10"/>
  <c r="BC46" i="10"/>
  <c r="BC75" i="10"/>
  <c r="BD46" i="10"/>
  <c r="BD75" i="10"/>
  <c r="BE46" i="10"/>
  <c r="AS47" i="10"/>
  <c r="AS76" i="10"/>
  <c r="BC47" i="10"/>
  <c r="BC76" i="10"/>
  <c r="BD47" i="10"/>
  <c r="BD76" i="10"/>
  <c r="BE47" i="10"/>
  <c r="AS48" i="10"/>
  <c r="AS77" i="10"/>
  <c r="BC48" i="10"/>
  <c r="BC77" i="10"/>
  <c r="BD48" i="10"/>
  <c r="BD77" i="10"/>
  <c r="BE48" i="10"/>
  <c r="AS49" i="10"/>
  <c r="AS78" i="10"/>
  <c r="BC49" i="10"/>
  <c r="BC107" i="10"/>
  <c r="BC78" i="10"/>
  <c r="BD49" i="10"/>
  <c r="BD107" i="10"/>
  <c r="BD78" i="10"/>
  <c r="BE49" i="10"/>
  <c r="AS50" i="10"/>
  <c r="AS79" i="10"/>
  <c r="BC50" i="10"/>
  <c r="BC79" i="10"/>
  <c r="BD50" i="10"/>
  <c r="BD79" i="10"/>
  <c r="BE50" i="10"/>
  <c r="AS51" i="10"/>
  <c r="AS80" i="10"/>
  <c r="BC51" i="10"/>
  <c r="BC80" i="10"/>
  <c r="BD51" i="10"/>
  <c r="BD80" i="10"/>
  <c r="BE51" i="10"/>
  <c r="AS52" i="10"/>
  <c r="AS81" i="10"/>
  <c r="BC52" i="10"/>
  <c r="BC81" i="10"/>
  <c r="BD52" i="10"/>
  <c r="BD81" i="10"/>
  <c r="BE52" i="10"/>
  <c r="AS53" i="10"/>
  <c r="AS82" i="10"/>
  <c r="BC53" i="10"/>
  <c r="BC82" i="10"/>
  <c r="BD53" i="10"/>
  <c r="BD82" i="10"/>
  <c r="BE53" i="10"/>
  <c r="AS54" i="10"/>
  <c r="AS83" i="10"/>
  <c r="BC54" i="10"/>
  <c r="BC83" i="10"/>
  <c r="BD54" i="10"/>
  <c r="BD83" i="10"/>
  <c r="BE54" i="10"/>
  <c r="AS55" i="10"/>
  <c r="AS84" i="10"/>
  <c r="BC55" i="10"/>
  <c r="BC84" i="10"/>
  <c r="BD55" i="10"/>
  <c r="BD84" i="10"/>
  <c r="BE55" i="10"/>
  <c r="AS56" i="10"/>
  <c r="AS85" i="10"/>
  <c r="BC56" i="10"/>
  <c r="BC85" i="10"/>
  <c r="BD56" i="10"/>
  <c r="BD85" i="10"/>
  <c r="BE56" i="10"/>
  <c r="AS57" i="10"/>
  <c r="AS86" i="10"/>
  <c r="BC57" i="10"/>
  <c r="BC86" i="10"/>
  <c r="BD57" i="10"/>
  <c r="BD86" i="10"/>
  <c r="BE57" i="10"/>
  <c r="AS58" i="10"/>
  <c r="AS87" i="10"/>
  <c r="BC58" i="10"/>
  <c r="BC87" i="10"/>
  <c r="BD58" i="10"/>
  <c r="BD87" i="10"/>
  <c r="BE58" i="10"/>
  <c r="AS59" i="10"/>
  <c r="AS88" i="10"/>
  <c r="BC59" i="10"/>
  <c r="BC88" i="10"/>
  <c r="BD59" i="10"/>
  <c r="BD88" i="10"/>
  <c r="BE59" i="10"/>
  <c r="AS60" i="10"/>
  <c r="AS89" i="10"/>
  <c r="BC60" i="10"/>
  <c r="BC89" i="10"/>
  <c r="BD60" i="10"/>
  <c r="BD89" i="10"/>
  <c r="BE60" i="10"/>
  <c r="AS61" i="10"/>
  <c r="AS90" i="10"/>
  <c r="BC61" i="10"/>
  <c r="BC90" i="10"/>
  <c r="BD61" i="10"/>
  <c r="BD90" i="10"/>
  <c r="BE61" i="10"/>
  <c r="AS62" i="10"/>
  <c r="AS91" i="10"/>
  <c r="BC62" i="10"/>
  <c r="BC91" i="10"/>
  <c r="BD62" i="10"/>
  <c r="BD91" i="10"/>
  <c r="BE62" i="10"/>
  <c r="AS92" i="10"/>
  <c r="BC63" i="10"/>
  <c r="BC92" i="10"/>
  <c r="BD63" i="10"/>
  <c r="BD92" i="10"/>
  <c r="BE63" i="10"/>
  <c r="AP65" i="10"/>
  <c r="AU36" i="10"/>
  <c r="AU94" i="10"/>
  <c r="AU65" i="10"/>
  <c r="AQ36" i="10"/>
  <c r="AQ94" i="10"/>
  <c r="AQ65" i="10"/>
  <c r="AR36" i="10"/>
  <c r="AR94" i="10"/>
  <c r="AR65" i="10"/>
  <c r="AP66" i="10"/>
  <c r="AU37" i="10"/>
  <c r="AU95" i="10"/>
  <c r="AU66" i="10"/>
  <c r="AQ37" i="10"/>
  <c r="AQ95" i="10"/>
  <c r="AQ66" i="10"/>
  <c r="AR37" i="10"/>
  <c r="AR95" i="10"/>
  <c r="AR66" i="10"/>
  <c r="AP67" i="10"/>
  <c r="AU38" i="10"/>
  <c r="AU96" i="10"/>
  <c r="AU67" i="10"/>
  <c r="AQ38" i="10"/>
  <c r="AQ96" i="10"/>
  <c r="AQ67" i="10"/>
  <c r="AR38" i="10"/>
  <c r="AR96" i="10"/>
  <c r="AR67" i="10"/>
  <c r="AP68" i="10"/>
  <c r="AU39" i="10"/>
  <c r="AU97" i="10"/>
  <c r="AU68" i="10"/>
  <c r="AQ39" i="10"/>
  <c r="AQ97" i="10"/>
  <c r="AQ68" i="10"/>
  <c r="AR39" i="10"/>
  <c r="AR97" i="10"/>
  <c r="AR68" i="10"/>
  <c r="AP69" i="10"/>
  <c r="AU40" i="10"/>
  <c r="AU98" i="10"/>
  <c r="AU69" i="10"/>
  <c r="AQ40" i="10"/>
  <c r="AQ98" i="10"/>
  <c r="AQ69" i="10"/>
  <c r="AR40" i="10"/>
  <c r="AR98" i="10"/>
  <c r="AR69" i="10"/>
  <c r="AP70" i="10"/>
  <c r="AU41" i="10"/>
  <c r="AU99" i="10"/>
  <c r="AU70" i="10"/>
  <c r="AQ41" i="10"/>
  <c r="AQ70" i="10"/>
  <c r="AR41" i="10"/>
  <c r="AR70" i="10"/>
  <c r="AP71" i="10"/>
  <c r="AU42" i="10"/>
  <c r="AU100" i="10"/>
  <c r="AU71" i="10"/>
  <c r="AQ42" i="10"/>
  <c r="AQ71" i="10"/>
  <c r="AR42" i="10"/>
  <c r="AR71" i="10"/>
  <c r="AP72" i="10"/>
  <c r="AU43" i="10"/>
  <c r="AU101" i="10"/>
  <c r="AU72" i="10"/>
  <c r="AQ72" i="10"/>
  <c r="AR72" i="10"/>
  <c r="AP73" i="10"/>
  <c r="AU44" i="10"/>
  <c r="AU102" i="10"/>
  <c r="AU73" i="10"/>
  <c r="AQ44" i="10"/>
  <c r="AQ73" i="10"/>
  <c r="AR44" i="10"/>
  <c r="AR73" i="10"/>
  <c r="AP74" i="10"/>
  <c r="AU45" i="10"/>
  <c r="AU103" i="10"/>
  <c r="AU74" i="10"/>
  <c r="AQ45" i="10"/>
  <c r="AQ74" i="10"/>
  <c r="AR45" i="10"/>
  <c r="AR74" i="10"/>
  <c r="AP75" i="10"/>
  <c r="AU46" i="10"/>
  <c r="AU104" i="10"/>
  <c r="AU75" i="10"/>
  <c r="AQ46" i="10"/>
  <c r="AQ75" i="10"/>
  <c r="AR46" i="10"/>
  <c r="AR75" i="10"/>
  <c r="AP76" i="10"/>
  <c r="AU47" i="10"/>
  <c r="AU105" i="10"/>
  <c r="AU76" i="10"/>
  <c r="AQ47" i="10"/>
  <c r="AQ76" i="10"/>
  <c r="AR47" i="10"/>
  <c r="AR76" i="10"/>
  <c r="AP77" i="10"/>
  <c r="AU48" i="10"/>
  <c r="AU106" i="10"/>
  <c r="AU77" i="10"/>
  <c r="AQ48" i="10"/>
  <c r="AQ77" i="10"/>
  <c r="AR48" i="10"/>
  <c r="AR77" i="10"/>
  <c r="AP78" i="10"/>
  <c r="AU49" i="10"/>
  <c r="AU107" i="10"/>
  <c r="AU78" i="10"/>
  <c r="AQ49" i="10"/>
  <c r="AQ78" i="10"/>
  <c r="AR49" i="10"/>
  <c r="AR78" i="10"/>
  <c r="AP79" i="10"/>
  <c r="AU50" i="10"/>
  <c r="AU108" i="10"/>
  <c r="AU79" i="10"/>
  <c r="AQ50" i="10"/>
  <c r="AQ79" i="10"/>
  <c r="AR50" i="10"/>
  <c r="AR79" i="10"/>
  <c r="AP80" i="10"/>
  <c r="AU51" i="10"/>
  <c r="AU109" i="10"/>
  <c r="AU80" i="10"/>
  <c r="AQ51" i="10"/>
  <c r="AQ80" i="10"/>
  <c r="AR51" i="10"/>
  <c r="AR80" i="10"/>
  <c r="AP81" i="10"/>
  <c r="AU52" i="10"/>
  <c r="AU110" i="10"/>
  <c r="AU81" i="10"/>
  <c r="AQ52" i="10"/>
  <c r="AQ81" i="10"/>
  <c r="AR52" i="10"/>
  <c r="AR81" i="10"/>
  <c r="AP82" i="10"/>
  <c r="AU53" i="10"/>
  <c r="AU111" i="10"/>
  <c r="AU82" i="10"/>
  <c r="AQ53" i="10"/>
  <c r="AQ82" i="10"/>
  <c r="AR53" i="10"/>
  <c r="AR82" i="10"/>
  <c r="AP83" i="10"/>
  <c r="AU54" i="10"/>
  <c r="AU112" i="10"/>
  <c r="AU83" i="10"/>
  <c r="AQ54" i="10"/>
  <c r="AQ83" i="10"/>
  <c r="AR54" i="10"/>
  <c r="AR83" i="10"/>
  <c r="AP84" i="10"/>
  <c r="AU55" i="10"/>
  <c r="AU113" i="10"/>
  <c r="AU84" i="10"/>
  <c r="AQ55" i="10"/>
  <c r="AQ84" i="10"/>
  <c r="AR55" i="10"/>
  <c r="AR84" i="10"/>
  <c r="AP85" i="10"/>
  <c r="AU56" i="10"/>
  <c r="AU114" i="10"/>
  <c r="AU85" i="10"/>
  <c r="AQ56" i="10"/>
  <c r="AQ85" i="10"/>
  <c r="AR56" i="10"/>
  <c r="AR85" i="10"/>
  <c r="AP86" i="10"/>
  <c r="AU57" i="10"/>
  <c r="AU115" i="10"/>
  <c r="AU86" i="10"/>
  <c r="AQ57" i="10"/>
  <c r="AQ86" i="10"/>
  <c r="AR57" i="10"/>
  <c r="AR86" i="10"/>
  <c r="AP87" i="10"/>
  <c r="AU58" i="10"/>
  <c r="AU116" i="10"/>
  <c r="AU87" i="10"/>
  <c r="AQ58" i="10"/>
  <c r="AQ87" i="10"/>
  <c r="AR58" i="10"/>
  <c r="AR87" i="10"/>
  <c r="AP88" i="10"/>
  <c r="AU59" i="10"/>
  <c r="AU117" i="10"/>
  <c r="AU88" i="10"/>
  <c r="AQ59" i="10"/>
  <c r="AQ88" i="10"/>
  <c r="AR59" i="10"/>
  <c r="AR88" i="10"/>
  <c r="AP89" i="10"/>
  <c r="AU60" i="10"/>
  <c r="AU118" i="10"/>
  <c r="AU89" i="10"/>
  <c r="AQ60" i="10"/>
  <c r="AQ89" i="10"/>
  <c r="AR60" i="10"/>
  <c r="AR89" i="10"/>
  <c r="AP90" i="10"/>
  <c r="AU61" i="10"/>
  <c r="AU119" i="10"/>
  <c r="AU90" i="10"/>
  <c r="AQ61" i="10"/>
  <c r="AQ90" i="10"/>
  <c r="AR61" i="10"/>
  <c r="AR90" i="10"/>
  <c r="AP91" i="10"/>
  <c r="AU62" i="10"/>
  <c r="AU120" i="10"/>
  <c r="AU91" i="10"/>
  <c r="AQ62" i="10"/>
  <c r="AQ91" i="10"/>
  <c r="AR62" i="10"/>
  <c r="AR91" i="10"/>
  <c r="AP92" i="10"/>
  <c r="AU63" i="10"/>
  <c r="AU121" i="10"/>
  <c r="AU92" i="10"/>
  <c r="AQ92" i="10"/>
  <c r="AR92" i="10"/>
  <c r="AN36" i="10"/>
  <c r="AN37" i="10"/>
  <c r="AN38" i="10"/>
  <c r="AN39" i="10"/>
  <c r="AN40" i="10"/>
  <c r="AN41" i="10"/>
  <c r="AN42" i="10"/>
  <c r="AN44" i="10"/>
  <c r="AN45" i="10"/>
  <c r="AN46" i="10"/>
  <c r="AN47" i="10"/>
  <c r="AN48" i="10"/>
  <c r="AN49" i="10"/>
  <c r="AN50" i="10"/>
  <c r="AN51" i="10"/>
  <c r="AN52" i="10"/>
  <c r="AN53" i="10"/>
  <c r="AN54" i="10"/>
  <c r="AN55" i="10"/>
  <c r="AN56" i="10"/>
  <c r="AN57" i="10"/>
  <c r="AN58" i="10"/>
  <c r="AN59" i="10"/>
  <c r="AN60" i="10"/>
  <c r="AN61" i="10"/>
  <c r="AN62" i="10"/>
  <c r="AM94" i="10"/>
  <c r="AM65" i="10"/>
  <c r="AN94" i="10"/>
  <c r="AN65" i="10"/>
  <c r="AO36" i="10"/>
  <c r="AO94" i="10"/>
  <c r="AO65" i="10"/>
  <c r="AP36" i="10"/>
  <c r="AP94" i="10"/>
  <c r="AM95" i="10"/>
  <c r="AM66" i="10"/>
  <c r="AN95" i="10"/>
  <c r="AN66" i="10"/>
  <c r="AO37" i="10"/>
  <c r="AO95" i="10"/>
  <c r="AO66" i="10"/>
  <c r="AP37" i="10"/>
  <c r="AP95" i="10"/>
  <c r="AM96" i="10"/>
  <c r="AM67" i="10"/>
  <c r="AN96" i="10"/>
  <c r="AN67" i="10"/>
  <c r="AO38" i="10"/>
  <c r="AO96" i="10"/>
  <c r="AO67" i="10"/>
  <c r="AP38" i="10"/>
  <c r="AP96" i="10"/>
  <c r="AM97" i="10"/>
  <c r="AM68" i="10"/>
  <c r="AN97" i="10"/>
  <c r="AN68" i="10"/>
  <c r="AO39" i="10"/>
  <c r="AO97" i="10"/>
  <c r="AO68" i="10"/>
  <c r="AP39" i="10"/>
  <c r="AP97" i="10"/>
  <c r="AM98" i="10"/>
  <c r="AM69" i="10"/>
  <c r="AN98" i="10"/>
  <c r="AN69" i="10"/>
  <c r="AO40" i="10"/>
  <c r="AO98" i="10"/>
  <c r="AO69" i="10"/>
  <c r="AP40" i="10"/>
  <c r="AP98" i="10"/>
  <c r="AM70" i="10"/>
  <c r="AN70" i="10"/>
  <c r="AO41" i="10"/>
  <c r="AO70" i="10"/>
  <c r="AP41" i="10"/>
  <c r="AM71" i="10"/>
  <c r="AN71" i="10"/>
  <c r="AO42" i="10"/>
  <c r="AO71" i="10"/>
  <c r="AP42" i="10"/>
  <c r="AM72" i="10"/>
  <c r="AN72" i="10"/>
  <c r="AO72" i="10"/>
  <c r="AM73" i="10"/>
  <c r="AN73" i="10"/>
  <c r="AO44" i="10"/>
  <c r="AO73" i="10"/>
  <c r="AP44" i="10"/>
  <c r="AM74" i="10"/>
  <c r="AN74" i="10"/>
  <c r="AO45" i="10"/>
  <c r="AO74" i="10"/>
  <c r="AP45" i="10"/>
  <c r="AM75" i="10"/>
  <c r="AN75" i="10"/>
  <c r="AO46" i="10"/>
  <c r="AO75" i="10"/>
  <c r="AP46" i="10"/>
  <c r="AM76" i="10"/>
  <c r="AN76" i="10"/>
  <c r="AO47" i="10"/>
  <c r="AO76" i="10"/>
  <c r="AP47" i="10"/>
  <c r="AM77" i="10"/>
  <c r="AN77" i="10"/>
  <c r="AO48" i="10"/>
  <c r="AO77" i="10"/>
  <c r="AP48" i="10"/>
  <c r="AM78" i="10"/>
  <c r="AN78" i="10"/>
  <c r="AO49" i="10"/>
  <c r="AO78" i="10"/>
  <c r="AP49" i="10"/>
  <c r="AM79" i="10"/>
  <c r="AN79" i="10"/>
  <c r="AO50" i="10"/>
  <c r="AO79" i="10"/>
  <c r="AP50" i="10"/>
  <c r="AM80" i="10"/>
  <c r="AN80" i="10"/>
  <c r="AO51" i="10"/>
  <c r="AO80" i="10"/>
  <c r="AP51" i="10"/>
  <c r="AM81" i="10"/>
  <c r="AN81" i="10"/>
  <c r="AO52" i="10"/>
  <c r="AO81" i="10"/>
  <c r="AP52" i="10"/>
  <c r="AM82" i="10"/>
  <c r="AN82" i="10"/>
  <c r="AO53" i="10"/>
  <c r="AO82" i="10"/>
  <c r="AP53" i="10"/>
  <c r="AM83" i="10"/>
  <c r="AN83" i="10"/>
  <c r="AO54" i="10"/>
  <c r="AO83" i="10"/>
  <c r="AP54" i="10"/>
  <c r="AM84" i="10"/>
  <c r="AN84" i="10"/>
  <c r="AO55" i="10"/>
  <c r="AO84" i="10"/>
  <c r="AP55" i="10"/>
  <c r="AM85" i="10"/>
  <c r="AN85" i="10"/>
  <c r="AO56" i="10"/>
  <c r="AO85" i="10"/>
  <c r="AP56" i="10"/>
  <c r="AM86" i="10"/>
  <c r="AN86" i="10"/>
  <c r="AO57" i="10"/>
  <c r="AO86" i="10"/>
  <c r="AP57" i="10"/>
  <c r="AM87" i="10"/>
  <c r="AN87" i="10"/>
  <c r="AO58" i="10"/>
  <c r="AO87" i="10"/>
  <c r="AP58" i="10"/>
  <c r="AM88" i="10"/>
  <c r="AN88" i="10"/>
  <c r="AO59" i="10"/>
  <c r="AO88" i="10"/>
  <c r="AP59" i="10"/>
  <c r="AM89" i="10"/>
  <c r="AN89" i="10"/>
  <c r="AO60" i="10"/>
  <c r="AO89" i="10"/>
  <c r="AP60" i="10"/>
  <c r="AM90" i="10"/>
  <c r="AN90" i="10"/>
  <c r="AO61" i="10"/>
  <c r="AO90" i="10"/>
  <c r="AP61" i="10"/>
  <c r="AM91" i="10"/>
  <c r="AN91" i="10"/>
  <c r="AO62" i="10"/>
  <c r="AO91" i="10"/>
  <c r="AP62" i="10"/>
  <c r="AM92" i="10"/>
  <c r="AN92" i="10"/>
  <c r="AO92" i="10"/>
  <c r="AM37" i="10"/>
  <c r="AM38" i="10"/>
  <c r="AM39" i="10"/>
  <c r="AM40" i="10"/>
  <c r="AM41" i="10"/>
  <c r="AM42" i="10"/>
  <c r="AM44" i="10"/>
  <c r="AM45" i="10"/>
  <c r="AM46" i="10"/>
  <c r="AM47" i="10"/>
  <c r="AM48" i="10"/>
  <c r="AM49" i="10"/>
  <c r="AM50" i="10"/>
  <c r="AM51" i="10"/>
  <c r="AM52" i="10"/>
  <c r="AM53" i="10"/>
  <c r="AM54" i="10"/>
  <c r="AM55" i="10"/>
  <c r="AM56" i="10"/>
  <c r="AM57" i="10"/>
  <c r="AM58" i="10"/>
  <c r="AM59" i="10"/>
  <c r="AM60" i="10"/>
  <c r="AM61" i="10"/>
  <c r="AM62" i="10"/>
  <c r="AM36" i="10"/>
  <c r="BM67" i="10"/>
  <c r="EY93" i="10"/>
  <c r="EZ93" i="10"/>
  <c r="FA93" i="10"/>
  <c r="FB93" i="10"/>
  <c r="FC93" i="10"/>
  <c r="FD93" i="10"/>
  <c r="FE93" i="10"/>
  <c r="FF93" i="10"/>
  <c r="AX64" i="10"/>
  <c r="HH58" i="10"/>
  <c r="HH59" i="10"/>
  <c r="HH60" i="10"/>
  <c r="HH61" i="10"/>
  <c r="HH62" i="10"/>
  <c r="HH63" i="10"/>
  <c r="HH64" i="10"/>
  <c r="HH65" i="10"/>
  <c r="HH66" i="10"/>
  <c r="HH67" i="10"/>
  <c r="HH68" i="10"/>
  <c r="HH69" i="10"/>
  <c r="HH70" i="10"/>
  <c r="HH71" i="10"/>
  <c r="HH72" i="10"/>
  <c r="HH73" i="10"/>
  <c r="HH74" i="10"/>
  <c r="HH75" i="10"/>
  <c r="HH76" i="10"/>
  <c r="HH77" i="10"/>
  <c r="HH78" i="10"/>
  <c r="HH79" i="10"/>
  <c r="HH80" i="10"/>
  <c r="HH81" i="10"/>
  <c r="HH82" i="10"/>
  <c r="HH83" i="10"/>
  <c r="HH84" i="10"/>
  <c r="HH85" i="10"/>
  <c r="JS30" i="10"/>
  <c r="JR30" i="10"/>
  <c r="JQ30" i="10"/>
  <c r="JP30" i="10"/>
  <c r="JO30" i="10"/>
  <c r="JN30" i="10"/>
  <c r="JM30" i="10"/>
  <c r="JL30" i="10"/>
  <c r="JK30" i="10"/>
  <c r="JJ30" i="10"/>
  <c r="JI30" i="10"/>
  <c r="JH30" i="10"/>
  <c r="JG30" i="10"/>
  <c r="JF30" i="10"/>
  <c r="JE30" i="10"/>
  <c r="JD30" i="10"/>
  <c r="JC30" i="10"/>
  <c r="JB30" i="10"/>
  <c r="JA30" i="10"/>
  <c r="IZ30" i="10"/>
  <c r="IY30" i="10"/>
  <c r="IX30" i="10"/>
  <c r="IW30" i="10"/>
  <c r="IV30" i="10"/>
  <c r="IU30" i="10"/>
  <c r="IT30" i="10"/>
  <c r="IS30" i="10"/>
  <c r="IR30" i="10"/>
  <c r="IQ30" i="10"/>
  <c r="IP30" i="10"/>
  <c r="IO30" i="10"/>
  <c r="JS29" i="10"/>
  <c r="JR29" i="10"/>
  <c r="JQ29" i="10"/>
  <c r="JP29" i="10"/>
  <c r="JO29" i="10"/>
  <c r="JN29" i="10"/>
  <c r="JM29" i="10"/>
  <c r="JL29" i="10"/>
  <c r="JK29" i="10"/>
  <c r="JJ29" i="10"/>
  <c r="JI29" i="10"/>
  <c r="JH29" i="10"/>
  <c r="JG29" i="10"/>
  <c r="JF29" i="10"/>
  <c r="JE29" i="10"/>
  <c r="JD29" i="10"/>
  <c r="JC29" i="10"/>
  <c r="JB29" i="10"/>
  <c r="JA29" i="10"/>
  <c r="IZ29" i="10"/>
  <c r="IY29" i="10"/>
  <c r="IX29" i="10"/>
  <c r="IW29" i="10"/>
  <c r="IV29" i="10"/>
  <c r="IU29" i="10"/>
  <c r="IT29" i="10"/>
  <c r="IS29" i="10"/>
  <c r="IR29" i="10"/>
  <c r="IQ29" i="10"/>
  <c r="IP29" i="10"/>
  <c r="IO29" i="10"/>
  <c r="JS28" i="10"/>
  <c r="JR28" i="10"/>
  <c r="JQ28" i="10"/>
  <c r="JP28" i="10"/>
  <c r="JO28" i="10"/>
  <c r="JN28" i="10"/>
  <c r="JM28" i="10"/>
  <c r="JL28" i="10"/>
  <c r="JK28" i="10"/>
  <c r="JJ28" i="10"/>
  <c r="JI28" i="10"/>
  <c r="JH28" i="10"/>
  <c r="JG28" i="10"/>
  <c r="JF28" i="10"/>
  <c r="JE28" i="10"/>
  <c r="JD28" i="10"/>
  <c r="JC28" i="10"/>
  <c r="JB28" i="10"/>
  <c r="JA28" i="10"/>
  <c r="IZ28" i="10"/>
  <c r="IY28" i="10"/>
  <c r="IX28" i="10"/>
  <c r="IW28" i="10"/>
  <c r="IV28" i="10"/>
  <c r="IU28" i="10"/>
  <c r="IT28" i="10"/>
  <c r="IS28" i="10"/>
  <c r="IR28" i="10"/>
  <c r="IQ28" i="10"/>
  <c r="IP28" i="10"/>
  <c r="IO28" i="10"/>
  <c r="JS27" i="10"/>
  <c r="JR27" i="10"/>
  <c r="JQ27" i="10"/>
  <c r="JP27" i="10"/>
  <c r="JO27" i="10"/>
  <c r="JN27" i="10"/>
  <c r="JM27" i="10"/>
  <c r="JL27" i="10"/>
  <c r="JK27" i="10"/>
  <c r="JJ27" i="10"/>
  <c r="JI27" i="10"/>
  <c r="JH27" i="10"/>
  <c r="JG27" i="10"/>
  <c r="JF27" i="10"/>
  <c r="JE27" i="10"/>
  <c r="JD27" i="10"/>
  <c r="JC27" i="10"/>
  <c r="JB27" i="10"/>
  <c r="JA27" i="10"/>
  <c r="IZ27" i="10"/>
  <c r="IY27" i="10"/>
  <c r="IX27" i="10"/>
  <c r="IW27" i="10"/>
  <c r="IV27" i="10"/>
  <c r="IU27" i="10"/>
  <c r="IT27" i="10"/>
  <c r="IS27" i="10"/>
  <c r="IR27" i="10"/>
  <c r="IQ27" i="10"/>
  <c r="IP27" i="10"/>
  <c r="IO27" i="10"/>
  <c r="JS26" i="10"/>
  <c r="JR26" i="10"/>
  <c r="JQ26" i="10"/>
  <c r="JP26" i="10"/>
  <c r="JO26" i="10"/>
  <c r="JN26" i="10"/>
  <c r="JM26" i="10"/>
  <c r="JL26" i="10"/>
  <c r="JK26" i="10"/>
  <c r="JJ26" i="10"/>
  <c r="JI26" i="10"/>
  <c r="JH26" i="10"/>
  <c r="JG26" i="10"/>
  <c r="JF26" i="10"/>
  <c r="JE26" i="10"/>
  <c r="JD26" i="10"/>
  <c r="JC26" i="10"/>
  <c r="JB26" i="10"/>
  <c r="JA26" i="10"/>
  <c r="IZ26" i="10"/>
  <c r="IY26" i="10"/>
  <c r="IX26" i="10"/>
  <c r="IW26" i="10"/>
  <c r="IV26" i="10"/>
  <c r="IU26" i="10"/>
  <c r="IT26" i="10"/>
  <c r="IS26" i="10"/>
  <c r="IR26" i="10"/>
  <c r="IQ26" i="10"/>
  <c r="IP26" i="10"/>
  <c r="IO26" i="10"/>
  <c r="JS25" i="10"/>
  <c r="JR25" i="10"/>
  <c r="JQ25" i="10"/>
  <c r="JP25" i="10"/>
  <c r="JO25" i="10"/>
  <c r="JN25" i="10"/>
  <c r="JM25" i="10"/>
  <c r="JL25" i="10"/>
  <c r="JK25" i="10"/>
  <c r="JJ25" i="10"/>
  <c r="JI25" i="10"/>
  <c r="JH25" i="10"/>
  <c r="JG25" i="10"/>
  <c r="JF25" i="10"/>
  <c r="JE25" i="10"/>
  <c r="JD25" i="10"/>
  <c r="JC25" i="10"/>
  <c r="JB25" i="10"/>
  <c r="JA25" i="10"/>
  <c r="IZ25" i="10"/>
  <c r="IY25" i="10"/>
  <c r="IX25" i="10"/>
  <c r="IW25" i="10"/>
  <c r="IV25" i="10"/>
  <c r="IU25" i="10"/>
  <c r="IT25" i="10"/>
  <c r="IS25" i="10"/>
  <c r="IR25" i="10"/>
  <c r="IQ25" i="10"/>
  <c r="IP25" i="10"/>
  <c r="IO25" i="10"/>
  <c r="JS24" i="10"/>
  <c r="JR24" i="10"/>
  <c r="JQ24" i="10"/>
  <c r="JP24" i="10"/>
  <c r="JO24" i="10"/>
  <c r="JN24" i="10"/>
  <c r="JM24" i="10"/>
  <c r="JL24" i="10"/>
  <c r="JK24" i="10"/>
  <c r="JJ24" i="10"/>
  <c r="JI24" i="10"/>
  <c r="JH24" i="10"/>
  <c r="JG24" i="10"/>
  <c r="JF24" i="10"/>
  <c r="JE24" i="10"/>
  <c r="JD24" i="10"/>
  <c r="JC24" i="10"/>
  <c r="JB24" i="10"/>
  <c r="JA24" i="10"/>
  <c r="IZ24" i="10"/>
  <c r="IY24" i="10"/>
  <c r="IX24" i="10"/>
  <c r="IW24" i="10"/>
  <c r="IV24" i="10"/>
  <c r="IU24" i="10"/>
  <c r="IT24" i="10"/>
  <c r="IS24" i="10"/>
  <c r="IR24" i="10"/>
  <c r="IQ24" i="10"/>
  <c r="IP24" i="10"/>
  <c r="IO24" i="10"/>
  <c r="JS23" i="10"/>
  <c r="JR23" i="10"/>
  <c r="JQ23" i="10"/>
  <c r="JP23" i="10"/>
  <c r="JO23" i="10"/>
  <c r="JN23" i="10"/>
  <c r="JM23" i="10"/>
  <c r="JL23" i="10"/>
  <c r="JK23" i="10"/>
  <c r="JJ23" i="10"/>
  <c r="JI23" i="10"/>
  <c r="JH23" i="10"/>
  <c r="JG23" i="10"/>
  <c r="JF23" i="10"/>
  <c r="JE23" i="10"/>
  <c r="JD23" i="10"/>
  <c r="JC23" i="10"/>
  <c r="JB23" i="10"/>
  <c r="JA23" i="10"/>
  <c r="IZ23" i="10"/>
  <c r="IY23" i="10"/>
  <c r="IX23" i="10"/>
  <c r="IW23" i="10"/>
  <c r="IV23" i="10"/>
  <c r="IU23" i="10"/>
  <c r="IT23" i="10"/>
  <c r="IS23" i="10"/>
  <c r="IR23" i="10"/>
  <c r="IQ23" i="10"/>
  <c r="IP23" i="10"/>
  <c r="IO23" i="10"/>
  <c r="JS22" i="10"/>
  <c r="JR22" i="10"/>
  <c r="JQ22" i="10"/>
  <c r="JP22" i="10"/>
  <c r="JO22" i="10"/>
  <c r="JN22" i="10"/>
  <c r="JM22" i="10"/>
  <c r="JL22" i="10"/>
  <c r="JK22" i="10"/>
  <c r="JJ22" i="10"/>
  <c r="JI22" i="10"/>
  <c r="JH22" i="10"/>
  <c r="JG22" i="10"/>
  <c r="JF22" i="10"/>
  <c r="JE22" i="10"/>
  <c r="JD22" i="10"/>
  <c r="JC22" i="10"/>
  <c r="JB22" i="10"/>
  <c r="JA22" i="10"/>
  <c r="IZ22" i="10"/>
  <c r="IY22" i="10"/>
  <c r="IX22" i="10"/>
  <c r="IW22" i="10"/>
  <c r="IV22" i="10"/>
  <c r="IU22" i="10"/>
  <c r="IT22" i="10"/>
  <c r="IS22" i="10"/>
  <c r="IR22" i="10"/>
  <c r="IQ22" i="10"/>
  <c r="IP22" i="10"/>
  <c r="IO22" i="10"/>
  <c r="JS21" i="10"/>
  <c r="JR21" i="10"/>
  <c r="JQ21" i="10"/>
  <c r="JP21" i="10"/>
  <c r="JO21" i="10"/>
  <c r="JN21" i="10"/>
  <c r="JM21" i="10"/>
  <c r="JL21" i="10"/>
  <c r="JK21" i="10"/>
  <c r="JJ21" i="10"/>
  <c r="JI21" i="10"/>
  <c r="JH21" i="10"/>
  <c r="JG21" i="10"/>
  <c r="JF21" i="10"/>
  <c r="JE21" i="10"/>
  <c r="JD21" i="10"/>
  <c r="JC21" i="10"/>
  <c r="JB21" i="10"/>
  <c r="JA21" i="10"/>
  <c r="IZ21" i="10"/>
  <c r="IY21" i="10"/>
  <c r="IX21" i="10"/>
  <c r="IW21" i="10"/>
  <c r="IV21" i="10"/>
  <c r="IU21" i="10"/>
  <c r="IT21" i="10"/>
  <c r="IS21" i="10"/>
  <c r="IR21" i="10"/>
  <c r="IQ21" i="10"/>
  <c r="IP21" i="10"/>
  <c r="IO21" i="10"/>
  <c r="JS20" i="10"/>
  <c r="JR20" i="10"/>
  <c r="JQ20" i="10"/>
  <c r="JP20" i="10"/>
  <c r="JO20" i="10"/>
  <c r="JN20" i="10"/>
  <c r="JM20" i="10"/>
  <c r="JL20" i="10"/>
  <c r="JK20" i="10"/>
  <c r="JJ20" i="10"/>
  <c r="JI20" i="10"/>
  <c r="JH20" i="10"/>
  <c r="JG20" i="10"/>
  <c r="JF20" i="10"/>
  <c r="JE20" i="10"/>
  <c r="JD20" i="10"/>
  <c r="JC20" i="10"/>
  <c r="JB20" i="10"/>
  <c r="JA20" i="10"/>
  <c r="IZ20" i="10"/>
  <c r="IY20" i="10"/>
  <c r="IX20" i="10"/>
  <c r="IW20" i="10"/>
  <c r="IV20" i="10"/>
  <c r="IU20" i="10"/>
  <c r="IT20" i="10"/>
  <c r="IS20" i="10"/>
  <c r="IR20" i="10"/>
  <c r="IQ20" i="10"/>
  <c r="IP20" i="10"/>
  <c r="IO20" i="10"/>
  <c r="JS19" i="10"/>
  <c r="JR19" i="10"/>
  <c r="JQ19" i="10"/>
  <c r="JP19" i="10"/>
  <c r="JO19" i="10"/>
  <c r="JN19" i="10"/>
  <c r="JM19" i="10"/>
  <c r="JL19" i="10"/>
  <c r="JK19" i="10"/>
  <c r="JJ19" i="10"/>
  <c r="JI19" i="10"/>
  <c r="JH19" i="10"/>
  <c r="JG19" i="10"/>
  <c r="JF19" i="10"/>
  <c r="JE19" i="10"/>
  <c r="JD19" i="10"/>
  <c r="JC19" i="10"/>
  <c r="JB19" i="10"/>
  <c r="JA19" i="10"/>
  <c r="IZ19" i="10"/>
  <c r="IY19" i="10"/>
  <c r="IX19" i="10"/>
  <c r="IW19" i="10"/>
  <c r="IV19" i="10"/>
  <c r="IU19" i="10"/>
  <c r="IT19" i="10"/>
  <c r="IS19" i="10"/>
  <c r="IR19" i="10"/>
  <c r="IQ19" i="10"/>
  <c r="IP19" i="10"/>
  <c r="IO19" i="10"/>
  <c r="JS18" i="10"/>
  <c r="JR18" i="10"/>
  <c r="JQ18" i="10"/>
  <c r="JP18" i="10"/>
  <c r="JO18" i="10"/>
  <c r="JN18" i="10"/>
  <c r="JM18" i="10"/>
  <c r="JL18" i="10"/>
  <c r="JK18" i="10"/>
  <c r="JJ18" i="10"/>
  <c r="JI18" i="10"/>
  <c r="JH18" i="10"/>
  <c r="JG18" i="10"/>
  <c r="JF18" i="10"/>
  <c r="JE18" i="10"/>
  <c r="JD18" i="10"/>
  <c r="JC18" i="10"/>
  <c r="JB18" i="10"/>
  <c r="JA18" i="10"/>
  <c r="IZ18" i="10"/>
  <c r="IY18" i="10"/>
  <c r="IX18" i="10"/>
  <c r="IW18" i="10"/>
  <c r="IV18" i="10"/>
  <c r="IU18" i="10"/>
  <c r="IT18" i="10"/>
  <c r="IS18" i="10"/>
  <c r="IR18" i="10"/>
  <c r="IQ18" i="10"/>
  <c r="IP18" i="10"/>
  <c r="IO18" i="10"/>
  <c r="JS17" i="10"/>
  <c r="JR17" i="10"/>
  <c r="JQ17" i="10"/>
  <c r="JP17" i="10"/>
  <c r="JO17" i="10"/>
  <c r="JN17" i="10"/>
  <c r="JM17" i="10"/>
  <c r="JL17" i="10"/>
  <c r="JK17" i="10"/>
  <c r="JJ17" i="10"/>
  <c r="JI17" i="10"/>
  <c r="JH17" i="10"/>
  <c r="JG17" i="10"/>
  <c r="JF17" i="10"/>
  <c r="JE17" i="10"/>
  <c r="JD17" i="10"/>
  <c r="JC17" i="10"/>
  <c r="JB17" i="10"/>
  <c r="JA17" i="10"/>
  <c r="IZ17" i="10"/>
  <c r="IY17" i="10"/>
  <c r="IX17" i="10"/>
  <c r="IW17" i="10"/>
  <c r="IV17" i="10"/>
  <c r="IU17" i="10"/>
  <c r="IT17" i="10"/>
  <c r="IS17" i="10"/>
  <c r="IR17" i="10"/>
  <c r="IQ17" i="10"/>
  <c r="IP17" i="10"/>
  <c r="IO17"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JS14" i="10"/>
  <c r="JR14" i="10"/>
  <c r="JQ14" i="10"/>
  <c r="JP14" i="10"/>
  <c r="JO14" i="10"/>
  <c r="JN14" i="10"/>
  <c r="JM14" i="10"/>
  <c r="JL14" i="10"/>
  <c r="JK14" i="10"/>
  <c r="JJ14" i="10"/>
  <c r="JI14" i="10"/>
  <c r="JH14" i="10"/>
  <c r="JG14" i="10"/>
  <c r="JF14" i="10"/>
  <c r="JE14" i="10"/>
  <c r="JD14" i="10"/>
  <c r="JC14" i="10"/>
  <c r="JB14" i="10"/>
  <c r="JA14" i="10"/>
  <c r="IZ14" i="10"/>
  <c r="IY14" i="10"/>
  <c r="IX14" i="10"/>
  <c r="IW14" i="10"/>
  <c r="IV14" i="10"/>
  <c r="IU14" i="10"/>
  <c r="IT14" i="10"/>
  <c r="IS14" i="10"/>
  <c r="IR14" i="10"/>
  <c r="IQ14" i="10"/>
  <c r="IP14" i="10"/>
  <c r="IO14" i="10"/>
  <c r="JS13" i="10"/>
  <c r="JR13" i="10"/>
  <c r="JQ13" i="10"/>
  <c r="JP13" i="10"/>
  <c r="JO13" i="10"/>
  <c r="JN13" i="10"/>
  <c r="JM13" i="10"/>
  <c r="JL13" i="10"/>
  <c r="JK13" i="10"/>
  <c r="JJ13" i="10"/>
  <c r="JI13" i="10"/>
  <c r="JH13" i="10"/>
  <c r="JG13" i="10"/>
  <c r="JF13" i="10"/>
  <c r="JE13" i="10"/>
  <c r="JD13" i="10"/>
  <c r="JC13" i="10"/>
  <c r="JB13" i="10"/>
  <c r="JA13" i="10"/>
  <c r="IZ13" i="10"/>
  <c r="IY13" i="10"/>
  <c r="IX13" i="10"/>
  <c r="IW13" i="10"/>
  <c r="IV13" i="10"/>
  <c r="IU13" i="10"/>
  <c r="IT13" i="10"/>
  <c r="IS13" i="10"/>
  <c r="IR13" i="10"/>
  <c r="IQ13" i="10"/>
  <c r="IP13" i="10"/>
  <c r="IO13" i="10"/>
  <c r="JS12" i="10"/>
  <c r="JR12" i="10"/>
  <c r="JQ12" i="10"/>
  <c r="JP12" i="10"/>
  <c r="JO12" i="10"/>
  <c r="JN12" i="10"/>
  <c r="JM12" i="10"/>
  <c r="JL12" i="10"/>
  <c r="JK12" i="10"/>
  <c r="JJ12" i="10"/>
  <c r="JI12" i="10"/>
  <c r="JH12" i="10"/>
  <c r="JG12" i="10"/>
  <c r="JF12" i="10"/>
  <c r="JE12" i="10"/>
  <c r="JD12" i="10"/>
  <c r="JC12" i="10"/>
  <c r="JB12" i="10"/>
  <c r="JA12" i="10"/>
  <c r="IZ12" i="10"/>
  <c r="IY12" i="10"/>
  <c r="IX12" i="10"/>
  <c r="IW12" i="10"/>
  <c r="IV12" i="10"/>
  <c r="IU12" i="10"/>
  <c r="IT12" i="10"/>
  <c r="IS12" i="10"/>
  <c r="IR12" i="10"/>
  <c r="IQ12" i="10"/>
  <c r="IP12" i="10"/>
  <c r="IO12" i="10"/>
  <c r="JS11" i="10"/>
  <c r="JR11" i="10"/>
  <c r="JQ11" i="10"/>
  <c r="JP11" i="10"/>
  <c r="JO11" i="10"/>
  <c r="JN11" i="10"/>
  <c r="JM11" i="10"/>
  <c r="JL11" i="10"/>
  <c r="JK11" i="10"/>
  <c r="JJ11" i="10"/>
  <c r="JI11" i="10"/>
  <c r="JH11" i="10"/>
  <c r="JG11" i="10"/>
  <c r="JF11" i="10"/>
  <c r="JE11" i="10"/>
  <c r="JD11" i="10"/>
  <c r="JC11" i="10"/>
  <c r="JB11" i="10"/>
  <c r="JA11" i="10"/>
  <c r="IZ11" i="10"/>
  <c r="IY11" i="10"/>
  <c r="IX11" i="10"/>
  <c r="IW11" i="10"/>
  <c r="IV11" i="10"/>
  <c r="IU11" i="10"/>
  <c r="IT11" i="10"/>
  <c r="IS11" i="10"/>
  <c r="IR11" i="10"/>
  <c r="IQ11" i="10"/>
  <c r="IP11" i="10"/>
  <c r="IO11" i="10"/>
  <c r="JS10" i="10"/>
  <c r="JR10" i="10"/>
  <c r="JQ10" i="10"/>
  <c r="JP10" i="10"/>
  <c r="JO10" i="10"/>
  <c r="JN10" i="10"/>
  <c r="JM10" i="10"/>
  <c r="JL10" i="10"/>
  <c r="JK10" i="10"/>
  <c r="JJ10" i="10"/>
  <c r="JI10" i="10"/>
  <c r="JH10" i="10"/>
  <c r="JG10" i="10"/>
  <c r="JF10" i="10"/>
  <c r="JE10" i="10"/>
  <c r="JD10" i="10"/>
  <c r="JC10" i="10"/>
  <c r="JB10" i="10"/>
  <c r="JA10" i="10"/>
  <c r="IZ10" i="10"/>
  <c r="IY10" i="10"/>
  <c r="IX10" i="10"/>
  <c r="IW10" i="10"/>
  <c r="IV10" i="10"/>
  <c r="IU10" i="10"/>
  <c r="IT10" i="10"/>
  <c r="IS10" i="10"/>
  <c r="IR10" i="10"/>
  <c r="IQ10" i="10"/>
  <c r="IP10" i="10"/>
  <c r="IO10" i="10"/>
  <c r="JS9" i="10"/>
  <c r="JR9" i="10"/>
  <c r="JQ9" i="10"/>
  <c r="JP9" i="10"/>
  <c r="JO9" i="10"/>
  <c r="JN9" i="10"/>
  <c r="JM9" i="10"/>
  <c r="JL9" i="10"/>
  <c r="JK9" i="10"/>
  <c r="JJ9" i="10"/>
  <c r="JI9" i="10"/>
  <c r="JH9" i="10"/>
  <c r="JG9" i="10"/>
  <c r="JF9" i="10"/>
  <c r="JE9" i="10"/>
  <c r="JD9" i="10"/>
  <c r="JC9" i="10"/>
  <c r="JB9" i="10"/>
  <c r="JA9" i="10"/>
  <c r="IZ9" i="10"/>
  <c r="IY9" i="10"/>
  <c r="IX9" i="10"/>
  <c r="IW9" i="10"/>
  <c r="IV9" i="10"/>
  <c r="IU9" i="10"/>
  <c r="IT9" i="10"/>
  <c r="IS9" i="10"/>
  <c r="IR9" i="10"/>
  <c r="IQ9" i="10"/>
  <c r="IP9" i="10"/>
  <c r="IO9" i="10"/>
  <c r="JS8" i="10"/>
  <c r="JR8" i="10"/>
  <c r="JQ8" i="10"/>
  <c r="JP8" i="10"/>
  <c r="JO8" i="10"/>
  <c r="JN8" i="10"/>
  <c r="JM8" i="10"/>
  <c r="JL8" i="10"/>
  <c r="JK8" i="10"/>
  <c r="JJ8" i="10"/>
  <c r="JI8" i="10"/>
  <c r="JH8" i="10"/>
  <c r="JG8" i="10"/>
  <c r="JF8" i="10"/>
  <c r="JE8" i="10"/>
  <c r="JD8" i="10"/>
  <c r="JC8" i="10"/>
  <c r="JB8" i="10"/>
  <c r="JA8" i="10"/>
  <c r="IZ8" i="10"/>
  <c r="IY8" i="10"/>
  <c r="IX8" i="10"/>
  <c r="IW8" i="10"/>
  <c r="IV8" i="10"/>
  <c r="IU8" i="10"/>
  <c r="IT8" i="10"/>
  <c r="IS8" i="10"/>
  <c r="IR8" i="10"/>
  <c r="IQ8" i="10"/>
  <c r="IP8" i="10"/>
  <c r="IO8" i="10"/>
  <c r="JS7" i="10"/>
  <c r="JR7" i="10"/>
  <c r="JQ7" i="10"/>
  <c r="JP7" i="10"/>
  <c r="JO7" i="10"/>
  <c r="JN7" i="10"/>
  <c r="JM7" i="10"/>
  <c r="JL7" i="10"/>
  <c r="JK7" i="10"/>
  <c r="JJ7" i="10"/>
  <c r="JI7" i="10"/>
  <c r="JH7" i="10"/>
  <c r="JG7" i="10"/>
  <c r="JF7" i="10"/>
  <c r="JE7" i="10"/>
  <c r="JD7" i="10"/>
  <c r="JC7" i="10"/>
  <c r="JB7" i="10"/>
  <c r="JA7" i="10"/>
  <c r="IZ7" i="10"/>
  <c r="IY7" i="10"/>
  <c r="IX7" i="10"/>
  <c r="IW7" i="10"/>
  <c r="IV7" i="10"/>
  <c r="IU7" i="10"/>
  <c r="IT7" i="10"/>
  <c r="IS7" i="10"/>
  <c r="IR7" i="10"/>
  <c r="IQ7" i="10"/>
  <c r="IP7" i="10"/>
  <c r="IO7" i="10"/>
  <c r="JS6" i="10"/>
  <c r="JR6" i="10"/>
  <c r="JQ6" i="10"/>
  <c r="JP6" i="10"/>
  <c r="JO6" i="10"/>
  <c r="JN6" i="10"/>
  <c r="JM6" i="10"/>
  <c r="JL6" i="10"/>
  <c r="JK6" i="10"/>
  <c r="JJ6" i="10"/>
  <c r="JI6" i="10"/>
  <c r="JH6" i="10"/>
  <c r="JG6" i="10"/>
  <c r="JF6" i="10"/>
  <c r="JE6" i="10"/>
  <c r="JD6" i="10"/>
  <c r="JC6" i="10"/>
  <c r="JB6" i="10"/>
  <c r="JA6" i="10"/>
  <c r="IZ6" i="10"/>
  <c r="IY6" i="10"/>
  <c r="IX6" i="10"/>
  <c r="IW6" i="10"/>
  <c r="IV6" i="10"/>
  <c r="IU6" i="10"/>
  <c r="IT6" i="10"/>
  <c r="IS6" i="10"/>
  <c r="IR6" i="10"/>
  <c r="IQ6" i="10"/>
  <c r="IP6" i="10"/>
  <c r="IO6" i="10"/>
  <c r="JS5" i="10"/>
  <c r="JR5" i="10"/>
  <c r="JQ5" i="10"/>
  <c r="JP5" i="10"/>
  <c r="JO5" i="10"/>
  <c r="JN5" i="10"/>
  <c r="JM5" i="10"/>
  <c r="JL5" i="10"/>
  <c r="JK5" i="10"/>
  <c r="JJ5" i="10"/>
  <c r="JI5" i="10"/>
  <c r="JH5" i="10"/>
  <c r="JG5" i="10"/>
  <c r="JF5" i="10"/>
  <c r="JE5" i="10"/>
  <c r="JD5" i="10"/>
  <c r="JC5" i="10"/>
  <c r="JB5" i="10"/>
  <c r="JA5" i="10"/>
  <c r="IZ5" i="10"/>
  <c r="IY5" i="10"/>
  <c r="IX5" i="10"/>
  <c r="IW5" i="10"/>
  <c r="IV5" i="10"/>
  <c r="IU5" i="10"/>
  <c r="IT5" i="10"/>
  <c r="IS5" i="10"/>
  <c r="IR5" i="10"/>
  <c r="IQ5" i="10"/>
  <c r="IP5" i="10"/>
  <c r="IO5" i="10"/>
  <c r="JS4" i="10"/>
  <c r="JR4" i="10"/>
  <c r="JQ4" i="10"/>
  <c r="JP4" i="10"/>
  <c r="JO4" i="10"/>
  <c r="JN4" i="10"/>
  <c r="JM4" i="10"/>
  <c r="JL4" i="10"/>
  <c r="JK4" i="10"/>
  <c r="JJ4" i="10"/>
  <c r="JI4" i="10"/>
  <c r="JH4" i="10"/>
  <c r="JG4" i="10"/>
  <c r="JF4" i="10"/>
  <c r="JE4" i="10"/>
  <c r="JD4" i="10"/>
  <c r="JC4" i="10"/>
  <c r="JB4" i="10"/>
  <c r="JA4" i="10"/>
  <c r="IZ4" i="10"/>
  <c r="IY4" i="10"/>
  <c r="IX4" i="10"/>
  <c r="IW4" i="10"/>
  <c r="IV4" i="10"/>
  <c r="IU4" i="10"/>
  <c r="IT4" i="10"/>
  <c r="IS4" i="10"/>
  <c r="IR4" i="10"/>
  <c r="IQ4" i="10"/>
  <c r="IP4" i="10"/>
  <c r="IO4" i="10"/>
  <c r="JS3" i="10"/>
  <c r="JR3" i="10"/>
  <c r="JQ3" i="10"/>
  <c r="JP3" i="10"/>
  <c r="JO3" i="10"/>
  <c r="JN3" i="10"/>
  <c r="JM3" i="10"/>
  <c r="JL3" i="10"/>
  <c r="JK3" i="10"/>
  <c r="JJ3" i="10"/>
  <c r="JI3" i="10"/>
  <c r="JH3" i="10"/>
  <c r="JG3" i="10"/>
  <c r="JF3" i="10"/>
  <c r="JE3" i="10"/>
  <c r="JD3" i="10"/>
  <c r="JC3" i="10"/>
  <c r="JB3" i="10"/>
  <c r="JA3" i="10"/>
  <c r="IZ3" i="10"/>
  <c r="IY3" i="10"/>
  <c r="IX3" i="10"/>
  <c r="IW3" i="10"/>
  <c r="IV3" i="10"/>
  <c r="IU3" i="10"/>
  <c r="IT3" i="10"/>
  <c r="IS3" i="10"/>
  <c r="IR3" i="10"/>
  <c r="IQ3" i="10"/>
  <c r="IP3" i="10"/>
  <c r="IO3" i="10"/>
  <c r="F5" i="10"/>
  <c r="G5" i="10"/>
  <c r="H5" i="10"/>
  <c r="I5" i="10"/>
  <c r="J5" i="10"/>
  <c r="K5" i="10"/>
  <c r="L5" i="10"/>
  <c r="M5" i="10"/>
  <c r="N5" i="10"/>
  <c r="O5" i="10"/>
  <c r="P5" i="10"/>
  <c r="Q5" i="10"/>
  <c r="R5" i="10"/>
  <c r="S5" i="10"/>
  <c r="T5" i="10"/>
  <c r="U5" i="10"/>
  <c r="V5" i="10"/>
  <c r="W5" i="10"/>
  <c r="X5" i="10"/>
  <c r="Y5" i="10"/>
  <c r="Z5" i="10"/>
  <c r="AA5" i="10"/>
  <c r="AB5" i="10"/>
  <c r="F6" i="10"/>
  <c r="G6" i="10"/>
  <c r="H6" i="10"/>
  <c r="I6" i="10"/>
  <c r="J6" i="10"/>
  <c r="K6" i="10"/>
  <c r="L6" i="10"/>
  <c r="M6" i="10"/>
  <c r="N6" i="10"/>
  <c r="O6" i="10"/>
  <c r="P6" i="10"/>
  <c r="Q6" i="10"/>
  <c r="R6" i="10"/>
  <c r="S6" i="10"/>
  <c r="T6" i="10"/>
  <c r="U6" i="10"/>
  <c r="V6" i="10"/>
  <c r="W6" i="10"/>
  <c r="X6" i="10"/>
  <c r="Y6" i="10"/>
  <c r="Z6" i="10"/>
  <c r="AA6" i="10"/>
  <c r="AB6" i="10"/>
  <c r="E7" i="10"/>
  <c r="F7" i="10"/>
  <c r="G7" i="10"/>
  <c r="H7" i="10"/>
  <c r="I7" i="10"/>
  <c r="J7" i="10"/>
  <c r="K7" i="10"/>
  <c r="L7" i="10"/>
  <c r="M7" i="10"/>
  <c r="N7" i="10"/>
  <c r="O7" i="10"/>
  <c r="P7" i="10"/>
  <c r="Q7" i="10"/>
  <c r="R7" i="10"/>
  <c r="S7" i="10"/>
  <c r="T7" i="10"/>
  <c r="U7" i="10"/>
  <c r="V7" i="10"/>
  <c r="W7" i="10"/>
  <c r="X7" i="10"/>
  <c r="Y7" i="10"/>
  <c r="Z7" i="10"/>
  <c r="AA7" i="10"/>
  <c r="AB7" i="10"/>
  <c r="E8" i="10"/>
  <c r="F8" i="10"/>
  <c r="G8" i="10"/>
  <c r="H8" i="10"/>
  <c r="I8" i="10"/>
  <c r="J8" i="10"/>
  <c r="K8" i="10"/>
  <c r="L8" i="10"/>
  <c r="M8" i="10"/>
  <c r="N8" i="10"/>
  <c r="O8" i="10"/>
  <c r="P8" i="10"/>
  <c r="Q8" i="10"/>
  <c r="R8" i="10"/>
  <c r="S8" i="10"/>
  <c r="T8" i="10"/>
  <c r="U8" i="10"/>
  <c r="V8" i="10"/>
  <c r="W8" i="10"/>
  <c r="X8" i="10"/>
  <c r="Y8" i="10"/>
  <c r="Z8" i="10"/>
  <c r="AA8" i="10"/>
  <c r="AB8" i="10"/>
  <c r="E9" i="10"/>
  <c r="F9" i="10"/>
  <c r="G9" i="10"/>
  <c r="H9" i="10"/>
  <c r="I9" i="10"/>
  <c r="J9" i="10"/>
  <c r="K9" i="10"/>
  <c r="L9" i="10"/>
  <c r="M9" i="10"/>
  <c r="N9" i="10"/>
  <c r="O9" i="10"/>
  <c r="P9" i="10"/>
  <c r="Q9" i="10"/>
  <c r="R9" i="10"/>
  <c r="S9" i="10"/>
  <c r="T9" i="10"/>
  <c r="U9" i="10"/>
  <c r="V9" i="10"/>
  <c r="W9" i="10"/>
  <c r="X9" i="10"/>
  <c r="Y9" i="10"/>
  <c r="Z9" i="10"/>
  <c r="AA9" i="10"/>
  <c r="AB9" i="10"/>
  <c r="E10" i="10"/>
  <c r="F10" i="10"/>
  <c r="G10" i="10"/>
  <c r="H10" i="10"/>
  <c r="I10" i="10"/>
  <c r="J10" i="10"/>
  <c r="K10" i="10"/>
  <c r="L10" i="10"/>
  <c r="M10" i="10"/>
  <c r="N10" i="10"/>
  <c r="O10" i="10"/>
  <c r="P10" i="10"/>
  <c r="Q10" i="10"/>
  <c r="R10" i="10"/>
  <c r="S10" i="10"/>
  <c r="T10" i="10"/>
  <c r="U10" i="10"/>
  <c r="V10" i="10"/>
  <c r="W10" i="10"/>
  <c r="X10" i="10"/>
  <c r="Y10" i="10"/>
  <c r="Z10" i="10"/>
  <c r="AA10" i="10"/>
  <c r="AB10" i="10"/>
  <c r="E11" i="10"/>
  <c r="F11" i="10"/>
  <c r="G11" i="10"/>
  <c r="H11" i="10"/>
  <c r="I11" i="10"/>
  <c r="J11" i="10"/>
  <c r="K11" i="10"/>
  <c r="L11" i="10"/>
  <c r="M11" i="10"/>
  <c r="N11" i="10"/>
  <c r="O11" i="10"/>
  <c r="P11" i="10"/>
  <c r="Q11" i="10"/>
  <c r="R11" i="10"/>
  <c r="S11" i="10"/>
  <c r="T11" i="10"/>
  <c r="U11" i="10"/>
  <c r="V11" i="10"/>
  <c r="W11" i="10"/>
  <c r="X11" i="10"/>
  <c r="Y11" i="10"/>
  <c r="Z11" i="10"/>
  <c r="AA11" i="10"/>
  <c r="AB11" i="10"/>
  <c r="E12" i="10"/>
  <c r="F12" i="10"/>
  <c r="G12" i="10"/>
  <c r="H12" i="10"/>
  <c r="I12" i="10"/>
  <c r="J12" i="10"/>
  <c r="K12" i="10"/>
  <c r="L12" i="10"/>
  <c r="M12" i="10"/>
  <c r="N12" i="10"/>
  <c r="O12" i="10"/>
  <c r="P12" i="10"/>
  <c r="Q12" i="10"/>
  <c r="R12" i="10"/>
  <c r="S12" i="10"/>
  <c r="T12" i="10"/>
  <c r="U12" i="10"/>
  <c r="V12" i="10"/>
  <c r="W12" i="10"/>
  <c r="X12" i="10"/>
  <c r="Y12" i="10"/>
  <c r="Z12" i="10"/>
  <c r="AA12" i="10"/>
  <c r="AB12" i="10"/>
  <c r="E13" i="10"/>
  <c r="F13" i="10"/>
  <c r="G13" i="10"/>
  <c r="H13" i="10"/>
  <c r="I13" i="10"/>
  <c r="J13" i="10"/>
  <c r="K13" i="10"/>
  <c r="L13" i="10"/>
  <c r="M13" i="10"/>
  <c r="N13" i="10"/>
  <c r="O13" i="10"/>
  <c r="P13" i="10"/>
  <c r="Q13" i="10"/>
  <c r="R13" i="10"/>
  <c r="S13" i="10"/>
  <c r="T13" i="10"/>
  <c r="U13" i="10"/>
  <c r="V13" i="10"/>
  <c r="W13" i="10"/>
  <c r="X13" i="10"/>
  <c r="Y13" i="10"/>
  <c r="Z13" i="10"/>
  <c r="AA13" i="10"/>
  <c r="AB13" i="10"/>
  <c r="E14" i="10"/>
  <c r="F14" i="10"/>
  <c r="G14" i="10"/>
  <c r="H14" i="10"/>
  <c r="I14" i="10"/>
  <c r="J14" i="10"/>
  <c r="K14" i="10"/>
  <c r="L14" i="10"/>
  <c r="M14" i="10"/>
  <c r="N14" i="10"/>
  <c r="O14" i="10"/>
  <c r="P14" i="10"/>
  <c r="Q14" i="10"/>
  <c r="R14" i="10"/>
  <c r="S14" i="10"/>
  <c r="T14" i="10"/>
  <c r="U14" i="10"/>
  <c r="V14" i="10"/>
  <c r="W14" i="10"/>
  <c r="X14" i="10"/>
  <c r="Y14" i="10"/>
  <c r="Z14" i="10"/>
  <c r="AA14" i="10"/>
  <c r="AB14" i="10"/>
  <c r="E15" i="10"/>
  <c r="F15" i="10"/>
  <c r="G15" i="10"/>
  <c r="H15" i="10"/>
  <c r="I15" i="10"/>
  <c r="J15" i="10"/>
  <c r="K15" i="10"/>
  <c r="L15" i="10"/>
  <c r="M15" i="10"/>
  <c r="N15" i="10"/>
  <c r="O15" i="10"/>
  <c r="P15" i="10"/>
  <c r="Q15" i="10"/>
  <c r="R15" i="10"/>
  <c r="S15" i="10"/>
  <c r="T15" i="10"/>
  <c r="U15" i="10"/>
  <c r="V15" i="10"/>
  <c r="W15" i="10"/>
  <c r="X15" i="10"/>
  <c r="Y15" i="10"/>
  <c r="Z15" i="10"/>
  <c r="AA15" i="10"/>
  <c r="AB15" i="10"/>
  <c r="E16" i="10"/>
  <c r="F16" i="10"/>
  <c r="G16" i="10"/>
  <c r="H16" i="10"/>
  <c r="I16" i="10"/>
  <c r="J16" i="10"/>
  <c r="K16" i="10"/>
  <c r="L16" i="10"/>
  <c r="M16" i="10"/>
  <c r="N16" i="10"/>
  <c r="O16" i="10"/>
  <c r="P16" i="10"/>
  <c r="Q16" i="10"/>
  <c r="R16" i="10"/>
  <c r="S16" i="10"/>
  <c r="T16" i="10"/>
  <c r="U16" i="10"/>
  <c r="V16" i="10"/>
  <c r="W16" i="10"/>
  <c r="X16" i="10"/>
  <c r="Y16" i="10"/>
  <c r="Z16" i="10"/>
  <c r="AA16" i="10"/>
  <c r="AB16" i="10"/>
  <c r="E17" i="10"/>
  <c r="F17" i="10"/>
  <c r="G17" i="10"/>
  <c r="H17" i="10"/>
  <c r="I17" i="10"/>
  <c r="J17" i="10"/>
  <c r="K17" i="10"/>
  <c r="L17" i="10"/>
  <c r="M17" i="10"/>
  <c r="N17" i="10"/>
  <c r="O17" i="10"/>
  <c r="P17" i="10"/>
  <c r="Q17" i="10"/>
  <c r="R17" i="10"/>
  <c r="S17" i="10"/>
  <c r="T17" i="10"/>
  <c r="U17" i="10"/>
  <c r="V17" i="10"/>
  <c r="W17" i="10"/>
  <c r="X17" i="10"/>
  <c r="Y17" i="10"/>
  <c r="Z17" i="10"/>
  <c r="AA17" i="10"/>
  <c r="AB17" i="10"/>
  <c r="E18" i="10"/>
  <c r="F18" i="10"/>
  <c r="G18" i="10"/>
  <c r="H18" i="10"/>
  <c r="I18" i="10"/>
  <c r="J18" i="10"/>
  <c r="K18" i="10"/>
  <c r="L18" i="10"/>
  <c r="M18" i="10"/>
  <c r="N18" i="10"/>
  <c r="O18" i="10"/>
  <c r="P18" i="10"/>
  <c r="Q18" i="10"/>
  <c r="R18" i="10"/>
  <c r="S18" i="10"/>
  <c r="T18" i="10"/>
  <c r="U18" i="10"/>
  <c r="V18" i="10"/>
  <c r="W18" i="10"/>
  <c r="X18" i="10"/>
  <c r="Y18" i="10"/>
  <c r="Z18" i="10"/>
  <c r="AA18" i="10"/>
  <c r="AB18" i="10"/>
  <c r="E19" i="10"/>
  <c r="F19" i="10"/>
  <c r="G19" i="10"/>
  <c r="H19" i="10"/>
  <c r="I19" i="10"/>
  <c r="J19" i="10"/>
  <c r="K19" i="10"/>
  <c r="L19" i="10"/>
  <c r="M19" i="10"/>
  <c r="N19" i="10"/>
  <c r="O19" i="10"/>
  <c r="P19" i="10"/>
  <c r="Q19" i="10"/>
  <c r="R19" i="10"/>
  <c r="S19" i="10"/>
  <c r="T19" i="10"/>
  <c r="U19" i="10"/>
  <c r="V19" i="10"/>
  <c r="W19" i="10"/>
  <c r="X19" i="10"/>
  <c r="Y19" i="10"/>
  <c r="Z19" i="10"/>
  <c r="AA19" i="10"/>
  <c r="AB19" i="10"/>
  <c r="E20" i="10"/>
  <c r="F20" i="10"/>
  <c r="G20" i="10"/>
  <c r="H20" i="10"/>
  <c r="I20" i="10"/>
  <c r="J20" i="10"/>
  <c r="K20" i="10"/>
  <c r="L20" i="10"/>
  <c r="M20" i="10"/>
  <c r="N20" i="10"/>
  <c r="O20" i="10"/>
  <c r="P20" i="10"/>
  <c r="Q20" i="10"/>
  <c r="R20" i="10"/>
  <c r="S20" i="10"/>
  <c r="T20" i="10"/>
  <c r="U20" i="10"/>
  <c r="V20" i="10"/>
  <c r="W20" i="10"/>
  <c r="X20" i="10"/>
  <c r="Y20" i="10"/>
  <c r="Z20" i="10"/>
  <c r="AA20" i="10"/>
  <c r="AB20" i="10"/>
  <c r="E21" i="10"/>
  <c r="F21" i="10"/>
  <c r="G21" i="10"/>
  <c r="H21" i="10"/>
  <c r="I21" i="10"/>
  <c r="J21" i="10"/>
  <c r="K21" i="10"/>
  <c r="L21" i="10"/>
  <c r="M21" i="10"/>
  <c r="N21" i="10"/>
  <c r="O21" i="10"/>
  <c r="P21" i="10"/>
  <c r="Q21" i="10"/>
  <c r="R21" i="10"/>
  <c r="S21" i="10"/>
  <c r="T21" i="10"/>
  <c r="U21" i="10"/>
  <c r="V21" i="10"/>
  <c r="W21" i="10"/>
  <c r="X21" i="10"/>
  <c r="Y21" i="10"/>
  <c r="Z21" i="10"/>
  <c r="AA21" i="10"/>
  <c r="AB21" i="10"/>
  <c r="E22" i="10"/>
  <c r="F22" i="10"/>
  <c r="G22" i="10"/>
  <c r="H22" i="10"/>
  <c r="I22" i="10"/>
  <c r="J22" i="10"/>
  <c r="K22" i="10"/>
  <c r="L22" i="10"/>
  <c r="M22" i="10"/>
  <c r="N22" i="10"/>
  <c r="O22" i="10"/>
  <c r="P22" i="10"/>
  <c r="Q22" i="10"/>
  <c r="R22" i="10"/>
  <c r="S22" i="10"/>
  <c r="T22" i="10"/>
  <c r="U22" i="10"/>
  <c r="V22" i="10"/>
  <c r="W22" i="10"/>
  <c r="X22" i="10"/>
  <c r="Y22" i="10"/>
  <c r="Z22" i="10"/>
  <c r="AA22" i="10"/>
  <c r="AB22" i="10"/>
  <c r="E23" i="10"/>
  <c r="F23" i="10"/>
  <c r="G23" i="10"/>
  <c r="H23" i="10"/>
  <c r="I23" i="10"/>
  <c r="J23" i="10"/>
  <c r="K23" i="10"/>
  <c r="L23" i="10"/>
  <c r="M23" i="10"/>
  <c r="N23" i="10"/>
  <c r="O23" i="10"/>
  <c r="P23" i="10"/>
  <c r="Q23" i="10"/>
  <c r="R23" i="10"/>
  <c r="S23" i="10"/>
  <c r="T23" i="10"/>
  <c r="U23" i="10"/>
  <c r="V23" i="10"/>
  <c r="W23" i="10"/>
  <c r="X23" i="10"/>
  <c r="Y23" i="10"/>
  <c r="Z23" i="10"/>
  <c r="AA23" i="10"/>
  <c r="AB23" i="10"/>
  <c r="E24" i="10"/>
  <c r="F24" i="10"/>
  <c r="G24" i="10"/>
  <c r="H24" i="10"/>
  <c r="I24" i="10"/>
  <c r="J24" i="10"/>
  <c r="K24" i="10"/>
  <c r="L24" i="10"/>
  <c r="M24" i="10"/>
  <c r="N24" i="10"/>
  <c r="O24" i="10"/>
  <c r="P24" i="10"/>
  <c r="Q24" i="10"/>
  <c r="R24" i="10"/>
  <c r="S24" i="10"/>
  <c r="T24" i="10"/>
  <c r="U24" i="10"/>
  <c r="V24" i="10"/>
  <c r="W24" i="10"/>
  <c r="X24" i="10"/>
  <c r="Y24" i="10"/>
  <c r="Z24" i="10"/>
  <c r="AA24" i="10"/>
  <c r="AB24" i="10"/>
  <c r="E25" i="10"/>
  <c r="F25" i="10"/>
  <c r="G25" i="10"/>
  <c r="H25" i="10"/>
  <c r="I25" i="10"/>
  <c r="J25" i="10"/>
  <c r="K25" i="10"/>
  <c r="L25" i="10"/>
  <c r="M25" i="10"/>
  <c r="N25" i="10"/>
  <c r="O25" i="10"/>
  <c r="P25" i="10"/>
  <c r="Q25" i="10"/>
  <c r="R25" i="10"/>
  <c r="S25" i="10"/>
  <c r="T25" i="10"/>
  <c r="U25" i="10"/>
  <c r="V25" i="10"/>
  <c r="W25" i="10"/>
  <c r="X25" i="10"/>
  <c r="Y25" i="10"/>
  <c r="Z25" i="10"/>
  <c r="AA25" i="10"/>
  <c r="AB25" i="10"/>
  <c r="E26" i="10"/>
  <c r="F26" i="10"/>
  <c r="G26" i="10"/>
  <c r="H26" i="10"/>
  <c r="I26" i="10"/>
  <c r="J26" i="10"/>
  <c r="K26" i="10"/>
  <c r="L26" i="10"/>
  <c r="M26" i="10"/>
  <c r="N26" i="10"/>
  <c r="O26" i="10"/>
  <c r="P26" i="10"/>
  <c r="Q26" i="10"/>
  <c r="R26" i="10"/>
  <c r="S26" i="10"/>
  <c r="T26" i="10"/>
  <c r="U26" i="10"/>
  <c r="V26" i="10"/>
  <c r="W26" i="10"/>
  <c r="X26" i="10"/>
  <c r="Y26" i="10"/>
  <c r="Z26" i="10"/>
  <c r="AA26" i="10"/>
  <c r="AB26" i="10"/>
  <c r="E27" i="10"/>
  <c r="F27" i="10"/>
  <c r="G27" i="10"/>
  <c r="H27" i="10"/>
  <c r="I27" i="10"/>
  <c r="J27" i="10"/>
  <c r="K27" i="10"/>
  <c r="L27" i="10"/>
  <c r="M27" i="10"/>
  <c r="N27" i="10"/>
  <c r="O27" i="10"/>
  <c r="P27" i="10"/>
  <c r="Q27" i="10"/>
  <c r="R27" i="10"/>
  <c r="S27" i="10"/>
  <c r="T27" i="10"/>
  <c r="U27" i="10"/>
  <c r="V27" i="10"/>
  <c r="W27" i="10"/>
  <c r="X27" i="10"/>
  <c r="Y27" i="10"/>
  <c r="Z27" i="10"/>
  <c r="AA27" i="10"/>
  <c r="AB27" i="10"/>
  <c r="E28" i="10"/>
  <c r="F28" i="10"/>
  <c r="G28" i="10"/>
  <c r="H28" i="10"/>
  <c r="I28" i="10"/>
  <c r="J28" i="10"/>
  <c r="K28" i="10"/>
  <c r="L28" i="10"/>
  <c r="M28" i="10"/>
  <c r="N28" i="10"/>
  <c r="O28" i="10"/>
  <c r="P28" i="10"/>
  <c r="Q28" i="10"/>
  <c r="R28" i="10"/>
  <c r="S28" i="10"/>
  <c r="T28" i="10"/>
  <c r="U28" i="10"/>
  <c r="V28" i="10"/>
  <c r="W28" i="10"/>
  <c r="X28" i="10"/>
  <c r="Y28" i="10"/>
  <c r="Z28" i="10"/>
  <c r="AA28" i="10"/>
  <c r="AB28" i="10"/>
  <c r="E29" i="10"/>
  <c r="F29" i="10"/>
  <c r="G29" i="10"/>
  <c r="H29" i="10"/>
  <c r="I29" i="10"/>
  <c r="J29" i="10"/>
  <c r="K29" i="10"/>
  <c r="L29" i="10"/>
  <c r="M29" i="10"/>
  <c r="N29" i="10"/>
  <c r="O29" i="10"/>
  <c r="P29" i="10"/>
  <c r="Q29" i="10"/>
  <c r="R29" i="10"/>
  <c r="S29" i="10"/>
  <c r="T29" i="10"/>
  <c r="U29" i="10"/>
  <c r="V29" i="10"/>
  <c r="W29" i="10"/>
  <c r="X29" i="10"/>
  <c r="Y29" i="10"/>
  <c r="Z29" i="10"/>
  <c r="AA29" i="10"/>
  <c r="AB29" i="10"/>
  <c r="E30" i="10"/>
  <c r="F30" i="10"/>
  <c r="G30" i="10"/>
  <c r="H30" i="10"/>
  <c r="I30" i="10"/>
  <c r="J30" i="10"/>
  <c r="K30" i="10"/>
  <c r="L30" i="10"/>
  <c r="M30" i="10"/>
  <c r="N30" i="10"/>
  <c r="O30" i="10"/>
  <c r="P30" i="10"/>
  <c r="Q30" i="10"/>
  <c r="R30" i="10"/>
  <c r="S30" i="10"/>
  <c r="T30" i="10"/>
  <c r="U30" i="10"/>
  <c r="V30" i="10"/>
  <c r="W30" i="10"/>
  <c r="X30" i="10"/>
  <c r="Y30" i="10"/>
  <c r="Z30" i="10"/>
  <c r="AA30" i="10"/>
  <c r="AB30" i="10"/>
  <c r="E31" i="10"/>
  <c r="F31" i="10"/>
  <c r="G31" i="10"/>
  <c r="H31" i="10"/>
  <c r="I31" i="10"/>
  <c r="J31" i="10"/>
  <c r="K31" i="10"/>
  <c r="L31" i="10"/>
  <c r="M31" i="10"/>
  <c r="N31" i="10"/>
  <c r="O31" i="10"/>
  <c r="P31" i="10"/>
  <c r="Q31" i="10"/>
  <c r="R31" i="10"/>
  <c r="S31" i="10"/>
  <c r="T31" i="10"/>
  <c r="U31" i="10"/>
  <c r="V31" i="10"/>
  <c r="W31" i="10"/>
  <c r="X31" i="10"/>
  <c r="Y31" i="10"/>
  <c r="Z31" i="10"/>
  <c r="AA31" i="10"/>
  <c r="AB31" i="10"/>
  <c r="E32" i="10"/>
  <c r="F32" i="10"/>
  <c r="G32" i="10"/>
  <c r="H32" i="10"/>
  <c r="I32" i="10"/>
  <c r="J32" i="10"/>
  <c r="K32" i="10"/>
  <c r="L32" i="10"/>
  <c r="M32" i="10"/>
  <c r="N32" i="10"/>
  <c r="O32" i="10"/>
  <c r="P32" i="10"/>
  <c r="Q32" i="10"/>
  <c r="R32" i="10"/>
  <c r="S32" i="10"/>
  <c r="T32" i="10"/>
  <c r="U32" i="10"/>
  <c r="V32" i="10"/>
  <c r="W32" i="10"/>
  <c r="X32" i="10"/>
  <c r="Y32" i="10"/>
  <c r="Z32" i="10"/>
  <c r="AA32" i="10"/>
  <c r="AB32" i="10"/>
  <c r="E33" i="10"/>
  <c r="F33" i="10"/>
  <c r="G33" i="10"/>
  <c r="H33" i="10"/>
  <c r="I33" i="10"/>
  <c r="J33" i="10"/>
  <c r="K33" i="10"/>
  <c r="L33" i="10"/>
  <c r="M33" i="10"/>
  <c r="N33" i="10"/>
  <c r="O33" i="10"/>
  <c r="P33" i="10"/>
  <c r="Q33" i="10"/>
  <c r="R33" i="10"/>
  <c r="S33" i="10"/>
  <c r="T33" i="10"/>
  <c r="U33" i="10"/>
  <c r="V33" i="10"/>
  <c r="W33" i="10"/>
  <c r="X33" i="10"/>
  <c r="Y33" i="10"/>
  <c r="Z33" i="10"/>
  <c r="AA33" i="10"/>
  <c r="AB33" i="10"/>
  <c r="E34" i="10"/>
  <c r="F34" i="10"/>
  <c r="G34" i="10"/>
  <c r="H34" i="10"/>
  <c r="I34" i="10"/>
  <c r="K34" i="10"/>
  <c r="L34" i="10"/>
  <c r="M34" i="10"/>
  <c r="N34" i="10"/>
  <c r="O34" i="10"/>
  <c r="P34" i="10"/>
  <c r="Q34" i="10"/>
  <c r="R34" i="10"/>
  <c r="S34" i="10"/>
  <c r="T34" i="10"/>
  <c r="U34" i="10"/>
  <c r="V34" i="10"/>
  <c r="W34" i="10"/>
  <c r="X34" i="10"/>
  <c r="Y34" i="10"/>
  <c r="Z34" i="10"/>
  <c r="AA34" i="10"/>
  <c r="AB34" i="10"/>
  <c r="E35" i="10"/>
  <c r="F35" i="10"/>
  <c r="G35" i="10"/>
  <c r="H35" i="10"/>
  <c r="I35" i="10"/>
  <c r="J35" i="10"/>
  <c r="K35" i="10"/>
  <c r="L35" i="10"/>
  <c r="M35" i="10"/>
  <c r="N35" i="10"/>
  <c r="O35" i="10"/>
  <c r="P35" i="10"/>
  <c r="Q35" i="10"/>
  <c r="R35" i="10"/>
  <c r="S35" i="10"/>
  <c r="T35" i="10"/>
  <c r="U35" i="10"/>
  <c r="V35" i="10"/>
  <c r="W35" i="10"/>
  <c r="X35" i="10"/>
  <c r="Y35" i="10"/>
  <c r="Z35" i="10"/>
  <c r="AA35" i="10"/>
  <c r="AB35" i="10"/>
  <c r="E36" i="10"/>
  <c r="F36" i="10"/>
  <c r="G36" i="10"/>
  <c r="H36" i="10"/>
  <c r="I36" i="10"/>
  <c r="J36" i="10"/>
  <c r="K36" i="10"/>
  <c r="L36" i="10"/>
  <c r="M36" i="10"/>
  <c r="N36" i="10"/>
  <c r="O36" i="10"/>
  <c r="P36" i="10"/>
  <c r="Q36" i="10"/>
  <c r="R36" i="10"/>
  <c r="S36" i="10"/>
  <c r="T36" i="10"/>
  <c r="U36" i="10"/>
  <c r="V36" i="10"/>
  <c r="W36" i="10"/>
  <c r="X36" i="10"/>
  <c r="Y36" i="10"/>
  <c r="Z36" i="10"/>
  <c r="AA36" i="10"/>
  <c r="AB36" i="10"/>
  <c r="E37" i="10"/>
  <c r="F37" i="10"/>
  <c r="G37" i="10"/>
  <c r="H37" i="10"/>
  <c r="I37" i="10"/>
  <c r="J37" i="10"/>
  <c r="K37" i="10"/>
  <c r="L37" i="10"/>
  <c r="M37" i="10"/>
  <c r="N37" i="10"/>
  <c r="O37" i="10"/>
  <c r="P37" i="10"/>
  <c r="Q37" i="10"/>
  <c r="R37" i="10"/>
  <c r="S37" i="10"/>
  <c r="T37" i="10"/>
  <c r="U37" i="10"/>
  <c r="V37" i="10"/>
  <c r="W37" i="10"/>
  <c r="X37" i="10"/>
  <c r="Y37" i="10"/>
  <c r="Z37" i="10"/>
  <c r="AA37" i="10"/>
  <c r="AB37" i="10"/>
  <c r="E38" i="10"/>
  <c r="F38" i="10"/>
  <c r="G38" i="10"/>
  <c r="H38" i="10"/>
  <c r="I38" i="10"/>
  <c r="J38" i="10"/>
  <c r="K38" i="10"/>
  <c r="L38" i="10"/>
  <c r="M38" i="10"/>
  <c r="N38" i="10"/>
  <c r="O38" i="10"/>
  <c r="P38" i="10"/>
  <c r="Q38" i="10"/>
  <c r="R38" i="10"/>
  <c r="S38" i="10"/>
  <c r="T38" i="10"/>
  <c r="U38" i="10"/>
  <c r="V38" i="10"/>
  <c r="W38" i="10"/>
  <c r="X38" i="10"/>
  <c r="Y38" i="10"/>
  <c r="Z38" i="10"/>
  <c r="AA38" i="10"/>
  <c r="AB38" i="10"/>
  <c r="E39" i="10"/>
  <c r="F39" i="10"/>
  <c r="G39" i="10"/>
  <c r="H39" i="10"/>
  <c r="I39" i="10"/>
  <c r="J39" i="10"/>
  <c r="K39" i="10"/>
  <c r="L39" i="10"/>
  <c r="M39" i="10"/>
  <c r="N39" i="10"/>
  <c r="O39" i="10"/>
  <c r="P39" i="10"/>
  <c r="Q39" i="10"/>
  <c r="R39" i="10"/>
  <c r="S39" i="10"/>
  <c r="T39" i="10"/>
  <c r="U39" i="10"/>
  <c r="V39" i="10"/>
  <c r="W39" i="10"/>
  <c r="X39" i="10"/>
  <c r="Y39" i="10"/>
  <c r="Z39" i="10"/>
  <c r="AA39" i="10"/>
  <c r="AB39" i="10"/>
  <c r="E40" i="10"/>
  <c r="F40" i="10"/>
  <c r="G40" i="10"/>
  <c r="H40" i="10"/>
  <c r="I40" i="10"/>
  <c r="J40" i="10"/>
  <c r="K40" i="10"/>
  <c r="L40" i="10"/>
  <c r="M40" i="10"/>
  <c r="N40" i="10"/>
  <c r="O40" i="10"/>
  <c r="P40" i="10"/>
  <c r="Q40" i="10"/>
  <c r="R40" i="10"/>
  <c r="S40" i="10"/>
  <c r="T40" i="10"/>
  <c r="U40" i="10"/>
  <c r="V40" i="10"/>
  <c r="W40" i="10"/>
  <c r="X40" i="10"/>
  <c r="Y40" i="10"/>
  <c r="Z40" i="10"/>
  <c r="AA40" i="10"/>
  <c r="AB40" i="10"/>
  <c r="E41" i="10"/>
  <c r="F41" i="10"/>
  <c r="G41" i="10"/>
  <c r="H41" i="10"/>
  <c r="I41" i="10"/>
  <c r="J41" i="10"/>
  <c r="K41" i="10"/>
  <c r="L41" i="10"/>
  <c r="M41" i="10"/>
  <c r="N41" i="10"/>
  <c r="O41" i="10"/>
  <c r="P41" i="10"/>
  <c r="Q41" i="10"/>
  <c r="R41" i="10"/>
  <c r="S41" i="10"/>
  <c r="T41" i="10"/>
  <c r="U41" i="10"/>
  <c r="V41" i="10"/>
  <c r="W41" i="10"/>
  <c r="X41" i="10"/>
  <c r="Y41" i="10"/>
  <c r="Z41" i="10"/>
  <c r="AA41" i="10"/>
  <c r="AB41" i="10"/>
  <c r="E42" i="10"/>
  <c r="F42" i="10"/>
  <c r="G42" i="10"/>
  <c r="H42" i="10"/>
  <c r="I42" i="10"/>
  <c r="J42" i="10"/>
  <c r="K42" i="10"/>
  <c r="L42" i="10"/>
  <c r="M42" i="10"/>
  <c r="N42" i="10"/>
  <c r="O42" i="10"/>
  <c r="P42" i="10"/>
  <c r="Q42" i="10"/>
  <c r="R42" i="10"/>
  <c r="S42" i="10"/>
  <c r="T42" i="10"/>
  <c r="U42" i="10"/>
  <c r="V42" i="10"/>
  <c r="W42" i="10"/>
  <c r="X42" i="10"/>
  <c r="Y42" i="10"/>
  <c r="Z42" i="10"/>
  <c r="AA42" i="10"/>
  <c r="AB42" i="10"/>
  <c r="E43" i="10"/>
  <c r="F43" i="10"/>
  <c r="G43" i="10"/>
  <c r="H43" i="10"/>
  <c r="I43" i="10"/>
  <c r="J43" i="10"/>
  <c r="K43" i="10"/>
  <c r="L43" i="10"/>
  <c r="M43" i="10"/>
  <c r="N43" i="10"/>
  <c r="O43" i="10"/>
  <c r="P43" i="10"/>
  <c r="Q43" i="10"/>
  <c r="R43" i="10"/>
  <c r="S43" i="10"/>
  <c r="T43" i="10"/>
  <c r="U43" i="10"/>
  <c r="V43" i="10"/>
  <c r="W43" i="10"/>
  <c r="X43" i="10"/>
  <c r="Y43" i="10"/>
  <c r="Z43" i="10"/>
  <c r="AA43" i="10"/>
  <c r="AB43" i="10"/>
  <c r="E44" i="10"/>
  <c r="F44" i="10"/>
  <c r="G44" i="10"/>
  <c r="H44" i="10"/>
  <c r="I44" i="10"/>
  <c r="J44" i="10"/>
  <c r="K44" i="10"/>
  <c r="L44" i="10"/>
  <c r="M44" i="10"/>
  <c r="N44" i="10"/>
  <c r="O44" i="10"/>
  <c r="P44" i="10"/>
  <c r="Q44" i="10"/>
  <c r="R44" i="10"/>
  <c r="S44" i="10"/>
  <c r="T44" i="10"/>
  <c r="U44" i="10"/>
  <c r="V44" i="10"/>
  <c r="W44" i="10"/>
  <c r="X44" i="10"/>
  <c r="Y44" i="10"/>
  <c r="Z44" i="10"/>
  <c r="AA44" i="10"/>
  <c r="AB44" i="10"/>
  <c r="E45" i="10"/>
  <c r="F45" i="10"/>
  <c r="G45" i="10"/>
  <c r="H45" i="10"/>
  <c r="I45" i="10"/>
  <c r="J45" i="10"/>
  <c r="K45" i="10"/>
  <c r="L45" i="10"/>
  <c r="M45" i="10"/>
  <c r="N45" i="10"/>
  <c r="O45" i="10"/>
  <c r="P45" i="10"/>
  <c r="Q45" i="10"/>
  <c r="R45" i="10"/>
  <c r="S45" i="10"/>
  <c r="T45" i="10"/>
  <c r="U45" i="10"/>
  <c r="V45" i="10"/>
  <c r="W45" i="10"/>
  <c r="X45" i="10"/>
  <c r="Y45" i="10"/>
  <c r="Z45" i="10"/>
  <c r="AA45" i="10"/>
  <c r="AB45" i="10"/>
  <c r="E46" i="10"/>
  <c r="F46" i="10"/>
  <c r="G46" i="10"/>
  <c r="H46" i="10"/>
  <c r="I46" i="10"/>
  <c r="J46" i="10"/>
  <c r="K46" i="10"/>
  <c r="L46" i="10"/>
  <c r="M46" i="10"/>
  <c r="O46" i="10"/>
  <c r="P46" i="10"/>
  <c r="Q46" i="10"/>
  <c r="R46" i="10"/>
  <c r="S46" i="10"/>
  <c r="T46" i="10"/>
  <c r="U46" i="10"/>
  <c r="V46" i="10"/>
  <c r="W46" i="10"/>
  <c r="X46" i="10"/>
  <c r="Y46" i="10"/>
  <c r="Z46" i="10"/>
  <c r="AA46" i="10"/>
  <c r="AB46" i="10"/>
  <c r="E47" i="10"/>
  <c r="F47" i="10"/>
  <c r="G47" i="10"/>
  <c r="H47" i="10"/>
  <c r="I47" i="10"/>
  <c r="J47" i="10"/>
  <c r="K47" i="10"/>
  <c r="L47" i="10"/>
  <c r="M47" i="10"/>
  <c r="O47" i="10"/>
  <c r="P47" i="10"/>
  <c r="Q47" i="10"/>
  <c r="R47" i="10"/>
  <c r="S47" i="10"/>
  <c r="T47" i="10"/>
  <c r="U47" i="10"/>
  <c r="V47" i="10"/>
  <c r="W47" i="10"/>
  <c r="X47" i="10"/>
  <c r="Y47" i="10"/>
  <c r="Z47" i="10"/>
  <c r="AA47" i="10"/>
  <c r="AB47" i="10"/>
  <c r="E48" i="10"/>
  <c r="F48" i="10"/>
  <c r="G48" i="10"/>
  <c r="H48" i="10"/>
  <c r="I48" i="10"/>
  <c r="J48" i="10"/>
  <c r="K48" i="10"/>
  <c r="L48" i="10"/>
  <c r="M48" i="10"/>
  <c r="O48" i="10"/>
  <c r="P48" i="10"/>
  <c r="Q48" i="10"/>
  <c r="R48" i="10"/>
  <c r="S48" i="10"/>
  <c r="T48" i="10"/>
  <c r="U48" i="10"/>
  <c r="V48" i="10"/>
  <c r="W48" i="10"/>
  <c r="X48" i="10"/>
  <c r="Y48" i="10"/>
  <c r="Z48" i="10"/>
  <c r="AA48" i="10"/>
  <c r="AB48" i="10"/>
  <c r="E49" i="10"/>
  <c r="F49" i="10"/>
  <c r="G49" i="10"/>
  <c r="H49" i="10"/>
  <c r="I49" i="10"/>
  <c r="J49" i="10"/>
  <c r="K49" i="10"/>
  <c r="L49" i="10"/>
  <c r="M49" i="10"/>
  <c r="N49" i="10"/>
  <c r="O49" i="10"/>
  <c r="P49" i="10"/>
  <c r="Q49" i="10"/>
  <c r="R49" i="10"/>
  <c r="S49" i="10"/>
  <c r="T49" i="10"/>
  <c r="U49" i="10"/>
  <c r="V49" i="10"/>
  <c r="W49" i="10"/>
  <c r="X49" i="10"/>
  <c r="Y49" i="10"/>
  <c r="Z49" i="10"/>
  <c r="AA49" i="10"/>
  <c r="AB49" i="10"/>
  <c r="E50" i="10"/>
  <c r="F50" i="10"/>
  <c r="G50" i="10"/>
  <c r="H50" i="10"/>
  <c r="I50" i="10"/>
  <c r="J50" i="10"/>
  <c r="K50" i="10"/>
  <c r="L50" i="10"/>
  <c r="M50" i="10"/>
  <c r="N50" i="10"/>
  <c r="O50" i="10"/>
  <c r="P50" i="10"/>
  <c r="Q50" i="10"/>
  <c r="R50" i="10"/>
  <c r="S50" i="10"/>
  <c r="T50" i="10"/>
  <c r="U50" i="10"/>
  <c r="V50" i="10"/>
  <c r="W50" i="10"/>
  <c r="X50" i="10"/>
  <c r="Y50" i="10"/>
  <c r="Z50" i="10"/>
  <c r="AA50" i="10"/>
  <c r="AB50" i="10"/>
  <c r="E51" i="10"/>
  <c r="F51" i="10"/>
  <c r="G51" i="10"/>
  <c r="H51" i="10"/>
  <c r="I51" i="10"/>
  <c r="J51" i="10"/>
  <c r="K51" i="10"/>
  <c r="L51" i="10"/>
  <c r="M51" i="10"/>
  <c r="N51" i="10"/>
  <c r="O51" i="10"/>
  <c r="P51" i="10"/>
  <c r="Q51" i="10"/>
  <c r="R51" i="10"/>
  <c r="S51" i="10"/>
  <c r="T51" i="10"/>
  <c r="U51" i="10"/>
  <c r="V51" i="10"/>
  <c r="W51" i="10"/>
  <c r="X51" i="10"/>
  <c r="Y51" i="10"/>
  <c r="Z51" i="10"/>
  <c r="AA51" i="10"/>
  <c r="AB51" i="10"/>
  <c r="E52" i="10"/>
  <c r="F52" i="10"/>
  <c r="G52" i="10"/>
  <c r="H52" i="10"/>
  <c r="I52" i="10"/>
  <c r="J52" i="10"/>
  <c r="K52" i="10"/>
  <c r="L52" i="10"/>
  <c r="M52" i="10"/>
  <c r="N52" i="10"/>
  <c r="O52" i="10"/>
  <c r="P52" i="10"/>
  <c r="Q52" i="10"/>
  <c r="R52" i="10"/>
  <c r="S52" i="10"/>
  <c r="T52" i="10"/>
  <c r="U52" i="10"/>
  <c r="V52" i="10"/>
  <c r="W52" i="10"/>
  <c r="X52" i="10"/>
  <c r="Y52" i="10"/>
  <c r="Z52" i="10"/>
  <c r="AA52" i="10"/>
  <c r="AB52" i="10"/>
  <c r="E53" i="10"/>
  <c r="F53" i="10"/>
  <c r="G53" i="10"/>
  <c r="H53" i="10"/>
  <c r="I53" i="10"/>
  <c r="J53" i="10"/>
  <c r="K53" i="10"/>
  <c r="L53" i="10"/>
  <c r="M53" i="10"/>
  <c r="N53" i="10"/>
  <c r="O53" i="10"/>
  <c r="P53" i="10"/>
  <c r="Q53" i="10"/>
  <c r="R53" i="10"/>
  <c r="S53" i="10"/>
  <c r="T53" i="10"/>
  <c r="U53" i="10"/>
  <c r="V53" i="10"/>
  <c r="W53" i="10"/>
  <c r="X53" i="10"/>
  <c r="Y53" i="10"/>
  <c r="Z53" i="10"/>
  <c r="AA53" i="10"/>
  <c r="AB53" i="10"/>
  <c r="E54" i="10"/>
  <c r="F54" i="10"/>
  <c r="G54" i="10"/>
  <c r="H54" i="10"/>
  <c r="I54" i="10"/>
  <c r="J54" i="10"/>
  <c r="K54" i="10"/>
  <c r="L54" i="10"/>
  <c r="M54" i="10"/>
  <c r="N54" i="10"/>
  <c r="O54" i="10"/>
  <c r="P54" i="10"/>
  <c r="Q54" i="10"/>
  <c r="R54" i="10"/>
  <c r="S54" i="10"/>
  <c r="T54" i="10"/>
  <c r="U54" i="10"/>
  <c r="V54" i="10"/>
  <c r="W54" i="10"/>
  <c r="X54" i="10"/>
  <c r="Y54" i="10"/>
  <c r="Z54" i="10"/>
  <c r="AA54" i="10"/>
  <c r="AB54" i="10"/>
  <c r="E55" i="10"/>
  <c r="F55" i="10"/>
  <c r="G55" i="10"/>
  <c r="H55" i="10"/>
  <c r="I55" i="10"/>
  <c r="J55" i="10"/>
  <c r="K55" i="10"/>
  <c r="L55" i="10"/>
  <c r="M55" i="10"/>
  <c r="N55" i="10"/>
  <c r="O55" i="10"/>
  <c r="P55" i="10"/>
  <c r="Q55" i="10"/>
  <c r="R55" i="10"/>
  <c r="S55" i="10"/>
  <c r="T55" i="10"/>
  <c r="U55" i="10"/>
  <c r="V55" i="10"/>
  <c r="W55" i="10"/>
  <c r="X55" i="10"/>
  <c r="Y55" i="10"/>
  <c r="Z55" i="10"/>
  <c r="AA55" i="10"/>
  <c r="AB55" i="10"/>
  <c r="E56" i="10"/>
  <c r="F56" i="10"/>
  <c r="G56" i="10"/>
  <c r="H56" i="10"/>
  <c r="I56" i="10"/>
  <c r="J56" i="10"/>
  <c r="K56" i="10"/>
  <c r="L56" i="10"/>
  <c r="M56" i="10"/>
  <c r="N56" i="10"/>
  <c r="O56" i="10"/>
  <c r="P56" i="10"/>
  <c r="Q56" i="10"/>
  <c r="R56" i="10"/>
  <c r="S56" i="10"/>
  <c r="T56" i="10"/>
  <c r="U56" i="10"/>
  <c r="V56" i="10"/>
  <c r="W56" i="10"/>
  <c r="X56" i="10"/>
  <c r="Y56" i="10"/>
  <c r="Z56" i="10"/>
  <c r="AA56" i="10"/>
  <c r="AB56" i="10"/>
  <c r="E57" i="10"/>
  <c r="F57" i="10"/>
  <c r="G57" i="10"/>
  <c r="H57" i="10"/>
  <c r="I57" i="10"/>
  <c r="J57" i="10"/>
  <c r="K57" i="10"/>
  <c r="L57" i="10"/>
  <c r="M57" i="10"/>
  <c r="N57" i="10"/>
  <c r="O57" i="10"/>
  <c r="P57" i="10"/>
  <c r="Q57" i="10"/>
  <c r="R57" i="10"/>
  <c r="S57" i="10"/>
  <c r="T57" i="10"/>
  <c r="U57" i="10"/>
  <c r="V57" i="10"/>
  <c r="W57" i="10"/>
  <c r="X57" i="10"/>
  <c r="Y57" i="10"/>
  <c r="Z57" i="10"/>
  <c r="AA57" i="10"/>
  <c r="AB57" i="10"/>
  <c r="E58" i="10"/>
  <c r="F58" i="10"/>
  <c r="G58" i="10"/>
  <c r="H58" i="10"/>
  <c r="I58" i="10"/>
  <c r="J58" i="10"/>
  <c r="K58" i="10"/>
  <c r="L58" i="10"/>
  <c r="M58" i="10"/>
  <c r="N58" i="10"/>
  <c r="O58" i="10"/>
  <c r="P58" i="10"/>
  <c r="Q58" i="10"/>
  <c r="R58" i="10"/>
  <c r="S58" i="10"/>
  <c r="T58" i="10"/>
  <c r="U58" i="10"/>
  <c r="V58" i="10"/>
  <c r="W58" i="10"/>
  <c r="X58" i="10"/>
  <c r="Y58" i="10"/>
  <c r="Z58" i="10"/>
  <c r="AA58" i="10"/>
  <c r="AB58" i="10"/>
  <c r="E59" i="10"/>
  <c r="F59" i="10"/>
  <c r="G59" i="10"/>
  <c r="H59" i="10"/>
  <c r="I59" i="10"/>
  <c r="J59" i="10"/>
  <c r="K59" i="10"/>
  <c r="L59" i="10"/>
  <c r="M59" i="10"/>
  <c r="N59" i="10"/>
  <c r="O59" i="10"/>
  <c r="P59" i="10"/>
  <c r="Q59" i="10"/>
  <c r="R59" i="10"/>
  <c r="S59" i="10"/>
  <c r="T59" i="10"/>
  <c r="U59" i="10"/>
  <c r="V59" i="10"/>
  <c r="W59" i="10"/>
  <c r="X59" i="10"/>
  <c r="Y59" i="10"/>
  <c r="Z59" i="10"/>
  <c r="AA59" i="10"/>
  <c r="AB59" i="10"/>
  <c r="E60" i="10"/>
  <c r="F60" i="10"/>
  <c r="G60" i="10"/>
  <c r="H60" i="10"/>
  <c r="I60" i="10"/>
  <c r="J60" i="10"/>
  <c r="K60" i="10"/>
  <c r="L60" i="10"/>
  <c r="M60" i="10"/>
  <c r="N60" i="10"/>
  <c r="O60" i="10"/>
  <c r="P60" i="10"/>
  <c r="Q60" i="10"/>
  <c r="R60" i="10"/>
  <c r="S60" i="10"/>
  <c r="T60" i="10"/>
  <c r="U60" i="10"/>
  <c r="V60" i="10"/>
  <c r="W60" i="10"/>
  <c r="X60" i="10"/>
  <c r="Y60" i="10"/>
  <c r="Z60" i="10"/>
  <c r="AA60" i="10"/>
  <c r="AB60" i="10"/>
  <c r="E61" i="10"/>
  <c r="F61" i="10"/>
  <c r="G61" i="10"/>
  <c r="H61" i="10"/>
  <c r="I61" i="10"/>
  <c r="J61" i="10"/>
  <c r="K61" i="10"/>
  <c r="L61" i="10"/>
  <c r="M61" i="10"/>
  <c r="N61" i="10"/>
  <c r="O61" i="10"/>
  <c r="P61" i="10"/>
  <c r="Q61" i="10"/>
  <c r="R61" i="10"/>
  <c r="S61" i="10"/>
  <c r="T61" i="10"/>
  <c r="U61" i="10"/>
  <c r="V61" i="10"/>
  <c r="W61" i="10"/>
  <c r="X61" i="10"/>
  <c r="Y61" i="10"/>
  <c r="Z61" i="10"/>
  <c r="AA61" i="10"/>
  <c r="AB61" i="10"/>
  <c r="E62" i="10"/>
  <c r="F62" i="10"/>
  <c r="G62" i="10"/>
  <c r="H62" i="10"/>
  <c r="I62" i="10"/>
  <c r="J62" i="10"/>
  <c r="K62" i="10"/>
  <c r="L62" i="10"/>
  <c r="M62" i="10"/>
  <c r="N62" i="10"/>
  <c r="O62" i="10"/>
  <c r="P62" i="10"/>
  <c r="Q62" i="10"/>
  <c r="R62" i="10"/>
  <c r="S62" i="10"/>
  <c r="T62" i="10"/>
  <c r="U62" i="10"/>
  <c r="V62" i="10"/>
  <c r="W62" i="10"/>
  <c r="X62" i="10"/>
  <c r="Y62" i="10"/>
  <c r="Z62" i="10"/>
  <c r="AA62" i="10"/>
  <c r="AB62" i="10"/>
  <c r="E63" i="10"/>
  <c r="F63" i="10"/>
  <c r="G63" i="10"/>
  <c r="H63" i="10"/>
  <c r="I63" i="10"/>
  <c r="J63" i="10"/>
  <c r="K63" i="10"/>
  <c r="L63" i="10"/>
  <c r="M63" i="10"/>
  <c r="N63" i="10"/>
  <c r="O63" i="10"/>
  <c r="P63" i="10"/>
  <c r="Q63" i="10"/>
  <c r="R63" i="10"/>
  <c r="S63" i="10"/>
  <c r="T63" i="10"/>
  <c r="U63" i="10"/>
  <c r="V63" i="10"/>
  <c r="W63" i="10"/>
  <c r="X63" i="10"/>
  <c r="Y63" i="10"/>
  <c r="Z63" i="10"/>
  <c r="AA63" i="10"/>
  <c r="AB63" i="10"/>
  <c r="E64" i="10"/>
  <c r="F64" i="10"/>
  <c r="G64" i="10"/>
  <c r="H64" i="10"/>
  <c r="I64" i="10"/>
  <c r="J64" i="10"/>
  <c r="K64" i="10"/>
  <c r="L64" i="10"/>
  <c r="M64" i="10"/>
  <c r="N64" i="10"/>
  <c r="O64" i="10"/>
  <c r="P64" i="10"/>
  <c r="Q64" i="10"/>
  <c r="R64" i="10"/>
  <c r="S64" i="10"/>
  <c r="T64" i="10"/>
  <c r="U64" i="10"/>
  <c r="V64" i="10"/>
  <c r="W64" i="10"/>
  <c r="X64" i="10"/>
  <c r="Y64" i="10"/>
  <c r="Z64" i="10"/>
  <c r="AA64" i="10"/>
  <c r="AB64" i="10"/>
  <c r="E65" i="10"/>
  <c r="F65" i="10"/>
  <c r="G65" i="10"/>
  <c r="H65" i="10"/>
  <c r="I65" i="10"/>
  <c r="J65" i="10"/>
  <c r="K65" i="10"/>
  <c r="L65" i="10"/>
  <c r="M65" i="10"/>
  <c r="N65" i="10"/>
  <c r="O65" i="10"/>
  <c r="P65" i="10"/>
  <c r="Q65" i="10"/>
  <c r="R65" i="10"/>
  <c r="S65" i="10"/>
  <c r="T65" i="10"/>
  <c r="U65" i="10"/>
  <c r="V65" i="10"/>
  <c r="W65" i="10"/>
  <c r="X65" i="10"/>
  <c r="Y65" i="10"/>
  <c r="Z65" i="10"/>
  <c r="AA65" i="10"/>
  <c r="AB65" i="10"/>
  <c r="E66" i="10"/>
  <c r="F66" i="10"/>
  <c r="G66" i="10"/>
  <c r="H66" i="10"/>
  <c r="I66" i="10"/>
  <c r="J66" i="10"/>
  <c r="K66" i="10"/>
  <c r="L66" i="10"/>
  <c r="M66" i="10"/>
  <c r="N66" i="10"/>
  <c r="O66" i="10"/>
  <c r="P66" i="10"/>
  <c r="Q66" i="10"/>
  <c r="R66" i="10"/>
  <c r="S66" i="10"/>
  <c r="T66" i="10"/>
  <c r="U66" i="10"/>
  <c r="V66" i="10"/>
  <c r="W66" i="10"/>
  <c r="X66" i="10"/>
  <c r="Y66" i="10"/>
  <c r="Z66" i="10"/>
  <c r="AA66" i="10"/>
  <c r="AB66" i="10"/>
  <c r="E67" i="10"/>
  <c r="F67" i="10"/>
  <c r="G67" i="10"/>
  <c r="H67" i="10"/>
  <c r="I67" i="10"/>
  <c r="J67" i="10"/>
  <c r="K67" i="10"/>
  <c r="L67" i="10"/>
  <c r="M67" i="10"/>
  <c r="N67" i="10"/>
  <c r="O67" i="10"/>
  <c r="P67" i="10"/>
  <c r="Q67" i="10"/>
  <c r="R67" i="10"/>
  <c r="S67" i="10"/>
  <c r="T67" i="10"/>
  <c r="U67" i="10"/>
  <c r="V67" i="10"/>
  <c r="W67" i="10"/>
  <c r="X67" i="10"/>
  <c r="Y67" i="10"/>
  <c r="Z67" i="10"/>
  <c r="AA67" i="10"/>
  <c r="AB67" i="10"/>
  <c r="E68" i="10"/>
  <c r="F68" i="10"/>
  <c r="G68" i="10"/>
  <c r="H68" i="10"/>
  <c r="I68" i="10"/>
  <c r="J68" i="10"/>
  <c r="K68" i="10"/>
  <c r="L68" i="10"/>
  <c r="M68" i="10"/>
  <c r="N68" i="10"/>
  <c r="O68" i="10"/>
  <c r="P68" i="10"/>
  <c r="Q68" i="10"/>
  <c r="R68" i="10"/>
  <c r="S68" i="10"/>
  <c r="T68" i="10"/>
  <c r="U68" i="10"/>
  <c r="V68" i="10"/>
  <c r="W68" i="10"/>
  <c r="X68" i="10"/>
  <c r="Y68" i="10"/>
  <c r="Z68" i="10"/>
  <c r="AA68" i="10"/>
  <c r="AB68" i="10"/>
  <c r="E69" i="10"/>
  <c r="F69" i="10"/>
  <c r="G69" i="10"/>
  <c r="H69" i="10"/>
  <c r="I69" i="10"/>
  <c r="J69" i="10"/>
  <c r="K69" i="10"/>
  <c r="L69" i="10"/>
  <c r="M69" i="10"/>
  <c r="N69" i="10"/>
  <c r="O69" i="10"/>
  <c r="P69" i="10"/>
  <c r="Q69" i="10"/>
  <c r="R69" i="10"/>
  <c r="S69" i="10"/>
  <c r="T69" i="10"/>
  <c r="U69" i="10"/>
  <c r="V69" i="10"/>
  <c r="W69" i="10"/>
  <c r="X69" i="10"/>
  <c r="Y69" i="10"/>
  <c r="Z69" i="10"/>
  <c r="AA69" i="10"/>
  <c r="AB69" i="10"/>
  <c r="E70" i="10"/>
  <c r="F70" i="10"/>
  <c r="G70" i="10"/>
  <c r="H70" i="10"/>
  <c r="I70" i="10"/>
  <c r="J70" i="10"/>
  <c r="K70" i="10"/>
  <c r="L70" i="10"/>
  <c r="M70" i="10"/>
  <c r="N70" i="10"/>
  <c r="O70" i="10"/>
  <c r="P70" i="10"/>
  <c r="Q70" i="10"/>
  <c r="R70" i="10"/>
  <c r="S70" i="10"/>
  <c r="T70" i="10"/>
  <c r="U70" i="10"/>
  <c r="V70" i="10"/>
  <c r="W70" i="10"/>
  <c r="X70" i="10"/>
  <c r="Y70" i="10"/>
  <c r="Z70" i="10"/>
  <c r="AA70" i="10"/>
  <c r="AB70" i="10"/>
  <c r="E71" i="10"/>
  <c r="F71" i="10"/>
  <c r="G71" i="10"/>
  <c r="H71" i="10"/>
  <c r="I71" i="10"/>
  <c r="J71" i="10"/>
  <c r="K71" i="10"/>
  <c r="L71" i="10"/>
  <c r="M71" i="10"/>
  <c r="N71" i="10"/>
  <c r="O71" i="10"/>
  <c r="P71" i="10"/>
  <c r="Q71" i="10"/>
  <c r="R71" i="10"/>
  <c r="S71" i="10"/>
  <c r="T71" i="10"/>
  <c r="U71" i="10"/>
  <c r="V71" i="10"/>
  <c r="W71" i="10"/>
  <c r="X71" i="10"/>
  <c r="Y71" i="10"/>
  <c r="Z71" i="10"/>
  <c r="AA71" i="10"/>
  <c r="AB71" i="10"/>
  <c r="E72" i="10"/>
  <c r="F72" i="10"/>
  <c r="G72" i="10"/>
  <c r="H72" i="10"/>
  <c r="I72" i="10"/>
  <c r="J72" i="10"/>
  <c r="K72" i="10"/>
  <c r="L72" i="10"/>
  <c r="M72" i="10"/>
  <c r="N72" i="10"/>
  <c r="O72" i="10"/>
  <c r="P72" i="10"/>
  <c r="Q72" i="10"/>
  <c r="R72" i="10"/>
  <c r="S72" i="10"/>
  <c r="T72" i="10"/>
  <c r="U72" i="10"/>
  <c r="V72" i="10"/>
  <c r="W72" i="10"/>
  <c r="X72" i="10"/>
  <c r="Y72" i="10"/>
  <c r="Z72" i="10"/>
  <c r="AA72" i="10"/>
  <c r="AB72" i="10"/>
  <c r="E73" i="10"/>
  <c r="F73" i="10"/>
  <c r="G73" i="10"/>
  <c r="H73" i="10"/>
  <c r="I73" i="10"/>
  <c r="J73" i="10"/>
  <c r="K73" i="10"/>
  <c r="L73" i="10"/>
  <c r="M73" i="10"/>
  <c r="N73" i="10"/>
  <c r="O73" i="10"/>
  <c r="P73" i="10"/>
  <c r="Q73" i="10"/>
  <c r="R73" i="10"/>
  <c r="S73" i="10"/>
  <c r="T73" i="10"/>
  <c r="U73" i="10"/>
  <c r="V73" i="10"/>
  <c r="W73" i="10"/>
  <c r="X73" i="10"/>
  <c r="Y73" i="10"/>
  <c r="Z73" i="10"/>
  <c r="AA73" i="10"/>
  <c r="AB73" i="10"/>
  <c r="E74" i="10"/>
  <c r="F74" i="10"/>
  <c r="G74" i="10"/>
  <c r="H74" i="10"/>
  <c r="I74" i="10"/>
  <c r="J74" i="10"/>
  <c r="K74" i="10"/>
  <c r="L74" i="10"/>
  <c r="M74" i="10"/>
  <c r="N74" i="10"/>
  <c r="O74" i="10"/>
  <c r="P74" i="10"/>
  <c r="Q74" i="10"/>
  <c r="R74" i="10"/>
  <c r="S74" i="10"/>
  <c r="T74" i="10"/>
  <c r="U74" i="10"/>
  <c r="V74" i="10"/>
  <c r="W74" i="10"/>
  <c r="X74" i="10"/>
  <c r="Y74" i="10"/>
  <c r="Z74" i="10"/>
  <c r="AA74" i="10"/>
  <c r="AB74" i="10"/>
  <c r="E75" i="10"/>
  <c r="F75" i="10"/>
  <c r="G75" i="10"/>
  <c r="H75" i="10"/>
  <c r="I75" i="10"/>
  <c r="J75" i="10"/>
  <c r="K75" i="10"/>
  <c r="L75" i="10"/>
  <c r="M75" i="10"/>
  <c r="N75" i="10"/>
  <c r="O75" i="10"/>
  <c r="P75" i="10"/>
  <c r="Q75" i="10"/>
  <c r="R75" i="10"/>
  <c r="S75" i="10"/>
  <c r="T75" i="10"/>
  <c r="U75" i="10"/>
  <c r="V75" i="10"/>
  <c r="W75" i="10"/>
  <c r="X75" i="10"/>
  <c r="Y75" i="10"/>
  <c r="Z75" i="10"/>
  <c r="AA75" i="10"/>
  <c r="AB75" i="10"/>
  <c r="E76" i="10"/>
  <c r="F76" i="10"/>
  <c r="G76" i="10"/>
  <c r="H76" i="10"/>
  <c r="I76" i="10"/>
  <c r="J76" i="10"/>
  <c r="K76" i="10"/>
  <c r="L76" i="10"/>
  <c r="M76" i="10"/>
  <c r="N76" i="10"/>
  <c r="O76" i="10"/>
  <c r="P76" i="10"/>
  <c r="Q76" i="10"/>
  <c r="R76" i="10"/>
  <c r="S76" i="10"/>
  <c r="T76" i="10"/>
  <c r="U76" i="10"/>
  <c r="V76" i="10"/>
  <c r="W76" i="10"/>
  <c r="X76" i="10"/>
  <c r="Y76" i="10"/>
  <c r="Z76" i="10"/>
  <c r="AA76" i="10"/>
  <c r="AB76" i="10"/>
  <c r="E77" i="10"/>
  <c r="F77" i="10"/>
  <c r="G77" i="10"/>
  <c r="H77" i="10"/>
  <c r="I77" i="10"/>
  <c r="J77" i="10"/>
  <c r="K77" i="10"/>
  <c r="L77" i="10"/>
  <c r="M77" i="10"/>
  <c r="N77" i="10"/>
  <c r="O77" i="10"/>
  <c r="P77" i="10"/>
  <c r="Q77" i="10"/>
  <c r="R77" i="10"/>
  <c r="S77" i="10"/>
  <c r="T77" i="10"/>
  <c r="U77" i="10"/>
  <c r="V77" i="10"/>
  <c r="W77" i="10"/>
  <c r="X77" i="10"/>
  <c r="Y77" i="10"/>
  <c r="Z77" i="10"/>
  <c r="AA77" i="10"/>
  <c r="AB77" i="10"/>
  <c r="E78" i="10"/>
  <c r="F78" i="10"/>
  <c r="G78" i="10"/>
  <c r="H78" i="10"/>
  <c r="I78" i="10"/>
  <c r="J78" i="10"/>
  <c r="K78" i="10"/>
  <c r="L78" i="10"/>
  <c r="M78" i="10"/>
  <c r="N78" i="10"/>
  <c r="O78" i="10"/>
  <c r="P78" i="10"/>
  <c r="Q78" i="10"/>
  <c r="R78" i="10"/>
  <c r="S78" i="10"/>
  <c r="T78" i="10"/>
  <c r="U78" i="10"/>
  <c r="V78" i="10"/>
  <c r="W78" i="10"/>
  <c r="X78" i="10"/>
  <c r="Y78" i="10"/>
  <c r="Z78" i="10"/>
  <c r="AA78" i="10"/>
  <c r="AB78" i="10"/>
  <c r="E79" i="10"/>
  <c r="F79" i="10"/>
  <c r="G79" i="10"/>
  <c r="H79" i="10"/>
  <c r="I79" i="10"/>
  <c r="J79" i="10"/>
  <c r="K79" i="10"/>
  <c r="L79" i="10"/>
  <c r="M79" i="10"/>
  <c r="N79" i="10"/>
  <c r="O79" i="10"/>
  <c r="P79" i="10"/>
  <c r="Q79" i="10"/>
  <c r="R79" i="10"/>
  <c r="S79" i="10"/>
  <c r="T79" i="10"/>
  <c r="U79" i="10"/>
  <c r="V79" i="10"/>
  <c r="W79" i="10"/>
  <c r="X79" i="10"/>
  <c r="Y79" i="10"/>
  <c r="Z79" i="10"/>
  <c r="AA79" i="10"/>
  <c r="AB79" i="10"/>
  <c r="E80" i="10"/>
  <c r="F80" i="10"/>
  <c r="G80" i="10"/>
  <c r="H80" i="10"/>
  <c r="I80" i="10"/>
  <c r="J80" i="10"/>
  <c r="K80" i="10"/>
  <c r="L80" i="10"/>
  <c r="M80" i="10"/>
  <c r="N80" i="10"/>
  <c r="O80" i="10"/>
  <c r="P80" i="10"/>
  <c r="Q80" i="10"/>
  <c r="R80" i="10"/>
  <c r="S80" i="10"/>
  <c r="T80" i="10"/>
  <c r="U80" i="10"/>
  <c r="V80" i="10"/>
  <c r="W80" i="10"/>
  <c r="X80" i="10"/>
  <c r="Y80" i="10"/>
  <c r="Z80" i="10"/>
  <c r="AA80" i="10"/>
  <c r="AB80" i="10"/>
  <c r="E81" i="10"/>
  <c r="F81" i="10"/>
  <c r="G81" i="10"/>
  <c r="H81" i="10"/>
  <c r="I81" i="10"/>
  <c r="J81" i="10"/>
  <c r="K81" i="10"/>
  <c r="L81" i="10"/>
  <c r="M81" i="10"/>
  <c r="N81" i="10"/>
  <c r="O81" i="10"/>
  <c r="P81" i="10"/>
  <c r="Q81" i="10"/>
  <c r="R81" i="10"/>
  <c r="S81" i="10"/>
  <c r="T81" i="10"/>
  <c r="U81" i="10"/>
  <c r="V81" i="10"/>
  <c r="W81" i="10"/>
  <c r="X81" i="10"/>
  <c r="Y81" i="10"/>
  <c r="Z81" i="10"/>
  <c r="AA81" i="10"/>
  <c r="AB81" i="10"/>
  <c r="E82" i="10"/>
  <c r="F82" i="10"/>
  <c r="G82" i="10"/>
  <c r="H82" i="10"/>
  <c r="I82" i="10"/>
  <c r="J82" i="10"/>
  <c r="K82" i="10"/>
  <c r="L82" i="10"/>
  <c r="M82" i="10"/>
  <c r="N82" i="10"/>
  <c r="O82" i="10"/>
  <c r="P82" i="10"/>
  <c r="Q82" i="10"/>
  <c r="R82" i="10"/>
  <c r="S82" i="10"/>
  <c r="T82" i="10"/>
  <c r="U82" i="10"/>
  <c r="V82" i="10"/>
  <c r="W82" i="10"/>
  <c r="X82" i="10"/>
  <c r="Y82" i="10"/>
  <c r="Z82" i="10"/>
  <c r="AA82" i="10"/>
  <c r="AB82" i="10"/>
  <c r="E83" i="10"/>
  <c r="F83" i="10"/>
  <c r="G83" i="10"/>
  <c r="H83" i="10"/>
  <c r="I83" i="10"/>
  <c r="J83" i="10"/>
  <c r="K83" i="10"/>
  <c r="L83" i="10"/>
  <c r="M83" i="10"/>
  <c r="N83" i="10"/>
  <c r="O83" i="10"/>
  <c r="P83" i="10"/>
  <c r="Q83" i="10"/>
  <c r="R83" i="10"/>
  <c r="S83" i="10"/>
  <c r="T83" i="10"/>
  <c r="U83" i="10"/>
  <c r="V83" i="10"/>
  <c r="W83" i="10"/>
  <c r="X83" i="10"/>
  <c r="Y83" i="10"/>
  <c r="Z83" i="10"/>
  <c r="AA83" i="10"/>
  <c r="AB83" i="10"/>
  <c r="E84" i="10"/>
  <c r="F84" i="10"/>
  <c r="G84" i="10"/>
  <c r="H84" i="10"/>
  <c r="I84" i="10"/>
  <c r="J84" i="10"/>
  <c r="K84" i="10"/>
  <c r="L84" i="10"/>
  <c r="M84" i="10"/>
  <c r="N84" i="10"/>
  <c r="O84" i="10"/>
  <c r="P84" i="10"/>
  <c r="Q84" i="10"/>
  <c r="R84" i="10"/>
  <c r="S84" i="10"/>
  <c r="T84" i="10"/>
  <c r="U84" i="10"/>
  <c r="V84" i="10"/>
  <c r="W84" i="10"/>
  <c r="X84" i="10"/>
  <c r="Y84" i="10"/>
  <c r="Z84" i="10"/>
  <c r="AA84" i="10"/>
  <c r="AB84" i="10"/>
  <c r="E85" i="10"/>
  <c r="F85" i="10"/>
  <c r="G85" i="10"/>
  <c r="H85" i="10"/>
  <c r="I85" i="10"/>
  <c r="J85" i="10"/>
  <c r="K85" i="10"/>
  <c r="L85" i="10"/>
  <c r="M85" i="10"/>
  <c r="N85" i="10"/>
  <c r="O85" i="10"/>
  <c r="P85" i="10"/>
  <c r="Q85" i="10"/>
  <c r="R85" i="10"/>
  <c r="S85" i="10"/>
  <c r="T85" i="10"/>
  <c r="U85" i="10"/>
  <c r="V85" i="10"/>
  <c r="W85" i="10"/>
  <c r="X85" i="10"/>
  <c r="Y85" i="10"/>
  <c r="Z85" i="10"/>
  <c r="AA85" i="10"/>
  <c r="AB85" i="10"/>
  <c r="E86" i="10"/>
  <c r="F86" i="10"/>
  <c r="G86" i="10"/>
  <c r="H86" i="10"/>
  <c r="I86" i="10"/>
  <c r="J86" i="10"/>
  <c r="K86" i="10"/>
  <c r="L86" i="10"/>
  <c r="M86" i="10"/>
  <c r="N86" i="10"/>
  <c r="O86" i="10"/>
  <c r="P86" i="10"/>
  <c r="Q86" i="10"/>
  <c r="R86" i="10"/>
  <c r="S86" i="10"/>
  <c r="T86" i="10"/>
  <c r="U86" i="10"/>
  <c r="V86" i="10"/>
  <c r="W86" i="10"/>
  <c r="X86" i="10"/>
  <c r="Y86" i="10"/>
  <c r="Z86" i="10"/>
  <c r="AA86" i="10"/>
  <c r="AB86" i="10"/>
  <c r="E87" i="10"/>
  <c r="F87" i="10"/>
  <c r="G87" i="10"/>
  <c r="H87" i="10"/>
  <c r="I87" i="10"/>
  <c r="J87" i="10"/>
  <c r="K87" i="10"/>
  <c r="L87" i="10"/>
  <c r="M87" i="10"/>
  <c r="N87" i="10"/>
  <c r="O87" i="10"/>
  <c r="P87" i="10"/>
  <c r="Q87" i="10"/>
  <c r="R87" i="10"/>
  <c r="S87" i="10"/>
  <c r="T87" i="10"/>
  <c r="U87" i="10"/>
  <c r="V87" i="10"/>
  <c r="W87" i="10"/>
  <c r="X87" i="10"/>
  <c r="Y87" i="10"/>
  <c r="Z87" i="10"/>
  <c r="AA87" i="10"/>
  <c r="AB87" i="10"/>
  <c r="E88" i="10"/>
  <c r="F88" i="10"/>
  <c r="G88" i="10"/>
  <c r="H88" i="10"/>
  <c r="I88" i="10"/>
  <c r="J88" i="10"/>
  <c r="K88" i="10"/>
  <c r="L88" i="10"/>
  <c r="M88" i="10"/>
  <c r="N88" i="10"/>
  <c r="O88" i="10"/>
  <c r="P88" i="10"/>
  <c r="Q88" i="10"/>
  <c r="R88" i="10"/>
  <c r="S88" i="10"/>
  <c r="T88" i="10"/>
  <c r="U88" i="10"/>
  <c r="V88" i="10"/>
  <c r="W88" i="10"/>
  <c r="X88" i="10"/>
  <c r="Y88" i="10"/>
  <c r="Z88" i="10"/>
  <c r="AA88" i="10"/>
  <c r="AB88" i="10"/>
  <c r="E89" i="10"/>
  <c r="F89" i="10"/>
  <c r="G89" i="10"/>
  <c r="H89" i="10"/>
  <c r="I89" i="10"/>
  <c r="J89" i="10"/>
  <c r="K89" i="10"/>
  <c r="L89" i="10"/>
  <c r="M89" i="10"/>
  <c r="N89" i="10"/>
  <c r="O89" i="10"/>
  <c r="P89" i="10"/>
  <c r="Q89" i="10"/>
  <c r="R89" i="10"/>
  <c r="S89" i="10"/>
  <c r="T89" i="10"/>
  <c r="U89" i="10"/>
  <c r="V89" i="10"/>
  <c r="W89" i="10"/>
  <c r="X89" i="10"/>
  <c r="Y89" i="10"/>
  <c r="Z89" i="10"/>
  <c r="AA89" i="10"/>
  <c r="AB89" i="10"/>
  <c r="E90" i="10"/>
  <c r="F90" i="10"/>
  <c r="G90" i="10"/>
  <c r="H90" i="10"/>
  <c r="I90" i="10"/>
  <c r="J90" i="10"/>
  <c r="K90" i="10"/>
  <c r="L90" i="10"/>
  <c r="M90" i="10"/>
  <c r="N90" i="10"/>
  <c r="O90" i="10"/>
  <c r="P90" i="10"/>
  <c r="Q90" i="10"/>
  <c r="R90" i="10"/>
  <c r="S90" i="10"/>
  <c r="T90" i="10"/>
  <c r="U90" i="10"/>
  <c r="V90" i="10"/>
  <c r="W90" i="10"/>
  <c r="X90" i="10"/>
  <c r="Y90" i="10"/>
  <c r="Z90" i="10"/>
  <c r="AA90" i="10"/>
  <c r="AB90" i="10"/>
  <c r="E91" i="10"/>
  <c r="F91" i="10"/>
  <c r="G91" i="10"/>
  <c r="H91" i="10"/>
  <c r="I91" i="10"/>
  <c r="J91" i="10"/>
  <c r="K91" i="10"/>
  <c r="L91" i="10"/>
  <c r="M91" i="10"/>
  <c r="N91" i="10"/>
  <c r="O91" i="10"/>
  <c r="P91" i="10"/>
  <c r="Q91" i="10"/>
  <c r="R91" i="10"/>
  <c r="S91" i="10"/>
  <c r="T91" i="10"/>
  <c r="U91" i="10"/>
  <c r="V91" i="10"/>
  <c r="W91" i="10"/>
  <c r="X91" i="10"/>
  <c r="Y91" i="10"/>
  <c r="Z91" i="10"/>
  <c r="AA91" i="10"/>
  <c r="AB91" i="10"/>
  <c r="E92" i="10"/>
  <c r="F92" i="10"/>
  <c r="G92" i="10"/>
  <c r="H92" i="10"/>
  <c r="I92" i="10"/>
  <c r="J92" i="10"/>
  <c r="K92" i="10"/>
  <c r="L92" i="10"/>
  <c r="M92" i="10"/>
  <c r="N92" i="10"/>
  <c r="O92" i="10"/>
  <c r="P92" i="10"/>
  <c r="Q92" i="10"/>
  <c r="R92" i="10"/>
  <c r="S92" i="10"/>
  <c r="T92" i="10"/>
  <c r="U92" i="10"/>
  <c r="V92" i="10"/>
  <c r="W92" i="10"/>
  <c r="X92" i="10"/>
  <c r="Y92" i="10"/>
  <c r="Z92" i="10"/>
  <c r="AA92" i="10"/>
  <c r="AB92" i="10"/>
  <c r="E93" i="10"/>
  <c r="F93" i="10"/>
  <c r="G93" i="10"/>
  <c r="H93" i="10"/>
  <c r="I93" i="10"/>
  <c r="J93" i="10"/>
  <c r="K93" i="10"/>
  <c r="L93" i="10"/>
  <c r="M93" i="10"/>
  <c r="N93" i="10"/>
  <c r="O93" i="10"/>
  <c r="P93" i="10"/>
  <c r="Q93" i="10"/>
  <c r="R93" i="10"/>
  <c r="S93" i="10"/>
  <c r="T93" i="10"/>
  <c r="U93" i="10"/>
  <c r="V93" i="10"/>
  <c r="W93" i="10"/>
  <c r="X93" i="10"/>
  <c r="Y93" i="10"/>
  <c r="Z93" i="10"/>
  <c r="AA93" i="10"/>
  <c r="AB93" i="10"/>
  <c r="E94" i="10"/>
  <c r="F94" i="10"/>
  <c r="G94" i="10"/>
  <c r="H94" i="10"/>
  <c r="I94" i="10"/>
  <c r="J94" i="10"/>
  <c r="K94" i="10"/>
  <c r="L94" i="10"/>
  <c r="M94" i="10"/>
  <c r="N94" i="10"/>
  <c r="O94" i="10"/>
  <c r="P94" i="10"/>
  <c r="Q94" i="10"/>
  <c r="R94" i="10"/>
  <c r="S94" i="10"/>
  <c r="T94" i="10"/>
  <c r="U94" i="10"/>
  <c r="V94" i="10"/>
  <c r="W94" i="10"/>
  <c r="X94" i="10"/>
  <c r="Y94" i="10"/>
  <c r="Z94" i="10"/>
  <c r="AA94" i="10"/>
  <c r="AB94" i="10"/>
  <c r="E95" i="10"/>
  <c r="F95" i="10"/>
  <c r="G95" i="10"/>
  <c r="H95" i="10"/>
  <c r="I95" i="10"/>
  <c r="J95" i="10"/>
  <c r="K95" i="10"/>
  <c r="L95" i="10"/>
  <c r="M95" i="10"/>
  <c r="N95" i="10"/>
  <c r="O95" i="10"/>
  <c r="P95" i="10"/>
  <c r="Q95" i="10"/>
  <c r="R95" i="10"/>
  <c r="S95" i="10"/>
  <c r="T95" i="10"/>
  <c r="U95" i="10"/>
  <c r="V95" i="10"/>
  <c r="W95" i="10"/>
  <c r="X95" i="10"/>
  <c r="Y95" i="10"/>
  <c r="Z95" i="10"/>
  <c r="AA95" i="10"/>
  <c r="AB95" i="10"/>
  <c r="E96" i="10"/>
  <c r="F96" i="10"/>
  <c r="G96" i="10"/>
  <c r="H96" i="10"/>
  <c r="I96" i="10"/>
  <c r="J96" i="10"/>
  <c r="K96" i="10"/>
  <c r="L96" i="10"/>
  <c r="M96" i="10"/>
  <c r="N96" i="10"/>
  <c r="O96" i="10"/>
  <c r="P96" i="10"/>
  <c r="Q96" i="10"/>
  <c r="R96" i="10"/>
  <c r="S96" i="10"/>
  <c r="T96" i="10"/>
  <c r="U96" i="10"/>
  <c r="V96" i="10"/>
  <c r="W96" i="10"/>
  <c r="X96" i="10"/>
  <c r="Y96" i="10"/>
  <c r="Z96" i="10"/>
  <c r="AA96" i="10"/>
  <c r="AB96" i="10"/>
  <c r="E97" i="10"/>
  <c r="F97" i="10"/>
  <c r="G97" i="10"/>
  <c r="H97" i="10"/>
  <c r="I97" i="10"/>
  <c r="J97" i="10"/>
  <c r="K97" i="10"/>
  <c r="L97" i="10"/>
  <c r="M97" i="10"/>
  <c r="N97" i="10"/>
  <c r="O97" i="10"/>
  <c r="P97" i="10"/>
  <c r="Q97" i="10"/>
  <c r="R97" i="10"/>
  <c r="S97" i="10"/>
  <c r="T97" i="10"/>
  <c r="U97" i="10"/>
  <c r="V97" i="10"/>
  <c r="W97" i="10"/>
  <c r="X97" i="10"/>
  <c r="Y97" i="10"/>
  <c r="Z97" i="10"/>
  <c r="AA97" i="10"/>
  <c r="AB97" i="10"/>
  <c r="E98" i="10"/>
  <c r="F98" i="10"/>
  <c r="G98" i="10"/>
  <c r="H98" i="10"/>
  <c r="I98" i="10"/>
  <c r="J98" i="10"/>
  <c r="K98" i="10"/>
  <c r="L98" i="10"/>
  <c r="M98" i="10"/>
  <c r="N98" i="10"/>
  <c r="O98" i="10"/>
  <c r="P98" i="10"/>
  <c r="Q98" i="10"/>
  <c r="R98" i="10"/>
  <c r="S98" i="10"/>
  <c r="T98" i="10"/>
  <c r="U98" i="10"/>
  <c r="V98" i="10"/>
  <c r="W98" i="10"/>
  <c r="X98" i="10"/>
  <c r="Y98" i="10"/>
  <c r="Z98" i="10"/>
  <c r="AA98" i="10"/>
  <c r="AB98" i="10"/>
  <c r="E99" i="10"/>
  <c r="F99" i="10"/>
  <c r="G99" i="10"/>
  <c r="H99" i="10"/>
  <c r="I99" i="10"/>
  <c r="J99" i="10"/>
  <c r="K99" i="10"/>
  <c r="L99" i="10"/>
  <c r="M99" i="10"/>
  <c r="N99" i="10"/>
  <c r="O99" i="10"/>
  <c r="P99" i="10"/>
  <c r="Q99" i="10"/>
  <c r="R99" i="10"/>
  <c r="S99" i="10"/>
  <c r="T99" i="10"/>
  <c r="U99" i="10"/>
  <c r="V99" i="10"/>
  <c r="W99" i="10"/>
  <c r="X99" i="10"/>
  <c r="Y99" i="10"/>
  <c r="Z99" i="10"/>
  <c r="AA99" i="10"/>
  <c r="AB99" i="10"/>
  <c r="E100" i="10"/>
  <c r="F100" i="10"/>
  <c r="G100" i="10"/>
  <c r="H100" i="10"/>
  <c r="I100" i="10"/>
  <c r="J100" i="10"/>
  <c r="K100" i="10"/>
  <c r="L100" i="10"/>
  <c r="M100" i="10"/>
  <c r="N100" i="10"/>
  <c r="O100" i="10"/>
  <c r="P100" i="10"/>
  <c r="Q100" i="10"/>
  <c r="R100" i="10"/>
  <c r="S100" i="10"/>
  <c r="T100" i="10"/>
  <c r="U100" i="10"/>
  <c r="V100" i="10"/>
  <c r="W100" i="10"/>
  <c r="X100" i="10"/>
  <c r="Y100" i="10"/>
  <c r="Z100" i="10"/>
  <c r="AA100" i="10"/>
  <c r="AB100" i="10"/>
  <c r="E101" i="10"/>
  <c r="F101" i="10"/>
  <c r="G101" i="10"/>
  <c r="H101" i="10"/>
  <c r="I101" i="10"/>
  <c r="J101" i="10"/>
  <c r="K101" i="10"/>
  <c r="L101" i="10"/>
  <c r="M101" i="10"/>
  <c r="N101" i="10"/>
  <c r="O101" i="10"/>
  <c r="P101" i="10"/>
  <c r="Q101" i="10"/>
  <c r="R101" i="10"/>
  <c r="S101" i="10"/>
  <c r="T101" i="10"/>
  <c r="U101" i="10"/>
  <c r="V101" i="10"/>
  <c r="W101" i="10"/>
  <c r="X101" i="10"/>
  <c r="Y101" i="10"/>
  <c r="Z101" i="10"/>
  <c r="AA101" i="10"/>
  <c r="AB101" i="10"/>
  <c r="E102" i="10"/>
  <c r="F102" i="10"/>
  <c r="G102" i="10"/>
  <c r="H102" i="10"/>
  <c r="I102" i="10"/>
  <c r="J102" i="10"/>
  <c r="K102" i="10"/>
  <c r="L102" i="10"/>
  <c r="M102" i="10"/>
  <c r="N102" i="10"/>
  <c r="O102" i="10"/>
  <c r="P102" i="10"/>
  <c r="Q102" i="10"/>
  <c r="R102" i="10"/>
  <c r="S102" i="10"/>
  <c r="T102" i="10"/>
  <c r="U102" i="10"/>
  <c r="V102" i="10"/>
  <c r="W102" i="10"/>
  <c r="X102" i="10"/>
  <c r="Y102" i="10"/>
  <c r="Z102" i="10"/>
  <c r="AA102" i="10"/>
  <c r="AB102" i="10"/>
  <c r="E103" i="10"/>
  <c r="F103" i="10"/>
  <c r="G103" i="10"/>
  <c r="H103" i="10"/>
  <c r="I103" i="10"/>
  <c r="J103" i="10"/>
  <c r="K103" i="10"/>
  <c r="L103" i="10"/>
  <c r="M103" i="10"/>
  <c r="N103" i="10"/>
  <c r="O103" i="10"/>
  <c r="P103" i="10"/>
  <c r="Q103" i="10"/>
  <c r="R103" i="10"/>
  <c r="S103" i="10"/>
  <c r="T103" i="10"/>
  <c r="U103" i="10"/>
  <c r="V103" i="10"/>
  <c r="W103" i="10"/>
  <c r="X103" i="10"/>
  <c r="Y103" i="10"/>
  <c r="Z103" i="10"/>
  <c r="AA103" i="10"/>
  <c r="AB103"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E105" i="10"/>
  <c r="F105" i="10"/>
  <c r="G105" i="10"/>
  <c r="H105" i="10"/>
  <c r="I105" i="10"/>
  <c r="J105" i="10"/>
  <c r="K105" i="10"/>
  <c r="L105" i="10"/>
  <c r="M105" i="10"/>
  <c r="N105" i="10"/>
  <c r="O105" i="10"/>
  <c r="P105" i="10"/>
  <c r="Q105" i="10"/>
  <c r="R105" i="10"/>
  <c r="S105" i="10"/>
  <c r="T105" i="10"/>
  <c r="U105" i="10"/>
  <c r="V105" i="10"/>
  <c r="W105" i="10"/>
  <c r="X105" i="10"/>
  <c r="Y105" i="10"/>
  <c r="Z105" i="10"/>
  <c r="AA105" i="10"/>
  <c r="AB105" i="10"/>
  <c r="E106" i="10"/>
  <c r="F106" i="10"/>
  <c r="G106" i="10"/>
  <c r="H106" i="10"/>
  <c r="I106" i="10"/>
  <c r="J106" i="10"/>
  <c r="K106" i="10"/>
  <c r="L106" i="10"/>
  <c r="M106" i="10"/>
  <c r="N106" i="10"/>
  <c r="O106" i="10"/>
  <c r="P106" i="10"/>
  <c r="Q106" i="10"/>
  <c r="R106" i="10"/>
  <c r="S106" i="10"/>
  <c r="T106" i="10"/>
  <c r="U106" i="10"/>
  <c r="V106" i="10"/>
  <c r="W106" i="10"/>
  <c r="X106" i="10"/>
  <c r="Y106" i="10"/>
  <c r="Z106" i="10"/>
  <c r="AA106" i="10"/>
  <c r="AB106" i="10"/>
  <c r="E107" i="10"/>
  <c r="F107" i="10"/>
  <c r="G107" i="10"/>
  <c r="H107" i="10"/>
  <c r="I107" i="10"/>
  <c r="J107" i="10"/>
  <c r="K107" i="10"/>
  <c r="L107" i="10"/>
  <c r="M107" i="10"/>
  <c r="N107" i="10"/>
  <c r="O107" i="10"/>
  <c r="P107" i="10"/>
  <c r="Q107" i="10"/>
  <c r="R107" i="10"/>
  <c r="S107" i="10"/>
  <c r="T107" i="10"/>
  <c r="U107" i="10"/>
  <c r="V107" i="10"/>
  <c r="W107" i="10"/>
  <c r="X107" i="10"/>
  <c r="Y107" i="10"/>
  <c r="Z107" i="10"/>
  <c r="AA107" i="10"/>
  <c r="AB107" i="10"/>
  <c r="E108" i="10"/>
  <c r="F108" i="10"/>
  <c r="G108" i="10"/>
  <c r="H108" i="10"/>
  <c r="I108" i="10"/>
  <c r="J108" i="10"/>
  <c r="K108" i="10"/>
  <c r="L108" i="10"/>
  <c r="M108" i="10"/>
  <c r="N108" i="10"/>
  <c r="O108" i="10"/>
  <c r="P108" i="10"/>
  <c r="Q108" i="10"/>
  <c r="R108" i="10"/>
  <c r="S108" i="10"/>
  <c r="T108" i="10"/>
  <c r="U108" i="10"/>
  <c r="V108" i="10"/>
  <c r="W108" i="10"/>
  <c r="X108" i="10"/>
  <c r="Y108" i="10"/>
  <c r="Z108" i="10"/>
  <c r="AA108" i="10"/>
  <c r="AB108" i="10"/>
  <c r="E109" i="10"/>
  <c r="F109" i="10"/>
  <c r="G109" i="10"/>
  <c r="H109" i="10"/>
  <c r="I109" i="10"/>
  <c r="J109" i="10"/>
  <c r="K109" i="10"/>
  <c r="L109" i="10"/>
  <c r="M109" i="10"/>
  <c r="N109" i="10"/>
  <c r="O109" i="10"/>
  <c r="P109" i="10"/>
  <c r="Q109" i="10"/>
  <c r="R109" i="10"/>
  <c r="S109" i="10"/>
  <c r="T109" i="10"/>
  <c r="U109" i="10"/>
  <c r="V109" i="10"/>
  <c r="W109" i="10"/>
  <c r="X109" i="10"/>
  <c r="Y109" i="10"/>
  <c r="Z109" i="10"/>
  <c r="AA109" i="10"/>
  <c r="AB109" i="10"/>
  <c r="E110" i="10"/>
  <c r="F110" i="10"/>
  <c r="G110" i="10"/>
  <c r="H110" i="10"/>
  <c r="I110" i="10"/>
  <c r="J110" i="10"/>
  <c r="K110" i="10"/>
  <c r="L110" i="10"/>
  <c r="M110" i="10"/>
  <c r="N110" i="10"/>
  <c r="O110" i="10"/>
  <c r="P110" i="10"/>
  <c r="Q110" i="10"/>
  <c r="R110" i="10"/>
  <c r="S110" i="10"/>
  <c r="T110" i="10"/>
  <c r="U110" i="10"/>
  <c r="V110" i="10"/>
  <c r="W110" i="10"/>
  <c r="X110" i="10"/>
  <c r="Y110" i="10"/>
  <c r="Z110" i="10"/>
  <c r="AA110" i="10"/>
  <c r="AB110" i="10"/>
  <c r="E111" i="10"/>
  <c r="F111" i="10"/>
  <c r="G111" i="10"/>
  <c r="H111" i="10"/>
  <c r="I111" i="10"/>
  <c r="J111" i="10"/>
  <c r="K111" i="10"/>
  <c r="L111" i="10"/>
  <c r="M111" i="10"/>
  <c r="N111" i="10"/>
  <c r="O111" i="10"/>
  <c r="P111" i="10"/>
  <c r="Q111" i="10"/>
  <c r="R111" i="10"/>
  <c r="S111" i="10"/>
  <c r="T111" i="10"/>
  <c r="U111" i="10"/>
  <c r="V111" i="10"/>
  <c r="W111" i="10"/>
  <c r="X111" i="10"/>
  <c r="Y111" i="10"/>
  <c r="Z111" i="10"/>
  <c r="AA111" i="10"/>
  <c r="AB111" i="10"/>
  <c r="E112" i="10"/>
  <c r="F112" i="10"/>
  <c r="G112" i="10"/>
  <c r="H112" i="10"/>
  <c r="I112" i="10"/>
  <c r="J112" i="10"/>
  <c r="K112" i="10"/>
  <c r="L112" i="10"/>
  <c r="M112" i="10"/>
  <c r="N112" i="10"/>
  <c r="O112" i="10"/>
  <c r="P112" i="10"/>
  <c r="Q112" i="10"/>
  <c r="R112" i="10"/>
  <c r="S112" i="10"/>
  <c r="T112" i="10"/>
  <c r="U112" i="10"/>
  <c r="V112" i="10"/>
  <c r="W112" i="10"/>
  <c r="X112" i="10"/>
  <c r="Y112" i="10"/>
  <c r="Z112" i="10"/>
  <c r="AA112" i="10"/>
  <c r="AB112" i="10"/>
  <c r="E113" i="10"/>
  <c r="F113" i="10"/>
  <c r="G113" i="10"/>
  <c r="H113" i="10"/>
  <c r="I113" i="10"/>
  <c r="J113" i="10"/>
  <c r="K113" i="10"/>
  <c r="L113" i="10"/>
  <c r="M113" i="10"/>
  <c r="N113" i="10"/>
  <c r="O113" i="10"/>
  <c r="P113" i="10"/>
  <c r="Q113" i="10"/>
  <c r="R113" i="10"/>
  <c r="S113" i="10"/>
  <c r="T113" i="10"/>
  <c r="U113" i="10"/>
  <c r="V113" i="10"/>
  <c r="W113" i="10"/>
  <c r="X113" i="10"/>
  <c r="Y113" i="10"/>
  <c r="Z113" i="10"/>
  <c r="AA113" i="10"/>
  <c r="AB113" i="10"/>
  <c r="E114" i="10"/>
  <c r="F114" i="10"/>
  <c r="G114" i="10"/>
  <c r="H114" i="10"/>
  <c r="I114" i="10"/>
  <c r="J114" i="10"/>
  <c r="K114" i="10"/>
  <c r="L114" i="10"/>
  <c r="M114" i="10"/>
  <c r="N114" i="10"/>
  <c r="O114" i="10"/>
  <c r="P114" i="10"/>
  <c r="Q114" i="10"/>
  <c r="R114" i="10"/>
  <c r="S114" i="10"/>
  <c r="T114" i="10"/>
  <c r="U114" i="10"/>
  <c r="V114" i="10"/>
  <c r="W114" i="10"/>
  <c r="X114" i="10"/>
  <c r="Y114" i="10"/>
  <c r="Z114" i="10"/>
  <c r="AA114" i="10"/>
  <c r="AB114" i="10"/>
  <c r="F115" i="10"/>
  <c r="G115" i="10"/>
  <c r="H115" i="10"/>
  <c r="I115" i="10"/>
  <c r="J115" i="10"/>
  <c r="K115" i="10"/>
  <c r="L115" i="10"/>
  <c r="M115" i="10"/>
  <c r="N115" i="10"/>
  <c r="O115" i="10"/>
  <c r="P115" i="10"/>
  <c r="Q115" i="10"/>
  <c r="R115" i="10"/>
  <c r="S115" i="10"/>
  <c r="T115" i="10"/>
  <c r="U115" i="10"/>
  <c r="V115" i="10"/>
  <c r="W115" i="10"/>
  <c r="X115" i="10"/>
  <c r="Y115" i="10"/>
  <c r="Z115" i="10"/>
  <c r="AA115" i="10"/>
  <c r="AB115" i="10"/>
  <c r="F116" i="10"/>
  <c r="G116" i="10"/>
  <c r="H116" i="10"/>
  <c r="I116" i="10"/>
  <c r="J116" i="10"/>
  <c r="K116" i="10"/>
  <c r="L116" i="10"/>
  <c r="M116" i="10"/>
  <c r="N116" i="10"/>
  <c r="O116" i="10"/>
  <c r="P116" i="10"/>
  <c r="Q116" i="10"/>
  <c r="R116" i="10"/>
  <c r="S116" i="10"/>
  <c r="T116" i="10"/>
  <c r="U116" i="10"/>
  <c r="V116" i="10"/>
  <c r="W116" i="10"/>
  <c r="X116" i="10"/>
  <c r="Y116" i="10"/>
  <c r="Z116" i="10"/>
  <c r="AA116" i="10"/>
  <c r="AB116" i="10"/>
  <c r="F117" i="10"/>
  <c r="G117" i="10"/>
  <c r="H117" i="10"/>
  <c r="I117" i="10"/>
  <c r="J117" i="10"/>
  <c r="K117" i="10"/>
  <c r="L117" i="10"/>
  <c r="M117" i="10"/>
  <c r="N117" i="10"/>
  <c r="O117" i="10"/>
  <c r="P117" i="10"/>
  <c r="Q117" i="10"/>
  <c r="R117" i="10"/>
  <c r="S117" i="10"/>
  <c r="T117" i="10"/>
  <c r="U117" i="10"/>
  <c r="V117" i="10"/>
  <c r="W117" i="10"/>
  <c r="X117" i="10"/>
  <c r="Y117" i="10"/>
  <c r="Z117" i="10"/>
  <c r="AA117" i="10"/>
  <c r="AB117" i="10"/>
  <c r="E118" i="10"/>
  <c r="F118" i="10"/>
  <c r="G118" i="10"/>
  <c r="H118" i="10"/>
  <c r="I118" i="10"/>
  <c r="J118" i="10"/>
  <c r="K118" i="10"/>
  <c r="L118" i="10"/>
  <c r="M118" i="10"/>
  <c r="N118" i="10"/>
  <c r="O118" i="10"/>
  <c r="P118" i="10"/>
  <c r="Q118" i="10"/>
  <c r="R118" i="10"/>
  <c r="S118" i="10"/>
  <c r="T118" i="10"/>
  <c r="U118" i="10"/>
  <c r="V118" i="10"/>
  <c r="W118" i="10"/>
  <c r="X118" i="10"/>
  <c r="Y118" i="10"/>
  <c r="Z118" i="10"/>
  <c r="AA118" i="10"/>
  <c r="AB118" i="10"/>
  <c r="E119" i="10"/>
  <c r="F119" i="10"/>
  <c r="G119" i="10"/>
  <c r="H119" i="10"/>
  <c r="I119" i="10"/>
  <c r="J119" i="10"/>
  <c r="K119" i="10"/>
  <c r="L119" i="10"/>
  <c r="M119" i="10"/>
  <c r="N119" i="10"/>
  <c r="O119" i="10"/>
  <c r="P119" i="10"/>
  <c r="Q119" i="10"/>
  <c r="R119" i="10"/>
  <c r="S119" i="10"/>
  <c r="T119" i="10"/>
  <c r="U119" i="10"/>
  <c r="V119" i="10"/>
  <c r="W119" i="10"/>
  <c r="X119" i="10"/>
  <c r="Y119" i="10"/>
  <c r="Z119" i="10"/>
  <c r="AA119" i="10"/>
  <c r="AB119" i="10"/>
  <c r="E120" i="10"/>
  <c r="F120" i="10"/>
  <c r="G120" i="10"/>
  <c r="H120" i="10"/>
  <c r="I120" i="10"/>
  <c r="J120" i="10"/>
  <c r="K120" i="10"/>
  <c r="L120" i="10"/>
  <c r="M120" i="10"/>
  <c r="N120" i="10"/>
  <c r="O120" i="10"/>
  <c r="P120" i="10"/>
  <c r="Q120" i="10"/>
  <c r="R120" i="10"/>
  <c r="S120" i="10"/>
  <c r="T120" i="10"/>
  <c r="U120" i="10"/>
  <c r="V120" i="10"/>
  <c r="W120" i="10"/>
  <c r="X120" i="10"/>
  <c r="Y120" i="10"/>
  <c r="Z120" i="10"/>
  <c r="AA120" i="10"/>
  <c r="AB120" i="10"/>
  <c r="E121" i="10"/>
  <c r="F121" i="10"/>
  <c r="G121" i="10"/>
  <c r="H121" i="10"/>
  <c r="I121" i="10"/>
  <c r="J121" i="10"/>
  <c r="K121" i="10"/>
  <c r="L121" i="10"/>
  <c r="M121" i="10"/>
  <c r="N121" i="10"/>
  <c r="O121" i="10"/>
  <c r="P121" i="10"/>
  <c r="Q121" i="10"/>
  <c r="R121" i="10"/>
  <c r="S121" i="10"/>
  <c r="T121" i="10"/>
  <c r="U121" i="10"/>
  <c r="V121" i="10"/>
  <c r="W121" i="10"/>
  <c r="X121" i="10"/>
  <c r="Y121" i="10"/>
  <c r="Z121" i="10"/>
  <c r="AA121" i="10"/>
  <c r="AB121" i="10"/>
  <c r="E122" i="10"/>
  <c r="F122" i="10"/>
  <c r="G122" i="10"/>
  <c r="H122" i="10"/>
  <c r="I122" i="10"/>
  <c r="J122" i="10"/>
  <c r="K122" i="10"/>
  <c r="L122" i="10"/>
  <c r="M122" i="10"/>
  <c r="N122" i="10"/>
  <c r="O122" i="10"/>
  <c r="P122" i="10"/>
  <c r="Q122" i="10"/>
  <c r="R122" i="10"/>
  <c r="S122" i="10"/>
  <c r="T122" i="10"/>
  <c r="U122" i="10"/>
  <c r="V122" i="10"/>
  <c r="W122" i="10"/>
  <c r="X122" i="10"/>
  <c r="Y122" i="10"/>
  <c r="Z122" i="10"/>
  <c r="AA122" i="10"/>
  <c r="AB122" i="10"/>
  <c r="E123" i="10"/>
  <c r="F123" i="10"/>
  <c r="G123" i="10"/>
  <c r="H123" i="10"/>
  <c r="I123" i="10"/>
  <c r="J123" i="10"/>
  <c r="K123" i="10"/>
  <c r="L123" i="10"/>
  <c r="M123" i="10"/>
  <c r="N123" i="10"/>
  <c r="O123" i="10"/>
  <c r="P123" i="10"/>
  <c r="Q123" i="10"/>
  <c r="R123" i="10"/>
  <c r="S123" i="10"/>
  <c r="T123" i="10"/>
  <c r="U123" i="10"/>
  <c r="V123" i="10"/>
  <c r="W123" i="10"/>
  <c r="X123" i="10"/>
  <c r="Y123" i="10"/>
  <c r="Z123" i="10"/>
  <c r="AA123" i="10"/>
  <c r="AB123" i="10"/>
  <c r="E124" i="10"/>
  <c r="F124" i="10"/>
  <c r="G124" i="10"/>
  <c r="H124" i="10"/>
  <c r="I124" i="10"/>
  <c r="J124" i="10"/>
  <c r="K124" i="10"/>
  <c r="L124" i="10"/>
  <c r="M124" i="10"/>
  <c r="N124" i="10"/>
  <c r="O124" i="10"/>
  <c r="P124" i="10"/>
  <c r="Q124" i="10"/>
  <c r="R124" i="10"/>
  <c r="S124" i="10"/>
  <c r="T124" i="10"/>
  <c r="U124" i="10"/>
  <c r="V124" i="10"/>
  <c r="W124" i="10"/>
  <c r="X124" i="10"/>
  <c r="Y124" i="10"/>
  <c r="Z124" i="10"/>
  <c r="AA124" i="10"/>
  <c r="AB124" i="10"/>
  <c r="E125" i="10"/>
  <c r="F125" i="10"/>
  <c r="G125" i="10"/>
  <c r="H125" i="10"/>
  <c r="I125" i="10"/>
  <c r="J125" i="10"/>
  <c r="K125" i="10"/>
  <c r="L125" i="10"/>
  <c r="M125" i="10"/>
  <c r="N125" i="10"/>
  <c r="O125" i="10"/>
  <c r="P125" i="10"/>
  <c r="Q125" i="10"/>
  <c r="R125" i="10"/>
  <c r="S125" i="10"/>
  <c r="T125" i="10"/>
  <c r="U125" i="10"/>
  <c r="V125" i="10"/>
  <c r="W125" i="10"/>
  <c r="X125" i="10"/>
  <c r="Y125" i="10"/>
  <c r="Z125" i="10"/>
  <c r="AA125" i="10"/>
  <c r="AB125" i="10"/>
  <c r="E126" i="10"/>
  <c r="F126" i="10"/>
  <c r="G126" i="10"/>
  <c r="H126" i="10"/>
  <c r="I126" i="10"/>
  <c r="J126" i="10"/>
  <c r="K126" i="10"/>
  <c r="L126" i="10"/>
  <c r="M126" i="10"/>
  <c r="N126" i="10"/>
  <c r="O126" i="10"/>
  <c r="P126" i="10"/>
  <c r="Q126" i="10"/>
  <c r="R126" i="10"/>
  <c r="S126" i="10"/>
  <c r="T126" i="10"/>
  <c r="U126" i="10"/>
  <c r="V126" i="10"/>
  <c r="W126" i="10"/>
  <c r="X126" i="10"/>
  <c r="Y126" i="10"/>
  <c r="Z126" i="10"/>
  <c r="AA126" i="10"/>
  <c r="AB126" i="10"/>
  <c r="E127" i="10"/>
  <c r="F127" i="10"/>
  <c r="G127" i="10"/>
  <c r="H127" i="10"/>
  <c r="I127" i="10"/>
  <c r="J127" i="10"/>
  <c r="K127" i="10"/>
  <c r="L127" i="10"/>
  <c r="M127" i="10"/>
  <c r="N127" i="10"/>
  <c r="O127" i="10"/>
  <c r="P127" i="10"/>
  <c r="Q127" i="10"/>
  <c r="R127" i="10"/>
  <c r="S127" i="10"/>
  <c r="T127" i="10"/>
  <c r="U127" i="10"/>
  <c r="V127" i="10"/>
  <c r="W127" i="10"/>
  <c r="X127" i="10"/>
  <c r="Y127" i="10"/>
  <c r="Z127" i="10"/>
  <c r="AA127" i="10"/>
  <c r="AB127" i="10"/>
  <c r="E128" i="10"/>
  <c r="F128" i="10"/>
  <c r="G128" i="10"/>
  <c r="H128" i="10"/>
  <c r="I128" i="10"/>
  <c r="J128" i="10"/>
  <c r="K128" i="10"/>
  <c r="L128" i="10"/>
  <c r="M128" i="10"/>
  <c r="N128" i="10"/>
  <c r="O128" i="10"/>
  <c r="P128" i="10"/>
  <c r="Q128" i="10"/>
  <c r="R128" i="10"/>
  <c r="S128" i="10"/>
  <c r="T128" i="10"/>
  <c r="U128" i="10"/>
  <c r="V128" i="10"/>
  <c r="W128" i="10"/>
  <c r="X128" i="10"/>
  <c r="Y128" i="10"/>
  <c r="Z128" i="10"/>
  <c r="AA128" i="10"/>
  <c r="AB128" i="10"/>
  <c r="E129" i="10"/>
  <c r="F129" i="10"/>
  <c r="G129" i="10"/>
  <c r="H129" i="10"/>
  <c r="I129" i="10"/>
  <c r="J129" i="10"/>
  <c r="K129" i="10"/>
  <c r="L129" i="10"/>
  <c r="M129" i="10"/>
  <c r="N129" i="10"/>
  <c r="O129" i="10"/>
  <c r="P129" i="10"/>
  <c r="Q129" i="10"/>
  <c r="R129" i="10"/>
  <c r="S129" i="10"/>
  <c r="T129" i="10"/>
  <c r="U129" i="10"/>
  <c r="V129" i="10"/>
  <c r="W129" i="10"/>
  <c r="X129" i="10"/>
  <c r="Y129" i="10"/>
  <c r="Z129" i="10"/>
  <c r="AA129" i="10"/>
  <c r="AB129" i="10"/>
  <c r="E130" i="10"/>
  <c r="F130" i="10"/>
  <c r="G130" i="10"/>
  <c r="H130" i="10"/>
  <c r="I130" i="10"/>
  <c r="J130" i="10"/>
  <c r="K130" i="10"/>
  <c r="L130" i="10"/>
  <c r="M130" i="10"/>
  <c r="N130" i="10"/>
  <c r="O130" i="10"/>
  <c r="P130" i="10"/>
  <c r="Q130" i="10"/>
  <c r="R130" i="10"/>
  <c r="S130" i="10"/>
  <c r="T130" i="10"/>
  <c r="U130" i="10"/>
  <c r="V130" i="10"/>
  <c r="W130" i="10"/>
  <c r="X130" i="10"/>
  <c r="Y130" i="10"/>
  <c r="Z130" i="10"/>
  <c r="AA130" i="10"/>
  <c r="AB130" i="10"/>
  <c r="E131" i="10"/>
  <c r="F131" i="10"/>
  <c r="G131" i="10"/>
  <c r="H131" i="10"/>
  <c r="I131" i="10"/>
  <c r="J131" i="10"/>
  <c r="K131" i="10"/>
  <c r="L131" i="10"/>
  <c r="M131" i="10"/>
  <c r="N131" i="10"/>
  <c r="O131" i="10"/>
  <c r="P131" i="10"/>
  <c r="Q131" i="10"/>
  <c r="R131" i="10"/>
  <c r="S131" i="10"/>
  <c r="T131" i="10"/>
  <c r="U131" i="10"/>
  <c r="V131" i="10"/>
  <c r="W131" i="10"/>
  <c r="X131" i="10"/>
  <c r="Y131" i="10"/>
  <c r="Z131" i="10"/>
  <c r="AA131" i="10"/>
  <c r="AB131" i="10"/>
  <c r="E132" i="10"/>
  <c r="F132" i="10"/>
  <c r="G132" i="10"/>
  <c r="H132" i="10"/>
  <c r="I132" i="10"/>
  <c r="J132" i="10"/>
  <c r="K132" i="10"/>
  <c r="L132" i="10"/>
  <c r="M132" i="10"/>
  <c r="N132" i="10"/>
  <c r="O132" i="10"/>
  <c r="P132" i="10"/>
  <c r="Q132" i="10"/>
  <c r="R132" i="10"/>
  <c r="S132" i="10"/>
  <c r="T132" i="10"/>
  <c r="U132" i="10"/>
  <c r="V132" i="10"/>
  <c r="W132" i="10"/>
  <c r="X132" i="10"/>
  <c r="Y132" i="10"/>
  <c r="Z132" i="10"/>
  <c r="AA132" i="10"/>
  <c r="AB132" i="10"/>
  <c r="E133" i="10"/>
  <c r="F133" i="10"/>
  <c r="G133" i="10"/>
  <c r="H133" i="10"/>
  <c r="I133" i="10"/>
  <c r="J133" i="10"/>
  <c r="K133" i="10"/>
  <c r="L133" i="10"/>
  <c r="M133" i="10"/>
  <c r="N133" i="10"/>
  <c r="O133" i="10"/>
  <c r="P133" i="10"/>
  <c r="Q133" i="10"/>
  <c r="R133" i="10"/>
  <c r="S133" i="10"/>
  <c r="T133" i="10"/>
  <c r="U133" i="10"/>
  <c r="V133" i="10"/>
  <c r="W133" i="10"/>
  <c r="X133" i="10"/>
  <c r="Y133" i="10"/>
  <c r="Z133" i="10"/>
  <c r="AA133" i="10"/>
  <c r="AB133" i="10"/>
  <c r="E134" i="10"/>
  <c r="F134" i="10"/>
  <c r="G134" i="10"/>
  <c r="H134" i="10"/>
  <c r="I134" i="10"/>
  <c r="J134" i="10"/>
  <c r="K134" i="10"/>
  <c r="L134" i="10"/>
  <c r="M134" i="10"/>
  <c r="N134" i="10"/>
  <c r="O134" i="10"/>
  <c r="P134" i="10"/>
  <c r="Q134" i="10"/>
  <c r="R134" i="10"/>
  <c r="S134" i="10"/>
  <c r="T134" i="10"/>
  <c r="U134" i="10"/>
  <c r="V134" i="10"/>
  <c r="W134" i="10"/>
  <c r="X134" i="10"/>
  <c r="Y134" i="10"/>
  <c r="Z134" i="10"/>
  <c r="AA134" i="10"/>
  <c r="AB134" i="10"/>
  <c r="E135" i="10"/>
  <c r="F135" i="10"/>
  <c r="G135" i="10"/>
  <c r="H135" i="10"/>
  <c r="I135" i="10"/>
  <c r="J135" i="10"/>
  <c r="K135" i="10"/>
  <c r="L135" i="10"/>
  <c r="M135" i="10"/>
  <c r="N135" i="10"/>
  <c r="O135" i="10"/>
  <c r="P135" i="10"/>
  <c r="Q135" i="10"/>
  <c r="R135" i="10"/>
  <c r="S135" i="10"/>
  <c r="T135" i="10"/>
  <c r="U135" i="10"/>
  <c r="V135" i="10"/>
  <c r="W135" i="10"/>
  <c r="X135" i="10"/>
  <c r="Y135" i="10"/>
  <c r="Z135" i="10"/>
  <c r="AA135" i="10"/>
  <c r="AB135" i="10"/>
  <c r="E136" i="10"/>
  <c r="F136" i="10"/>
  <c r="G136" i="10"/>
  <c r="H136" i="10"/>
  <c r="I136" i="10"/>
  <c r="J136" i="10"/>
  <c r="K136" i="10"/>
  <c r="L136" i="10"/>
  <c r="M136" i="10"/>
  <c r="N136" i="10"/>
  <c r="O136" i="10"/>
  <c r="P136" i="10"/>
  <c r="Q136" i="10"/>
  <c r="R136" i="10"/>
  <c r="S136" i="10"/>
  <c r="T136" i="10"/>
  <c r="U136" i="10"/>
  <c r="V136" i="10"/>
  <c r="W136" i="10"/>
  <c r="X136" i="10"/>
  <c r="Y136" i="10"/>
  <c r="Z136" i="10"/>
  <c r="AA136" i="10"/>
  <c r="AB136" i="10"/>
  <c r="E137" i="10"/>
  <c r="F137" i="10"/>
  <c r="G137" i="10"/>
  <c r="H137" i="10"/>
  <c r="I137" i="10"/>
  <c r="J137" i="10"/>
  <c r="K137" i="10"/>
  <c r="L137" i="10"/>
  <c r="M137" i="10"/>
  <c r="N137" i="10"/>
  <c r="O137" i="10"/>
  <c r="P137" i="10"/>
  <c r="Q137" i="10"/>
  <c r="R137" i="10"/>
  <c r="S137" i="10"/>
  <c r="T137" i="10"/>
  <c r="U137" i="10"/>
  <c r="V137" i="10"/>
  <c r="W137" i="10"/>
  <c r="X137" i="10"/>
  <c r="Y137" i="10"/>
  <c r="Z137" i="10"/>
  <c r="AA137" i="10"/>
  <c r="AB137" i="10"/>
  <c r="E138" i="10"/>
  <c r="F138" i="10"/>
  <c r="G138" i="10"/>
  <c r="H138" i="10"/>
  <c r="I138" i="10"/>
  <c r="J138" i="10"/>
  <c r="K138" i="10"/>
  <c r="L138" i="10"/>
  <c r="M138" i="10"/>
  <c r="N138" i="10"/>
  <c r="O138" i="10"/>
  <c r="P138" i="10"/>
  <c r="Q138" i="10"/>
  <c r="R138" i="10"/>
  <c r="S138" i="10"/>
  <c r="T138" i="10"/>
  <c r="U138" i="10"/>
  <c r="V138" i="10"/>
  <c r="W138" i="10"/>
  <c r="X138" i="10"/>
  <c r="Y138" i="10"/>
  <c r="Z138" i="10"/>
  <c r="AA138" i="10"/>
  <c r="AB138" i="10"/>
  <c r="E139" i="10"/>
  <c r="F139" i="10"/>
  <c r="G139" i="10"/>
  <c r="H139" i="10"/>
  <c r="I139" i="10"/>
  <c r="J139" i="10"/>
  <c r="K139" i="10"/>
  <c r="L139" i="10"/>
  <c r="M139" i="10"/>
  <c r="N139" i="10"/>
  <c r="O139" i="10"/>
  <c r="P139" i="10"/>
  <c r="Q139" i="10"/>
  <c r="R139" i="10"/>
  <c r="S139" i="10"/>
  <c r="T139" i="10"/>
  <c r="U139" i="10"/>
  <c r="V139" i="10"/>
  <c r="W139" i="10"/>
  <c r="X139" i="10"/>
  <c r="Y139" i="10"/>
  <c r="Z139" i="10"/>
  <c r="AA139" i="10"/>
  <c r="AB139" i="10"/>
  <c r="E140" i="10"/>
  <c r="F140" i="10"/>
  <c r="G140" i="10"/>
  <c r="H140" i="10"/>
  <c r="I140" i="10"/>
  <c r="J140" i="10"/>
  <c r="K140" i="10"/>
  <c r="L140" i="10"/>
  <c r="M140" i="10"/>
  <c r="N140" i="10"/>
  <c r="O140" i="10"/>
  <c r="P140" i="10"/>
  <c r="Q140" i="10"/>
  <c r="R140" i="10"/>
  <c r="S140" i="10"/>
  <c r="T140" i="10"/>
  <c r="U140" i="10"/>
  <c r="V140" i="10"/>
  <c r="W140" i="10"/>
  <c r="X140" i="10"/>
  <c r="Y140" i="10"/>
  <c r="Z140" i="10"/>
  <c r="AA140" i="10"/>
  <c r="AB140" i="10"/>
  <c r="E141" i="10"/>
  <c r="F141" i="10"/>
  <c r="G141" i="10"/>
  <c r="H141" i="10"/>
  <c r="I141" i="10"/>
  <c r="J141" i="10"/>
  <c r="K141" i="10"/>
  <c r="L141" i="10"/>
  <c r="M141" i="10"/>
  <c r="N141" i="10"/>
  <c r="O141" i="10"/>
  <c r="P141" i="10"/>
  <c r="Q141" i="10"/>
  <c r="R141" i="10"/>
  <c r="S141" i="10"/>
  <c r="T141" i="10"/>
  <c r="U141" i="10"/>
  <c r="V141" i="10"/>
  <c r="W141" i="10"/>
  <c r="X141" i="10"/>
  <c r="Y141" i="10"/>
  <c r="Z141" i="10"/>
  <c r="AA141" i="10"/>
  <c r="AB141" i="10"/>
  <c r="E142" i="10"/>
  <c r="F142" i="10"/>
  <c r="G142" i="10"/>
  <c r="H142" i="10"/>
  <c r="I142" i="10"/>
  <c r="J142" i="10"/>
  <c r="K142" i="10"/>
  <c r="L142" i="10"/>
  <c r="M142" i="10"/>
  <c r="N142" i="10"/>
  <c r="O142" i="10"/>
  <c r="P142" i="10"/>
  <c r="Q142" i="10"/>
  <c r="R142" i="10"/>
  <c r="S142" i="10"/>
  <c r="T142" i="10"/>
  <c r="U142" i="10"/>
  <c r="V142" i="10"/>
  <c r="W142" i="10"/>
  <c r="X142" i="10"/>
  <c r="Y142" i="10"/>
  <c r="Z142" i="10"/>
  <c r="AA142" i="10"/>
  <c r="AB142" i="10"/>
  <c r="E143" i="10"/>
  <c r="F143" i="10"/>
  <c r="G143" i="10"/>
  <c r="H143" i="10"/>
  <c r="I143" i="10"/>
  <c r="J143" i="10"/>
  <c r="K143" i="10"/>
  <c r="L143" i="10"/>
  <c r="M143" i="10"/>
  <c r="N143" i="10"/>
  <c r="O143" i="10"/>
  <c r="P143" i="10"/>
  <c r="Q143" i="10"/>
  <c r="R143" i="10"/>
  <c r="S143" i="10"/>
  <c r="T143" i="10"/>
  <c r="U143" i="10"/>
  <c r="V143" i="10"/>
  <c r="W143" i="10"/>
  <c r="X143" i="10"/>
  <c r="Y143" i="10"/>
  <c r="Z143" i="10"/>
  <c r="AA143" i="10"/>
  <c r="AB143" i="10"/>
  <c r="E144" i="10"/>
  <c r="F144" i="10"/>
  <c r="G144" i="10"/>
  <c r="H144" i="10"/>
  <c r="I144" i="10"/>
  <c r="J144" i="10"/>
  <c r="K144" i="10"/>
  <c r="L144" i="10"/>
  <c r="M144" i="10"/>
  <c r="N144" i="10"/>
  <c r="O144" i="10"/>
  <c r="P144" i="10"/>
  <c r="Q144" i="10"/>
  <c r="R144" i="10"/>
  <c r="S144" i="10"/>
  <c r="T144" i="10"/>
  <c r="U144" i="10"/>
  <c r="V144" i="10"/>
  <c r="W144" i="10"/>
  <c r="X144" i="10"/>
  <c r="Y144" i="10"/>
  <c r="Z144" i="10"/>
  <c r="AA144" i="10"/>
  <c r="AB144" i="10"/>
  <c r="E145" i="10"/>
  <c r="F145" i="10"/>
  <c r="G145" i="10"/>
  <c r="H145" i="10"/>
  <c r="I145" i="10"/>
  <c r="J145" i="10"/>
  <c r="K145" i="10"/>
  <c r="L145" i="10"/>
  <c r="M145" i="10"/>
  <c r="N145" i="10"/>
  <c r="O145" i="10"/>
  <c r="P145" i="10"/>
  <c r="Q145" i="10"/>
  <c r="R145" i="10"/>
  <c r="S145" i="10"/>
  <c r="T145" i="10"/>
  <c r="U145" i="10"/>
  <c r="V145" i="10"/>
  <c r="W145" i="10"/>
  <c r="X145" i="10"/>
  <c r="Y145" i="10"/>
  <c r="Z145" i="10"/>
  <c r="AA145" i="10"/>
  <c r="AB145" i="10"/>
  <c r="E146" i="10"/>
  <c r="F146" i="10"/>
  <c r="G146" i="10"/>
  <c r="H146" i="10"/>
  <c r="I146" i="10"/>
  <c r="J146" i="10"/>
  <c r="K146" i="10"/>
  <c r="L146" i="10"/>
  <c r="M146" i="10"/>
  <c r="N146" i="10"/>
  <c r="O146" i="10"/>
  <c r="P146" i="10"/>
  <c r="Q146" i="10"/>
  <c r="R146" i="10"/>
  <c r="S146" i="10"/>
  <c r="T146" i="10"/>
  <c r="U146" i="10"/>
  <c r="V146" i="10"/>
  <c r="W146" i="10"/>
  <c r="X146" i="10"/>
  <c r="Y146" i="10"/>
  <c r="Z146" i="10"/>
  <c r="AA146" i="10"/>
  <c r="AB146" i="10"/>
  <c r="E147" i="10"/>
  <c r="F147" i="10"/>
  <c r="G147" i="10"/>
  <c r="H147" i="10"/>
  <c r="I147" i="10"/>
  <c r="J147" i="10"/>
  <c r="K147" i="10"/>
  <c r="L147" i="10"/>
  <c r="M147" i="10"/>
  <c r="N147" i="10"/>
  <c r="O147" i="10"/>
  <c r="P147" i="10"/>
  <c r="Q147" i="10"/>
  <c r="R147" i="10"/>
  <c r="S147" i="10"/>
  <c r="T147" i="10"/>
  <c r="U147" i="10"/>
  <c r="V147" i="10"/>
  <c r="W147" i="10"/>
  <c r="X147" i="10"/>
  <c r="Y147" i="10"/>
  <c r="Z147" i="10"/>
  <c r="AA147" i="10"/>
  <c r="AB147" i="10"/>
  <c r="E148" i="10"/>
  <c r="F148" i="10"/>
  <c r="G148" i="10"/>
  <c r="H148" i="10"/>
  <c r="I148" i="10"/>
  <c r="J148" i="10"/>
  <c r="K148" i="10"/>
  <c r="L148" i="10"/>
  <c r="M148" i="10"/>
  <c r="N148" i="10"/>
  <c r="O148" i="10"/>
  <c r="P148" i="10"/>
  <c r="Q148" i="10"/>
  <c r="R148" i="10"/>
  <c r="S148" i="10"/>
  <c r="T148" i="10"/>
  <c r="U148" i="10"/>
  <c r="V148" i="10"/>
  <c r="W148" i="10"/>
  <c r="X148" i="10"/>
  <c r="Y148" i="10"/>
  <c r="Z148" i="10"/>
  <c r="AA148" i="10"/>
  <c r="AB148" i="10"/>
  <c r="E149" i="10"/>
  <c r="F149" i="10"/>
  <c r="G149" i="10"/>
  <c r="H149" i="10"/>
  <c r="I149" i="10"/>
  <c r="J149" i="10"/>
  <c r="K149" i="10"/>
  <c r="L149" i="10"/>
  <c r="M149" i="10"/>
  <c r="N149" i="10"/>
  <c r="O149" i="10"/>
  <c r="P149" i="10"/>
  <c r="Q149" i="10"/>
  <c r="R149" i="10"/>
  <c r="S149" i="10"/>
  <c r="T149" i="10"/>
  <c r="U149" i="10"/>
  <c r="V149" i="10"/>
  <c r="W149" i="10"/>
  <c r="X149" i="10"/>
  <c r="Y149" i="10"/>
  <c r="Z149" i="10"/>
  <c r="AA149" i="10"/>
  <c r="AB149" i="10"/>
  <c r="E150" i="10"/>
  <c r="F150" i="10"/>
  <c r="G150" i="10"/>
  <c r="H150" i="10"/>
  <c r="I150" i="10"/>
  <c r="J150" i="10"/>
  <c r="K150" i="10"/>
  <c r="L150" i="10"/>
  <c r="M150" i="10"/>
  <c r="N150" i="10"/>
  <c r="O150" i="10"/>
  <c r="P150" i="10"/>
  <c r="Q150" i="10"/>
  <c r="R150" i="10"/>
  <c r="S150" i="10"/>
  <c r="T150" i="10"/>
  <c r="U150" i="10"/>
  <c r="V150" i="10"/>
  <c r="W150" i="10"/>
  <c r="X150" i="10"/>
  <c r="Y150" i="10"/>
  <c r="Z150" i="10"/>
  <c r="AA150" i="10"/>
  <c r="AB150" i="10"/>
  <c r="E151" i="10"/>
  <c r="F151" i="10"/>
  <c r="G151" i="10"/>
  <c r="H151" i="10"/>
  <c r="I151" i="10"/>
  <c r="J151" i="10"/>
  <c r="K151" i="10"/>
  <c r="L151" i="10"/>
  <c r="M151" i="10"/>
  <c r="N151" i="10"/>
  <c r="O151" i="10"/>
  <c r="P151" i="10"/>
  <c r="Q151" i="10"/>
  <c r="R151" i="10"/>
  <c r="S151" i="10"/>
  <c r="T151" i="10"/>
  <c r="U151" i="10"/>
  <c r="V151" i="10"/>
  <c r="W151" i="10"/>
  <c r="X151" i="10"/>
  <c r="Y151" i="10"/>
  <c r="Z151" i="10"/>
  <c r="AA151" i="10"/>
  <c r="AB151" i="10"/>
  <c r="E152" i="10"/>
  <c r="F152" i="10"/>
  <c r="G152" i="10"/>
  <c r="H152" i="10"/>
  <c r="I152" i="10"/>
  <c r="J152" i="10"/>
  <c r="K152" i="10"/>
  <c r="L152" i="10"/>
  <c r="M152" i="10"/>
  <c r="N152" i="10"/>
  <c r="O152" i="10"/>
  <c r="P152" i="10"/>
  <c r="Q152" i="10"/>
  <c r="R152" i="10"/>
  <c r="S152" i="10"/>
  <c r="T152" i="10"/>
  <c r="U152" i="10"/>
  <c r="V152" i="10"/>
  <c r="W152" i="10"/>
  <c r="X152" i="10"/>
  <c r="Y152" i="10"/>
  <c r="Z152" i="10"/>
  <c r="AA152" i="10"/>
  <c r="AB152" i="10"/>
  <c r="E153" i="10"/>
  <c r="F153" i="10"/>
  <c r="G153" i="10"/>
  <c r="H153" i="10"/>
  <c r="I153" i="10"/>
  <c r="J153" i="10"/>
  <c r="K153" i="10"/>
  <c r="L153" i="10"/>
  <c r="M153" i="10"/>
  <c r="N153" i="10"/>
  <c r="O153" i="10"/>
  <c r="P153" i="10"/>
  <c r="Q153" i="10"/>
  <c r="R153" i="10"/>
  <c r="S153" i="10"/>
  <c r="T153" i="10"/>
  <c r="U153" i="10"/>
  <c r="V153" i="10"/>
  <c r="W153" i="10"/>
  <c r="X153" i="10"/>
  <c r="Y153" i="10"/>
  <c r="Z153" i="10"/>
  <c r="AA153" i="10"/>
  <c r="AB153" i="10"/>
  <c r="E154" i="10"/>
  <c r="F154" i="10"/>
  <c r="G154" i="10"/>
  <c r="H154" i="10"/>
  <c r="I154" i="10"/>
  <c r="J154" i="10"/>
  <c r="K154" i="10"/>
  <c r="L154" i="10"/>
  <c r="M154" i="10"/>
  <c r="N154" i="10"/>
  <c r="O154" i="10"/>
  <c r="P154" i="10"/>
  <c r="Q154" i="10"/>
  <c r="R154" i="10"/>
  <c r="S154" i="10"/>
  <c r="T154" i="10"/>
  <c r="U154" i="10"/>
  <c r="V154" i="10"/>
  <c r="W154" i="10"/>
  <c r="X154" i="10"/>
  <c r="Y154" i="10"/>
  <c r="Z154" i="10"/>
  <c r="AA154" i="10"/>
  <c r="AB154" i="10"/>
  <c r="E155" i="10"/>
  <c r="F155" i="10"/>
  <c r="G155" i="10"/>
  <c r="H155" i="10"/>
  <c r="I155" i="10"/>
  <c r="J155" i="10"/>
  <c r="K155" i="10"/>
  <c r="L155" i="10"/>
  <c r="M155" i="10"/>
  <c r="N155" i="10"/>
  <c r="O155" i="10"/>
  <c r="P155" i="10"/>
  <c r="Q155" i="10"/>
  <c r="R155" i="10"/>
  <c r="S155" i="10"/>
  <c r="T155" i="10"/>
  <c r="U155" i="10"/>
  <c r="V155" i="10"/>
  <c r="W155" i="10"/>
  <c r="X155" i="10"/>
  <c r="Y155" i="10"/>
  <c r="Z155" i="10"/>
  <c r="AA155" i="10"/>
  <c r="AB155" i="10"/>
  <c r="E156" i="10"/>
  <c r="F156" i="10"/>
  <c r="G156" i="10"/>
  <c r="H156" i="10"/>
  <c r="I156" i="10"/>
  <c r="J156" i="10"/>
  <c r="K156" i="10"/>
  <c r="L156" i="10"/>
  <c r="M156" i="10"/>
  <c r="N156" i="10"/>
  <c r="O156" i="10"/>
  <c r="P156" i="10"/>
  <c r="Q156" i="10"/>
  <c r="R156" i="10"/>
  <c r="S156" i="10"/>
  <c r="T156" i="10"/>
  <c r="U156" i="10"/>
  <c r="V156" i="10"/>
  <c r="W156" i="10"/>
  <c r="X156" i="10"/>
  <c r="Y156" i="10"/>
  <c r="Z156" i="10"/>
  <c r="AA156" i="10"/>
  <c r="AB156" i="10"/>
  <c r="E157" i="10"/>
  <c r="F157" i="10"/>
  <c r="G157" i="10"/>
  <c r="H157" i="10"/>
  <c r="I157" i="10"/>
  <c r="J157" i="10"/>
  <c r="K157" i="10"/>
  <c r="L157" i="10"/>
  <c r="M157" i="10"/>
  <c r="N157" i="10"/>
  <c r="O157" i="10"/>
  <c r="P157" i="10"/>
  <c r="Q157" i="10"/>
  <c r="R157" i="10"/>
  <c r="S157" i="10"/>
  <c r="T157" i="10"/>
  <c r="U157" i="10"/>
  <c r="V157" i="10"/>
  <c r="W157" i="10"/>
  <c r="X157" i="10"/>
  <c r="Y157" i="10"/>
  <c r="Z157" i="10"/>
  <c r="AA157" i="10"/>
  <c r="AB157" i="10"/>
  <c r="E158" i="10"/>
  <c r="F158" i="10"/>
  <c r="G158" i="10"/>
  <c r="H158" i="10"/>
  <c r="I158" i="10"/>
  <c r="J158" i="10"/>
  <c r="K158" i="10"/>
  <c r="L158" i="10"/>
  <c r="M158" i="10"/>
  <c r="N158" i="10"/>
  <c r="O158" i="10"/>
  <c r="P158" i="10"/>
  <c r="Q158" i="10"/>
  <c r="R158" i="10"/>
  <c r="S158" i="10"/>
  <c r="T158" i="10"/>
  <c r="U158" i="10"/>
  <c r="V158" i="10"/>
  <c r="W158" i="10"/>
  <c r="X158" i="10"/>
  <c r="Y158" i="10"/>
  <c r="Z158" i="10"/>
  <c r="AA158" i="10"/>
  <c r="AB158" i="10"/>
  <c r="E159" i="10"/>
  <c r="F159" i="10"/>
  <c r="G159" i="10"/>
  <c r="H159" i="10"/>
  <c r="I159" i="10"/>
  <c r="J159" i="10"/>
  <c r="K159" i="10"/>
  <c r="L159" i="10"/>
  <c r="M159" i="10"/>
  <c r="N159" i="10"/>
  <c r="O159" i="10"/>
  <c r="P159" i="10"/>
  <c r="Q159" i="10"/>
  <c r="R159" i="10"/>
  <c r="S159" i="10"/>
  <c r="T159" i="10"/>
  <c r="U159" i="10"/>
  <c r="V159" i="10"/>
  <c r="W159" i="10"/>
  <c r="X159" i="10"/>
  <c r="Y159" i="10"/>
  <c r="Z159" i="10"/>
  <c r="AA159" i="10"/>
  <c r="AB159" i="10"/>
  <c r="E160" i="10"/>
  <c r="F160" i="10"/>
  <c r="G160" i="10"/>
  <c r="H160" i="10"/>
  <c r="I160" i="10"/>
  <c r="J160" i="10"/>
  <c r="K160" i="10"/>
  <c r="L160" i="10"/>
  <c r="M160" i="10"/>
  <c r="N160" i="10"/>
  <c r="O160" i="10"/>
  <c r="P160" i="10"/>
  <c r="R160" i="10"/>
  <c r="S160" i="10"/>
  <c r="T160" i="10"/>
  <c r="U160" i="10"/>
  <c r="V160" i="10"/>
  <c r="W160" i="10"/>
  <c r="X160" i="10"/>
  <c r="Y160" i="10"/>
  <c r="Z160" i="10"/>
  <c r="AA160" i="10"/>
  <c r="AB160" i="10"/>
  <c r="E161" i="10"/>
  <c r="F161" i="10"/>
  <c r="G161" i="10"/>
  <c r="H161" i="10"/>
  <c r="I161" i="10"/>
  <c r="J161" i="10"/>
  <c r="K161" i="10"/>
  <c r="L161" i="10"/>
  <c r="M161" i="10"/>
  <c r="N161" i="10"/>
  <c r="O161" i="10"/>
  <c r="P161" i="10"/>
  <c r="R161" i="10"/>
  <c r="S161" i="10"/>
  <c r="T161" i="10"/>
  <c r="U161" i="10"/>
  <c r="V161" i="10"/>
  <c r="W161" i="10"/>
  <c r="X161" i="10"/>
  <c r="Y161" i="10"/>
  <c r="Z161" i="10"/>
  <c r="AA161" i="10"/>
  <c r="AB161" i="10"/>
  <c r="E162" i="10"/>
  <c r="F162" i="10"/>
  <c r="G162" i="10"/>
  <c r="H162" i="10"/>
  <c r="I162" i="10"/>
  <c r="J162" i="10"/>
  <c r="K162" i="10"/>
  <c r="L162" i="10"/>
  <c r="M162" i="10"/>
  <c r="N162" i="10"/>
  <c r="O162" i="10"/>
  <c r="P162" i="10"/>
  <c r="R162" i="10"/>
  <c r="S162" i="10"/>
  <c r="T162" i="10"/>
  <c r="U162" i="10"/>
  <c r="V162" i="10"/>
  <c r="W162" i="10"/>
  <c r="X162" i="10"/>
  <c r="Y162" i="10"/>
  <c r="Z162" i="10"/>
  <c r="AA162" i="10"/>
  <c r="AB162" i="10"/>
  <c r="E163" i="10"/>
  <c r="F163" i="10"/>
  <c r="G163" i="10"/>
  <c r="H163" i="10"/>
  <c r="I163" i="10"/>
  <c r="J163" i="10"/>
  <c r="K163" i="10"/>
  <c r="L163" i="10"/>
  <c r="M163" i="10"/>
  <c r="N163" i="10"/>
  <c r="O163" i="10"/>
  <c r="P163" i="10"/>
  <c r="Q163" i="10"/>
  <c r="R163" i="10"/>
  <c r="S163" i="10"/>
  <c r="T163" i="10"/>
  <c r="U163" i="10"/>
  <c r="V163" i="10"/>
  <c r="W163" i="10"/>
  <c r="Y163" i="10"/>
  <c r="Z163" i="10"/>
  <c r="AA163" i="10"/>
  <c r="AB163" i="10"/>
  <c r="E164" i="10"/>
  <c r="F164" i="10"/>
  <c r="G164" i="10"/>
  <c r="H164" i="10"/>
  <c r="I164" i="10"/>
  <c r="J164" i="10"/>
  <c r="K164" i="10"/>
  <c r="L164" i="10"/>
  <c r="M164" i="10"/>
  <c r="N164" i="10"/>
  <c r="O164" i="10"/>
  <c r="P164" i="10"/>
  <c r="Q164" i="10"/>
  <c r="R164" i="10"/>
  <c r="S164" i="10"/>
  <c r="T164" i="10"/>
  <c r="U164" i="10"/>
  <c r="V164" i="10"/>
  <c r="W164" i="10"/>
  <c r="Y164" i="10"/>
  <c r="Z164" i="10"/>
  <c r="AA164" i="10"/>
  <c r="AB164" i="10"/>
  <c r="E165" i="10"/>
  <c r="F165" i="10"/>
  <c r="G165" i="10"/>
  <c r="H165" i="10"/>
  <c r="I165" i="10"/>
  <c r="J165" i="10"/>
  <c r="K165" i="10"/>
  <c r="L165" i="10"/>
  <c r="M165" i="10"/>
  <c r="N165" i="10"/>
  <c r="O165" i="10"/>
  <c r="P165" i="10"/>
  <c r="Q165" i="10"/>
  <c r="R165" i="10"/>
  <c r="S165" i="10"/>
  <c r="T165" i="10"/>
  <c r="U165" i="10"/>
  <c r="V165" i="10"/>
  <c r="W165" i="10"/>
  <c r="Y165" i="10"/>
  <c r="Z165" i="10"/>
  <c r="AA165" i="10"/>
  <c r="AB165" i="10"/>
  <c r="E166" i="10"/>
  <c r="F166" i="10"/>
  <c r="G166" i="10"/>
  <c r="H166" i="10"/>
  <c r="I166" i="10"/>
  <c r="J166" i="10"/>
  <c r="K166" i="10"/>
  <c r="L166" i="10"/>
  <c r="M166" i="10"/>
  <c r="N166" i="10"/>
  <c r="O166" i="10"/>
  <c r="P166" i="10"/>
  <c r="Q166" i="10"/>
  <c r="R166" i="10"/>
  <c r="S166" i="10"/>
  <c r="T166" i="10"/>
  <c r="U166" i="10"/>
  <c r="V166" i="10"/>
  <c r="W166" i="10"/>
  <c r="X166" i="10"/>
  <c r="Y166" i="10"/>
  <c r="Z166" i="10"/>
  <c r="AA166" i="10"/>
  <c r="AB166" i="10"/>
  <c r="E167" i="10"/>
  <c r="F167" i="10"/>
  <c r="G167" i="10"/>
  <c r="H167" i="10"/>
  <c r="I167" i="10"/>
  <c r="J167" i="10"/>
  <c r="K167" i="10"/>
  <c r="L167" i="10"/>
  <c r="M167" i="10"/>
  <c r="N167" i="10"/>
  <c r="O167" i="10"/>
  <c r="P167" i="10"/>
  <c r="Q167" i="10"/>
  <c r="R167" i="10"/>
  <c r="S167" i="10"/>
  <c r="T167" i="10"/>
  <c r="U167" i="10"/>
  <c r="V167" i="10"/>
  <c r="W167" i="10"/>
  <c r="X167" i="10"/>
  <c r="Y167" i="10"/>
  <c r="Z167" i="10"/>
  <c r="AA167" i="10"/>
  <c r="AB167" i="10"/>
  <c r="E168" i="10"/>
  <c r="F168" i="10"/>
  <c r="G168" i="10"/>
  <c r="H168" i="10"/>
  <c r="I168" i="10"/>
  <c r="J168" i="10"/>
  <c r="K168" i="10"/>
  <c r="L168" i="10"/>
  <c r="M168" i="10"/>
  <c r="N168" i="10"/>
  <c r="O168" i="10"/>
  <c r="P168" i="10"/>
  <c r="Q168" i="10"/>
  <c r="R168" i="10"/>
  <c r="S168" i="10"/>
  <c r="T168" i="10"/>
  <c r="U168" i="10"/>
  <c r="V168" i="10"/>
  <c r="W168" i="10"/>
  <c r="X168" i="10"/>
  <c r="Y168" i="10"/>
  <c r="Z168" i="10"/>
  <c r="AA168" i="10"/>
  <c r="AB168" i="10"/>
  <c r="E169" i="10"/>
  <c r="F169" i="10"/>
  <c r="G169" i="10"/>
  <c r="H169" i="10"/>
  <c r="I169" i="10"/>
  <c r="J169" i="10"/>
  <c r="K169" i="10"/>
  <c r="L169" i="10"/>
  <c r="M169" i="10"/>
  <c r="N169" i="10"/>
  <c r="O169" i="10"/>
  <c r="P169" i="10"/>
  <c r="Q169" i="10"/>
  <c r="R169" i="10"/>
  <c r="S169" i="10"/>
  <c r="T169" i="10"/>
  <c r="U169" i="10"/>
  <c r="V169" i="10"/>
  <c r="W169" i="10"/>
  <c r="X169" i="10"/>
  <c r="Y169" i="10"/>
  <c r="Z169" i="10"/>
  <c r="AA169" i="10"/>
  <c r="AB169" i="10"/>
  <c r="E170" i="10"/>
  <c r="F170" i="10"/>
  <c r="G170" i="10"/>
  <c r="H170" i="10"/>
  <c r="I170" i="10"/>
  <c r="J170" i="10"/>
  <c r="K170" i="10"/>
  <c r="L170" i="10"/>
  <c r="M170" i="10"/>
  <c r="N170" i="10"/>
  <c r="O170" i="10"/>
  <c r="P170" i="10"/>
  <c r="Q170" i="10"/>
  <c r="R170" i="10"/>
  <c r="S170" i="10"/>
  <c r="T170" i="10"/>
  <c r="U170" i="10"/>
  <c r="V170" i="10"/>
  <c r="W170" i="10"/>
  <c r="X170" i="10"/>
  <c r="Y170" i="10"/>
  <c r="Z170" i="10"/>
  <c r="AA170" i="10"/>
  <c r="AB170" i="10"/>
  <c r="E171" i="10"/>
  <c r="F171" i="10"/>
  <c r="G171" i="10"/>
  <c r="H171" i="10"/>
  <c r="I171" i="10"/>
  <c r="J171" i="10"/>
  <c r="K171" i="10"/>
  <c r="L171" i="10"/>
  <c r="M171" i="10"/>
  <c r="N171" i="10"/>
  <c r="O171" i="10"/>
  <c r="P171" i="10"/>
  <c r="Q171" i="10"/>
  <c r="R171" i="10"/>
  <c r="S171" i="10"/>
  <c r="T171" i="10"/>
  <c r="U171" i="10"/>
  <c r="V171" i="10"/>
  <c r="W171" i="10"/>
  <c r="X171" i="10"/>
  <c r="Y171" i="10"/>
  <c r="Z171" i="10"/>
  <c r="AA171" i="10"/>
  <c r="AB171" i="10"/>
  <c r="E172" i="10"/>
  <c r="F172" i="10"/>
  <c r="G172" i="10"/>
  <c r="H172" i="10"/>
  <c r="I172" i="10"/>
  <c r="J172" i="10"/>
  <c r="K172" i="10"/>
  <c r="L172" i="10"/>
  <c r="M172" i="10"/>
  <c r="N172" i="10"/>
  <c r="O172" i="10"/>
  <c r="P172" i="10"/>
  <c r="Q172" i="10"/>
  <c r="R172" i="10"/>
  <c r="S172" i="10"/>
  <c r="T172" i="10"/>
  <c r="U172" i="10"/>
  <c r="V172" i="10"/>
  <c r="W172" i="10"/>
  <c r="X172" i="10"/>
  <c r="Y172" i="10"/>
  <c r="Z172" i="10"/>
  <c r="AA172" i="10"/>
  <c r="AB172" i="10"/>
  <c r="E173" i="10"/>
  <c r="F173" i="10"/>
  <c r="G173" i="10"/>
  <c r="H173" i="10"/>
  <c r="I173" i="10"/>
  <c r="J173" i="10"/>
  <c r="K173" i="10"/>
  <c r="L173" i="10"/>
  <c r="M173" i="10"/>
  <c r="N173" i="10"/>
  <c r="O173" i="10"/>
  <c r="P173" i="10"/>
  <c r="Q173" i="10"/>
  <c r="R173" i="10"/>
  <c r="S173" i="10"/>
  <c r="T173" i="10"/>
  <c r="U173" i="10"/>
  <c r="V173" i="10"/>
  <c r="W173" i="10"/>
  <c r="X173" i="10"/>
  <c r="Y173" i="10"/>
  <c r="Z173" i="10"/>
  <c r="AA173" i="10"/>
  <c r="AB173" i="10"/>
  <c r="E174" i="10"/>
  <c r="F174" i="10"/>
  <c r="G174" i="10"/>
  <c r="H174" i="10"/>
  <c r="I174" i="10"/>
  <c r="J174" i="10"/>
  <c r="K174" i="10"/>
  <c r="L174" i="10"/>
  <c r="M174" i="10"/>
  <c r="N174" i="10"/>
  <c r="O174" i="10"/>
  <c r="P174" i="10"/>
  <c r="Q174" i="10"/>
  <c r="R174" i="10"/>
  <c r="S174" i="10"/>
  <c r="T174" i="10"/>
  <c r="U174" i="10"/>
  <c r="V174" i="10"/>
  <c r="W174" i="10"/>
  <c r="X174" i="10"/>
  <c r="Y174" i="10"/>
  <c r="Z174" i="10"/>
  <c r="AA174" i="10"/>
  <c r="AB174" i="10"/>
  <c r="E175" i="10"/>
  <c r="F175" i="10"/>
  <c r="G175" i="10"/>
  <c r="H175" i="10"/>
  <c r="I175" i="10"/>
  <c r="J175" i="10"/>
  <c r="K175" i="10"/>
  <c r="L175" i="10"/>
  <c r="M175" i="10"/>
  <c r="N175" i="10"/>
  <c r="O175" i="10"/>
  <c r="P175" i="10"/>
  <c r="Q175" i="10"/>
  <c r="R175" i="10"/>
  <c r="S175" i="10"/>
  <c r="T175" i="10"/>
  <c r="U175" i="10"/>
  <c r="V175" i="10"/>
  <c r="W175" i="10"/>
  <c r="X175" i="10"/>
  <c r="Y175" i="10"/>
  <c r="Z175" i="10"/>
  <c r="AA175" i="10"/>
  <c r="AB175" i="10"/>
  <c r="E176" i="10"/>
  <c r="F176" i="10"/>
  <c r="G176" i="10"/>
  <c r="H176" i="10"/>
  <c r="I176" i="10"/>
  <c r="J176" i="10"/>
  <c r="K176" i="10"/>
  <c r="L176" i="10"/>
  <c r="M176" i="10"/>
  <c r="N176" i="10"/>
  <c r="O176" i="10"/>
  <c r="P176" i="10"/>
  <c r="Q176" i="10"/>
  <c r="R176" i="10"/>
  <c r="S176" i="10"/>
  <c r="T176" i="10"/>
  <c r="U176" i="10"/>
  <c r="V176" i="10"/>
  <c r="W176" i="10"/>
  <c r="X176" i="10"/>
  <c r="Y176" i="10"/>
  <c r="Z176" i="10"/>
  <c r="AA176" i="10"/>
  <c r="AB176" i="10"/>
  <c r="E177" i="10"/>
  <c r="F177" i="10"/>
  <c r="G177" i="10"/>
  <c r="H177" i="10"/>
  <c r="I177" i="10"/>
  <c r="J177" i="10"/>
  <c r="K177" i="10"/>
  <c r="L177" i="10"/>
  <c r="M177" i="10"/>
  <c r="N177" i="10"/>
  <c r="O177" i="10"/>
  <c r="P177" i="10"/>
  <c r="Q177" i="10"/>
  <c r="R177" i="10"/>
  <c r="S177" i="10"/>
  <c r="T177" i="10"/>
  <c r="U177" i="10"/>
  <c r="V177" i="10"/>
  <c r="W177" i="10"/>
  <c r="X177" i="10"/>
  <c r="Y177" i="10"/>
  <c r="Z177" i="10"/>
  <c r="AA177" i="10"/>
  <c r="AB177" i="10"/>
  <c r="E178" i="10"/>
  <c r="F178" i="10"/>
  <c r="G178" i="10"/>
  <c r="H178" i="10"/>
  <c r="I178" i="10"/>
  <c r="J178" i="10"/>
  <c r="K178" i="10"/>
  <c r="L178" i="10"/>
  <c r="M178" i="10"/>
  <c r="N178" i="10"/>
  <c r="O178" i="10"/>
  <c r="P178" i="10"/>
  <c r="Q178" i="10"/>
  <c r="R178" i="10"/>
  <c r="S178" i="10"/>
  <c r="T178" i="10"/>
  <c r="U178" i="10"/>
  <c r="V178" i="10"/>
  <c r="W178" i="10"/>
  <c r="X178" i="10"/>
  <c r="Y178" i="10"/>
  <c r="Z178" i="10"/>
  <c r="AA178" i="10"/>
  <c r="AB178" i="10"/>
  <c r="E179" i="10"/>
  <c r="F179" i="10"/>
  <c r="G179" i="10"/>
  <c r="H179" i="10"/>
  <c r="I179" i="10"/>
  <c r="J179" i="10"/>
  <c r="K179" i="10"/>
  <c r="L179" i="10"/>
  <c r="M179" i="10"/>
  <c r="N179" i="10"/>
  <c r="O179" i="10"/>
  <c r="P179" i="10"/>
  <c r="Q179" i="10"/>
  <c r="R179" i="10"/>
  <c r="S179" i="10"/>
  <c r="T179" i="10"/>
  <c r="U179" i="10"/>
  <c r="V179" i="10"/>
  <c r="W179" i="10"/>
  <c r="X179" i="10"/>
  <c r="Y179" i="10"/>
  <c r="Z179" i="10"/>
  <c r="AA179" i="10"/>
  <c r="AB179" i="10"/>
  <c r="E180" i="10"/>
  <c r="F180" i="10"/>
  <c r="G180" i="10"/>
  <c r="H180" i="10"/>
  <c r="I180" i="10"/>
  <c r="J180" i="10"/>
  <c r="K180" i="10"/>
  <c r="L180" i="10"/>
  <c r="M180" i="10"/>
  <c r="N180" i="10"/>
  <c r="O180" i="10"/>
  <c r="P180" i="10"/>
  <c r="Q180" i="10"/>
  <c r="R180" i="10"/>
  <c r="S180" i="10"/>
  <c r="T180" i="10"/>
  <c r="U180" i="10"/>
  <c r="V180" i="10"/>
  <c r="W180" i="10"/>
  <c r="X180" i="10"/>
  <c r="Y180" i="10"/>
  <c r="Z180" i="10"/>
  <c r="AA180" i="10"/>
  <c r="AB180" i="10"/>
  <c r="E181" i="10"/>
  <c r="F181" i="10"/>
  <c r="G181" i="10"/>
  <c r="H181" i="10"/>
  <c r="I181" i="10"/>
  <c r="J181" i="10"/>
  <c r="K181" i="10"/>
  <c r="L181" i="10"/>
  <c r="M181" i="10"/>
  <c r="N181" i="10"/>
  <c r="O181" i="10"/>
  <c r="P181" i="10"/>
  <c r="Q181" i="10"/>
  <c r="R181" i="10"/>
  <c r="S181" i="10"/>
  <c r="T181" i="10"/>
  <c r="U181" i="10"/>
  <c r="V181" i="10"/>
  <c r="W181" i="10"/>
  <c r="X181" i="10"/>
  <c r="Y181" i="10"/>
  <c r="Z181" i="10"/>
  <c r="AA181" i="10"/>
  <c r="AB181" i="10"/>
  <c r="E182" i="10"/>
  <c r="F182" i="10"/>
  <c r="G182" i="10"/>
  <c r="H182" i="10"/>
  <c r="I182" i="10"/>
  <c r="J182" i="10"/>
  <c r="K182" i="10"/>
  <c r="L182" i="10"/>
  <c r="M182" i="10"/>
  <c r="N182" i="10"/>
  <c r="O182" i="10"/>
  <c r="P182" i="10"/>
  <c r="Q182" i="10"/>
  <c r="R182" i="10"/>
  <c r="S182" i="10"/>
  <c r="T182" i="10"/>
  <c r="U182" i="10"/>
  <c r="V182" i="10"/>
  <c r="W182" i="10"/>
  <c r="X182" i="10"/>
  <c r="Y182" i="10"/>
  <c r="Z182" i="10"/>
  <c r="AA182" i="10"/>
  <c r="AB182" i="10"/>
  <c r="E183" i="10"/>
  <c r="F183" i="10"/>
  <c r="G183" i="10"/>
  <c r="H183" i="10"/>
  <c r="I183" i="10"/>
  <c r="J183" i="10"/>
  <c r="K183" i="10"/>
  <c r="L183" i="10"/>
  <c r="M183" i="10"/>
  <c r="N183" i="10"/>
  <c r="O183" i="10"/>
  <c r="P183" i="10"/>
  <c r="Q183" i="10"/>
  <c r="R183" i="10"/>
  <c r="S183" i="10"/>
  <c r="T183" i="10"/>
  <c r="U183" i="10"/>
  <c r="V183" i="10"/>
  <c r="W183" i="10"/>
  <c r="X183" i="10"/>
  <c r="Y183" i="10"/>
  <c r="Z183" i="10"/>
  <c r="AA183" i="10"/>
  <c r="AB183" i="10"/>
  <c r="E184" i="10"/>
  <c r="F184" i="10"/>
  <c r="G184" i="10"/>
  <c r="H184" i="10"/>
  <c r="I184" i="10"/>
  <c r="J184" i="10"/>
  <c r="K184" i="10"/>
  <c r="L184" i="10"/>
  <c r="M184" i="10"/>
  <c r="N184" i="10"/>
  <c r="O184" i="10"/>
  <c r="P184" i="10"/>
  <c r="Q184" i="10"/>
  <c r="R184" i="10"/>
  <c r="S184" i="10"/>
  <c r="T184" i="10"/>
  <c r="U184" i="10"/>
  <c r="V184" i="10"/>
  <c r="W184" i="10"/>
  <c r="X184" i="10"/>
  <c r="Y184" i="10"/>
  <c r="Z184" i="10"/>
  <c r="AA184" i="10"/>
  <c r="AB184" i="10"/>
  <c r="E185" i="10"/>
  <c r="F185" i="10"/>
  <c r="G185" i="10"/>
  <c r="H185" i="10"/>
  <c r="I185" i="10"/>
  <c r="J185" i="10"/>
  <c r="K185" i="10"/>
  <c r="L185" i="10"/>
  <c r="M185" i="10"/>
  <c r="N185" i="10"/>
  <c r="O185" i="10"/>
  <c r="P185" i="10"/>
  <c r="Q185" i="10"/>
  <c r="R185" i="10"/>
  <c r="S185" i="10"/>
  <c r="T185" i="10"/>
  <c r="U185" i="10"/>
  <c r="V185" i="10"/>
  <c r="W185" i="10"/>
  <c r="X185" i="10"/>
  <c r="Y185" i="10"/>
  <c r="Z185" i="10"/>
  <c r="AA185" i="10"/>
  <c r="AB185" i="10"/>
  <c r="E186" i="10"/>
  <c r="F186" i="10"/>
  <c r="G186" i="10"/>
  <c r="H186" i="10"/>
  <c r="I186" i="10"/>
  <c r="J186" i="10"/>
  <c r="K186" i="10"/>
  <c r="L186" i="10"/>
  <c r="M186" i="10"/>
  <c r="N186" i="10"/>
  <c r="O186" i="10"/>
  <c r="P186" i="10"/>
  <c r="Q186" i="10"/>
  <c r="R186" i="10"/>
  <c r="S186" i="10"/>
  <c r="T186" i="10"/>
  <c r="U186" i="10"/>
  <c r="V186" i="10"/>
  <c r="W186" i="10"/>
  <c r="X186" i="10"/>
  <c r="Y186" i="10"/>
  <c r="Z186" i="10"/>
  <c r="AA186" i="10"/>
  <c r="AB186" i="10"/>
  <c r="E187" i="10"/>
  <c r="F187" i="10"/>
  <c r="G187" i="10"/>
  <c r="H187" i="10"/>
  <c r="I187" i="10"/>
  <c r="J187" i="10"/>
  <c r="K187" i="10"/>
  <c r="L187" i="10"/>
  <c r="M187" i="10"/>
  <c r="N187" i="10"/>
  <c r="O187" i="10"/>
  <c r="P187" i="10"/>
  <c r="Q187" i="10"/>
  <c r="R187" i="10"/>
  <c r="S187" i="10"/>
  <c r="T187" i="10"/>
  <c r="U187" i="10"/>
  <c r="V187" i="10"/>
  <c r="W187" i="10"/>
  <c r="X187" i="10"/>
  <c r="Y187" i="10"/>
  <c r="Z187" i="10"/>
  <c r="AA187" i="10"/>
  <c r="AB187" i="10"/>
  <c r="E188" i="10"/>
  <c r="F188" i="10"/>
  <c r="G188" i="10"/>
  <c r="H188" i="10"/>
  <c r="I188" i="10"/>
  <c r="J188" i="10"/>
  <c r="K188" i="10"/>
  <c r="L188" i="10"/>
  <c r="M188" i="10"/>
  <c r="N188" i="10"/>
  <c r="O188" i="10"/>
  <c r="P188" i="10"/>
  <c r="Q188" i="10"/>
  <c r="R188" i="10"/>
  <c r="S188" i="10"/>
  <c r="T188" i="10"/>
  <c r="U188" i="10"/>
  <c r="V188" i="10"/>
  <c r="W188" i="10"/>
  <c r="X188" i="10"/>
  <c r="Y188" i="10"/>
  <c r="Z188" i="10"/>
  <c r="AA188" i="10"/>
  <c r="AB188" i="10"/>
  <c r="E189" i="10"/>
  <c r="F189" i="10"/>
  <c r="G189" i="10"/>
  <c r="H189" i="10"/>
  <c r="I189" i="10"/>
  <c r="J189" i="10"/>
  <c r="K189" i="10"/>
  <c r="L189" i="10"/>
  <c r="M189" i="10"/>
  <c r="N189" i="10"/>
  <c r="O189" i="10"/>
  <c r="P189" i="10"/>
  <c r="Q189" i="10"/>
  <c r="R189" i="10"/>
  <c r="S189" i="10"/>
  <c r="T189" i="10"/>
  <c r="U189" i="10"/>
  <c r="V189" i="10"/>
  <c r="W189" i="10"/>
  <c r="X189" i="10"/>
  <c r="Y189" i="10"/>
  <c r="Z189" i="10"/>
  <c r="AA189" i="10"/>
  <c r="AB189" i="10"/>
  <c r="E190" i="10"/>
  <c r="F190" i="10"/>
  <c r="G190" i="10"/>
  <c r="H190" i="10"/>
  <c r="I190" i="10"/>
  <c r="J190" i="10"/>
  <c r="K190" i="10"/>
  <c r="L190" i="10"/>
  <c r="M190" i="10"/>
  <c r="N190" i="10"/>
  <c r="O190" i="10"/>
  <c r="P190" i="10"/>
  <c r="Q190" i="10"/>
  <c r="R190" i="10"/>
  <c r="S190" i="10"/>
  <c r="T190" i="10"/>
  <c r="U190" i="10"/>
  <c r="V190" i="10"/>
  <c r="W190" i="10"/>
  <c r="X190" i="10"/>
  <c r="Y190" i="10"/>
  <c r="Z190" i="10"/>
  <c r="AA190" i="10"/>
  <c r="AB190" i="10"/>
  <c r="E191" i="10"/>
  <c r="F191" i="10"/>
  <c r="G191" i="10"/>
  <c r="H191" i="10"/>
  <c r="I191" i="10"/>
  <c r="J191" i="10"/>
  <c r="K191" i="10"/>
  <c r="L191" i="10"/>
  <c r="M191" i="10"/>
  <c r="N191" i="10"/>
  <c r="O191" i="10"/>
  <c r="P191" i="10"/>
  <c r="Q191" i="10"/>
  <c r="R191" i="10"/>
  <c r="S191" i="10"/>
  <c r="T191" i="10"/>
  <c r="U191" i="10"/>
  <c r="V191" i="10"/>
  <c r="W191" i="10"/>
  <c r="X191" i="10"/>
  <c r="Y191" i="10"/>
  <c r="Z191" i="10"/>
  <c r="AA191" i="10"/>
  <c r="AB191" i="10"/>
  <c r="E192" i="10"/>
  <c r="F192" i="10"/>
  <c r="G192" i="10"/>
  <c r="H192" i="10"/>
  <c r="I192" i="10"/>
  <c r="J192" i="10"/>
  <c r="K192" i="10"/>
  <c r="L192" i="10"/>
  <c r="M192" i="10"/>
  <c r="N192" i="10"/>
  <c r="O192" i="10"/>
  <c r="P192" i="10"/>
  <c r="Q192" i="10"/>
  <c r="R192" i="10"/>
  <c r="S192" i="10"/>
  <c r="T192" i="10"/>
  <c r="U192" i="10"/>
  <c r="V192" i="10"/>
  <c r="W192" i="10"/>
  <c r="X192" i="10"/>
  <c r="Y192" i="10"/>
  <c r="Z192" i="10"/>
  <c r="AA192" i="10"/>
  <c r="AB192" i="10"/>
  <c r="E193" i="10"/>
  <c r="F193" i="10"/>
  <c r="G193" i="10"/>
  <c r="H193" i="10"/>
  <c r="I193" i="10"/>
  <c r="J193" i="10"/>
  <c r="K193" i="10"/>
  <c r="L193" i="10"/>
  <c r="M193" i="10"/>
  <c r="N193" i="10"/>
  <c r="O193" i="10"/>
  <c r="P193" i="10"/>
  <c r="Q193" i="10"/>
  <c r="R193" i="10"/>
  <c r="S193" i="10"/>
  <c r="T193" i="10"/>
  <c r="U193" i="10"/>
  <c r="V193" i="10"/>
  <c r="W193" i="10"/>
  <c r="X193" i="10"/>
  <c r="Y193" i="10"/>
  <c r="Z193" i="10"/>
  <c r="AA193" i="10"/>
  <c r="AB193" i="10"/>
  <c r="E194" i="10"/>
  <c r="F194" i="10"/>
  <c r="G194" i="10"/>
  <c r="H194" i="10"/>
  <c r="I194" i="10"/>
  <c r="J194" i="10"/>
  <c r="K194" i="10"/>
  <c r="L194" i="10"/>
  <c r="M194" i="10"/>
  <c r="N194" i="10"/>
  <c r="O194" i="10"/>
  <c r="P194" i="10"/>
  <c r="Q194" i="10"/>
  <c r="R194" i="10"/>
  <c r="S194" i="10"/>
  <c r="T194" i="10"/>
  <c r="U194" i="10"/>
  <c r="V194" i="10"/>
  <c r="W194" i="10"/>
  <c r="X194" i="10"/>
  <c r="Y194" i="10"/>
  <c r="Z194" i="10"/>
  <c r="AA194" i="10"/>
  <c r="AB194" i="10"/>
  <c r="E195" i="10"/>
  <c r="F195" i="10"/>
  <c r="G195" i="10"/>
  <c r="H195" i="10"/>
  <c r="I195" i="10"/>
  <c r="J195" i="10"/>
  <c r="K195" i="10"/>
  <c r="L195" i="10"/>
  <c r="M195" i="10"/>
  <c r="N195" i="10"/>
  <c r="O195" i="10"/>
  <c r="P195" i="10"/>
  <c r="Q195" i="10"/>
  <c r="R195" i="10"/>
  <c r="S195" i="10"/>
  <c r="T195" i="10"/>
  <c r="U195" i="10"/>
  <c r="V195" i="10"/>
  <c r="W195" i="10"/>
  <c r="X195" i="10"/>
  <c r="Y195" i="10"/>
  <c r="Z195" i="10"/>
  <c r="AA195" i="10"/>
  <c r="AB195" i="10"/>
  <c r="E196" i="10"/>
  <c r="F196" i="10"/>
  <c r="G196" i="10"/>
  <c r="H196" i="10"/>
  <c r="I196" i="10"/>
  <c r="J196" i="10"/>
  <c r="K196" i="10"/>
  <c r="L196" i="10"/>
  <c r="M196" i="10"/>
  <c r="N196" i="10"/>
  <c r="O196" i="10"/>
  <c r="P196" i="10"/>
  <c r="Q196" i="10"/>
  <c r="R196" i="10"/>
  <c r="S196" i="10"/>
  <c r="T196" i="10"/>
  <c r="U196" i="10"/>
  <c r="V196" i="10"/>
  <c r="W196" i="10"/>
  <c r="X196" i="10"/>
  <c r="Y196" i="10"/>
  <c r="Z196" i="10"/>
  <c r="AA196" i="10"/>
  <c r="AB196" i="10"/>
  <c r="E197" i="10"/>
  <c r="F197" i="10"/>
  <c r="G197" i="10"/>
  <c r="H197" i="10"/>
  <c r="I197" i="10"/>
  <c r="J197" i="10"/>
  <c r="K197" i="10"/>
  <c r="L197" i="10"/>
  <c r="M197" i="10"/>
  <c r="N197" i="10"/>
  <c r="O197" i="10"/>
  <c r="P197" i="10"/>
  <c r="Q197" i="10"/>
  <c r="R197" i="10"/>
  <c r="S197" i="10"/>
  <c r="T197" i="10"/>
  <c r="U197" i="10"/>
  <c r="V197" i="10"/>
  <c r="W197" i="10"/>
  <c r="X197" i="10"/>
  <c r="Y197" i="10"/>
  <c r="Z197" i="10"/>
  <c r="AA197" i="10"/>
  <c r="AB197" i="10"/>
  <c r="E198" i="10"/>
  <c r="F198" i="10"/>
  <c r="G198" i="10"/>
  <c r="H198" i="10"/>
  <c r="I198" i="10"/>
  <c r="J198" i="10"/>
  <c r="K198" i="10"/>
  <c r="L198" i="10"/>
  <c r="M198" i="10"/>
  <c r="N198" i="10"/>
  <c r="O198" i="10"/>
  <c r="P198" i="10"/>
  <c r="Q198" i="10"/>
  <c r="R198" i="10"/>
  <c r="S198" i="10"/>
  <c r="T198" i="10"/>
  <c r="U198" i="10"/>
  <c r="V198" i="10"/>
  <c r="W198" i="10"/>
  <c r="X198" i="10"/>
  <c r="Y198" i="10"/>
  <c r="Z198" i="10"/>
  <c r="AA198" i="10"/>
  <c r="AB198" i="10"/>
  <c r="E199" i="10"/>
  <c r="F199" i="10"/>
  <c r="G199" i="10"/>
  <c r="H199" i="10"/>
  <c r="I199" i="10"/>
  <c r="J199" i="10"/>
  <c r="K199" i="10"/>
  <c r="L199" i="10"/>
  <c r="M199" i="10"/>
  <c r="N199" i="10"/>
  <c r="O199" i="10"/>
  <c r="P199" i="10"/>
  <c r="Q199" i="10"/>
  <c r="R199" i="10"/>
  <c r="S199" i="10"/>
  <c r="T199" i="10"/>
  <c r="U199" i="10"/>
  <c r="V199" i="10"/>
  <c r="W199" i="10"/>
  <c r="X199" i="10"/>
  <c r="Y199" i="10"/>
  <c r="Z199" i="10"/>
  <c r="AA199" i="10"/>
  <c r="AB199" i="10"/>
  <c r="E200" i="10"/>
  <c r="F200" i="10"/>
  <c r="G200" i="10"/>
  <c r="H200" i="10"/>
  <c r="I200" i="10"/>
  <c r="J200" i="10"/>
  <c r="K200" i="10"/>
  <c r="L200" i="10"/>
  <c r="M200" i="10"/>
  <c r="N200" i="10"/>
  <c r="O200" i="10"/>
  <c r="P200" i="10"/>
  <c r="Q200" i="10"/>
  <c r="R200" i="10"/>
  <c r="S200" i="10"/>
  <c r="T200" i="10"/>
  <c r="U200" i="10"/>
  <c r="V200" i="10"/>
  <c r="W200" i="10"/>
  <c r="X200" i="10"/>
  <c r="Y200" i="10"/>
  <c r="Z200" i="10"/>
  <c r="AA200" i="10"/>
  <c r="AB200" i="10"/>
  <c r="E201" i="10"/>
  <c r="F201" i="10"/>
  <c r="G201" i="10"/>
  <c r="H201" i="10"/>
  <c r="I201" i="10"/>
  <c r="J201" i="10"/>
  <c r="K201" i="10"/>
  <c r="L201" i="10"/>
  <c r="M201" i="10"/>
  <c r="N201" i="10"/>
  <c r="O201" i="10"/>
  <c r="P201" i="10"/>
  <c r="Q201" i="10"/>
  <c r="R201" i="10"/>
  <c r="S201" i="10"/>
  <c r="T201" i="10"/>
  <c r="U201" i="10"/>
  <c r="V201" i="10"/>
  <c r="W201" i="10"/>
  <c r="X201" i="10"/>
  <c r="Y201" i="10"/>
  <c r="Z201" i="10"/>
  <c r="AA201" i="10"/>
  <c r="AB201" i="10"/>
  <c r="E202" i="10"/>
  <c r="F202" i="10"/>
  <c r="G202" i="10"/>
  <c r="H202" i="10"/>
  <c r="I202" i="10"/>
  <c r="J202" i="10"/>
  <c r="K202" i="10"/>
  <c r="L202" i="10"/>
  <c r="M202" i="10"/>
  <c r="N202" i="10"/>
  <c r="O202" i="10"/>
  <c r="P202" i="10"/>
  <c r="Q202" i="10"/>
  <c r="R202" i="10"/>
  <c r="S202" i="10"/>
  <c r="T202" i="10"/>
  <c r="U202" i="10"/>
  <c r="V202" i="10"/>
  <c r="W202" i="10"/>
  <c r="X202" i="10"/>
  <c r="Y202" i="10"/>
  <c r="Z202" i="10"/>
  <c r="AA202" i="10"/>
  <c r="AB202" i="10"/>
  <c r="E203" i="10"/>
  <c r="F203" i="10"/>
  <c r="G203" i="10"/>
  <c r="H203" i="10"/>
  <c r="I203" i="10"/>
  <c r="J203" i="10"/>
  <c r="K203" i="10"/>
  <c r="L203" i="10"/>
  <c r="M203" i="10"/>
  <c r="N203" i="10"/>
  <c r="O203" i="10"/>
  <c r="P203" i="10"/>
  <c r="Q203" i="10"/>
  <c r="R203" i="10"/>
  <c r="S203" i="10"/>
  <c r="T203" i="10"/>
  <c r="U203" i="10"/>
  <c r="V203" i="10"/>
  <c r="W203" i="10"/>
  <c r="X203" i="10"/>
  <c r="Y203" i="10"/>
  <c r="Z203" i="10"/>
  <c r="AA203" i="10"/>
  <c r="AB203" i="10"/>
  <c r="E204" i="10"/>
  <c r="F204" i="10"/>
  <c r="G204" i="10"/>
  <c r="H204" i="10"/>
  <c r="I204" i="10"/>
  <c r="J204" i="10"/>
  <c r="K204" i="10"/>
  <c r="L204" i="10"/>
  <c r="M204" i="10"/>
  <c r="N204" i="10"/>
  <c r="O204" i="10"/>
  <c r="P204" i="10"/>
  <c r="Q204" i="10"/>
  <c r="R204" i="10"/>
  <c r="S204" i="10"/>
  <c r="T204" i="10"/>
  <c r="U204" i="10"/>
  <c r="V204" i="10"/>
  <c r="W204" i="10"/>
  <c r="X204" i="10"/>
  <c r="Y204" i="10"/>
  <c r="Z204" i="10"/>
  <c r="AA204" i="10"/>
  <c r="AB204" i="10"/>
  <c r="E205" i="10"/>
  <c r="F205" i="10"/>
  <c r="G205" i="10"/>
  <c r="H205" i="10"/>
  <c r="I205" i="10"/>
  <c r="J205" i="10"/>
  <c r="K205" i="10"/>
  <c r="L205" i="10"/>
  <c r="M205" i="10"/>
  <c r="N205" i="10"/>
  <c r="O205" i="10"/>
  <c r="P205" i="10"/>
  <c r="Q205" i="10"/>
  <c r="R205" i="10"/>
  <c r="S205" i="10"/>
  <c r="T205" i="10"/>
  <c r="U205" i="10"/>
  <c r="V205" i="10"/>
  <c r="W205" i="10"/>
  <c r="X205" i="10"/>
  <c r="Y205" i="10"/>
  <c r="Z205" i="10"/>
  <c r="AA205" i="10"/>
  <c r="AB205" i="10"/>
  <c r="E206" i="10"/>
  <c r="F206" i="10"/>
  <c r="G206" i="10"/>
  <c r="H206" i="10"/>
  <c r="I206" i="10"/>
  <c r="J206" i="10"/>
  <c r="K206" i="10"/>
  <c r="L206" i="10"/>
  <c r="M206" i="10"/>
  <c r="N206" i="10"/>
  <c r="O206" i="10"/>
  <c r="P206" i="10"/>
  <c r="Q206" i="10"/>
  <c r="R206" i="10"/>
  <c r="S206" i="10"/>
  <c r="T206" i="10"/>
  <c r="U206" i="10"/>
  <c r="V206" i="10"/>
  <c r="W206" i="10"/>
  <c r="X206" i="10"/>
  <c r="Y206" i="10"/>
  <c r="Z206" i="10"/>
  <c r="AA206" i="10"/>
  <c r="AB206" i="10"/>
  <c r="E207" i="10"/>
  <c r="F207" i="10"/>
  <c r="G207" i="10"/>
  <c r="H207" i="10"/>
  <c r="I207" i="10"/>
  <c r="J207" i="10"/>
  <c r="K207" i="10"/>
  <c r="L207" i="10"/>
  <c r="M207" i="10"/>
  <c r="N207" i="10"/>
  <c r="O207" i="10"/>
  <c r="P207" i="10"/>
  <c r="Q207" i="10"/>
  <c r="R207" i="10"/>
  <c r="S207" i="10"/>
  <c r="T207" i="10"/>
  <c r="U207" i="10"/>
  <c r="V207" i="10"/>
  <c r="W207" i="10"/>
  <c r="X207" i="10"/>
  <c r="Y207" i="10"/>
  <c r="Z207" i="10"/>
  <c r="AA207" i="10"/>
  <c r="AB207" i="10"/>
  <c r="E208" i="10"/>
  <c r="F208" i="10"/>
  <c r="G208" i="10"/>
  <c r="H208" i="10"/>
  <c r="I208" i="10"/>
  <c r="J208" i="10"/>
  <c r="K208" i="10"/>
  <c r="L208" i="10"/>
  <c r="M208" i="10"/>
  <c r="N208" i="10"/>
  <c r="O208" i="10"/>
  <c r="P208" i="10"/>
  <c r="Q208" i="10"/>
  <c r="R208" i="10"/>
  <c r="S208" i="10"/>
  <c r="T208" i="10"/>
  <c r="U208" i="10"/>
  <c r="V208" i="10"/>
  <c r="W208" i="10"/>
  <c r="X208" i="10"/>
  <c r="Y208" i="10"/>
  <c r="Z208" i="10"/>
  <c r="AA208" i="10"/>
  <c r="AB208" i="10"/>
  <c r="E209" i="10"/>
  <c r="F209" i="10"/>
  <c r="G209" i="10"/>
  <c r="H209" i="10"/>
  <c r="I209" i="10"/>
  <c r="J209" i="10"/>
  <c r="K209" i="10"/>
  <c r="L209" i="10"/>
  <c r="M209" i="10"/>
  <c r="N209" i="10"/>
  <c r="O209" i="10"/>
  <c r="P209" i="10"/>
  <c r="Q209" i="10"/>
  <c r="R209" i="10"/>
  <c r="S209" i="10"/>
  <c r="T209" i="10"/>
  <c r="U209" i="10"/>
  <c r="V209" i="10"/>
  <c r="W209" i="10"/>
  <c r="X209" i="10"/>
  <c r="Y209" i="10"/>
  <c r="Z209" i="10"/>
  <c r="AA209" i="10"/>
  <c r="AB209" i="10"/>
  <c r="E210" i="10"/>
  <c r="F210" i="10"/>
  <c r="G210" i="10"/>
  <c r="H210" i="10"/>
  <c r="I210" i="10"/>
  <c r="J210" i="10"/>
  <c r="K210" i="10"/>
  <c r="L210" i="10"/>
  <c r="M210" i="10"/>
  <c r="N210" i="10"/>
  <c r="O210" i="10"/>
  <c r="P210" i="10"/>
  <c r="Q210" i="10"/>
  <c r="R210" i="10"/>
  <c r="S210" i="10"/>
  <c r="T210" i="10"/>
  <c r="U210" i="10"/>
  <c r="V210" i="10"/>
  <c r="W210" i="10"/>
  <c r="X210" i="10"/>
  <c r="Y210" i="10"/>
  <c r="Z210" i="10"/>
  <c r="AA210" i="10"/>
  <c r="AB210" i="10"/>
  <c r="E211" i="10"/>
  <c r="F211" i="10"/>
  <c r="G211" i="10"/>
  <c r="H211" i="10"/>
  <c r="I211" i="10"/>
  <c r="J211" i="10"/>
  <c r="K211" i="10"/>
  <c r="L211" i="10"/>
  <c r="M211" i="10"/>
  <c r="N211" i="10"/>
  <c r="O211" i="10"/>
  <c r="P211" i="10"/>
  <c r="Q211" i="10"/>
  <c r="R211" i="10"/>
  <c r="S211" i="10"/>
  <c r="T211" i="10"/>
  <c r="U211" i="10"/>
  <c r="V211" i="10"/>
  <c r="W211" i="10"/>
  <c r="X211" i="10"/>
  <c r="Y211" i="10"/>
  <c r="Z211" i="10"/>
  <c r="AA211" i="10"/>
  <c r="AB211" i="10"/>
  <c r="E212" i="10"/>
  <c r="F212" i="10"/>
  <c r="G212" i="10"/>
  <c r="H212" i="10"/>
  <c r="I212" i="10"/>
  <c r="J212" i="10"/>
  <c r="K212" i="10"/>
  <c r="L212" i="10"/>
  <c r="M212" i="10"/>
  <c r="N212" i="10"/>
  <c r="O212" i="10"/>
  <c r="P212" i="10"/>
  <c r="Q212" i="10"/>
  <c r="R212" i="10"/>
  <c r="S212" i="10"/>
  <c r="T212" i="10"/>
  <c r="U212" i="10"/>
  <c r="V212" i="10"/>
  <c r="W212" i="10"/>
  <c r="X212" i="10"/>
  <c r="Y212" i="10"/>
  <c r="Z212" i="10"/>
  <c r="AA212" i="10"/>
  <c r="AB212" i="10"/>
  <c r="E213" i="10"/>
  <c r="F213" i="10"/>
  <c r="G213" i="10"/>
  <c r="H213" i="10"/>
  <c r="I213" i="10"/>
  <c r="J213" i="10"/>
  <c r="K213" i="10"/>
  <c r="L213" i="10"/>
  <c r="M213" i="10"/>
  <c r="N213" i="10"/>
  <c r="O213" i="10"/>
  <c r="P213" i="10"/>
  <c r="Q213" i="10"/>
  <c r="R213" i="10"/>
  <c r="S213" i="10"/>
  <c r="T213" i="10"/>
  <c r="U213" i="10"/>
  <c r="V213" i="10"/>
  <c r="W213" i="10"/>
  <c r="X213" i="10"/>
  <c r="Y213" i="10"/>
  <c r="Z213" i="10"/>
  <c r="AA213" i="10"/>
  <c r="AB213" i="10"/>
  <c r="E214" i="10"/>
  <c r="F214" i="10"/>
  <c r="G214" i="10"/>
  <c r="H214" i="10"/>
  <c r="I214" i="10"/>
  <c r="J214" i="10"/>
  <c r="K214" i="10"/>
  <c r="L214" i="10"/>
  <c r="M214" i="10"/>
  <c r="N214" i="10"/>
  <c r="O214" i="10"/>
  <c r="P214" i="10"/>
  <c r="Q214" i="10"/>
  <c r="R214" i="10"/>
  <c r="S214" i="10"/>
  <c r="T214" i="10"/>
  <c r="U214" i="10"/>
  <c r="V214" i="10"/>
  <c r="W214" i="10"/>
  <c r="X214" i="10"/>
  <c r="Y214" i="10"/>
  <c r="Z214" i="10"/>
  <c r="AA214" i="10"/>
  <c r="AB214" i="10"/>
  <c r="E215" i="10"/>
  <c r="F215" i="10"/>
  <c r="G215" i="10"/>
  <c r="H215" i="10"/>
  <c r="I215" i="10"/>
  <c r="J215" i="10"/>
  <c r="K215" i="10"/>
  <c r="L215" i="10"/>
  <c r="M215" i="10"/>
  <c r="N215" i="10"/>
  <c r="O215" i="10"/>
  <c r="P215" i="10"/>
  <c r="Q215" i="10"/>
  <c r="R215" i="10"/>
  <c r="S215" i="10"/>
  <c r="T215" i="10"/>
  <c r="U215" i="10"/>
  <c r="V215" i="10"/>
  <c r="W215" i="10"/>
  <c r="X215" i="10"/>
  <c r="Y215" i="10"/>
  <c r="Z215" i="10"/>
  <c r="AA215" i="10"/>
  <c r="AB215" i="10"/>
  <c r="E216" i="10"/>
  <c r="F216" i="10"/>
  <c r="G216" i="10"/>
  <c r="H216" i="10"/>
  <c r="I216" i="10"/>
  <c r="J216" i="10"/>
  <c r="K216" i="10"/>
  <c r="L216" i="10"/>
  <c r="M216" i="10"/>
  <c r="N216" i="10"/>
  <c r="O216" i="10"/>
  <c r="P216" i="10"/>
  <c r="Q216" i="10"/>
  <c r="R216" i="10"/>
  <c r="S216" i="10"/>
  <c r="T216" i="10"/>
  <c r="U216" i="10"/>
  <c r="V216" i="10"/>
  <c r="W216" i="10"/>
  <c r="X216" i="10"/>
  <c r="Y216" i="10"/>
  <c r="Z216" i="10"/>
  <c r="AA216" i="10"/>
  <c r="AB216" i="10"/>
  <c r="E217" i="10"/>
  <c r="F217" i="10"/>
  <c r="G217" i="10"/>
  <c r="H217" i="10"/>
  <c r="I217" i="10"/>
  <c r="J217" i="10"/>
  <c r="K217" i="10"/>
  <c r="L217" i="10"/>
  <c r="M217" i="10"/>
  <c r="N217" i="10"/>
  <c r="O217" i="10"/>
  <c r="P217" i="10"/>
  <c r="Q217" i="10"/>
  <c r="R217" i="10"/>
  <c r="S217" i="10"/>
  <c r="T217" i="10"/>
  <c r="U217" i="10"/>
  <c r="V217" i="10"/>
  <c r="W217" i="10"/>
  <c r="X217" i="10"/>
  <c r="Y217" i="10"/>
  <c r="Z217" i="10"/>
  <c r="AA217" i="10"/>
  <c r="AB217" i="10"/>
  <c r="E218" i="10"/>
  <c r="F218" i="10"/>
  <c r="G218" i="10"/>
  <c r="H218" i="10"/>
  <c r="I218" i="10"/>
  <c r="J218" i="10"/>
  <c r="K218" i="10"/>
  <c r="L218" i="10"/>
  <c r="M218" i="10"/>
  <c r="N218" i="10"/>
  <c r="O218" i="10"/>
  <c r="P218" i="10"/>
  <c r="Q218" i="10"/>
  <c r="R218" i="10"/>
  <c r="S218" i="10"/>
  <c r="T218" i="10"/>
  <c r="U218" i="10"/>
  <c r="V218" i="10"/>
  <c r="W218" i="10"/>
  <c r="X218" i="10"/>
  <c r="Y218" i="10"/>
  <c r="Z218" i="10"/>
  <c r="AA218" i="10"/>
  <c r="AB218" i="10"/>
  <c r="E219" i="10"/>
  <c r="F219" i="10"/>
  <c r="G219" i="10"/>
  <c r="H219" i="10"/>
  <c r="I219" i="10"/>
  <c r="J219" i="10"/>
  <c r="K219" i="10"/>
  <c r="L219" i="10"/>
  <c r="M219" i="10"/>
  <c r="N219" i="10"/>
  <c r="O219" i="10"/>
  <c r="P219" i="10"/>
  <c r="Q219" i="10"/>
  <c r="R219" i="10"/>
  <c r="S219" i="10"/>
  <c r="T219" i="10"/>
  <c r="U219" i="10"/>
  <c r="V219" i="10"/>
  <c r="W219" i="10"/>
  <c r="X219" i="10"/>
  <c r="Y219" i="10"/>
  <c r="Z219" i="10"/>
  <c r="AA219" i="10"/>
  <c r="AB219" i="10"/>
  <c r="E220" i="10"/>
  <c r="F220" i="10"/>
  <c r="G220" i="10"/>
  <c r="H220" i="10"/>
  <c r="I220" i="10"/>
  <c r="J220" i="10"/>
  <c r="K220" i="10"/>
  <c r="L220" i="10"/>
  <c r="M220" i="10"/>
  <c r="N220" i="10"/>
  <c r="O220" i="10"/>
  <c r="P220" i="10"/>
  <c r="Q220" i="10"/>
  <c r="R220" i="10"/>
  <c r="S220" i="10"/>
  <c r="T220" i="10"/>
  <c r="U220" i="10"/>
  <c r="V220" i="10"/>
  <c r="W220" i="10"/>
  <c r="X220" i="10"/>
  <c r="Y220" i="10"/>
  <c r="Z220" i="10"/>
  <c r="AA220" i="10"/>
  <c r="AB220" i="10"/>
  <c r="E221" i="10"/>
  <c r="F221" i="10"/>
  <c r="G221" i="10"/>
  <c r="H221" i="10"/>
  <c r="I221" i="10"/>
  <c r="J221" i="10"/>
  <c r="K221" i="10"/>
  <c r="L221" i="10"/>
  <c r="M221" i="10"/>
  <c r="N221" i="10"/>
  <c r="O221" i="10"/>
  <c r="P221" i="10"/>
  <c r="Q221" i="10"/>
  <c r="R221" i="10"/>
  <c r="S221" i="10"/>
  <c r="T221" i="10"/>
  <c r="U221" i="10"/>
  <c r="V221" i="10"/>
  <c r="W221" i="10"/>
  <c r="X221" i="10"/>
  <c r="Y221" i="10"/>
  <c r="Z221" i="10"/>
  <c r="AA221" i="10"/>
  <c r="AB221" i="10"/>
  <c r="E222" i="10"/>
  <c r="F222" i="10"/>
  <c r="G222" i="10"/>
  <c r="H222" i="10"/>
  <c r="I222" i="10"/>
  <c r="J222" i="10"/>
  <c r="K222" i="10"/>
  <c r="L222" i="10"/>
  <c r="M222" i="10"/>
  <c r="N222" i="10"/>
  <c r="O222" i="10"/>
  <c r="P222" i="10"/>
  <c r="Q222" i="10"/>
  <c r="R222" i="10"/>
  <c r="S222" i="10"/>
  <c r="T222" i="10"/>
  <c r="U222" i="10"/>
  <c r="V222" i="10"/>
  <c r="W222" i="10"/>
  <c r="X222" i="10"/>
  <c r="Y222" i="10"/>
  <c r="Z222" i="10"/>
  <c r="AA222" i="10"/>
  <c r="AB222" i="10"/>
  <c r="E223" i="10"/>
  <c r="F223" i="10"/>
  <c r="G223" i="10"/>
  <c r="H223" i="10"/>
  <c r="I223" i="10"/>
  <c r="J223" i="10"/>
  <c r="K223" i="10"/>
  <c r="L223" i="10"/>
  <c r="M223" i="10"/>
  <c r="N223" i="10"/>
  <c r="O223" i="10"/>
  <c r="P223" i="10"/>
  <c r="Q223" i="10"/>
  <c r="R223" i="10"/>
  <c r="S223" i="10"/>
  <c r="T223" i="10"/>
  <c r="U223" i="10"/>
  <c r="V223" i="10"/>
  <c r="W223" i="10"/>
  <c r="X223" i="10"/>
  <c r="Y223" i="10"/>
  <c r="Z223" i="10"/>
  <c r="AA223" i="10"/>
  <c r="AB223" i="10"/>
  <c r="E224" i="10"/>
  <c r="F224" i="10"/>
  <c r="G224" i="10"/>
  <c r="H224" i="10"/>
  <c r="I224" i="10"/>
  <c r="J224" i="10"/>
  <c r="K224" i="10"/>
  <c r="L224" i="10"/>
  <c r="M224" i="10"/>
  <c r="N224" i="10"/>
  <c r="O224" i="10"/>
  <c r="P224" i="10"/>
  <c r="Q224" i="10"/>
  <c r="R224" i="10"/>
  <c r="S224" i="10"/>
  <c r="T224" i="10"/>
  <c r="U224" i="10"/>
  <c r="V224" i="10"/>
  <c r="W224" i="10"/>
  <c r="X224" i="10"/>
  <c r="Y224" i="10"/>
  <c r="Z224" i="10"/>
  <c r="AA224" i="10"/>
  <c r="AB224" i="10"/>
  <c r="E225" i="10"/>
  <c r="F225" i="10"/>
  <c r="G225" i="10"/>
  <c r="H225" i="10"/>
  <c r="I225" i="10"/>
  <c r="J225" i="10"/>
  <c r="K225" i="10"/>
  <c r="L225" i="10"/>
  <c r="M225" i="10"/>
  <c r="N225" i="10"/>
  <c r="O225" i="10"/>
  <c r="P225" i="10"/>
  <c r="Q225" i="10"/>
  <c r="R225" i="10"/>
  <c r="S225" i="10"/>
  <c r="T225" i="10"/>
  <c r="U225" i="10"/>
  <c r="V225" i="10"/>
  <c r="W225" i="10"/>
  <c r="X225" i="10"/>
  <c r="Y225" i="10"/>
  <c r="Z225" i="10"/>
  <c r="AA225" i="10"/>
  <c r="AB225" i="10"/>
  <c r="E226" i="10"/>
  <c r="F226" i="10"/>
  <c r="G226" i="10"/>
  <c r="H226" i="10"/>
  <c r="I226" i="10"/>
  <c r="J226" i="10"/>
  <c r="K226" i="10"/>
  <c r="L226" i="10"/>
  <c r="M226" i="10"/>
  <c r="N226" i="10"/>
  <c r="O226" i="10"/>
  <c r="P226" i="10"/>
  <c r="Q226" i="10"/>
  <c r="R226" i="10"/>
  <c r="S226" i="10"/>
  <c r="T226" i="10"/>
  <c r="U226" i="10"/>
  <c r="V226" i="10"/>
  <c r="W226" i="10"/>
  <c r="X226" i="10"/>
  <c r="Y226" i="10"/>
  <c r="Z226" i="10"/>
  <c r="AA226" i="10"/>
  <c r="AB226" i="10"/>
  <c r="E227" i="10"/>
  <c r="F227" i="10"/>
  <c r="G227" i="10"/>
  <c r="H227" i="10"/>
  <c r="I227" i="10"/>
  <c r="J227" i="10"/>
  <c r="K227" i="10"/>
  <c r="L227" i="10"/>
  <c r="M227" i="10"/>
  <c r="N227" i="10"/>
  <c r="O227" i="10"/>
  <c r="P227" i="10"/>
  <c r="Q227" i="10"/>
  <c r="R227" i="10"/>
  <c r="S227" i="10"/>
  <c r="T227" i="10"/>
  <c r="U227" i="10"/>
  <c r="V227" i="10"/>
  <c r="W227" i="10"/>
  <c r="X227" i="10"/>
  <c r="Y227" i="10"/>
  <c r="Z227" i="10"/>
  <c r="AA227" i="10"/>
  <c r="AB227" i="10"/>
  <c r="E228" i="10"/>
  <c r="F228" i="10"/>
  <c r="G228" i="10"/>
  <c r="H228" i="10"/>
  <c r="I228" i="10"/>
  <c r="J228" i="10"/>
  <c r="K228" i="10"/>
  <c r="L228" i="10"/>
  <c r="M228" i="10"/>
  <c r="N228" i="10"/>
  <c r="O228" i="10"/>
  <c r="P228" i="10"/>
  <c r="Q228" i="10"/>
  <c r="R228" i="10"/>
  <c r="S228" i="10"/>
  <c r="T228" i="10"/>
  <c r="U228" i="10"/>
  <c r="V228" i="10"/>
  <c r="W228" i="10"/>
  <c r="X228" i="10"/>
  <c r="Y228" i="10"/>
  <c r="Z228" i="10"/>
  <c r="AA228" i="10"/>
  <c r="AB228" i="10"/>
  <c r="E229" i="10"/>
  <c r="F229" i="10"/>
  <c r="G229" i="10"/>
  <c r="H229" i="10"/>
  <c r="I229" i="10"/>
  <c r="J229" i="10"/>
  <c r="K229" i="10"/>
  <c r="L229" i="10"/>
  <c r="M229" i="10"/>
  <c r="N229" i="10"/>
  <c r="O229" i="10"/>
  <c r="P229" i="10"/>
  <c r="Q229" i="10"/>
  <c r="R229" i="10"/>
  <c r="S229" i="10"/>
  <c r="T229" i="10"/>
  <c r="U229" i="10"/>
  <c r="V229" i="10"/>
  <c r="W229" i="10"/>
  <c r="X229" i="10"/>
  <c r="Y229" i="10"/>
  <c r="Z229" i="10"/>
  <c r="AA229" i="10"/>
  <c r="AB229" i="10"/>
  <c r="E230" i="10"/>
  <c r="F230" i="10"/>
  <c r="G230" i="10"/>
  <c r="H230" i="10"/>
  <c r="I230" i="10"/>
  <c r="J230" i="10"/>
  <c r="K230" i="10"/>
  <c r="L230" i="10"/>
  <c r="M230" i="10"/>
  <c r="N230" i="10"/>
  <c r="O230" i="10"/>
  <c r="P230" i="10"/>
  <c r="Q230" i="10"/>
  <c r="R230" i="10"/>
  <c r="S230" i="10"/>
  <c r="T230" i="10"/>
  <c r="U230" i="10"/>
  <c r="V230" i="10"/>
  <c r="W230" i="10"/>
  <c r="X230" i="10"/>
  <c r="Y230" i="10"/>
  <c r="Z230" i="10"/>
  <c r="AA230" i="10"/>
  <c r="AB230" i="10"/>
  <c r="E231" i="10"/>
  <c r="F231" i="10"/>
  <c r="G231" i="10"/>
  <c r="H231" i="10"/>
  <c r="I231" i="10"/>
  <c r="J231" i="10"/>
  <c r="K231" i="10"/>
  <c r="L231" i="10"/>
  <c r="M231" i="10"/>
  <c r="N231" i="10"/>
  <c r="O231" i="10"/>
  <c r="P231" i="10"/>
  <c r="Q231" i="10"/>
  <c r="R231" i="10"/>
  <c r="S231" i="10"/>
  <c r="T231" i="10"/>
  <c r="U231" i="10"/>
  <c r="V231" i="10"/>
  <c r="W231" i="10"/>
  <c r="X231" i="10"/>
  <c r="Y231" i="10"/>
  <c r="Z231" i="10"/>
  <c r="AA231" i="10"/>
  <c r="AB231" i="10"/>
  <c r="E232" i="10"/>
  <c r="F232" i="10"/>
  <c r="G232" i="10"/>
  <c r="H232" i="10"/>
  <c r="I232" i="10"/>
  <c r="J232" i="10"/>
  <c r="K232" i="10"/>
  <c r="L232" i="10"/>
  <c r="M232" i="10"/>
  <c r="N232" i="10"/>
  <c r="O232" i="10"/>
  <c r="P232" i="10"/>
  <c r="Q232" i="10"/>
  <c r="R232" i="10"/>
  <c r="S232" i="10"/>
  <c r="T232" i="10"/>
  <c r="U232" i="10"/>
  <c r="V232" i="10"/>
  <c r="W232" i="10"/>
  <c r="X232" i="10"/>
  <c r="Y232" i="10"/>
  <c r="Z232" i="10"/>
  <c r="AA232" i="10"/>
  <c r="AB232" i="10"/>
  <c r="E233" i="10"/>
  <c r="F233" i="10"/>
  <c r="G233" i="10"/>
  <c r="H233" i="10"/>
  <c r="I233" i="10"/>
  <c r="J233" i="10"/>
  <c r="K233" i="10"/>
  <c r="L233" i="10"/>
  <c r="M233" i="10"/>
  <c r="N233" i="10"/>
  <c r="O233" i="10"/>
  <c r="P233" i="10"/>
  <c r="Q233" i="10"/>
  <c r="R233" i="10"/>
  <c r="S233" i="10"/>
  <c r="T233" i="10"/>
  <c r="U233" i="10"/>
  <c r="V233" i="10"/>
  <c r="W233" i="10"/>
  <c r="X233" i="10"/>
  <c r="Y233" i="10"/>
  <c r="Z233" i="10"/>
  <c r="AA233" i="10"/>
  <c r="AB233" i="10"/>
  <c r="E234" i="10"/>
  <c r="F234" i="10"/>
  <c r="G234" i="10"/>
  <c r="H234" i="10"/>
  <c r="I234" i="10"/>
  <c r="J234" i="10"/>
  <c r="K234" i="10"/>
  <c r="L234" i="10"/>
  <c r="M234" i="10"/>
  <c r="N234" i="10"/>
  <c r="O234" i="10"/>
  <c r="P234" i="10"/>
  <c r="Q234" i="10"/>
  <c r="R234" i="10"/>
  <c r="S234" i="10"/>
  <c r="T234" i="10"/>
  <c r="U234" i="10"/>
  <c r="V234" i="10"/>
  <c r="W234" i="10"/>
  <c r="X234" i="10"/>
  <c r="Y234" i="10"/>
  <c r="Z234" i="10"/>
  <c r="AA234" i="10"/>
  <c r="AB234" i="10"/>
  <c r="E235" i="10"/>
  <c r="F235" i="10"/>
  <c r="G235" i="10"/>
  <c r="H235" i="10"/>
  <c r="I235" i="10"/>
  <c r="J235" i="10"/>
  <c r="K235" i="10"/>
  <c r="L235" i="10"/>
  <c r="M235" i="10"/>
  <c r="N235" i="10"/>
  <c r="O235" i="10"/>
  <c r="P235" i="10"/>
  <c r="Q235" i="10"/>
  <c r="R235" i="10"/>
  <c r="S235" i="10"/>
  <c r="T235" i="10"/>
  <c r="U235" i="10"/>
  <c r="V235" i="10"/>
  <c r="W235" i="10"/>
  <c r="X235" i="10"/>
  <c r="Y235" i="10"/>
  <c r="Z235" i="10"/>
  <c r="AA235" i="10"/>
  <c r="AB235" i="10"/>
  <c r="E236" i="10"/>
  <c r="F236" i="10"/>
  <c r="G236" i="10"/>
  <c r="H236" i="10"/>
  <c r="I236" i="10"/>
  <c r="J236" i="10"/>
  <c r="K236" i="10"/>
  <c r="L236" i="10"/>
  <c r="M236" i="10"/>
  <c r="N236" i="10"/>
  <c r="O236" i="10"/>
  <c r="P236" i="10"/>
  <c r="Q236" i="10"/>
  <c r="R236" i="10"/>
  <c r="S236" i="10"/>
  <c r="T236" i="10"/>
  <c r="U236" i="10"/>
  <c r="V236" i="10"/>
  <c r="W236" i="10"/>
  <c r="X236" i="10"/>
  <c r="Y236" i="10"/>
  <c r="Z236" i="10"/>
  <c r="AA236" i="10"/>
  <c r="AB236" i="10"/>
  <c r="E237" i="10"/>
  <c r="F237" i="10"/>
  <c r="G237" i="10"/>
  <c r="H237" i="10"/>
  <c r="I237" i="10"/>
  <c r="J237" i="10"/>
  <c r="K237" i="10"/>
  <c r="L237" i="10"/>
  <c r="M237" i="10"/>
  <c r="N237" i="10"/>
  <c r="O237" i="10"/>
  <c r="P237" i="10"/>
  <c r="Q237" i="10"/>
  <c r="R237" i="10"/>
  <c r="S237" i="10"/>
  <c r="T237" i="10"/>
  <c r="U237" i="10"/>
  <c r="V237" i="10"/>
  <c r="W237" i="10"/>
  <c r="X237" i="10"/>
  <c r="Y237" i="10"/>
  <c r="Z237" i="10"/>
  <c r="AA237" i="10"/>
  <c r="AB237" i="10"/>
  <c r="E238" i="10"/>
  <c r="F238" i="10"/>
  <c r="G238" i="10"/>
  <c r="H238" i="10"/>
  <c r="I238" i="10"/>
  <c r="J238" i="10"/>
  <c r="K238" i="10"/>
  <c r="L238" i="10"/>
  <c r="M238" i="10"/>
  <c r="N238" i="10"/>
  <c r="O238" i="10"/>
  <c r="P238" i="10"/>
  <c r="Q238" i="10"/>
  <c r="R238" i="10"/>
  <c r="S238" i="10"/>
  <c r="T238" i="10"/>
  <c r="U238" i="10"/>
  <c r="V238" i="10"/>
  <c r="W238" i="10"/>
  <c r="X238" i="10"/>
  <c r="Y238" i="10"/>
  <c r="Z238" i="10"/>
  <c r="AA238" i="10"/>
  <c r="AB238" i="10"/>
  <c r="E239" i="10"/>
  <c r="F239" i="10"/>
  <c r="G239" i="10"/>
  <c r="H239" i="10"/>
  <c r="I239" i="10"/>
  <c r="J239" i="10"/>
  <c r="K239" i="10"/>
  <c r="L239" i="10"/>
  <c r="M239" i="10"/>
  <c r="N239" i="10"/>
  <c r="O239" i="10"/>
  <c r="P239" i="10"/>
  <c r="Q239" i="10"/>
  <c r="R239" i="10"/>
  <c r="S239" i="10"/>
  <c r="T239" i="10"/>
  <c r="U239" i="10"/>
  <c r="V239" i="10"/>
  <c r="W239" i="10"/>
  <c r="X239" i="10"/>
  <c r="Y239" i="10"/>
  <c r="Z239" i="10"/>
  <c r="AA239" i="10"/>
  <c r="AB239" i="10"/>
  <c r="E240" i="10"/>
  <c r="F240" i="10"/>
  <c r="G240" i="10"/>
  <c r="H240" i="10"/>
  <c r="I240" i="10"/>
  <c r="J240" i="10"/>
  <c r="K240" i="10"/>
  <c r="L240" i="10"/>
  <c r="M240" i="10"/>
  <c r="N240" i="10"/>
  <c r="O240" i="10"/>
  <c r="P240" i="10"/>
  <c r="Q240" i="10"/>
  <c r="R240" i="10"/>
  <c r="S240" i="10"/>
  <c r="T240" i="10"/>
  <c r="U240" i="10"/>
  <c r="V240" i="10"/>
  <c r="W240" i="10"/>
  <c r="X240" i="10"/>
  <c r="Y240" i="10"/>
  <c r="Z240" i="10"/>
  <c r="AA240" i="10"/>
  <c r="AB240" i="10"/>
  <c r="E241" i="10"/>
  <c r="F241" i="10"/>
  <c r="G241" i="10"/>
  <c r="H241" i="10"/>
  <c r="I241" i="10"/>
  <c r="J241" i="10"/>
  <c r="K241" i="10"/>
  <c r="L241" i="10"/>
  <c r="M241" i="10"/>
  <c r="N241" i="10"/>
  <c r="O241" i="10"/>
  <c r="P241" i="10"/>
  <c r="Q241" i="10"/>
  <c r="R241" i="10"/>
  <c r="S241" i="10"/>
  <c r="T241" i="10"/>
  <c r="U241" i="10"/>
  <c r="V241" i="10"/>
  <c r="W241" i="10"/>
  <c r="X241" i="10"/>
  <c r="Y241" i="10"/>
  <c r="Z241" i="10"/>
  <c r="AA241" i="10"/>
  <c r="AB241" i="10"/>
  <c r="E242" i="10"/>
  <c r="F242" i="10"/>
  <c r="G242" i="10"/>
  <c r="H242" i="10"/>
  <c r="I242" i="10"/>
  <c r="J242" i="10"/>
  <c r="K242" i="10"/>
  <c r="L242" i="10"/>
  <c r="M242" i="10"/>
  <c r="N242" i="10"/>
  <c r="O242" i="10"/>
  <c r="P242" i="10"/>
  <c r="Q242" i="10"/>
  <c r="R242" i="10"/>
  <c r="S242" i="10"/>
  <c r="T242" i="10"/>
  <c r="U242" i="10"/>
  <c r="V242" i="10"/>
  <c r="W242" i="10"/>
  <c r="X242" i="10"/>
  <c r="Y242" i="10"/>
  <c r="Z242" i="10"/>
  <c r="AA242" i="10"/>
  <c r="AB242" i="10"/>
  <c r="E243" i="10"/>
  <c r="F243" i="10"/>
  <c r="G243" i="10"/>
  <c r="H243" i="10"/>
  <c r="I243" i="10"/>
  <c r="J243" i="10"/>
  <c r="K243" i="10"/>
  <c r="L243" i="10"/>
  <c r="M243" i="10"/>
  <c r="N243" i="10"/>
  <c r="O243" i="10"/>
  <c r="P243" i="10"/>
  <c r="Q243" i="10"/>
  <c r="R243" i="10"/>
  <c r="S243" i="10"/>
  <c r="T243" i="10"/>
  <c r="U243" i="10"/>
  <c r="V243" i="10"/>
  <c r="W243" i="10"/>
  <c r="X243" i="10"/>
  <c r="Y243" i="10"/>
  <c r="Z243" i="10"/>
  <c r="AA243" i="10"/>
  <c r="AB243" i="10"/>
  <c r="E244" i="10"/>
  <c r="F244" i="10"/>
  <c r="G244" i="10"/>
  <c r="H244" i="10"/>
  <c r="I244" i="10"/>
  <c r="J244" i="10"/>
  <c r="K244" i="10"/>
  <c r="L244" i="10"/>
  <c r="M244" i="10"/>
  <c r="N244" i="10"/>
  <c r="O244" i="10"/>
  <c r="P244" i="10"/>
  <c r="Q244" i="10"/>
  <c r="R244" i="10"/>
  <c r="S244" i="10"/>
  <c r="T244" i="10"/>
  <c r="U244" i="10"/>
  <c r="V244" i="10"/>
  <c r="W244" i="10"/>
  <c r="X244" i="10"/>
  <c r="Y244" i="10"/>
  <c r="Z244" i="10"/>
  <c r="AA244" i="10"/>
  <c r="AB244" i="10"/>
  <c r="E245" i="10"/>
  <c r="F245" i="10"/>
  <c r="G245" i="10"/>
  <c r="H245" i="10"/>
  <c r="I245" i="10"/>
  <c r="J245" i="10"/>
  <c r="K245" i="10"/>
  <c r="L245" i="10"/>
  <c r="M245" i="10"/>
  <c r="N245" i="10"/>
  <c r="O245" i="10"/>
  <c r="P245" i="10"/>
  <c r="Q245" i="10"/>
  <c r="R245" i="10"/>
  <c r="S245" i="10"/>
  <c r="T245" i="10"/>
  <c r="U245" i="10"/>
  <c r="V245" i="10"/>
  <c r="W245" i="10"/>
  <c r="X245" i="10"/>
  <c r="Y245" i="10"/>
  <c r="Z245" i="10"/>
  <c r="AA245" i="10"/>
  <c r="AB245" i="10"/>
  <c r="E246" i="10"/>
  <c r="F246" i="10"/>
  <c r="G246" i="10"/>
  <c r="H246" i="10"/>
  <c r="I246" i="10"/>
  <c r="J246" i="10"/>
  <c r="K246" i="10"/>
  <c r="L246" i="10"/>
  <c r="M246" i="10"/>
  <c r="N246" i="10"/>
  <c r="O246" i="10"/>
  <c r="P246" i="10"/>
  <c r="Q246" i="10"/>
  <c r="R246" i="10"/>
  <c r="S246" i="10"/>
  <c r="T246" i="10"/>
  <c r="U246" i="10"/>
  <c r="V246" i="10"/>
  <c r="W246" i="10"/>
  <c r="X246" i="10"/>
  <c r="Y246" i="10"/>
  <c r="Z246" i="10"/>
  <c r="AA246" i="10"/>
  <c r="AB246" i="10"/>
  <c r="E247" i="10"/>
  <c r="F247" i="10"/>
  <c r="G247" i="10"/>
  <c r="H247" i="10"/>
  <c r="I247" i="10"/>
  <c r="J247" i="10"/>
  <c r="K247" i="10"/>
  <c r="L247" i="10"/>
  <c r="M247" i="10"/>
  <c r="N247" i="10"/>
  <c r="O247" i="10"/>
  <c r="P247" i="10"/>
  <c r="Q247" i="10"/>
  <c r="R247" i="10"/>
  <c r="S247" i="10"/>
  <c r="T247" i="10"/>
  <c r="U247" i="10"/>
  <c r="V247" i="10"/>
  <c r="W247" i="10"/>
  <c r="X247" i="10"/>
  <c r="Y247" i="10"/>
  <c r="Z247" i="10"/>
  <c r="AA247" i="10"/>
  <c r="AB247" i="10"/>
  <c r="E248" i="10"/>
  <c r="F248" i="10"/>
  <c r="G248" i="10"/>
  <c r="H248" i="10"/>
  <c r="I248" i="10"/>
  <c r="J248" i="10"/>
  <c r="K248" i="10"/>
  <c r="L248" i="10"/>
  <c r="M248" i="10"/>
  <c r="N248" i="10"/>
  <c r="O248" i="10"/>
  <c r="P248" i="10"/>
  <c r="Q248" i="10"/>
  <c r="R248" i="10"/>
  <c r="S248" i="10"/>
  <c r="T248" i="10"/>
  <c r="U248" i="10"/>
  <c r="V248" i="10"/>
  <c r="W248" i="10"/>
  <c r="X248" i="10"/>
  <c r="Y248" i="10"/>
  <c r="Z248" i="10"/>
  <c r="AA248" i="10"/>
  <c r="AB248" i="10"/>
  <c r="E249" i="10"/>
  <c r="F249" i="10"/>
  <c r="G249" i="10"/>
  <c r="H249" i="10"/>
  <c r="I249" i="10"/>
  <c r="J249" i="10"/>
  <c r="K249" i="10"/>
  <c r="L249" i="10"/>
  <c r="M249" i="10"/>
  <c r="N249" i="10"/>
  <c r="O249" i="10"/>
  <c r="P249" i="10"/>
  <c r="Q249" i="10"/>
  <c r="R249" i="10"/>
  <c r="S249" i="10"/>
  <c r="T249" i="10"/>
  <c r="U249" i="10"/>
  <c r="V249" i="10"/>
  <c r="W249" i="10"/>
  <c r="X249" i="10"/>
  <c r="Y249" i="10"/>
  <c r="Z249" i="10"/>
  <c r="AA249" i="10"/>
  <c r="AB249" i="10"/>
  <c r="E250" i="10"/>
  <c r="F250" i="10"/>
  <c r="G250" i="10"/>
  <c r="H250" i="10"/>
  <c r="I250" i="10"/>
  <c r="J250" i="10"/>
  <c r="K250" i="10"/>
  <c r="L250" i="10"/>
  <c r="M250" i="10"/>
  <c r="N250" i="10"/>
  <c r="O250" i="10"/>
  <c r="P250" i="10"/>
  <c r="Q250" i="10"/>
  <c r="R250" i="10"/>
  <c r="S250" i="10"/>
  <c r="T250" i="10"/>
  <c r="U250" i="10"/>
  <c r="V250" i="10"/>
  <c r="W250" i="10"/>
  <c r="X250" i="10"/>
  <c r="Y250" i="10"/>
  <c r="Z250" i="10"/>
  <c r="AA250" i="10"/>
  <c r="AB250" i="10"/>
  <c r="F4" i="10"/>
  <c r="G4" i="10"/>
  <c r="H4" i="10"/>
  <c r="I4" i="10"/>
  <c r="J4" i="10"/>
  <c r="K4" i="10"/>
  <c r="L4" i="10"/>
  <c r="M4" i="10"/>
  <c r="N4" i="10"/>
  <c r="O4" i="10"/>
  <c r="P4" i="10"/>
  <c r="Q4" i="10"/>
  <c r="R4" i="10"/>
  <c r="S4" i="10"/>
  <c r="T4" i="10"/>
  <c r="U4" i="10"/>
  <c r="V4" i="10"/>
  <c r="W4" i="10"/>
  <c r="X4" i="10"/>
  <c r="Y4" i="10"/>
  <c r="Z4" i="10"/>
  <c r="AA4" i="10"/>
  <c r="AB4" i="10"/>
  <c r="A2" i="10"/>
  <c r="A187" i="10"/>
  <c r="B187" i="10"/>
  <c r="C187" i="10"/>
  <c r="D187" i="10"/>
  <c r="A188" i="10"/>
  <c r="B188" i="10"/>
  <c r="C188" i="10"/>
  <c r="D188" i="10"/>
  <c r="A189" i="10"/>
  <c r="B189" i="10"/>
  <c r="C189" i="10"/>
  <c r="D189" i="10"/>
  <c r="A190" i="10"/>
  <c r="B190" i="10"/>
  <c r="C190" i="10"/>
  <c r="D190" i="10"/>
  <c r="A191" i="10"/>
  <c r="B191" i="10"/>
  <c r="C191" i="10"/>
  <c r="D191" i="10"/>
  <c r="A192" i="10"/>
  <c r="B192" i="10"/>
  <c r="C192" i="10"/>
  <c r="D192" i="10"/>
  <c r="A193" i="10"/>
  <c r="B193" i="10"/>
  <c r="C193" i="10"/>
  <c r="D193" i="10"/>
  <c r="A194" i="10"/>
  <c r="B194" i="10"/>
  <c r="C194" i="10"/>
  <c r="D194" i="10"/>
  <c r="A195" i="10"/>
  <c r="B195" i="10"/>
  <c r="C195" i="10"/>
  <c r="D195" i="10"/>
  <c r="A196" i="10"/>
  <c r="B196" i="10"/>
  <c r="C196" i="10"/>
  <c r="D196" i="10"/>
  <c r="A197" i="10"/>
  <c r="B197" i="10"/>
  <c r="C197" i="10"/>
  <c r="D197" i="10"/>
  <c r="A198" i="10"/>
  <c r="B198" i="10"/>
  <c r="C198" i="10"/>
  <c r="D198" i="10"/>
  <c r="A199" i="10"/>
  <c r="B199" i="10"/>
  <c r="C199" i="10"/>
  <c r="D199" i="10"/>
  <c r="A200" i="10"/>
  <c r="B200" i="10"/>
  <c r="C200" i="10"/>
  <c r="D200" i="10"/>
  <c r="A201" i="10"/>
  <c r="B201" i="10"/>
  <c r="C201" i="10"/>
  <c r="D201" i="10"/>
  <c r="A202" i="10"/>
  <c r="B202" i="10"/>
  <c r="C202" i="10"/>
  <c r="D202" i="10"/>
  <c r="A203" i="10"/>
  <c r="B203" i="10"/>
  <c r="C203" i="10"/>
  <c r="D203" i="10"/>
  <c r="A204" i="10"/>
  <c r="B204" i="10"/>
  <c r="C204" i="10"/>
  <c r="D204" i="10"/>
  <c r="A205" i="10"/>
  <c r="B205" i="10"/>
  <c r="C205" i="10"/>
  <c r="D205" i="10"/>
  <c r="A206" i="10"/>
  <c r="B206" i="10"/>
  <c r="C206" i="10"/>
  <c r="D206" i="10"/>
  <c r="A207" i="10"/>
  <c r="B207" i="10"/>
  <c r="C207" i="10"/>
  <c r="D207" i="10"/>
  <c r="A208" i="10"/>
  <c r="B208" i="10"/>
  <c r="C208" i="10"/>
  <c r="D208" i="10"/>
  <c r="A209" i="10"/>
  <c r="B209" i="10"/>
  <c r="C209" i="10"/>
  <c r="D209" i="10"/>
  <c r="A210" i="10"/>
  <c r="B210" i="10"/>
  <c r="C210" i="10"/>
  <c r="D210" i="10"/>
  <c r="A211" i="10"/>
  <c r="B211" i="10"/>
  <c r="C211" i="10"/>
  <c r="D211" i="10"/>
  <c r="A212" i="10"/>
  <c r="B212" i="10"/>
  <c r="C212" i="10"/>
  <c r="D212" i="10"/>
  <c r="A213" i="10"/>
  <c r="B213" i="10"/>
  <c r="C213" i="10"/>
  <c r="D213" i="10"/>
  <c r="A214" i="10"/>
  <c r="B214" i="10"/>
  <c r="C214" i="10"/>
  <c r="D214" i="10"/>
  <c r="A215" i="10"/>
  <c r="B215" i="10"/>
  <c r="C215" i="10"/>
  <c r="D215" i="10"/>
  <c r="A216" i="10"/>
  <c r="B216" i="10"/>
  <c r="C216" i="10"/>
  <c r="D216" i="10"/>
  <c r="A217" i="10"/>
  <c r="B217" i="10"/>
  <c r="C217" i="10"/>
  <c r="D217" i="10"/>
  <c r="A218" i="10"/>
  <c r="B218" i="10"/>
  <c r="C218" i="10"/>
  <c r="D218" i="10"/>
  <c r="A219" i="10"/>
  <c r="B219" i="10"/>
  <c r="C219" i="10"/>
  <c r="D219" i="10"/>
  <c r="A220" i="10"/>
  <c r="B220" i="10"/>
  <c r="C220" i="10"/>
  <c r="D220" i="10"/>
  <c r="A221" i="10"/>
  <c r="B221" i="10"/>
  <c r="C221" i="10"/>
  <c r="D221" i="10"/>
  <c r="A222" i="10"/>
  <c r="B222" i="10"/>
  <c r="C222" i="10"/>
  <c r="D222" i="10"/>
  <c r="A223" i="10"/>
  <c r="B223" i="10"/>
  <c r="C223" i="10"/>
  <c r="D223" i="10"/>
  <c r="A224" i="10"/>
  <c r="B224" i="10"/>
  <c r="C224" i="10"/>
  <c r="D224" i="10"/>
  <c r="A225" i="10"/>
  <c r="B225" i="10"/>
  <c r="C225" i="10"/>
  <c r="D225" i="10"/>
  <c r="A226" i="10"/>
  <c r="B226" i="10"/>
  <c r="C226" i="10"/>
  <c r="D226" i="10"/>
  <c r="A227" i="10"/>
  <c r="B227" i="10"/>
  <c r="C227" i="10"/>
  <c r="D227" i="10"/>
  <c r="A228" i="10"/>
  <c r="B228" i="10"/>
  <c r="C228" i="10"/>
  <c r="D228" i="10"/>
  <c r="A229" i="10"/>
  <c r="B229" i="10"/>
  <c r="C229" i="10"/>
  <c r="D229" i="10"/>
  <c r="A230" i="10"/>
  <c r="B230" i="10"/>
  <c r="C230" i="10"/>
  <c r="D230" i="10"/>
  <c r="A231" i="10"/>
  <c r="B231" i="10"/>
  <c r="C231" i="10"/>
  <c r="D231" i="10"/>
  <c r="A232" i="10"/>
  <c r="B232" i="10"/>
  <c r="C232" i="10"/>
  <c r="D232" i="10"/>
  <c r="A233" i="10"/>
  <c r="B233" i="10"/>
  <c r="C233" i="10"/>
  <c r="D233" i="10"/>
  <c r="A234" i="10"/>
  <c r="B234" i="10"/>
  <c r="C234" i="10"/>
  <c r="D234" i="10"/>
  <c r="A235" i="10"/>
  <c r="B235" i="10"/>
  <c r="C235" i="10"/>
  <c r="D235" i="10"/>
  <c r="A236" i="10"/>
  <c r="B236" i="10"/>
  <c r="C236" i="10"/>
  <c r="D236" i="10"/>
  <c r="A237" i="10"/>
  <c r="B237" i="10"/>
  <c r="C237" i="10"/>
  <c r="D237" i="10"/>
  <c r="A238" i="10"/>
  <c r="B238" i="10"/>
  <c r="C238" i="10"/>
  <c r="D238" i="10"/>
  <c r="A239" i="10"/>
  <c r="B239" i="10"/>
  <c r="C239" i="10"/>
  <c r="D239" i="10"/>
  <c r="A240" i="10"/>
  <c r="B240" i="10"/>
  <c r="C240" i="10"/>
  <c r="D240" i="10"/>
  <c r="A241" i="10"/>
  <c r="B241" i="10"/>
  <c r="C241" i="10"/>
  <c r="D241" i="10"/>
  <c r="A242" i="10"/>
  <c r="B242" i="10"/>
  <c r="C242" i="10"/>
  <c r="D242" i="10"/>
  <c r="A243" i="10"/>
  <c r="B243" i="10"/>
  <c r="C243" i="10"/>
  <c r="D243" i="10"/>
  <c r="A244" i="10"/>
  <c r="B244" i="10"/>
  <c r="C244" i="10"/>
  <c r="D244" i="10"/>
  <c r="A245" i="10"/>
  <c r="B245" i="10"/>
  <c r="C245" i="10"/>
  <c r="D245" i="10"/>
  <c r="A246" i="10"/>
  <c r="B246" i="10"/>
  <c r="C246" i="10"/>
  <c r="D246" i="10"/>
  <c r="A247" i="10"/>
  <c r="B247" i="10"/>
  <c r="C247" i="10"/>
  <c r="D247" i="10"/>
  <c r="A248" i="10"/>
  <c r="B248" i="10"/>
  <c r="C248" i="10"/>
  <c r="D248" i="10"/>
  <c r="A249" i="10"/>
  <c r="B249" i="10"/>
  <c r="C249" i="10"/>
  <c r="D249" i="10"/>
  <c r="A250" i="10"/>
  <c r="B250" i="10"/>
  <c r="C250" i="10"/>
  <c r="D250" i="10"/>
  <c r="A3" i="10"/>
  <c r="B3" i="10"/>
  <c r="C3" i="10"/>
  <c r="D3" i="10"/>
  <c r="E3" i="10"/>
  <c r="F3" i="10"/>
  <c r="G3" i="10"/>
  <c r="H3" i="10"/>
  <c r="I3" i="10"/>
  <c r="J3" i="10"/>
  <c r="K3" i="10"/>
  <c r="L3" i="10"/>
  <c r="M3" i="10"/>
  <c r="N3" i="10"/>
  <c r="O3" i="10"/>
  <c r="P3" i="10"/>
  <c r="Q3" i="10"/>
  <c r="R3" i="10"/>
  <c r="S3" i="10"/>
  <c r="T3" i="10"/>
  <c r="U3" i="10"/>
  <c r="V3" i="10"/>
  <c r="W3" i="10"/>
  <c r="X3" i="10"/>
  <c r="Y3" i="10"/>
  <c r="Z3" i="10"/>
  <c r="AA3" i="10"/>
  <c r="AB3" i="10"/>
  <c r="A4" i="10"/>
  <c r="B4" i="10"/>
  <c r="C4" i="10"/>
  <c r="D4" i="10"/>
  <c r="A5" i="10"/>
  <c r="C5" i="10"/>
  <c r="D5" i="10"/>
  <c r="A6" i="10"/>
  <c r="C6" i="10"/>
  <c r="D6" i="10"/>
  <c r="A7" i="10"/>
  <c r="C7" i="10"/>
  <c r="D7" i="10"/>
  <c r="A8" i="10"/>
  <c r="C8" i="10"/>
  <c r="D8" i="10"/>
  <c r="A9" i="10"/>
  <c r="C9" i="10"/>
  <c r="D9" i="10"/>
  <c r="A10" i="10"/>
  <c r="C10" i="10"/>
  <c r="D10" i="10"/>
  <c r="A11" i="10"/>
  <c r="C11" i="10"/>
  <c r="D11" i="10"/>
  <c r="A12" i="10"/>
  <c r="C12" i="10"/>
  <c r="D12" i="10"/>
  <c r="A13" i="10"/>
  <c r="C13" i="10"/>
  <c r="D13" i="10"/>
  <c r="A14" i="10"/>
  <c r="C14" i="10"/>
  <c r="D14" i="10"/>
  <c r="A15" i="10"/>
  <c r="C15" i="10"/>
  <c r="D15" i="10"/>
  <c r="A16" i="10"/>
  <c r="C16" i="10"/>
  <c r="D16" i="10"/>
  <c r="A17" i="10"/>
  <c r="C17" i="10"/>
  <c r="D17" i="10"/>
  <c r="A18" i="10"/>
  <c r="C18" i="10"/>
  <c r="D18" i="10"/>
  <c r="A19" i="10"/>
  <c r="C19" i="10"/>
  <c r="D19" i="10"/>
  <c r="A20" i="10"/>
  <c r="C20" i="10"/>
  <c r="D20" i="10"/>
  <c r="A21" i="10"/>
  <c r="C21" i="10"/>
  <c r="D21" i="10"/>
  <c r="A22" i="10"/>
  <c r="C22" i="10"/>
  <c r="D22" i="10"/>
  <c r="A23" i="10"/>
  <c r="C23" i="10"/>
  <c r="D23" i="10"/>
  <c r="A24" i="10"/>
  <c r="C24" i="10"/>
  <c r="D24" i="10"/>
  <c r="A25" i="10"/>
  <c r="C25" i="10"/>
  <c r="D25" i="10"/>
  <c r="A26" i="10"/>
  <c r="C26" i="10"/>
  <c r="D26" i="10"/>
  <c r="A27" i="10"/>
  <c r="C27" i="10"/>
  <c r="D27" i="10"/>
  <c r="A28" i="10"/>
  <c r="B28" i="10"/>
  <c r="C28" i="10"/>
  <c r="D28" i="10"/>
  <c r="A29" i="10"/>
  <c r="B29" i="10"/>
  <c r="C29" i="10"/>
  <c r="D29" i="10"/>
  <c r="A30" i="10"/>
  <c r="B30" i="10"/>
  <c r="C30" i="10"/>
  <c r="D30" i="10"/>
  <c r="A31" i="10"/>
  <c r="B31" i="10"/>
  <c r="C31" i="10"/>
  <c r="D31" i="10"/>
  <c r="A32" i="10"/>
  <c r="B32" i="10"/>
  <c r="C32" i="10"/>
  <c r="D32" i="10"/>
  <c r="A33" i="10"/>
  <c r="B33" i="10"/>
  <c r="C33" i="10"/>
  <c r="D33" i="10"/>
  <c r="A34" i="10"/>
  <c r="B34" i="10"/>
  <c r="C34" i="10"/>
  <c r="D34" i="10"/>
  <c r="A35" i="10"/>
  <c r="B35" i="10"/>
  <c r="C35" i="10"/>
  <c r="D35" i="10"/>
  <c r="A36" i="10"/>
  <c r="B36" i="10"/>
  <c r="C36" i="10"/>
  <c r="D36" i="10"/>
  <c r="A37" i="10"/>
  <c r="B37" i="10"/>
  <c r="C37" i="10"/>
  <c r="D37" i="10"/>
  <c r="A38" i="10"/>
  <c r="B38" i="10"/>
  <c r="C38" i="10"/>
  <c r="D38" i="10"/>
  <c r="A39" i="10"/>
  <c r="B39" i="10"/>
  <c r="C39" i="10"/>
  <c r="D39" i="10"/>
  <c r="A40" i="10"/>
  <c r="B40" i="10"/>
  <c r="C40" i="10"/>
  <c r="D40" i="10"/>
  <c r="A41" i="10"/>
  <c r="B41" i="10"/>
  <c r="C41" i="10"/>
  <c r="D41" i="10"/>
  <c r="A42" i="10"/>
  <c r="B42" i="10"/>
  <c r="C42" i="10"/>
  <c r="D42" i="10"/>
  <c r="A43" i="10"/>
  <c r="B43" i="10"/>
  <c r="C43" i="10"/>
  <c r="D43" i="10"/>
  <c r="A44" i="10"/>
  <c r="B44" i="10"/>
  <c r="C44" i="10"/>
  <c r="D44" i="10"/>
  <c r="A45" i="10"/>
  <c r="B45" i="10"/>
  <c r="C45" i="10"/>
  <c r="D45" i="10"/>
  <c r="A46" i="10"/>
  <c r="B46" i="10"/>
  <c r="C46" i="10"/>
  <c r="D46" i="10"/>
  <c r="A47" i="10"/>
  <c r="B47" i="10"/>
  <c r="C47" i="10"/>
  <c r="D47" i="10"/>
  <c r="A48" i="10"/>
  <c r="B48" i="10"/>
  <c r="C48" i="10"/>
  <c r="D48" i="10"/>
  <c r="A49" i="10"/>
  <c r="B49" i="10"/>
  <c r="C49" i="10"/>
  <c r="D49" i="10"/>
  <c r="A50" i="10"/>
  <c r="B50" i="10"/>
  <c r="C50" i="10"/>
  <c r="D50" i="10"/>
  <c r="A51" i="10"/>
  <c r="B51" i="10"/>
  <c r="C51" i="10"/>
  <c r="D51" i="10"/>
  <c r="A52" i="10"/>
  <c r="B52" i="10"/>
  <c r="C52" i="10"/>
  <c r="D52" i="10"/>
  <c r="A53" i="10"/>
  <c r="B53" i="10"/>
  <c r="C53" i="10"/>
  <c r="D53" i="10"/>
  <c r="A54" i="10"/>
  <c r="B54" i="10"/>
  <c r="C54" i="10"/>
  <c r="D54" i="10"/>
  <c r="A55" i="10"/>
  <c r="B55" i="10"/>
  <c r="C55" i="10"/>
  <c r="D55" i="10"/>
  <c r="A56" i="10"/>
  <c r="B56" i="10"/>
  <c r="C56" i="10"/>
  <c r="D56" i="10"/>
  <c r="A57" i="10"/>
  <c r="B57" i="10"/>
  <c r="C57" i="10"/>
  <c r="D57" i="10"/>
  <c r="A58" i="10"/>
  <c r="B58" i="10"/>
  <c r="C58" i="10"/>
  <c r="D58" i="10"/>
  <c r="A59" i="10"/>
  <c r="B59" i="10"/>
  <c r="C59" i="10"/>
  <c r="D59" i="10"/>
  <c r="A60" i="10"/>
  <c r="B60" i="10"/>
  <c r="C60" i="10"/>
  <c r="D60" i="10"/>
  <c r="A61" i="10"/>
  <c r="B61" i="10"/>
  <c r="C61" i="10"/>
  <c r="D61" i="10"/>
  <c r="A62" i="10"/>
  <c r="B62" i="10"/>
  <c r="C62" i="10"/>
  <c r="D62" i="10"/>
  <c r="A63" i="10"/>
  <c r="B63" i="10"/>
  <c r="C63" i="10"/>
  <c r="D63" i="10"/>
  <c r="A64" i="10"/>
  <c r="B64" i="10"/>
  <c r="C64" i="10"/>
  <c r="D64" i="10"/>
  <c r="A65" i="10"/>
  <c r="B65" i="10"/>
  <c r="C65" i="10"/>
  <c r="D65" i="10"/>
  <c r="A66" i="10"/>
  <c r="B66" i="10"/>
  <c r="C66" i="10"/>
  <c r="D66" i="10"/>
  <c r="A67" i="10"/>
  <c r="B67" i="10"/>
  <c r="C67" i="10"/>
  <c r="D67" i="10"/>
  <c r="A68" i="10"/>
  <c r="B68" i="10"/>
  <c r="C68" i="10"/>
  <c r="D68" i="10"/>
  <c r="A69" i="10"/>
  <c r="B69" i="10"/>
  <c r="C69" i="10"/>
  <c r="D69" i="10"/>
  <c r="A70" i="10"/>
  <c r="B70" i="10"/>
  <c r="C70" i="10"/>
  <c r="D70" i="10"/>
  <c r="A71" i="10"/>
  <c r="B71" i="10"/>
  <c r="C71" i="10"/>
  <c r="D71" i="10"/>
  <c r="A72" i="10"/>
  <c r="B72" i="10"/>
  <c r="C72" i="10"/>
  <c r="D72" i="10"/>
  <c r="A73" i="10"/>
  <c r="B73" i="10"/>
  <c r="C73" i="10"/>
  <c r="D73" i="10"/>
  <c r="A74" i="10"/>
  <c r="B74" i="10"/>
  <c r="C74" i="10"/>
  <c r="D74" i="10"/>
  <c r="A75" i="10"/>
  <c r="B75" i="10"/>
  <c r="C75" i="10"/>
  <c r="D75" i="10"/>
  <c r="A76" i="10"/>
  <c r="B76" i="10"/>
  <c r="C76" i="10"/>
  <c r="D76" i="10"/>
  <c r="A77" i="10"/>
  <c r="B77" i="10"/>
  <c r="C77" i="10"/>
  <c r="D77" i="10"/>
  <c r="A78" i="10"/>
  <c r="B78" i="10"/>
  <c r="C78" i="10"/>
  <c r="D78" i="10"/>
  <c r="A79" i="10"/>
  <c r="B79" i="10"/>
  <c r="C79" i="10"/>
  <c r="D79" i="10"/>
  <c r="A80" i="10"/>
  <c r="B80" i="10"/>
  <c r="C80" i="10"/>
  <c r="D80" i="10"/>
  <c r="A81" i="10"/>
  <c r="B81" i="10"/>
  <c r="C81" i="10"/>
  <c r="D81" i="10"/>
  <c r="A82" i="10"/>
  <c r="B82" i="10"/>
  <c r="C82" i="10"/>
  <c r="D82" i="10"/>
  <c r="A83" i="10"/>
  <c r="B83" i="10"/>
  <c r="C83" i="10"/>
  <c r="D83" i="10"/>
  <c r="A84" i="10"/>
  <c r="B84" i="10"/>
  <c r="C84" i="10"/>
  <c r="D84" i="10"/>
  <c r="A85" i="10"/>
  <c r="B85" i="10"/>
  <c r="C85" i="10"/>
  <c r="D85" i="10"/>
  <c r="A86" i="10"/>
  <c r="B86" i="10"/>
  <c r="C86" i="10"/>
  <c r="D86" i="10"/>
  <c r="A87" i="10"/>
  <c r="B87" i="10"/>
  <c r="C87" i="10"/>
  <c r="D87" i="10"/>
  <c r="A88" i="10"/>
  <c r="B88" i="10"/>
  <c r="C88" i="10"/>
  <c r="D88" i="10"/>
  <c r="A89" i="10"/>
  <c r="B89" i="10"/>
  <c r="C89" i="10"/>
  <c r="D89" i="10"/>
  <c r="A90" i="10"/>
  <c r="B90" i="10"/>
  <c r="C90" i="10"/>
  <c r="D90" i="10"/>
  <c r="A91" i="10"/>
  <c r="B91" i="10"/>
  <c r="C91" i="10"/>
  <c r="D91" i="10"/>
  <c r="A92" i="10"/>
  <c r="B92" i="10"/>
  <c r="C92" i="10"/>
  <c r="D92" i="10"/>
  <c r="A93" i="10"/>
  <c r="B93" i="10"/>
  <c r="C93" i="10"/>
  <c r="D93" i="10"/>
  <c r="A94" i="10"/>
  <c r="B94" i="10"/>
  <c r="C94" i="10"/>
  <c r="D94" i="10"/>
  <c r="A95" i="10"/>
  <c r="B95" i="10"/>
  <c r="C95" i="10"/>
  <c r="D95" i="10"/>
  <c r="A96" i="10"/>
  <c r="B96" i="10"/>
  <c r="C96" i="10"/>
  <c r="D96" i="10"/>
  <c r="A97" i="10"/>
  <c r="B97" i="10"/>
  <c r="C97" i="10"/>
  <c r="D97" i="10"/>
  <c r="A98" i="10"/>
  <c r="B98" i="10"/>
  <c r="C98" i="10"/>
  <c r="D98" i="10"/>
  <c r="A99" i="10"/>
  <c r="B99" i="10"/>
  <c r="C99" i="10"/>
  <c r="D99" i="10"/>
  <c r="A100" i="10"/>
  <c r="B100" i="10"/>
  <c r="C100" i="10"/>
  <c r="D100" i="10"/>
  <c r="A101" i="10"/>
  <c r="B101" i="10"/>
  <c r="C101" i="10"/>
  <c r="D101" i="10"/>
  <c r="A102" i="10"/>
  <c r="B102" i="10"/>
  <c r="C102" i="10"/>
  <c r="D102" i="10"/>
  <c r="A103" i="10"/>
  <c r="B103" i="10"/>
  <c r="C103" i="10"/>
  <c r="D103" i="10"/>
  <c r="A104" i="10"/>
  <c r="B104" i="10"/>
  <c r="C104" i="10"/>
  <c r="D104" i="10"/>
  <c r="A105" i="10"/>
  <c r="B105" i="10"/>
  <c r="C105" i="10"/>
  <c r="D105" i="10"/>
  <c r="A106" i="10"/>
  <c r="B106" i="10"/>
  <c r="C106" i="10"/>
  <c r="D106" i="10"/>
  <c r="A107" i="10"/>
  <c r="B107" i="10"/>
  <c r="C107" i="10"/>
  <c r="D107" i="10"/>
  <c r="A108" i="10"/>
  <c r="B108" i="10"/>
  <c r="C108" i="10"/>
  <c r="D108" i="10"/>
  <c r="A109" i="10"/>
  <c r="B109" i="10"/>
  <c r="C109" i="10"/>
  <c r="D109" i="10"/>
  <c r="A110" i="10"/>
  <c r="B110" i="10"/>
  <c r="C110" i="10"/>
  <c r="D110" i="10"/>
  <c r="A111" i="10"/>
  <c r="B111" i="10"/>
  <c r="C111" i="10"/>
  <c r="D111" i="10"/>
  <c r="A112" i="10"/>
  <c r="B112" i="10"/>
  <c r="C112" i="10"/>
  <c r="D112" i="10"/>
  <c r="A113" i="10"/>
  <c r="B113" i="10"/>
  <c r="C113" i="10"/>
  <c r="D113" i="10"/>
  <c r="A114" i="10"/>
  <c r="B114" i="10"/>
  <c r="C114" i="10"/>
  <c r="D114" i="10"/>
  <c r="A115" i="10"/>
  <c r="B115" i="10"/>
  <c r="C115" i="10"/>
  <c r="D115" i="10"/>
  <c r="A116" i="10"/>
  <c r="B116" i="10"/>
  <c r="C116" i="10"/>
  <c r="D116" i="10"/>
  <c r="A117" i="10"/>
  <c r="B117" i="10"/>
  <c r="C117" i="10"/>
  <c r="D117" i="10"/>
  <c r="A118" i="10"/>
  <c r="B118" i="10"/>
  <c r="C118" i="10"/>
  <c r="D118" i="10"/>
  <c r="A119" i="10"/>
  <c r="B119" i="10"/>
  <c r="C119" i="10"/>
  <c r="D119" i="10"/>
  <c r="A120" i="10"/>
  <c r="B120" i="10"/>
  <c r="C120" i="10"/>
  <c r="D120" i="10"/>
  <c r="A121" i="10"/>
  <c r="B121" i="10"/>
  <c r="C121" i="10"/>
  <c r="D121" i="10"/>
  <c r="A122" i="10"/>
  <c r="B122" i="10"/>
  <c r="C122" i="10"/>
  <c r="D122" i="10"/>
  <c r="A123" i="10"/>
  <c r="B123" i="10"/>
  <c r="C123" i="10"/>
  <c r="D123" i="10"/>
  <c r="A124" i="10"/>
  <c r="B124" i="10"/>
  <c r="C124" i="10"/>
  <c r="D124" i="10"/>
  <c r="A125" i="10"/>
  <c r="B125" i="10"/>
  <c r="C125" i="10"/>
  <c r="D125" i="10"/>
  <c r="A126" i="10"/>
  <c r="B126" i="10"/>
  <c r="C126" i="10"/>
  <c r="D126" i="10"/>
  <c r="A127" i="10"/>
  <c r="B127" i="10"/>
  <c r="C127" i="10"/>
  <c r="D127" i="10"/>
  <c r="A128" i="10"/>
  <c r="B128" i="10"/>
  <c r="C128" i="10"/>
  <c r="D128" i="10"/>
  <c r="A129" i="10"/>
  <c r="B129" i="10"/>
  <c r="C129" i="10"/>
  <c r="D129" i="10"/>
  <c r="A130" i="10"/>
  <c r="B130" i="10"/>
  <c r="C130" i="10"/>
  <c r="D130" i="10"/>
  <c r="A131" i="10"/>
  <c r="B131" i="10"/>
  <c r="C131" i="10"/>
  <c r="D131" i="10"/>
  <c r="A132" i="10"/>
  <c r="B132" i="10"/>
  <c r="C132" i="10"/>
  <c r="D132" i="10"/>
  <c r="A133" i="10"/>
  <c r="B133" i="10"/>
  <c r="C133" i="10"/>
  <c r="D133" i="10"/>
  <c r="A134" i="10"/>
  <c r="B134" i="10"/>
  <c r="C134" i="10"/>
  <c r="D134" i="10"/>
  <c r="A135" i="10"/>
  <c r="B135" i="10"/>
  <c r="C135" i="10"/>
  <c r="D135" i="10"/>
  <c r="A136" i="10"/>
  <c r="B136" i="10"/>
  <c r="C136" i="10"/>
  <c r="D136" i="10"/>
  <c r="A137" i="10"/>
  <c r="B137" i="10"/>
  <c r="C137" i="10"/>
  <c r="D137" i="10"/>
  <c r="A138" i="10"/>
  <c r="B138" i="10"/>
  <c r="C138" i="10"/>
  <c r="D138" i="10"/>
  <c r="A139" i="10"/>
  <c r="B139" i="10"/>
  <c r="C139" i="10"/>
  <c r="D139" i="10"/>
  <c r="A140" i="10"/>
  <c r="B140" i="10"/>
  <c r="C140" i="10"/>
  <c r="D140" i="10"/>
  <c r="A141" i="10"/>
  <c r="B141" i="10"/>
  <c r="C141" i="10"/>
  <c r="D141" i="10"/>
  <c r="A142" i="10"/>
  <c r="B142" i="10"/>
  <c r="C142" i="10"/>
  <c r="D142" i="10"/>
  <c r="A143" i="10"/>
  <c r="B143" i="10"/>
  <c r="C143" i="10"/>
  <c r="D143" i="10"/>
  <c r="A144" i="10"/>
  <c r="B144" i="10"/>
  <c r="C144" i="10"/>
  <c r="D144" i="10"/>
  <c r="A145" i="10"/>
  <c r="B145" i="10"/>
  <c r="C145" i="10"/>
  <c r="D145" i="10"/>
  <c r="A146" i="10"/>
  <c r="B146" i="10"/>
  <c r="C146" i="10"/>
  <c r="D146" i="10"/>
  <c r="A147" i="10"/>
  <c r="B147" i="10"/>
  <c r="C147" i="10"/>
  <c r="D147" i="10"/>
  <c r="A148" i="10"/>
  <c r="B148" i="10"/>
  <c r="C148" i="10"/>
  <c r="D148" i="10"/>
  <c r="A149" i="10"/>
  <c r="B149" i="10"/>
  <c r="C149" i="10"/>
  <c r="D149" i="10"/>
  <c r="A150" i="10"/>
  <c r="B150" i="10"/>
  <c r="C150" i="10"/>
  <c r="D150" i="10"/>
  <c r="A151" i="10"/>
  <c r="B151" i="10"/>
  <c r="C151" i="10"/>
  <c r="D151" i="10"/>
  <c r="A152" i="10"/>
  <c r="B152" i="10"/>
  <c r="C152" i="10"/>
  <c r="D152" i="10"/>
  <c r="A153" i="10"/>
  <c r="B153" i="10"/>
  <c r="C153" i="10"/>
  <c r="D153" i="10"/>
  <c r="A154" i="10"/>
  <c r="B154" i="10"/>
  <c r="C154" i="10"/>
  <c r="D154" i="10"/>
  <c r="A155" i="10"/>
  <c r="B155" i="10"/>
  <c r="C155" i="10"/>
  <c r="D155" i="10"/>
  <c r="A156" i="10"/>
  <c r="B156" i="10"/>
  <c r="C156" i="10"/>
  <c r="D156" i="10"/>
  <c r="A157" i="10"/>
  <c r="B157" i="10"/>
  <c r="C157" i="10"/>
  <c r="D157" i="10"/>
  <c r="A158" i="10"/>
  <c r="B158" i="10"/>
  <c r="C158" i="10"/>
  <c r="D158" i="10"/>
  <c r="A159" i="10"/>
  <c r="B159" i="10"/>
  <c r="C159" i="10"/>
  <c r="D159" i="10"/>
  <c r="A160" i="10"/>
  <c r="B160" i="10"/>
  <c r="C160" i="10"/>
  <c r="D160" i="10"/>
  <c r="A161" i="10"/>
  <c r="B161" i="10"/>
  <c r="C161" i="10"/>
  <c r="D161" i="10"/>
  <c r="A162" i="10"/>
  <c r="B162" i="10"/>
  <c r="C162" i="10"/>
  <c r="D162" i="10"/>
  <c r="A163" i="10"/>
  <c r="B163" i="10"/>
  <c r="C163" i="10"/>
  <c r="D163" i="10"/>
  <c r="A164" i="10"/>
  <c r="B164" i="10"/>
  <c r="C164" i="10"/>
  <c r="D164" i="10"/>
  <c r="A165" i="10"/>
  <c r="B165" i="10"/>
  <c r="C165" i="10"/>
  <c r="D165" i="10"/>
  <c r="A166" i="10"/>
  <c r="B166" i="10"/>
  <c r="C166" i="10"/>
  <c r="D166" i="10"/>
  <c r="A167" i="10"/>
  <c r="B167" i="10"/>
  <c r="C167" i="10"/>
  <c r="D167" i="10"/>
  <c r="A168" i="10"/>
  <c r="B168" i="10"/>
  <c r="C168" i="10"/>
  <c r="D168" i="10"/>
  <c r="A169" i="10"/>
  <c r="B169" i="10"/>
  <c r="C169" i="10"/>
  <c r="D169" i="10"/>
  <c r="A170" i="10"/>
  <c r="B170" i="10"/>
  <c r="C170" i="10"/>
  <c r="D170" i="10"/>
  <c r="A171" i="10"/>
  <c r="B171" i="10"/>
  <c r="C171" i="10"/>
  <c r="D171" i="10"/>
  <c r="A172" i="10"/>
  <c r="B172" i="10"/>
  <c r="C172" i="10"/>
  <c r="D172" i="10"/>
  <c r="A173" i="10"/>
  <c r="B173" i="10"/>
  <c r="C173" i="10"/>
  <c r="D173" i="10"/>
  <c r="A174" i="10"/>
  <c r="B174" i="10"/>
  <c r="C174" i="10"/>
  <c r="D174" i="10"/>
  <c r="A175" i="10"/>
  <c r="B175" i="10"/>
  <c r="C175" i="10"/>
  <c r="D175" i="10"/>
  <c r="A176" i="10"/>
  <c r="B176" i="10"/>
  <c r="C176" i="10"/>
  <c r="D176" i="10"/>
  <c r="A177" i="10"/>
  <c r="B177" i="10"/>
  <c r="C177" i="10"/>
  <c r="D177" i="10"/>
  <c r="A178" i="10"/>
  <c r="B178" i="10"/>
  <c r="C178" i="10"/>
  <c r="D178" i="10"/>
  <c r="A179" i="10"/>
  <c r="B179" i="10"/>
  <c r="C179" i="10"/>
  <c r="D179" i="10"/>
  <c r="A180" i="10"/>
  <c r="B180" i="10"/>
  <c r="C180" i="10"/>
  <c r="D180" i="10"/>
  <c r="A181" i="10"/>
  <c r="B181" i="10"/>
  <c r="C181" i="10"/>
  <c r="D181" i="10"/>
  <c r="A182" i="10"/>
  <c r="B182" i="10"/>
  <c r="C182" i="10"/>
  <c r="D182" i="10"/>
  <c r="A183" i="10"/>
  <c r="B183" i="10"/>
  <c r="C183" i="10"/>
  <c r="D183" i="10"/>
  <c r="A184" i="10"/>
  <c r="B184" i="10"/>
  <c r="C184" i="10"/>
  <c r="D184" i="10"/>
  <c r="A185" i="10"/>
  <c r="B185" i="10"/>
  <c r="C185" i="10"/>
  <c r="D185" i="10"/>
  <c r="A186" i="10"/>
  <c r="B186" i="10"/>
  <c r="C186" i="10"/>
  <c r="D186" i="10"/>
  <c r="B2" i="10"/>
  <c r="C2" i="10"/>
  <c r="D2" i="10"/>
  <c r="E2" i="10"/>
  <c r="F2" i="10"/>
  <c r="G2" i="10"/>
  <c r="H2" i="10"/>
  <c r="I2" i="10"/>
  <c r="J2" i="10"/>
  <c r="K2" i="10"/>
  <c r="L2" i="10"/>
  <c r="M2" i="10"/>
  <c r="N2" i="10"/>
  <c r="O2" i="10"/>
  <c r="P2" i="10"/>
  <c r="Q2" i="10"/>
  <c r="R2" i="10"/>
  <c r="S2" i="10"/>
  <c r="T2" i="10"/>
  <c r="U2" i="10"/>
  <c r="V2" i="10"/>
  <c r="W2" i="10"/>
  <c r="X2" i="10"/>
  <c r="Y2" i="10"/>
  <c r="Z2" i="10"/>
  <c r="AA2" i="10"/>
  <c r="AB2" i="10"/>
  <c r="B2" i="8"/>
  <c r="C2" i="8"/>
  <c r="E2" i="8"/>
  <c r="B3" i="8"/>
  <c r="C3" i="8"/>
  <c r="D3" i="8"/>
  <c r="E3" i="8"/>
  <c r="B4" i="8"/>
  <c r="C4" i="8"/>
  <c r="D4" i="8"/>
  <c r="E4" i="8"/>
  <c r="B5" i="8"/>
  <c r="C5" i="8"/>
  <c r="E5" i="8"/>
  <c r="B6" i="8"/>
  <c r="C6" i="8"/>
  <c r="D6" i="8"/>
  <c r="E6" i="8"/>
  <c r="B7" i="8"/>
  <c r="C7" i="8"/>
  <c r="D7" i="8"/>
  <c r="E7" i="8"/>
  <c r="B8" i="8"/>
  <c r="C8" i="8"/>
  <c r="E8" i="8"/>
  <c r="B9" i="8"/>
  <c r="C9" i="8"/>
  <c r="D9" i="8"/>
  <c r="E9" i="8"/>
  <c r="B10" i="8"/>
  <c r="C10" i="8"/>
  <c r="D10" i="8"/>
  <c r="E10" i="8"/>
  <c r="B11" i="8"/>
  <c r="C11" i="8"/>
  <c r="E11" i="8"/>
  <c r="B12" i="8"/>
  <c r="C12" i="8"/>
  <c r="D12" i="8"/>
  <c r="E12" i="8"/>
  <c r="B13" i="8"/>
  <c r="C13" i="8"/>
  <c r="D13" i="8"/>
  <c r="E13" i="8"/>
  <c r="B14" i="8"/>
  <c r="C14" i="8"/>
  <c r="D14" i="8"/>
  <c r="E14" i="8"/>
  <c r="B15" i="8"/>
  <c r="C15" i="8"/>
  <c r="D15" i="8"/>
  <c r="E15" i="8"/>
  <c r="B16" i="8"/>
  <c r="C16" i="8"/>
  <c r="D16" i="8"/>
  <c r="E16" i="8"/>
  <c r="B17" i="8"/>
  <c r="C17" i="8"/>
  <c r="E17" i="8"/>
  <c r="B18" i="8"/>
  <c r="C18" i="8"/>
  <c r="D18" i="8"/>
  <c r="E18" i="8"/>
  <c r="B19" i="8"/>
  <c r="C19" i="8"/>
  <c r="D19" i="8"/>
  <c r="E19" i="8"/>
  <c r="B20" i="8"/>
  <c r="C20" i="8"/>
  <c r="E20" i="8"/>
  <c r="B21" i="8"/>
  <c r="C21" i="8"/>
  <c r="D21" i="8"/>
  <c r="E21" i="8"/>
  <c r="B22" i="8"/>
  <c r="C22" i="8"/>
  <c r="D22" i="8"/>
  <c r="E22" i="8"/>
  <c r="B23" i="8"/>
  <c r="C23" i="8"/>
  <c r="E23" i="8"/>
  <c r="B24" i="8"/>
  <c r="C24" i="8"/>
  <c r="D24" i="8"/>
  <c r="E24" i="8"/>
  <c r="B25" i="8"/>
  <c r="C25" i="8"/>
  <c r="D25" i="8"/>
  <c r="E25" i="8"/>
  <c r="B26" i="8"/>
  <c r="C26" i="8"/>
  <c r="E26" i="8"/>
  <c r="B27" i="8"/>
  <c r="C27" i="8"/>
  <c r="D27" i="8"/>
  <c r="E27" i="8"/>
  <c r="B28" i="8"/>
  <c r="C28" i="8"/>
  <c r="D28" i="8"/>
  <c r="E28" i="8"/>
  <c r="B29" i="8"/>
  <c r="C29" i="8"/>
  <c r="E29" i="8"/>
  <c r="B30" i="8"/>
  <c r="C30" i="8"/>
  <c r="D30" i="8"/>
  <c r="E30" i="8"/>
  <c r="B31" i="8"/>
  <c r="C31" i="8"/>
  <c r="D31" i="8"/>
  <c r="E31" i="8"/>
  <c r="B32" i="8"/>
  <c r="C32" i="8"/>
  <c r="E32" i="8"/>
  <c r="B33" i="8"/>
  <c r="C33" i="8"/>
  <c r="D33" i="8"/>
  <c r="E33" i="8"/>
  <c r="B34" i="8"/>
  <c r="C34" i="8"/>
  <c r="D34" i="8"/>
  <c r="E34" i="8"/>
  <c r="B35" i="8"/>
  <c r="C35" i="8"/>
  <c r="E35" i="8"/>
  <c r="B36" i="8"/>
  <c r="C36" i="8"/>
  <c r="D36" i="8"/>
  <c r="E36" i="8"/>
  <c r="B37" i="8"/>
  <c r="C37" i="8"/>
  <c r="D37" i="8"/>
  <c r="E37" i="8"/>
  <c r="B38" i="8"/>
  <c r="C38" i="8"/>
  <c r="E38" i="8"/>
  <c r="B39" i="8"/>
  <c r="C39" i="8"/>
  <c r="D39" i="8"/>
  <c r="E39" i="8"/>
  <c r="B40" i="8"/>
  <c r="C40" i="8"/>
  <c r="D40" i="8"/>
  <c r="E40" i="8"/>
  <c r="B41" i="8"/>
  <c r="C41" i="8"/>
  <c r="E41" i="8"/>
  <c r="B42" i="8"/>
  <c r="C42" i="8"/>
  <c r="D42" i="8"/>
  <c r="E42" i="8"/>
  <c r="B43" i="8"/>
  <c r="C43" i="8"/>
  <c r="D43" i="8"/>
  <c r="E43" i="8"/>
  <c r="B44" i="8"/>
  <c r="C44" i="8"/>
  <c r="E44" i="8"/>
  <c r="B45" i="8"/>
  <c r="C45" i="8"/>
  <c r="D45" i="8"/>
  <c r="E45" i="8"/>
  <c r="B46" i="8"/>
  <c r="C46" i="8"/>
  <c r="D46" i="8"/>
  <c r="E46" i="8"/>
  <c r="B47" i="8"/>
  <c r="C47" i="8"/>
  <c r="E47" i="8"/>
  <c r="B48" i="8"/>
  <c r="C48" i="8"/>
  <c r="D48" i="8"/>
  <c r="E48" i="8"/>
  <c r="B49" i="8"/>
  <c r="C49" i="8"/>
  <c r="D49" i="8"/>
  <c r="E49" i="8"/>
  <c r="B50" i="8"/>
  <c r="C50" i="8"/>
  <c r="E50" i="8"/>
  <c r="B51" i="8"/>
  <c r="C51" i="8"/>
  <c r="D51" i="8"/>
  <c r="E51" i="8"/>
  <c r="B52" i="8"/>
  <c r="C52" i="8"/>
  <c r="D52" i="8"/>
  <c r="E52" i="8"/>
  <c r="B53" i="8"/>
  <c r="C53" i="8"/>
  <c r="E53" i="8"/>
  <c r="B54" i="8"/>
  <c r="C54" i="8"/>
  <c r="D54" i="8"/>
  <c r="E54" i="8"/>
  <c r="B55" i="8"/>
  <c r="C55" i="8"/>
  <c r="D55" i="8"/>
  <c r="E55" i="8"/>
  <c r="B56" i="8"/>
  <c r="C56" i="8"/>
  <c r="E56" i="8"/>
  <c r="B57" i="8"/>
  <c r="C57" i="8"/>
  <c r="D57" i="8"/>
  <c r="E57" i="8"/>
  <c r="B58" i="8"/>
  <c r="C58" i="8"/>
  <c r="D58" i="8"/>
  <c r="E58" i="8"/>
  <c r="B59" i="8"/>
  <c r="C59" i="8"/>
  <c r="E59" i="8"/>
  <c r="B60" i="8"/>
  <c r="C60" i="8"/>
  <c r="D60" i="8"/>
  <c r="E60" i="8"/>
  <c r="B61" i="8"/>
  <c r="C61" i="8"/>
  <c r="D61" i="8"/>
  <c r="E61" i="8"/>
  <c r="B62" i="8"/>
  <c r="C62" i="8"/>
  <c r="E62" i="8"/>
  <c r="B63" i="8"/>
  <c r="C63" i="8"/>
  <c r="D63" i="8"/>
  <c r="E63" i="8"/>
  <c r="B64" i="8"/>
  <c r="C64" i="8"/>
  <c r="D64" i="8"/>
  <c r="E64" i="8"/>
  <c r="B65" i="8"/>
  <c r="C65" i="8"/>
  <c r="E65" i="8"/>
  <c r="B66" i="8"/>
  <c r="C66" i="8"/>
  <c r="D66" i="8"/>
  <c r="E66" i="8"/>
  <c r="B67" i="8"/>
  <c r="C67" i="8"/>
  <c r="D67" i="8"/>
  <c r="E67" i="8"/>
  <c r="B68" i="8"/>
  <c r="C68" i="8"/>
  <c r="E68" i="8"/>
  <c r="B69" i="8"/>
  <c r="C69" i="8"/>
  <c r="D69" i="8"/>
  <c r="E69" i="8"/>
  <c r="B70" i="8"/>
  <c r="C70" i="8"/>
  <c r="D70" i="8"/>
  <c r="E70" i="8"/>
  <c r="B71" i="8"/>
  <c r="C71" i="8"/>
  <c r="E71" i="8"/>
  <c r="B72" i="8"/>
  <c r="C72" i="8"/>
  <c r="D72" i="8"/>
  <c r="E72" i="8"/>
  <c r="B73" i="8"/>
  <c r="C73" i="8"/>
  <c r="D73" i="8"/>
  <c r="E73" i="8"/>
  <c r="B74" i="8"/>
  <c r="C74" i="8"/>
  <c r="E74" i="8"/>
  <c r="B75" i="8"/>
  <c r="C75" i="8"/>
  <c r="D75" i="8"/>
  <c r="E75" i="8"/>
  <c r="B76" i="8"/>
  <c r="C76" i="8"/>
  <c r="D76" i="8"/>
  <c r="E76" i="8"/>
  <c r="B77" i="8"/>
  <c r="C77" i="8"/>
  <c r="E77" i="8"/>
  <c r="B78" i="8"/>
  <c r="C78" i="8"/>
  <c r="D78" i="8"/>
  <c r="E78" i="8"/>
  <c r="B79" i="8"/>
  <c r="C79" i="8"/>
  <c r="D79" i="8"/>
  <c r="E79" i="8"/>
  <c r="B80" i="8"/>
  <c r="C80" i="8"/>
  <c r="E80" i="8"/>
  <c r="B81" i="8"/>
  <c r="C81" i="8"/>
  <c r="D81" i="8"/>
  <c r="E81" i="8"/>
  <c r="B82" i="8"/>
  <c r="C82" i="8"/>
  <c r="D82" i="8"/>
  <c r="E82" i="8"/>
  <c r="B83" i="8"/>
  <c r="C83" i="8"/>
  <c r="E83" i="8"/>
  <c r="B84" i="8"/>
  <c r="C84" i="8"/>
  <c r="D84" i="8"/>
  <c r="E84" i="8"/>
  <c r="B85" i="8"/>
  <c r="C85" i="8"/>
  <c r="D85" i="8"/>
  <c r="E85" i="8"/>
  <c r="B86" i="8"/>
  <c r="C86" i="8"/>
  <c r="E86" i="8"/>
  <c r="B87" i="8"/>
  <c r="C87" i="8"/>
  <c r="D87" i="8"/>
  <c r="E87" i="8"/>
  <c r="B88" i="8"/>
  <c r="C88" i="8"/>
  <c r="D88" i="8"/>
  <c r="E88" i="8"/>
  <c r="B89" i="8"/>
  <c r="C89" i="8"/>
  <c r="E89" i="8"/>
  <c r="B90" i="8"/>
  <c r="C90" i="8"/>
  <c r="D90" i="8"/>
  <c r="E90" i="8"/>
  <c r="B91" i="8"/>
  <c r="C91" i="8"/>
  <c r="D91" i="8"/>
  <c r="E91" i="8"/>
  <c r="B92" i="8"/>
  <c r="C92" i="8"/>
  <c r="E92" i="8"/>
  <c r="B93" i="8"/>
  <c r="C93" i="8"/>
  <c r="D93" i="8"/>
  <c r="E93" i="8"/>
  <c r="B94" i="8"/>
  <c r="C94" i="8"/>
  <c r="D94" i="8"/>
  <c r="E94" i="8"/>
  <c r="B95" i="8"/>
  <c r="C95" i="8"/>
  <c r="E95" i="8"/>
  <c r="B96" i="8"/>
  <c r="C96" i="8"/>
  <c r="D96" i="8"/>
  <c r="E96" i="8"/>
  <c r="B97" i="8"/>
  <c r="C97" i="8"/>
  <c r="D97" i="8"/>
  <c r="E97" i="8"/>
  <c r="B98" i="8"/>
  <c r="C98" i="8"/>
  <c r="E98" i="8"/>
  <c r="B99" i="8"/>
  <c r="C99" i="8"/>
  <c r="D99" i="8"/>
  <c r="E99" i="8"/>
  <c r="B100" i="8"/>
  <c r="C100" i="8"/>
  <c r="D100" i="8"/>
  <c r="E100" i="8"/>
  <c r="B101" i="8"/>
  <c r="C101" i="8"/>
  <c r="E101" i="8"/>
  <c r="B102" i="8"/>
  <c r="C102" i="8"/>
  <c r="D102" i="8"/>
  <c r="E102" i="8"/>
  <c r="B103" i="8"/>
  <c r="C103" i="8"/>
  <c r="D103" i="8"/>
  <c r="E103" i="8"/>
  <c r="B104" i="8"/>
  <c r="C104" i="8"/>
  <c r="E104" i="8"/>
  <c r="B105" i="8"/>
  <c r="C105" i="8"/>
  <c r="D105" i="8"/>
  <c r="E105" i="8"/>
  <c r="B106" i="8"/>
  <c r="C106" i="8"/>
  <c r="D106" i="8"/>
  <c r="E106" i="8"/>
  <c r="B107" i="8"/>
  <c r="C107" i="8"/>
  <c r="E107" i="8"/>
  <c r="B108" i="8"/>
  <c r="C108" i="8"/>
  <c r="D108" i="8"/>
  <c r="E108" i="8"/>
  <c r="B109" i="8"/>
  <c r="C109" i="8"/>
  <c r="D109" i="8"/>
  <c r="E109" i="8"/>
  <c r="B110" i="8"/>
  <c r="C110" i="8"/>
  <c r="E110" i="8"/>
  <c r="B111" i="8"/>
  <c r="C111" i="8"/>
  <c r="D111" i="8"/>
  <c r="E111" i="8"/>
  <c r="B112" i="8"/>
  <c r="C112" i="8"/>
  <c r="D112" i="8"/>
  <c r="E112" i="8"/>
  <c r="B113" i="8"/>
  <c r="C113" i="8"/>
  <c r="E113" i="8"/>
  <c r="B114" i="8"/>
  <c r="C114" i="8"/>
  <c r="D114" i="8"/>
  <c r="E114" i="8"/>
  <c r="B115" i="8"/>
  <c r="C115" i="8"/>
  <c r="D115" i="8"/>
  <c r="E115" i="8"/>
  <c r="B116" i="8"/>
  <c r="C116" i="8"/>
  <c r="E116" i="8"/>
  <c r="B117" i="8"/>
  <c r="C117" i="8"/>
  <c r="D117" i="8"/>
  <c r="E117" i="8"/>
  <c r="B118" i="8"/>
  <c r="C118" i="8"/>
  <c r="D118" i="8"/>
  <c r="E118" i="8"/>
  <c r="B119" i="8"/>
  <c r="C119" i="8"/>
  <c r="E119" i="8"/>
  <c r="B120" i="8"/>
  <c r="C120" i="8"/>
  <c r="D120" i="8"/>
  <c r="E120" i="8"/>
  <c r="B121" i="8"/>
  <c r="C121" i="8"/>
  <c r="D121" i="8"/>
  <c r="E121" i="8"/>
  <c r="B122" i="8"/>
  <c r="C122" i="8"/>
  <c r="E122" i="8"/>
  <c r="B123" i="8"/>
  <c r="C123" i="8"/>
  <c r="D123" i="8"/>
  <c r="E123" i="8"/>
  <c r="B124" i="8"/>
  <c r="C124" i="8"/>
  <c r="D124" i="8"/>
  <c r="E124" i="8"/>
  <c r="B125" i="8"/>
  <c r="C125" i="8"/>
  <c r="E125" i="8"/>
  <c r="B126" i="8"/>
  <c r="C126" i="8"/>
  <c r="D126" i="8"/>
  <c r="E126" i="8"/>
  <c r="B127" i="8"/>
  <c r="C127" i="8"/>
  <c r="D127" i="8"/>
  <c r="E127" i="8"/>
  <c r="B128" i="8"/>
  <c r="C128" i="8"/>
  <c r="E128" i="8"/>
  <c r="B129" i="8"/>
  <c r="C129" i="8"/>
  <c r="D129" i="8"/>
  <c r="E129" i="8"/>
  <c r="B130" i="8"/>
  <c r="C130" i="8"/>
  <c r="D130" i="8"/>
  <c r="E130" i="8"/>
  <c r="B131" i="8"/>
  <c r="C131" i="8"/>
  <c r="E131" i="8"/>
  <c r="B132" i="8"/>
  <c r="C132" i="8"/>
  <c r="D132" i="8"/>
  <c r="E132" i="8"/>
  <c r="B133" i="8"/>
  <c r="C133" i="8"/>
  <c r="D133" i="8"/>
  <c r="E133" i="8"/>
  <c r="B134" i="8"/>
  <c r="C134" i="8"/>
  <c r="E134" i="8"/>
  <c r="B135" i="8"/>
  <c r="C135" i="8"/>
  <c r="D135" i="8"/>
  <c r="E135" i="8"/>
  <c r="B136" i="8"/>
  <c r="C136" i="8"/>
  <c r="D136" i="8"/>
  <c r="E136" i="8"/>
  <c r="B137" i="8"/>
  <c r="C137" i="8"/>
  <c r="E137" i="8"/>
  <c r="B138" i="8"/>
  <c r="C138" i="8"/>
  <c r="D138" i="8"/>
  <c r="E138" i="8"/>
  <c r="B139" i="8"/>
  <c r="C139" i="8"/>
  <c r="D139" i="8"/>
  <c r="E139" i="8"/>
  <c r="B140" i="8"/>
  <c r="C140" i="8"/>
  <c r="E140" i="8"/>
  <c r="B141" i="8"/>
  <c r="C141" i="8"/>
  <c r="D141" i="8"/>
  <c r="E141" i="8"/>
  <c r="B142" i="8"/>
  <c r="C142" i="8"/>
  <c r="D142" i="8"/>
  <c r="E142" i="8"/>
  <c r="B143" i="8"/>
  <c r="C143" i="8"/>
  <c r="E143" i="8"/>
  <c r="B144" i="8"/>
  <c r="C144" i="8"/>
  <c r="D144" i="8"/>
  <c r="E144" i="8"/>
  <c r="B145" i="8"/>
  <c r="C145" i="8"/>
  <c r="D145" i="8"/>
  <c r="E145" i="8"/>
  <c r="B146" i="8"/>
  <c r="C146" i="8"/>
  <c r="E146" i="8"/>
  <c r="B147" i="8"/>
  <c r="C147" i="8"/>
  <c r="D147" i="8"/>
  <c r="E147" i="8"/>
  <c r="B148" i="8"/>
  <c r="C148" i="8"/>
  <c r="D148" i="8"/>
  <c r="E148" i="8"/>
  <c r="B149" i="8"/>
  <c r="C149" i="8"/>
  <c r="E149" i="8"/>
  <c r="F149" i="8"/>
  <c r="G149" i="8"/>
  <c r="H149" i="8"/>
  <c r="I149" i="8"/>
  <c r="J149" i="8"/>
  <c r="K149" i="8"/>
  <c r="L149" i="8"/>
  <c r="M149" i="8"/>
  <c r="N149" i="8"/>
  <c r="O149" i="8"/>
  <c r="P149" i="8"/>
  <c r="Q149" i="8"/>
  <c r="R149" i="8"/>
  <c r="S149" i="8"/>
  <c r="T149" i="8"/>
  <c r="U149" i="8"/>
  <c r="V149" i="8"/>
  <c r="W149" i="8"/>
  <c r="X149" i="8"/>
  <c r="Y149" i="8"/>
  <c r="Z149" i="8"/>
  <c r="AA149" i="8"/>
  <c r="AB149" i="8"/>
  <c r="AC149" i="8"/>
  <c r="B150" i="8"/>
  <c r="C150" i="8"/>
  <c r="D150" i="8"/>
  <c r="E150" i="8"/>
  <c r="F150" i="8"/>
  <c r="G150" i="8"/>
  <c r="H150" i="8"/>
  <c r="I150" i="8"/>
  <c r="J150" i="8"/>
  <c r="K150" i="8"/>
  <c r="L150" i="8"/>
  <c r="M150" i="8"/>
  <c r="N150" i="8"/>
  <c r="O150" i="8"/>
  <c r="P150" i="8"/>
  <c r="Q150" i="8"/>
  <c r="R150" i="8"/>
  <c r="S150" i="8"/>
  <c r="T150" i="8"/>
  <c r="U150" i="8"/>
  <c r="V150" i="8"/>
  <c r="W150" i="8"/>
  <c r="X150" i="8"/>
  <c r="Y150" i="8"/>
  <c r="Z150" i="8"/>
  <c r="AA150" i="8"/>
  <c r="AB150" i="8"/>
  <c r="AC150" i="8"/>
  <c r="B151" i="8"/>
  <c r="C151" i="8"/>
  <c r="D151" i="8"/>
  <c r="E151" i="8"/>
  <c r="F151" i="8"/>
  <c r="G151" i="8"/>
  <c r="H151" i="8"/>
  <c r="I151" i="8"/>
  <c r="J151" i="8"/>
  <c r="K151" i="8"/>
  <c r="L151" i="8"/>
  <c r="M151" i="8"/>
  <c r="N151" i="8"/>
  <c r="O151" i="8"/>
  <c r="P151" i="8"/>
  <c r="Q151" i="8"/>
  <c r="R151" i="8"/>
  <c r="S151" i="8"/>
  <c r="T151" i="8"/>
  <c r="U151" i="8"/>
  <c r="V151" i="8"/>
  <c r="W151" i="8"/>
  <c r="X151" i="8"/>
  <c r="Y151" i="8"/>
  <c r="Z151" i="8"/>
  <c r="AA151" i="8"/>
  <c r="AB151" i="8"/>
  <c r="AC151" i="8"/>
  <c r="B152" i="8"/>
  <c r="C152" i="8"/>
  <c r="E152" i="8"/>
  <c r="F152" i="8"/>
  <c r="G152" i="8"/>
  <c r="H152" i="8"/>
  <c r="I152" i="8"/>
  <c r="J152" i="8"/>
  <c r="K152" i="8"/>
  <c r="L152" i="8"/>
  <c r="M152" i="8"/>
  <c r="N152" i="8"/>
  <c r="O152" i="8"/>
  <c r="P152" i="8"/>
  <c r="Q152" i="8"/>
  <c r="R152" i="8"/>
  <c r="S152" i="8"/>
  <c r="T152" i="8"/>
  <c r="U152" i="8"/>
  <c r="V152" i="8"/>
  <c r="W152" i="8"/>
  <c r="X152" i="8"/>
  <c r="Y152" i="8"/>
  <c r="Z152" i="8"/>
  <c r="AA152" i="8"/>
  <c r="AB152" i="8"/>
  <c r="AC152" i="8"/>
  <c r="B153" i="8"/>
  <c r="C153" i="8"/>
  <c r="D153" i="8"/>
  <c r="E153" i="8"/>
  <c r="F153" i="8"/>
  <c r="G153" i="8"/>
  <c r="H153" i="8"/>
  <c r="I153" i="8"/>
  <c r="J153" i="8"/>
  <c r="K153" i="8"/>
  <c r="L153" i="8"/>
  <c r="M153" i="8"/>
  <c r="N153" i="8"/>
  <c r="O153" i="8"/>
  <c r="P153" i="8"/>
  <c r="Q153" i="8"/>
  <c r="R153" i="8"/>
  <c r="S153" i="8"/>
  <c r="T153" i="8"/>
  <c r="U153" i="8"/>
  <c r="V153" i="8"/>
  <c r="W153" i="8"/>
  <c r="X153" i="8"/>
  <c r="Y153" i="8"/>
  <c r="Z153" i="8"/>
  <c r="AA153" i="8"/>
  <c r="AB153" i="8"/>
  <c r="AC153" i="8"/>
  <c r="B154" i="8"/>
  <c r="C154" i="8"/>
  <c r="D154" i="8"/>
  <c r="E154" i="8"/>
  <c r="F154" i="8"/>
  <c r="G154" i="8"/>
  <c r="H154" i="8"/>
  <c r="I154" i="8"/>
  <c r="J154" i="8"/>
  <c r="K154" i="8"/>
  <c r="L154" i="8"/>
  <c r="M154" i="8"/>
  <c r="N154" i="8"/>
  <c r="O154" i="8"/>
  <c r="P154" i="8"/>
  <c r="Q154" i="8"/>
  <c r="R154" i="8"/>
  <c r="S154" i="8"/>
  <c r="T154" i="8"/>
  <c r="U154" i="8"/>
  <c r="V154" i="8"/>
  <c r="W154" i="8"/>
  <c r="X154" i="8"/>
  <c r="Y154" i="8"/>
  <c r="Z154" i="8"/>
  <c r="AA154" i="8"/>
  <c r="AB154" i="8"/>
  <c r="AC154" i="8"/>
  <c r="B155" i="8"/>
  <c r="C155" i="8"/>
  <c r="E155" i="8"/>
  <c r="B156" i="8"/>
  <c r="C156" i="8"/>
  <c r="D156" i="8"/>
  <c r="E156" i="8"/>
  <c r="AF156" i="8"/>
  <c r="B157" i="8"/>
  <c r="C157" i="8"/>
  <c r="D157" i="8"/>
  <c r="E157" i="8"/>
  <c r="AE157" i="8"/>
  <c r="B158" i="8"/>
  <c r="C158" i="8"/>
  <c r="E158" i="8"/>
  <c r="B159" i="8"/>
  <c r="C159" i="8"/>
  <c r="D159" i="8"/>
  <c r="E159" i="8"/>
  <c r="AE159" i="8"/>
  <c r="B160" i="8"/>
  <c r="C160" i="8"/>
  <c r="D160" i="8"/>
  <c r="E160" i="8"/>
  <c r="AF160" i="8"/>
  <c r="B161" i="8"/>
  <c r="C161" i="8"/>
  <c r="E161" i="8"/>
  <c r="B162" i="8"/>
  <c r="C162" i="8"/>
  <c r="D162" i="8"/>
  <c r="E162" i="8"/>
  <c r="AF162" i="8"/>
  <c r="B163" i="8"/>
  <c r="C163" i="8"/>
  <c r="D163" i="8"/>
  <c r="E163" i="8"/>
  <c r="AE163" i="8"/>
  <c r="B164" i="8"/>
  <c r="C164" i="8"/>
  <c r="E164" i="8"/>
  <c r="B165" i="8"/>
  <c r="C165" i="8"/>
  <c r="D165" i="8"/>
  <c r="E165" i="8"/>
  <c r="AE165" i="8"/>
  <c r="B166" i="8"/>
  <c r="C166" i="8"/>
  <c r="D166" i="8"/>
  <c r="E166" i="8"/>
  <c r="AF166" i="8"/>
  <c r="B167" i="8"/>
  <c r="C167" i="8"/>
  <c r="E167" i="8"/>
  <c r="B168" i="8"/>
  <c r="C168" i="8"/>
  <c r="D168" i="8"/>
  <c r="E168" i="8"/>
  <c r="AF168" i="8"/>
  <c r="B169" i="8"/>
  <c r="C169" i="8"/>
  <c r="D169" i="8"/>
  <c r="E169" i="8"/>
  <c r="AE169" i="8"/>
  <c r="B170" i="8"/>
  <c r="C170" i="8"/>
  <c r="E170" i="8"/>
  <c r="B171" i="8"/>
  <c r="C171" i="8"/>
  <c r="D171" i="8"/>
  <c r="E171" i="8"/>
  <c r="B172" i="8"/>
  <c r="C172" i="8"/>
  <c r="D172" i="8"/>
  <c r="E172" i="8"/>
  <c r="AF172" i="8"/>
  <c r="B173" i="8"/>
  <c r="C173" i="8"/>
  <c r="E173" i="8"/>
  <c r="B174" i="8"/>
  <c r="C174" i="8"/>
  <c r="D174" i="8"/>
  <c r="E174" i="8"/>
  <c r="AF174" i="8"/>
  <c r="B175" i="8"/>
  <c r="C175" i="8"/>
  <c r="D175" i="8"/>
  <c r="E175" i="8"/>
  <c r="B176" i="8"/>
  <c r="C176" i="8"/>
  <c r="E176" i="8"/>
  <c r="B177" i="8"/>
  <c r="C177" i="8"/>
  <c r="D177" i="8"/>
  <c r="E177" i="8"/>
  <c r="B178" i="8"/>
  <c r="C178" i="8"/>
  <c r="D178" i="8"/>
  <c r="E178" i="8"/>
  <c r="B179" i="8"/>
  <c r="C179" i="8"/>
  <c r="E179" i="8"/>
  <c r="B180" i="8"/>
  <c r="C180" i="8"/>
  <c r="D180" i="8"/>
  <c r="E180" i="8"/>
  <c r="AF180" i="8"/>
  <c r="B181" i="8"/>
  <c r="C181" i="8"/>
  <c r="D181" i="8"/>
  <c r="E181" i="8"/>
  <c r="AE181" i="8"/>
  <c r="B182" i="8"/>
  <c r="C182" i="8"/>
  <c r="E182" i="8"/>
  <c r="B183" i="8"/>
  <c r="C183" i="8"/>
  <c r="D183" i="8"/>
  <c r="E183" i="8"/>
  <c r="AE183" i="8"/>
  <c r="B184" i="8"/>
  <c r="C184" i="8"/>
  <c r="D184" i="8"/>
  <c r="E184" i="8"/>
  <c r="B185" i="8"/>
  <c r="C185" i="8"/>
  <c r="E185" i="8"/>
  <c r="B186" i="8"/>
  <c r="C186" i="8"/>
  <c r="D186" i="8"/>
  <c r="E186" i="8"/>
  <c r="B187" i="8"/>
  <c r="C187" i="8"/>
  <c r="D187" i="8"/>
  <c r="E187" i="8"/>
  <c r="AE187" i="8"/>
  <c r="B188" i="8"/>
  <c r="C188" i="8"/>
  <c r="E188" i="8"/>
  <c r="B189" i="8"/>
  <c r="C189" i="8"/>
  <c r="D189" i="8"/>
  <c r="E189" i="8"/>
  <c r="AE189" i="8"/>
  <c r="B190" i="8"/>
  <c r="C190" i="8"/>
  <c r="D190" i="8"/>
  <c r="E190" i="8"/>
  <c r="B191" i="8"/>
  <c r="C191" i="8"/>
  <c r="E191" i="8"/>
  <c r="B192" i="8"/>
  <c r="C192" i="8"/>
  <c r="D192" i="8"/>
  <c r="E192" i="8"/>
  <c r="AF192" i="8"/>
  <c r="B193" i="8"/>
  <c r="C193" i="8"/>
  <c r="D193" i="8"/>
  <c r="E193" i="8"/>
  <c r="AE193" i="8"/>
  <c r="B194" i="8"/>
  <c r="C194" i="8"/>
  <c r="E194" i="8"/>
  <c r="B195" i="8"/>
  <c r="C195" i="8"/>
  <c r="D195" i="8"/>
  <c r="E195" i="8"/>
  <c r="AE195" i="8"/>
  <c r="B196" i="8"/>
  <c r="C196" i="8"/>
  <c r="D196" i="8"/>
  <c r="E196" i="8"/>
  <c r="AF196" i="8"/>
  <c r="B197" i="8"/>
  <c r="C197" i="8"/>
  <c r="E197" i="8"/>
  <c r="B198" i="8"/>
  <c r="C198" i="8"/>
  <c r="D198" i="8"/>
  <c r="E198" i="8"/>
  <c r="AF198" i="8"/>
  <c r="B199" i="8"/>
  <c r="C199" i="8"/>
  <c r="D199" i="8"/>
  <c r="E199" i="8"/>
  <c r="AE199" i="8"/>
  <c r="B200" i="8"/>
  <c r="C200" i="8"/>
  <c r="E200" i="8"/>
  <c r="B201" i="8"/>
  <c r="C201" i="8"/>
  <c r="D201" i="8"/>
  <c r="E201" i="8"/>
  <c r="AE201" i="8"/>
  <c r="B202" i="8"/>
  <c r="C202" i="8"/>
  <c r="D202" i="8"/>
  <c r="E202" i="8"/>
  <c r="AF202" i="8"/>
  <c r="B203" i="8"/>
  <c r="C203" i="8"/>
  <c r="E203" i="8"/>
  <c r="B204" i="8"/>
  <c r="C204" i="8"/>
  <c r="D204" i="8"/>
  <c r="E204" i="8"/>
  <c r="AF204" i="8"/>
  <c r="B205" i="8"/>
  <c r="C205" i="8"/>
  <c r="D205" i="8"/>
  <c r="E205" i="8"/>
  <c r="AE205" i="8"/>
  <c r="B206" i="8"/>
  <c r="C206" i="8"/>
  <c r="E206" i="8"/>
  <c r="B207" i="8"/>
  <c r="C207" i="8"/>
  <c r="D207" i="8"/>
  <c r="E207" i="8"/>
  <c r="AE207" i="8"/>
  <c r="B208" i="8"/>
  <c r="C208" i="8"/>
  <c r="D208" i="8"/>
  <c r="E208" i="8"/>
  <c r="AF208" i="8"/>
  <c r="B209" i="8"/>
  <c r="C209" i="8"/>
  <c r="E209" i="8"/>
  <c r="B210" i="8"/>
  <c r="C210" i="8"/>
  <c r="D210" i="8"/>
  <c r="E210" i="8"/>
  <c r="AF210" i="8"/>
  <c r="B211" i="8"/>
  <c r="C211" i="8"/>
  <c r="D211" i="8"/>
  <c r="E211" i="8"/>
  <c r="AE211" i="8"/>
  <c r="B212" i="8"/>
  <c r="C212" i="8"/>
  <c r="E212" i="8"/>
  <c r="B213" i="8"/>
  <c r="C213" i="8"/>
  <c r="D213" i="8"/>
  <c r="E213" i="8"/>
  <c r="AE213" i="8"/>
  <c r="B214" i="8"/>
  <c r="C214" i="8"/>
  <c r="D214" i="8"/>
  <c r="E214" i="8"/>
  <c r="AF214" i="8"/>
  <c r="B215" i="8"/>
  <c r="C215" i="8"/>
  <c r="E215" i="8"/>
  <c r="B216" i="8"/>
  <c r="C216" i="8"/>
  <c r="D216" i="8"/>
  <c r="E216" i="8"/>
  <c r="AF216" i="8"/>
  <c r="B217" i="8"/>
  <c r="C217" i="8"/>
  <c r="D217" i="8"/>
  <c r="E217" i="8"/>
  <c r="AE217" i="8"/>
  <c r="B218" i="8"/>
  <c r="C218" i="8"/>
  <c r="E218" i="8"/>
  <c r="B219" i="8"/>
  <c r="C219" i="8"/>
  <c r="D219" i="8"/>
  <c r="E219" i="8"/>
  <c r="AE219" i="8"/>
  <c r="B220" i="8"/>
  <c r="C220" i="8"/>
  <c r="D220" i="8"/>
  <c r="E220" i="8"/>
  <c r="AF220" i="8"/>
  <c r="B221" i="8"/>
  <c r="C221" i="8"/>
  <c r="E221" i="8"/>
  <c r="B222" i="8"/>
  <c r="C222" i="8"/>
  <c r="D222" i="8"/>
  <c r="E222" i="8"/>
  <c r="AF222" i="8"/>
  <c r="B223" i="8"/>
  <c r="C223" i="8"/>
  <c r="D223" i="8"/>
  <c r="E223" i="8"/>
  <c r="AE223" i="8"/>
  <c r="B224" i="8"/>
  <c r="C224" i="8"/>
  <c r="E224" i="8"/>
  <c r="B225" i="8"/>
  <c r="C225" i="8"/>
  <c r="D225" i="8"/>
  <c r="E225" i="8"/>
  <c r="AE225" i="8"/>
  <c r="B226" i="8"/>
  <c r="C226" i="8"/>
  <c r="D226" i="8"/>
  <c r="E226" i="8"/>
  <c r="AF226" i="8"/>
  <c r="B227" i="8"/>
  <c r="C227" i="8"/>
  <c r="E227" i="8"/>
  <c r="B228" i="8"/>
  <c r="C228" i="8"/>
  <c r="D228" i="8"/>
  <c r="E228" i="8"/>
  <c r="AF228" i="8"/>
  <c r="B229" i="8"/>
  <c r="C229" i="8"/>
  <c r="D229" i="8"/>
  <c r="E229" i="8"/>
  <c r="AE229" i="8"/>
  <c r="B230" i="8"/>
  <c r="C230" i="8"/>
  <c r="E230" i="8"/>
  <c r="B231" i="8"/>
  <c r="C231" i="8"/>
  <c r="D231" i="8"/>
  <c r="E231" i="8"/>
  <c r="AE231" i="8"/>
  <c r="B232" i="8"/>
  <c r="C232" i="8"/>
  <c r="D232" i="8"/>
  <c r="E232" i="8"/>
  <c r="AF232" i="8"/>
  <c r="B233" i="8"/>
  <c r="C233" i="8"/>
  <c r="E233" i="8"/>
  <c r="B234" i="8"/>
  <c r="C234" i="8"/>
  <c r="D234" i="8"/>
  <c r="E234" i="8"/>
  <c r="AF234" i="8"/>
  <c r="B235" i="8"/>
  <c r="C235" i="8"/>
  <c r="D235" i="8"/>
  <c r="E235" i="8"/>
  <c r="AE235" i="8"/>
  <c r="B236" i="8"/>
  <c r="C236" i="8"/>
  <c r="E236" i="8"/>
  <c r="B237" i="8"/>
  <c r="C237" i="8"/>
  <c r="D237" i="8"/>
  <c r="E237" i="8"/>
  <c r="AE237" i="8"/>
  <c r="B238" i="8"/>
  <c r="C238" i="8"/>
  <c r="D238" i="8"/>
  <c r="E238" i="8"/>
  <c r="AF238" i="8"/>
  <c r="B239" i="8"/>
  <c r="C239" i="8"/>
  <c r="E239" i="8"/>
  <c r="B240" i="8"/>
  <c r="C240" i="8"/>
  <c r="D240" i="8"/>
  <c r="E240" i="8"/>
  <c r="AF240" i="8"/>
  <c r="B241" i="8"/>
  <c r="C241" i="8"/>
  <c r="D241" i="8"/>
  <c r="E241" i="8"/>
  <c r="AE241" i="8"/>
  <c r="B242" i="8"/>
  <c r="C242" i="8"/>
  <c r="E242" i="8"/>
  <c r="B243" i="8"/>
  <c r="C243" i="8"/>
  <c r="D243" i="8"/>
  <c r="E243" i="8"/>
  <c r="AE243" i="8"/>
  <c r="B244" i="8"/>
  <c r="C244" i="8"/>
  <c r="D244" i="8"/>
  <c r="E244" i="8"/>
  <c r="AF244" i="8"/>
  <c r="B245" i="8"/>
  <c r="C245" i="8"/>
  <c r="E245" i="8"/>
  <c r="B246" i="8"/>
  <c r="C246" i="8"/>
  <c r="D246" i="8"/>
  <c r="E246" i="8"/>
  <c r="AF246" i="8"/>
  <c r="B247" i="8"/>
  <c r="C247" i="8"/>
  <c r="D247" i="8"/>
  <c r="E247" i="8"/>
  <c r="AE247" i="8"/>
  <c r="B248" i="8"/>
  <c r="C248" i="8"/>
  <c r="E248" i="8"/>
  <c r="B249" i="8"/>
  <c r="C249" i="8"/>
  <c r="D249" i="8"/>
  <c r="E249" i="8"/>
  <c r="AE249" i="8"/>
  <c r="B250" i="8"/>
  <c r="C250" i="8"/>
  <c r="D250" i="8"/>
  <c r="E250" i="8"/>
  <c r="AF250" i="8"/>
  <c r="B251" i="8"/>
  <c r="C251" i="8"/>
  <c r="E251" i="8"/>
  <c r="B252" i="8"/>
  <c r="C252" i="8"/>
  <c r="D252" i="8"/>
  <c r="E252" i="8"/>
  <c r="AF252" i="8"/>
  <c r="B253" i="8"/>
  <c r="C253" i="8"/>
  <c r="D253" i="8"/>
  <c r="E253" i="8"/>
  <c r="AE253" i="8"/>
  <c r="B254" i="8"/>
  <c r="C254" i="8"/>
  <c r="E254" i="8"/>
  <c r="B255" i="8"/>
  <c r="C255" i="8"/>
  <c r="D255" i="8"/>
  <c r="E255" i="8"/>
  <c r="AE255" i="8"/>
  <c r="B256" i="8"/>
  <c r="C256" i="8"/>
  <c r="D256" i="8"/>
  <c r="E256" i="8"/>
  <c r="AF256" i="8"/>
  <c r="B257" i="8"/>
  <c r="C257" i="8"/>
  <c r="E257" i="8"/>
  <c r="B258" i="8"/>
  <c r="C258" i="8"/>
  <c r="D258" i="8"/>
  <c r="E258" i="8"/>
  <c r="AF258" i="8"/>
  <c r="B259" i="8"/>
  <c r="C259" i="8"/>
  <c r="D259" i="8"/>
  <c r="E259" i="8"/>
  <c r="AE259" i="8"/>
  <c r="B260" i="8"/>
  <c r="C260" i="8"/>
  <c r="E260" i="8"/>
  <c r="B261" i="8"/>
  <c r="C261" i="8"/>
  <c r="D261" i="8"/>
  <c r="E261" i="8"/>
  <c r="AE261" i="8"/>
  <c r="B262" i="8"/>
  <c r="C262" i="8"/>
  <c r="D262" i="8"/>
  <c r="E262" i="8"/>
  <c r="AF262" i="8"/>
  <c r="B263" i="8"/>
  <c r="C263" i="8"/>
  <c r="E263" i="8"/>
  <c r="B264" i="8"/>
  <c r="C264" i="8"/>
  <c r="D264" i="8"/>
  <c r="E264" i="8"/>
  <c r="AF264" i="8"/>
  <c r="B265" i="8"/>
  <c r="C265" i="8"/>
  <c r="D265" i="8"/>
  <c r="E265" i="8"/>
  <c r="AE265" i="8"/>
  <c r="B266" i="8"/>
  <c r="C266" i="8"/>
  <c r="E266" i="8"/>
  <c r="B267" i="8"/>
  <c r="C267" i="8"/>
  <c r="D267" i="8"/>
  <c r="E267" i="8"/>
  <c r="AE267" i="8"/>
  <c r="B268" i="8"/>
  <c r="C268" i="8"/>
  <c r="D268" i="8"/>
  <c r="E268" i="8"/>
  <c r="AF268" i="8"/>
  <c r="B269" i="8"/>
  <c r="C269" i="8"/>
  <c r="E269" i="8"/>
  <c r="B270" i="8"/>
  <c r="C270" i="8"/>
  <c r="D270" i="8"/>
  <c r="E270" i="8"/>
  <c r="AF270" i="8"/>
  <c r="C1" i="8"/>
  <c r="D1" i="8"/>
  <c r="E1" i="8"/>
  <c r="F1" i="8"/>
  <c r="G1" i="8"/>
  <c r="H1" i="8"/>
  <c r="I1" i="8"/>
  <c r="J1" i="8"/>
  <c r="K1" i="8"/>
  <c r="L1" i="8"/>
  <c r="M1" i="8"/>
  <c r="N1" i="8"/>
  <c r="O1" i="8"/>
  <c r="P1" i="8"/>
  <c r="Q1" i="8"/>
  <c r="R1" i="8"/>
  <c r="S1" i="8"/>
  <c r="T1" i="8"/>
  <c r="U1" i="8"/>
  <c r="V1" i="8"/>
  <c r="W1" i="8"/>
  <c r="X1" i="8"/>
  <c r="Y1" i="8"/>
  <c r="Z1" i="8"/>
  <c r="AA1" i="8"/>
  <c r="AB1" i="8"/>
  <c r="AC1" i="8"/>
  <c r="B1" i="8"/>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AI272" i="8"/>
  <c r="AN271" i="8"/>
  <c r="AJ272" i="8"/>
  <c r="AI274" i="8"/>
  <c r="AJ274" i="8"/>
  <c r="AO273" i="8"/>
  <c r="AI275" i="8"/>
  <c r="AJ275" i="8"/>
  <c r="AI277" i="8"/>
  <c r="AJ277" i="8"/>
  <c r="AO276" i="8"/>
  <c r="AI278" i="8"/>
  <c r="AJ278" i="8"/>
  <c r="AI280" i="8"/>
  <c r="AN279" i="8"/>
  <c r="AJ280" i="8"/>
  <c r="AI281" i="8"/>
  <c r="AJ281" i="8"/>
  <c r="AO280" i="8"/>
  <c r="AI283" i="8"/>
  <c r="AJ283" i="8"/>
  <c r="AI284" i="8"/>
  <c r="AN283" i="8"/>
  <c r="AJ284" i="8"/>
  <c r="AI286" i="8"/>
  <c r="AJ286" i="8"/>
  <c r="AI287" i="8"/>
  <c r="AJ287" i="8"/>
  <c r="AI289" i="8"/>
  <c r="AJ289" i="8"/>
  <c r="AI290" i="8"/>
  <c r="AJ290" i="8"/>
  <c r="AO289" i="8"/>
  <c r="AI292" i="8"/>
  <c r="AN291" i="8"/>
  <c r="AJ292" i="8"/>
  <c r="AI293" i="8"/>
  <c r="AJ293" i="8"/>
  <c r="AO292" i="8"/>
  <c r="AI295" i="8"/>
  <c r="AJ295" i="8"/>
  <c r="AI296" i="8"/>
  <c r="AN295" i="8"/>
  <c r="AJ296" i="8"/>
  <c r="AI298" i="8"/>
  <c r="AJ298" i="8"/>
  <c r="AI299" i="8"/>
  <c r="AJ299" i="8"/>
  <c r="AI301" i="8"/>
  <c r="AJ301" i="8"/>
  <c r="AI302" i="8"/>
  <c r="AJ302" i="8"/>
  <c r="AI304" i="8"/>
  <c r="AN303" i="8"/>
  <c r="AJ304" i="8"/>
  <c r="AI305" i="8"/>
  <c r="AJ305" i="8"/>
  <c r="AO304" i="8"/>
  <c r="AI307" i="8"/>
  <c r="AJ307" i="8"/>
  <c r="AI308" i="8"/>
  <c r="AN307" i="8"/>
  <c r="AJ308" i="8"/>
  <c r="AI310" i="8"/>
  <c r="AJ310" i="8"/>
  <c r="AI311" i="8"/>
  <c r="AJ311" i="8"/>
  <c r="AI313" i="8"/>
  <c r="AJ313" i="8"/>
  <c r="AO312" i="8"/>
  <c r="AI314" i="8"/>
  <c r="AJ314" i="8"/>
  <c r="AO313" i="8"/>
  <c r="AI316" i="8"/>
  <c r="AJ316" i="8"/>
  <c r="AI317" i="8"/>
  <c r="AJ317" i="8"/>
  <c r="AI319" i="8"/>
  <c r="AJ319" i="8"/>
  <c r="AI320" i="8"/>
  <c r="AN319" i="8"/>
  <c r="AJ320" i="8"/>
  <c r="AI322" i="8"/>
  <c r="AJ322" i="8"/>
  <c r="AI323" i="8"/>
  <c r="AJ323" i="8"/>
  <c r="AI325" i="8"/>
  <c r="AJ325" i="8"/>
  <c r="AI326" i="8"/>
  <c r="AJ326" i="8"/>
  <c r="AI328" i="8"/>
  <c r="AN327" i="8"/>
  <c r="AJ328" i="8"/>
  <c r="AI329" i="8"/>
  <c r="AJ329" i="8"/>
  <c r="AO328" i="8"/>
  <c r="AI331" i="8"/>
  <c r="AJ331" i="8"/>
  <c r="AI332" i="8"/>
  <c r="AN331" i="8"/>
  <c r="AJ332" i="8"/>
  <c r="AI334" i="8"/>
  <c r="AJ334" i="8"/>
  <c r="AI335" i="8"/>
  <c r="AN334" i="8"/>
  <c r="AJ335" i="8"/>
  <c r="AI337" i="8"/>
  <c r="AJ337" i="8"/>
  <c r="AO336" i="8"/>
  <c r="AI338" i="8"/>
  <c r="AJ338" i="8"/>
  <c r="AO337" i="8"/>
  <c r="AI340" i="8"/>
  <c r="AN339" i="8"/>
  <c r="AJ340" i="8"/>
  <c r="AI341" i="8"/>
  <c r="AJ341" i="8"/>
  <c r="AI343" i="8"/>
  <c r="AN342" i="8"/>
  <c r="AJ343" i="8"/>
  <c r="AI344" i="8"/>
  <c r="AJ344" i="8"/>
  <c r="AI346" i="8"/>
  <c r="AJ346" i="8"/>
  <c r="AI347" i="8"/>
  <c r="AJ347" i="8"/>
  <c r="AI349" i="8"/>
  <c r="AJ349" i="8"/>
  <c r="AI350" i="8"/>
  <c r="AJ350" i="8"/>
  <c r="AO349" i="8"/>
  <c r="AI352" i="8"/>
  <c r="AJ352" i="8"/>
  <c r="AI353" i="8"/>
  <c r="AJ353" i="8"/>
  <c r="AI355" i="8"/>
  <c r="AJ355" i="8"/>
  <c r="AI356" i="8"/>
  <c r="AJ356" i="8"/>
  <c r="AI358" i="8"/>
  <c r="AJ358" i="8"/>
  <c r="AI359" i="8"/>
  <c r="AN358" i="8"/>
  <c r="AJ359" i="8"/>
  <c r="AI361" i="8"/>
  <c r="AJ361" i="8"/>
  <c r="AI362" i="8"/>
  <c r="AJ362" i="8"/>
  <c r="AO361" i="8"/>
  <c r="AI364" i="8"/>
  <c r="AJ364" i="8"/>
  <c r="AI365" i="8"/>
  <c r="AJ365" i="8"/>
  <c r="AI367" i="8"/>
  <c r="AJ367" i="8"/>
  <c r="AI368" i="8"/>
  <c r="AJ368" i="8"/>
  <c r="AI370" i="8"/>
  <c r="AJ370" i="8"/>
  <c r="AI371" i="8"/>
  <c r="AJ371" i="8"/>
  <c r="AI373" i="8"/>
  <c r="AJ373" i="8"/>
  <c r="AO372" i="8"/>
  <c r="AI374" i="8"/>
  <c r="AJ374" i="8"/>
  <c r="AI376" i="8"/>
  <c r="AN375" i="8"/>
  <c r="AJ376" i="8"/>
  <c r="AI377" i="8"/>
  <c r="AJ377" i="8"/>
  <c r="AO376" i="8"/>
  <c r="AI379" i="8"/>
  <c r="AN378" i="8"/>
  <c r="AJ379" i="8"/>
  <c r="AI380" i="8"/>
  <c r="AJ380" i="8"/>
  <c r="AI382" i="8"/>
  <c r="AJ382" i="8"/>
  <c r="AO381" i="8"/>
  <c r="AI383" i="8"/>
  <c r="AJ383" i="8"/>
  <c r="AI385" i="8"/>
  <c r="AJ385" i="8"/>
  <c r="AO384" i="8"/>
  <c r="AI386" i="8"/>
  <c r="AJ386" i="8"/>
  <c r="AO385" i="8"/>
  <c r="AI388" i="8"/>
  <c r="AN387" i="8"/>
  <c r="AJ388" i="8"/>
  <c r="AI389" i="8"/>
  <c r="AJ389" i="8"/>
  <c r="AO388" i="8"/>
  <c r="AI391" i="8"/>
  <c r="AJ391" i="8"/>
  <c r="AI392" i="8"/>
  <c r="AN391" i="8"/>
  <c r="AJ392" i="8"/>
  <c r="AI394" i="8"/>
  <c r="AJ394" i="8"/>
  <c r="AO393" i="8"/>
  <c r="AI395" i="8"/>
  <c r="AJ395" i="8"/>
  <c r="AI397" i="8"/>
  <c r="AJ397" i="8"/>
  <c r="AO396" i="8"/>
  <c r="AI398" i="8"/>
  <c r="AJ398" i="8"/>
  <c r="AO397" i="8"/>
  <c r="AI400" i="8"/>
  <c r="AJ400" i="8"/>
  <c r="AI401" i="8"/>
  <c r="AJ401" i="8"/>
  <c r="AI403" i="8"/>
  <c r="AN402" i="8"/>
  <c r="AJ403" i="8"/>
  <c r="AO402" i="8"/>
  <c r="AI404" i="8"/>
  <c r="AJ404" i="8"/>
  <c r="AI406" i="8"/>
  <c r="AJ406" i="8"/>
  <c r="AO405" i="8"/>
  <c r="AI407" i="8"/>
  <c r="AN406" i="8"/>
  <c r="AJ407" i="8"/>
  <c r="AO406" i="8"/>
  <c r="AI409" i="8"/>
  <c r="AJ409" i="8"/>
  <c r="AI410" i="8"/>
  <c r="AJ410" i="8"/>
  <c r="AI412" i="8"/>
  <c r="AJ412" i="8"/>
  <c r="AI413" i="8"/>
  <c r="AJ413" i="8"/>
  <c r="AO412" i="8"/>
  <c r="AI415" i="8"/>
  <c r="AJ415" i="8"/>
  <c r="AI416" i="8"/>
  <c r="AN415" i="8"/>
  <c r="AJ416" i="8"/>
  <c r="AI418" i="8"/>
  <c r="AJ418" i="8"/>
  <c r="AI419" i="8"/>
  <c r="AN418" i="8"/>
  <c r="AJ419" i="8"/>
  <c r="AO418" i="8"/>
  <c r="AI421" i="8"/>
  <c r="AJ421" i="8"/>
  <c r="AO420" i="8"/>
  <c r="AI422" i="8"/>
  <c r="AJ422" i="8"/>
  <c r="AO421" i="8"/>
  <c r="AI424" i="8"/>
  <c r="AJ424" i="8"/>
  <c r="AI425" i="8"/>
  <c r="AJ425" i="8"/>
  <c r="AO424" i="8"/>
  <c r="AI427" i="8"/>
  <c r="AJ427" i="8"/>
  <c r="AO426" i="8"/>
  <c r="AI428" i="8"/>
  <c r="AN427" i="8"/>
  <c r="AJ428" i="8"/>
  <c r="AI430" i="8"/>
  <c r="AJ430" i="8"/>
  <c r="AI431" i="8"/>
  <c r="AJ431" i="8"/>
  <c r="AO430" i="8"/>
  <c r="AI433" i="8"/>
  <c r="AJ433" i="8"/>
  <c r="AI434" i="8"/>
  <c r="AJ434" i="8"/>
  <c r="AI436" i="8"/>
  <c r="AJ436" i="8"/>
  <c r="AI437" i="8"/>
  <c r="AJ437" i="8"/>
  <c r="AO436" i="8"/>
  <c r="AI439" i="8"/>
  <c r="AN438" i="8"/>
  <c r="AJ439" i="8"/>
  <c r="AO438" i="8"/>
  <c r="AI440" i="8"/>
  <c r="AJ440" i="8"/>
  <c r="AI442" i="8"/>
  <c r="AJ442" i="8"/>
  <c r="AI443" i="8"/>
  <c r="AJ443" i="8"/>
  <c r="AO442" i="8"/>
  <c r="AI445" i="8"/>
  <c r="AJ445" i="8"/>
  <c r="AI446" i="8"/>
  <c r="AJ446" i="8"/>
  <c r="AO445" i="8"/>
  <c r="AI448" i="8"/>
  <c r="AN447" i="8"/>
  <c r="AJ448" i="8"/>
  <c r="AI449" i="8"/>
  <c r="AJ449" i="8"/>
  <c r="AI451" i="8"/>
  <c r="AN450" i="8"/>
  <c r="AJ451" i="8"/>
  <c r="AI452" i="8"/>
  <c r="AJ452" i="8"/>
  <c r="AJ453" i="8"/>
  <c r="AH453" i="8"/>
  <c r="AE131" i="8"/>
  <c r="AE271" i="8"/>
  <c r="AF271" i="8"/>
  <c r="AE272" i="8"/>
  <c r="AF272" i="8"/>
  <c r="AE273" i="8"/>
  <c r="AF273" i="8"/>
  <c r="AE274" i="8"/>
  <c r="AF274" i="8"/>
  <c r="AE275" i="8"/>
  <c r="AF275" i="8"/>
  <c r="AE276" i="8"/>
  <c r="AF276" i="8"/>
  <c r="AE277" i="8"/>
  <c r="AF277" i="8"/>
  <c r="AE278" i="8"/>
  <c r="AF278" i="8"/>
  <c r="AE279" i="8"/>
  <c r="AF279" i="8"/>
  <c r="AE280" i="8"/>
  <c r="AF280" i="8"/>
  <c r="AE281" i="8"/>
  <c r="AF281" i="8"/>
  <c r="AE282" i="8"/>
  <c r="AF282" i="8"/>
  <c r="AE283" i="8"/>
  <c r="AF283" i="8"/>
  <c r="AE284" i="8"/>
  <c r="AF284" i="8"/>
  <c r="AE285" i="8"/>
  <c r="AF285" i="8"/>
  <c r="AE286" i="8"/>
  <c r="AF286" i="8"/>
  <c r="AE287" i="8"/>
  <c r="AF287" i="8"/>
  <c r="AE288" i="8"/>
  <c r="AF288" i="8"/>
  <c r="AE289" i="8"/>
  <c r="AF289" i="8"/>
  <c r="AE290" i="8"/>
  <c r="AF290" i="8"/>
  <c r="AE291" i="8"/>
  <c r="AF291" i="8"/>
  <c r="AE292" i="8"/>
  <c r="AF292" i="8"/>
  <c r="AE293" i="8"/>
  <c r="AF293" i="8"/>
  <c r="AE294" i="8"/>
  <c r="AF294" i="8"/>
  <c r="AE295" i="8"/>
  <c r="AF295" i="8"/>
  <c r="AE296" i="8"/>
  <c r="AF296" i="8"/>
  <c r="AE297" i="8"/>
  <c r="AF297" i="8"/>
  <c r="AE298" i="8"/>
  <c r="AF298" i="8"/>
  <c r="AE299" i="8"/>
  <c r="AF299" i="8"/>
  <c r="AE300" i="8"/>
  <c r="AF300" i="8"/>
  <c r="AE301" i="8"/>
  <c r="AF301" i="8"/>
  <c r="AE302" i="8"/>
  <c r="AF302" i="8"/>
  <c r="AE303" i="8"/>
  <c r="AF303" i="8"/>
  <c r="AE304" i="8"/>
  <c r="AF304" i="8"/>
  <c r="AE305" i="8"/>
  <c r="AF305" i="8"/>
  <c r="AE306" i="8"/>
  <c r="AF306" i="8"/>
  <c r="AE307" i="8"/>
  <c r="AF307" i="8"/>
  <c r="AE308" i="8"/>
  <c r="AF308" i="8"/>
  <c r="AE309" i="8"/>
  <c r="AF309" i="8"/>
  <c r="AE310" i="8"/>
  <c r="AF310" i="8"/>
  <c r="AE311" i="8"/>
  <c r="AF311" i="8"/>
  <c r="AE312" i="8"/>
  <c r="AF312" i="8"/>
  <c r="AE313" i="8"/>
  <c r="AF313" i="8"/>
  <c r="AE314" i="8"/>
  <c r="AF314" i="8"/>
  <c r="AE315" i="8"/>
  <c r="AF315" i="8"/>
  <c r="AE316" i="8"/>
  <c r="AF316" i="8"/>
  <c r="AE317" i="8"/>
  <c r="AF317" i="8"/>
  <c r="AE318" i="8"/>
  <c r="AF318" i="8"/>
  <c r="AE319" i="8"/>
  <c r="AF319" i="8"/>
  <c r="AE320" i="8"/>
  <c r="AF320" i="8"/>
  <c r="AE321" i="8"/>
  <c r="AF321" i="8"/>
  <c r="AE322" i="8"/>
  <c r="AF322" i="8"/>
  <c r="AE323" i="8"/>
  <c r="AF323" i="8"/>
  <c r="AE324" i="8"/>
  <c r="AF324" i="8"/>
  <c r="AE325" i="8"/>
  <c r="AF325" i="8"/>
  <c r="AE326" i="8"/>
  <c r="AF326" i="8"/>
  <c r="AE327" i="8"/>
  <c r="AF327" i="8"/>
  <c r="AE328" i="8"/>
  <c r="AF328" i="8"/>
  <c r="AE329" i="8"/>
  <c r="AF329" i="8"/>
  <c r="AE330" i="8"/>
  <c r="AF330" i="8"/>
  <c r="AE331" i="8"/>
  <c r="AF331" i="8"/>
  <c r="AE332" i="8"/>
  <c r="AF332" i="8"/>
  <c r="AE333" i="8"/>
  <c r="AF333" i="8"/>
  <c r="AE334" i="8"/>
  <c r="AF334" i="8"/>
  <c r="AE335" i="8"/>
  <c r="AF335" i="8"/>
  <c r="AE336" i="8"/>
  <c r="AF336" i="8"/>
  <c r="AE337" i="8"/>
  <c r="AF337" i="8"/>
  <c r="AE338" i="8"/>
  <c r="AF338" i="8"/>
  <c r="AE339" i="8"/>
  <c r="AF339" i="8"/>
  <c r="AE340" i="8"/>
  <c r="AF340" i="8"/>
  <c r="AE341" i="8"/>
  <c r="AF341" i="8"/>
  <c r="AE342" i="8"/>
  <c r="AF342" i="8"/>
  <c r="AE343" i="8"/>
  <c r="AF343" i="8"/>
  <c r="AE344" i="8"/>
  <c r="AF344" i="8"/>
  <c r="AE345" i="8"/>
  <c r="AF345" i="8"/>
  <c r="AE346" i="8"/>
  <c r="AF346" i="8"/>
  <c r="AE347" i="8"/>
  <c r="AF347" i="8"/>
  <c r="AE348" i="8"/>
  <c r="AF348" i="8"/>
  <c r="I65" i="2"/>
  <c r="AJ454" i="8"/>
  <c r="AH454" i="8"/>
  <c r="AJ455" i="8"/>
  <c r="AH455" i="8"/>
  <c r="AJ456" i="8"/>
  <c r="AH456" i="8"/>
  <c r="AJ457" i="8"/>
  <c r="AH457" i="8"/>
  <c r="AJ458" i="8"/>
  <c r="AH458" i="8"/>
  <c r="AJ459" i="8"/>
  <c r="AH459" i="8"/>
  <c r="AJ460" i="8"/>
  <c r="AH460" i="8"/>
  <c r="AJ461" i="8"/>
  <c r="AH461" i="8"/>
  <c r="AJ462" i="8"/>
  <c r="AH462" i="8"/>
  <c r="AJ463" i="8"/>
  <c r="AH463" i="8"/>
  <c r="AJ464" i="8"/>
  <c r="AH464" i="8"/>
  <c r="AJ465" i="8"/>
  <c r="AH465" i="8"/>
  <c r="AJ466" i="8"/>
  <c r="AH466" i="8"/>
  <c r="AJ467" i="8"/>
  <c r="AH467" i="8"/>
  <c r="AJ468" i="8"/>
  <c r="AH468" i="8"/>
  <c r="AJ469" i="8"/>
  <c r="AH469" i="8"/>
  <c r="AJ470" i="8"/>
  <c r="AH470" i="8"/>
  <c r="AJ471" i="8"/>
  <c r="AH471" i="8"/>
  <c r="AJ472" i="8"/>
  <c r="AH472" i="8"/>
  <c r="AJ473" i="8"/>
  <c r="AH473" i="8"/>
  <c r="AJ474" i="8"/>
  <c r="AH474" i="8"/>
  <c r="AJ475" i="8"/>
  <c r="AH475" i="8"/>
  <c r="AJ476" i="8"/>
  <c r="AH476" i="8"/>
  <c r="AJ477" i="8"/>
  <c r="AH477" i="8"/>
  <c r="AJ478" i="8"/>
  <c r="AH478" i="8"/>
  <c r="AJ479" i="8"/>
  <c r="AH479" i="8"/>
  <c r="AJ480" i="8"/>
  <c r="AH480" i="8"/>
  <c r="AJ481" i="8"/>
  <c r="AH481" i="8"/>
  <c r="AJ482" i="8"/>
  <c r="AH482" i="8"/>
  <c r="AJ483" i="8"/>
  <c r="AH483" i="8"/>
  <c r="AJ484" i="8"/>
  <c r="AH484" i="8"/>
  <c r="AJ485" i="8"/>
  <c r="AH485" i="8"/>
  <c r="AJ486" i="8"/>
  <c r="AH486" i="8"/>
  <c r="AJ487" i="8"/>
  <c r="AH487" i="8"/>
  <c r="AJ488" i="8"/>
  <c r="AH488" i="8"/>
  <c r="AJ489" i="8"/>
  <c r="AH489" i="8"/>
  <c r="AJ490" i="8"/>
  <c r="AH490" i="8"/>
  <c r="AJ491" i="8"/>
  <c r="AH491" i="8"/>
  <c r="AJ492" i="8"/>
  <c r="AH492" i="8"/>
  <c r="AJ493" i="8"/>
  <c r="AH493" i="8"/>
  <c r="AJ494" i="8"/>
  <c r="AH494" i="8"/>
  <c r="AJ495" i="8"/>
  <c r="AH495" i="8"/>
  <c r="AJ496" i="8"/>
  <c r="AH496" i="8"/>
  <c r="AJ497" i="8"/>
  <c r="AH497" i="8"/>
  <c r="AJ498" i="8"/>
  <c r="AH498" i="8"/>
  <c r="AJ499" i="8"/>
  <c r="AH499" i="8"/>
  <c r="AJ500" i="8"/>
  <c r="AH500" i="8"/>
  <c r="AJ501" i="8"/>
  <c r="AH501" i="8"/>
  <c r="AJ502" i="8"/>
  <c r="AH502" i="8"/>
  <c r="AJ503" i="8"/>
  <c r="AH503" i="8"/>
  <c r="AJ504" i="8"/>
  <c r="AH504" i="8"/>
  <c r="AJ505" i="8"/>
  <c r="AH505" i="8"/>
  <c r="AJ506" i="8"/>
  <c r="AH506" i="8"/>
  <c r="AJ507" i="8"/>
  <c r="AH507" i="8"/>
  <c r="AJ508" i="8"/>
  <c r="AH508" i="8"/>
  <c r="AJ509" i="8"/>
  <c r="AH509" i="8"/>
  <c r="AJ510" i="8"/>
  <c r="AH510" i="8"/>
  <c r="AJ511" i="8"/>
  <c r="AH511" i="8"/>
  <c r="AJ512" i="8"/>
  <c r="AH512" i="8"/>
  <c r="AJ513" i="8"/>
  <c r="AH513" i="8"/>
  <c r="AJ514" i="8"/>
  <c r="AH514" i="8"/>
  <c r="AJ515" i="8"/>
  <c r="AH515" i="8"/>
  <c r="AJ516" i="8"/>
  <c r="AH516" i="8"/>
  <c r="AJ517" i="8"/>
  <c r="AH517" i="8"/>
  <c r="AJ518" i="8"/>
  <c r="AH518" i="8"/>
  <c r="AJ519" i="8"/>
  <c r="AH519" i="8"/>
  <c r="AJ520" i="8"/>
  <c r="AH520" i="8"/>
  <c r="AJ521" i="8"/>
  <c r="AH521" i="8"/>
  <c r="AJ522" i="8"/>
  <c r="AH522" i="8"/>
  <c r="AJ523" i="8"/>
  <c r="AH523" i="8"/>
  <c r="AJ524" i="8"/>
  <c r="AH524" i="8"/>
  <c r="AJ525" i="8"/>
  <c r="AH525" i="8"/>
  <c r="AJ526" i="8"/>
  <c r="AH526" i="8"/>
  <c r="AJ527" i="8"/>
  <c r="AH527" i="8"/>
  <c r="AJ528" i="8"/>
  <c r="AH528" i="8"/>
  <c r="AJ529" i="8"/>
  <c r="AH529" i="8"/>
  <c r="AJ530" i="8"/>
  <c r="AH530" i="8"/>
  <c r="AJ531" i="8"/>
  <c r="AH531" i="8"/>
  <c r="AJ532" i="8"/>
  <c r="AH532" i="8"/>
  <c r="AJ533" i="8"/>
  <c r="AH533" i="8"/>
  <c r="AJ534" i="8"/>
  <c r="AH534" i="8"/>
  <c r="AJ535" i="8"/>
  <c r="AH535" i="8"/>
  <c r="AJ536" i="8"/>
  <c r="AH536" i="8"/>
  <c r="AJ537" i="8"/>
  <c r="AH537" i="8"/>
  <c r="AJ538" i="8"/>
  <c r="AH538" i="8"/>
  <c r="AJ539" i="8"/>
  <c r="AH539" i="8"/>
  <c r="AJ540" i="8"/>
  <c r="AH540" i="8"/>
  <c r="AJ541" i="8"/>
  <c r="AH541" i="8"/>
  <c r="AJ542" i="8"/>
  <c r="AH542" i="8"/>
  <c r="AJ543" i="8"/>
  <c r="AH543" i="8"/>
  <c r="AJ544" i="8"/>
  <c r="AH544" i="8"/>
  <c r="AJ545" i="8"/>
  <c r="AH545" i="8"/>
  <c r="AJ546" i="8"/>
  <c r="AH546" i="8"/>
  <c r="AJ547" i="8"/>
  <c r="AH547" i="8"/>
  <c r="AJ548" i="8"/>
  <c r="AH548" i="8"/>
  <c r="AJ549" i="8"/>
  <c r="AH549" i="8"/>
  <c r="AJ550" i="8"/>
  <c r="AH550" i="8"/>
  <c r="AJ551" i="8"/>
  <c r="AH551" i="8"/>
  <c r="AJ552" i="8"/>
  <c r="AH552" i="8"/>
  <c r="AJ553" i="8"/>
  <c r="AH553" i="8"/>
  <c r="AJ554" i="8"/>
  <c r="AH554" i="8"/>
  <c r="AJ555" i="8"/>
  <c r="AH555" i="8"/>
  <c r="AJ556" i="8"/>
  <c r="AH556" i="8"/>
  <c r="AI454" i="8"/>
  <c r="AG454" i="8"/>
  <c r="AI455" i="8"/>
  <c r="AG455" i="8"/>
  <c r="AI456" i="8"/>
  <c r="AG456" i="8"/>
  <c r="AI457" i="8"/>
  <c r="AG457" i="8"/>
  <c r="AI458" i="8"/>
  <c r="AG458" i="8"/>
  <c r="AI459" i="8"/>
  <c r="AG459" i="8"/>
  <c r="AI460" i="8"/>
  <c r="AG460" i="8"/>
  <c r="AI461" i="8"/>
  <c r="AG461" i="8"/>
  <c r="AI462" i="8"/>
  <c r="AG462" i="8"/>
  <c r="AI463" i="8"/>
  <c r="AG463" i="8"/>
  <c r="AI464" i="8"/>
  <c r="AG464" i="8"/>
  <c r="AI465" i="8"/>
  <c r="AG465" i="8"/>
  <c r="AI466" i="8"/>
  <c r="AG466" i="8"/>
  <c r="AI467" i="8"/>
  <c r="AG467" i="8"/>
  <c r="AI468" i="8"/>
  <c r="AG468" i="8"/>
  <c r="AI469" i="8"/>
  <c r="AG469" i="8"/>
  <c r="AI470" i="8"/>
  <c r="AG470" i="8"/>
  <c r="AI471" i="8"/>
  <c r="AG471" i="8"/>
  <c r="AI472" i="8"/>
  <c r="AG472" i="8"/>
  <c r="AI473" i="8"/>
  <c r="AG473" i="8"/>
  <c r="AI474" i="8"/>
  <c r="AG474" i="8"/>
  <c r="AI475" i="8"/>
  <c r="AG475" i="8"/>
  <c r="AI476" i="8"/>
  <c r="AG476" i="8"/>
  <c r="AI477" i="8"/>
  <c r="AG477" i="8"/>
  <c r="AI478" i="8"/>
  <c r="AG478" i="8"/>
  <c r="AI479" i="8"/>
  <c r="AG479" i="8"/>
  <c r="AI480" i="8"/>
  <c r="AG480" i="8"/>
  <c r="AI481" i="8"/>
  <c r="AG481" i="8"/>
  <c r="AI482" i="8"/>
  <c r="AG482" i="8"/>
  <c r="AI483" i="8"/>
  <c r="AG483" i="8"/>
  <c r="AI484" i="8"/>
  <c r="AG484" i="8"/>
  <c r="AI485" i="8"/>
  <c r="AG485" i="8"/>
  <c r="AI486" i="8"/>
  <c r="AG486" i="8"/>
  <c r="AI487" i="8"/>
  <c r="AG487" i="8"/>
  <c r="AI488" i="8"/>
  <c r="AG488" i="8"/>
  <c r="AI489" i="8"/>
  <c r="AG489" i="8"/>
  <c r="AI490" i="8"/>
  <c r="AG490" i="8"/>
  <c r="AI491" i="8"/>
  <c r="AG491" i="8"/>
  <c r="AI492" i="8"/>
  <c r="AG492" i="8"/>
  <c r="AI493" i="8"/>
  <c r="AG493" i="8"/>
  <c r="AI494" i="8"/>
  <c r="AG494" i="8"/>
  <c r="AI495" i="8"/>
  <c r="AG495" i="8"/>
  <c r="AI496" i="8"/>
  <c r="AG496" i="8"/>
  <c r="AI497" i="8"/>
  <c r="AG497" i="8"/>
  <c r="AI498" i="8"/>
  <c r="AG498" i="8"/>
  <c r="AI499" i="8"/>
  <c r="AG499" i="8"/>
  <c r="AI500" i="8"/>
  <c r="AG500" i="8"/>
  <c r="AI501" i="8"/>
  <c r="AG501" i="8"/>
  <c r="AI502" i="8"/>
  <c r="AG502" i="8"/>
  <c r="AI503" i="8"/>
  <c r="AG503" i="8"/>
  <c r="AI504" i="8"/>
  <c r="AG504" i="8"/>
  <c r="AI505" i="8"/>
  <c r="AG505" i="8"/>
  <c r="AI506" i="8"/>
  <c r="AG506" i="8"/>
  <c r="AI507" i="8"/>
  <c r="AG507" i="8"/>
  <c r="AI508" i="8"/>
  <c r="AG508" i="8"/>
  <c r="AI509" i="8"/>
  <c r="AG509" i="8"/>
  <c r="AI510" i="8"/>
  <c r="AG510" i="8"/>
  <c r="AI511" i="8"/>
  <c r="AG511" i="8"/>
  <c r="AI512" i="8"/>
  <c r="AG512" i="8"/>
  <c r="AI513" i="8"/>
  <c r="AG513" i="8"/>
  <c r="AI514" i="8"/>
  <c r="AG514" i="8"/>
  <c r="AI515" i="8"/>
  <c r="AG515" i="8"/>
  <c r="AI516" i="8"/>
  <c r="AG516" i="8"/>
  <c r="AI517" i="8"/>
  <c r="AG517" i="8"/>
  <c r="AI518" i="8"/>
  <c r="AG518" i="8"/>
  <c r="AI519" i="8"/>
  <c r="AG519" i="8"/>
  <c r="AI520" i="8"/>
  <c r="AG520" i="8"/>
  <c r="AI521" i="8"/>
  <c r="AG521" i="8"/>
  <c r="AI522" i="8"/>
  <c r="AG522" i="8"/>
  <c r="AI523" i="8"/>
  <c r="AG523" i="8"/>
  <c r="AI524" i="8"/>
  <c r="AG524" i="8"/>
  <c r="AI525" i="8"/>
  <c r="AG525" i="8"/>
  <c r="AI526" i="8"/>
  <c r="AG526" i="8"/>
  <c r="AI527" i="8"/>
  <c r="AG527" i="8"/>
  <c r="AI528" i="8"/>
  <c r="AG528" i="8"/>
  <c r="AI529" i="8"/>
  <c r="AG529" i="8"/>
  <c r="AI530" i="8"/>
  <c r="AG530" i="8"/>
  <c r="AI531" i="8"/>
  <c r="AG531" i="8"/>
  <c r="AI532" i="8"/>
  <c r="AG532" i="8"/>
  <c r="AI533" i="8"/>
  <c r="AG533" i="8"/>
  <c r="AI534" i="8"/>
  <c r="AG534" i="8"/>
  <c r="AI535" i="8"/>
  <c r="AG535" i="8"/>
  <c r="AI536" i="8"/>
  <c r="AG536" i="8"/>
  <c r="AI537" i="8"/>
  <c r="AG537" i="8"/>
  <c r="AI538" i="8"/>
  <c r="AG538" i="8"/>
  <c r="AI539" i="8"/>
  <c r="AG539" i="8"/>
  <c r="AI540" i="8"/>
  <c r="AG540" i="8"/>
  <c r="AI541" i="8"/>
  <c r="AG541" i="8"/>
  <c r="AI542" i="8"/>
  <c r="AG542" i="8"/>
  <c r="AI543" i="8"/>
  <c r="AG543" i="8"/>
  <c r="AI544" i="8"/>
  <c r="AG544" i="8"/>
  <c r="AI545" i="8"/>
  <c r="AG545" i="8"/>
  <c r="AI546" i="8"/>
  <c r="AG546" i="8"/>
  <c r="AI547" i="8"/>
  <c r="AG547" i="8"/>
  <c r="AI548" i="8"/>
  <c r="AG548" i="8"/>
  <c r="AI549" i="8"/>
  <c r="AG549" i="8"/>
  <c r="AI550" i="8"/>
  <c r="AG550" i="8"/>
  <c r="AI551" i="8"/>
  <c r="AG551" i="8"/>
  <c r="AI552" i="8"/>
  <c r="AG552" i="8"/>
  <c r="AI553" i="8"/>
  <c r="AG553" i="8"/>
  <c r="AI554" i="8"/>
  <c r="AG554" i="8"/>
  <c r="AI555" i="8"/>
  <c r="AG555" i="8"/>
  <c r="AI556" i="8"/>
  <c r="AG556" i="8"/>
  <c r="AK200" i="8"/>
  <c r="AP199" i="8"/>
  <c r="AK232" i="8"/>
  <c r="AP231" i="8"/>
  <c r="AK272" i="8"/>
  <c r="AP271" i="8"/>
  <c r="AK274" i="8"/>
  <c r="AP273" i="8"/>
  <c r="AK275" i="8"/>
  <c r="AP274" i="8"/>
  <c r="AK277" i="8"/>
  <c r="AP276" i="8"/>
  <c r="AK278" i="8"/>
  <c r="AP277" i="8"/>
  <c r="AK280" i="8"/>
  <c r="AP279" i="8"/>
  <c r="AK281" i="8"/>
  <c r="AP280" i="8"/>
  <c r="AK283" i="8"/>
  <c r="AP282" i="8"/>
  <c r="AK284" i="8"/>
  <c r="AP283" i="8"/>
  <c r="AK286" i="8"/>
  <c r="AP285" i="8"/>
  <c r="AK287" i="8"/>
  <c r="AP286" i="8"/>
  <c r="AK289" i="8"/>
  <c r="AP288" i="8"/>
  <c r="AK290" i="8"/>
  <c r="AP289" i="8"/>
  <c r="AK292" i="8"/>
  <c r="AP291" i="8"/>
  <c r="AK293" i="8"/>
  <c r="AP292" i="8"/>
  <c r="AK295" i="8"/>
  <c r="AP294" i="8"/>
  <c r="AK296" i="8"/>
  <c r="AP295" i="8"/>
  <c r="AK298" i="8"/>
  <c r="AP297" i="8"/>
  <c r="AK299" i="8"/>
  <c r="AP298" i="8"/>
  <c r="AK301" i="8"/>
  <c r="AP300" i="8"/>
  <c r="AK302" i="8"/>
  <c r="AP301" i="8"/>
  <c r="AK304" i="8"/>
  <c r="AP303" i="8"/>
  <c r="AK305" i="8"/>
  <c r="AP304" i="8"/>
  <c r="AK307" i="8"/>
  <c r="AP306" i="8"/>
  <c r="AK308" i="8"/>
  <c r="AP307" i="8"/>
  <c r="AK310" i="8"/>
  <c r="AP309" i="8"/>
  <c r="AK311" i="8"/>
  <c r="AP310" i="8"/>
  <c r="AK313" i="8"/>
  <c r="AP312" i="8"/>
  <c r="AK314" i="8"/>
  <c r="AP313" i="8"/>
  <c r="AK316" i="8"/>
  <c r="AP315" i="8"/>
  <c r="AK317" i="8"/>
  <c r="AP316" i="8"/>
  <c r="AK319" i="8"/>
  <c r="AP318" i="8"/>
  <c r="AK320" i="8"/>
  <c r="AP319" i="8"/>
  <c r="AK322" i="8"/>
  <c r="AP321" i="8"/>
  <c r="AK323" i="8"/>
  <c r="AP322" i="8"/>
  <c r="AK325" i="8"/>
  <c r="AP324" i="8"/>
  <c r="AK326" i="8"/>
  <c r="AP325" i="8"/>
  <c r="AK328" i="8"/>
  <c r="AP327" i="8"/>
  <c r="AK329" i="8"/>
  <c r="AP328" i="8"/>
  <c r="AK331" i="8"/>
  <c r="AP330" i="8"/>
  <c r="AK332" i="8"/>
  <c r="AP331" i="8"/>
  <c r="AK334" i="8"/>
  <c r="AP333" i="8"/>
  <c r="AK335" i="8"/>
  <c r="AP334" i="8"/>
  <c r="AK337" i="8"/>
  <c r="AP336" i="8"/>
  <c r="AK338" i="8"/>
  <c r="AP337" i="8"/>
  <c r="AK340" i="8"/>
  <c r="AP339" i="8"/>
  <c r="AK341" i="8"/>
  <c r="AP340" i="8"/>
  <c r="AK343" i="8"/>
  <c r="AP342" i="8"/>
  <c r="AK344" i="8"/>
  <c r="AP343" i="8"/>
  <c r="AK346" i="8"/>
  <c r="AP345" i="8"/>
  <c r="AK347" i="8"/>
  <c r="AP346" i="8"/>
  <c r="AK349" i="8"/>
  <c r="AP348" i="8"/>
  <c r="AK350" i="8"/>
  <c r="AP349" i="8"/>
  <c r="AK352" i="8"/>
  <c r="AP351" i="8"/>
  <c r="AK353" i="8"/>
  <c r="AP352" i="8"/>
  <c r="AK355" i="8"/>
  <c r="AP354" i="8"/>
  <c r="AK356" i="8"/>
  <c r="AP355" i="8"/>
  <c r="AK358" i="8"/>
  <c r="AP357" i="8"/>
  <c r="AK359" i="8"/>
  <c r="AP358" i="8"/>
  <c r="AK361" i="8"/>
  <c r="AP360" i="8"/>
  <c r="AK362" i="8"/>
  <c r="AP361" i="8"/>
  <c r="AK364" i="8"/>
  <c r="AP363" i="8"/>
  <c r="AK365" i="8"/>
  <c r="AP364" i="8"/>
  <c r="AK367" i="8"/>
  <c r="AP366" i="8"/>
  <c r="AK368" i="8"/>
  <c r="AP367" i="8"/>
  <c r="AK370" i="8"/>
  <c r="AP369" i="8"/>
  <c r="AK371" i="8"/>
  <c r="AP370" i="8"/>
  <c r="AK373" i="8"/>
  <c r="AP372" i="8"/>
  <c r="AK374" i="8"/>
  <c r="AP373" i="8"/>
  <c r="AK376" i="8"/>
  <c r="AP375" i="8"/>
  <c r="AK377" i="8"/>
  <c r="AP376" i="8"/>
  <c r="AK379" i="8"/>
  <c r="AP378" i="8"/>
  <c r="AK380" i="8"/>
  <c r="AP379" i="8"/>
  <c r="AK382" i="8"/>
  <c r="AP381" i="8"/>
  <c r="AK383" i="8"/>
  <c r="AP382" i="8"/>
  <c r="AK385" i="8"/>
  <c r="AP384" i="8"/>
  <c r="AK386" i="8"/>
  <c r="AP385" i="8"/>
  <c r="AK388" i="8"/>
  <c r="AP387" i="8"/>
  <c r="AK389" i="8"/>
  <c r="AP388" i="8"/>
  <c r="AK391" i="8"/>
  <c r="AP390" i="8"/>
  <c r="AK392" i="8"/>
  <c r="AP391" i="8"/>
  <c r="AK394" i="8"/>
  <c r="AP393" i="8"/>
  <c r="AK395" i="8"/>
  <c r="AP394" i="8"/>
  <c r="AK397" i="8"/>
  <c r="AP396" i="8"/>
  <c r="AK398" i="8"/>
  <c r="AP397" i="8"/>
  <c r="AK400" i="8"/>
  <c r="AP399" i="8"/>
  <c r="AK401" i="8"/>
  <c r="AP400" i="8"/>
  <c r="AK403" i="8"/>
  <c r="AP402" i="8"/>
  <c r="AK404" i="8"/>
  <c r="AP403" i="8"/>
  <c r="AK406" i="8"/>
  <c r="AP405" i="8"/>
  <c r="AK407" i="8"/>
  <c r="AP406" i="8"/>
  <c r="AK409" i="8"/>
  <c r="AP408" i="8"/>
  <c r="AK410" i="8"/>
  <c r="AP409" i="8"/>
  <c r="AK412" i="8"/>
  <c r="AP411" i="8"/>
  <c r="AK413" i="8"/>
  <c r="AP412" i="8"/>
  <c r="AK415" i="8"/>
  <c r="AP414" i="8"/>
  <c r="AK416" i="8"/>
  <c r="AP415" i="8"/>
  <c r="AK418" i="8"/>
  <c r="AP417" i="8"/>
  <c r="AK419" i="8"/>
  <c r="AP418" i="8"/>
  <c r="AK421" i="8"/>
  <c r="AP420" i="8"/>
  <c r="AK422" i="8"/>
  <c r="AP421" i="8"/>
  <c r="AK424" i="8"/>
  <c r="AP423" i="8"/>
  <c r="AK425" i="8"/>
  <c r="AP424" i="8"/>
  <c r="AK427" i="8"/>
  <c r="AP426" i="8"/>
  <c r="AK428" i="8"/>
  <c r="AP427" i="8"/>
  <c r="AK430" i="8"/>
  <c r="AP429" i="8"/>
  <c r="AK431" i="8"/>
  <c r="AP430" i="8"/>
  <c r="AK433" i="8"/>
  <c r="AP432" i="8"/>
  <c r="AK434" i="8"/>
  <c r="AP433" i="8"/>
  <c r="AK436" i="8"/>
  <c r="AP435" i="8"/>
  <c r="AK437" i="8"/>
  <c r="AP436" i="8"/>
  <c r="AK439" i="8"/>
  <c r="AP438" i="8"/>
  <c r="AK440" i="8"/>
  <c r="AP439" i="8"/>
  <c r="AK442" i="8"/>
  <c r="AP441" i="8"/>
  <c r="AK443" i="8"/>
  <c r="AP442" i="8"/>
  <c r="AK445" i="8"/>
  <c r="AP444" i="8"/>
  <c r="AK446" i="8"/>
  <c r="AP445" i="8"/>
  <c r="AK448" i="8"/>
  <c r="AP447" i="8"/>
  <c r="AK449" i="8"/>
  <c r="AP448" i="8"/>
  <c r="AK451" i="8"/>
  <c r="AP450" i="8"/>
  <c r="AK452" i="8"/>
  <c r="AP451" i="8"/>
  <c r="AK454" i="8"/>
  <c r="AK455" i="8"/>
  <c r="AK456" i="8"/>
  <c r="AK457" i="8"/>
  <c r="AK458" i="8"/>
  <c r="AK459" i="8"/>
  <c r="AK460" i="8"/>
  <c r="AK461" i="8"/>
  <c r="AK462" i="8"/>
  <c r="AK463" i="8"/>
  <c r="AK464" i="8"/>
  <c r="AK465" i="8"/>
  <c r="AK466" i="8"/>
  <c r="AK467" i="8"/>
  <c r="AK468" i="8"/>
  <c r="AK469" i="8"/>
  <c r="AK470" i="8"/>
  <c r="AK471" i="8"/>
  <c r="AK472" i="8"/>
  <c r="AK473" i="8"/>
  <c r="AK474" i="8"/>
  <c r="AK475" i="8"/>
  <c r="AK476" i="8"/>
  <c r="AK477" i="8"/>
  <c r="AK478" i="8"/>
  <c r="AK479" i="8"/>
  <c r="AK480" i="8"/>
  <c r="AK481" i="8"/>
  <c r="AK482" i="8"/>
  <c r="AK483" i="8"/>
  <c r="AK484" i="8"/>
  <c r="AK485" i="8"/>
  <c r="AK486" i="8"/>
  <c r="AK487" i="8"/>
  <c r="AK488" i="8"/>
  <c r="AK489" i="8"/>
  <c r="AK490" i="8"/>
  <c r="AK491" i="8"/>
  <c r="AK492" i="8"/>
  <c r="AK493" i="8"/>
  <c r="AK494" i="8"/>
  <c r="AK495" i="8"/>
  <c r="AK496" i="8"/>
  <c r="AK497" i="8"/>
  <c r="AK498" i="8"/>
  <c r="AK499" i="8"/>
  <c r="AK500" i="8"/>
  <c r="AK501" i="8"/>
  <c r="AK502" i="8"/>
  <c r="AK503" i="8"/>
  <c r="AK504" i="8"/>
  <c r="AK505" i="8"/>
  <c r="AK506" i="8"/>
  <c r="AK507" i="8"/>
  <c r="AK508" i="8"/>
  <c r="AK509" i="8"/>
  <c r="AK510" i="8"/>
  <c r="AK511" i="8"/>
  <c r="AK512" i="8"/>
  <c r="AK513" i="8"/>
  <c r="AK514" i="8"/>
  <c r="AK515" i="8"/>
  <c r="AK516" i="8"/>
  <c r="AK517" i="8"/>
  <c r="AK518" i="8"/>
  <c r="AK519" i="8"/>
  <c r="AK520" i="8"/>
  <c r="AK521" i="8"/>
  <c r="AK522" i="8"/>
  <c r="AK523" i="8"/>
  <c r="AK524" i="8"/>
  <c r="AK525" i="8"/>
  <c r="AK526" i="8"/>
  <c r="AK527" i="8"/>
  <c r="AK528" i="8"/>
  <c r="AK529" i="8"/>
  <c r="AK530" i="8"/>
  <c r="AK531" i="8"/>
  <c r="AK532" i="8"/>
  <c r="AK533" i="8"/>
  <c r="AK534" i="8"/>
  <c r="AK535" i="8"/>
  <c r="AK536" i="8"/>
  <c r="AK537" i="8"/>
  <c r="AK538" i="8"/>
  <c r="AK539" i="8"/>
  <c r="AK540" i="8"/>
  <c r="AK541" i="8"/>
  <c r="AK542" i="8"/>
  <c r="AK543" i="8"/>
  <c r="AK544" i="8"/>
  <c r="AK545" i="8"/>
  <c r="AK546" i="8"/>
  <c r="AK547" i="8"/>
  <c r="AK548" i="8"/>
  <c r="AK549" i="8"/>
  <c r="AK550" i="8"/>
  <c r="AK551" i="8"/>
  <c r="AK552" i="8"/>
  <c r="AK553" i="8"/>
  <c r="AK554" i="8"/>
  <c r="AK555" i="8"/>
  <c r="AK556" i="8"/>
  <c r="AK557" i="8"/>
  <c r="AK558" i="8"/>
  <c r="AK559" i="8"/>
  <c r="AK560" i="8"/>
  <c r="AK561" i="8"/>
  <c r="AK562" i="8"/>
  <c r="AJ557" i="8"/>
  <c r="AJ558" i="8"/>
  <c r="AJ559" i="8"/>
  <c r="AJ560" i="8"/>
  <c r="AI557" i="8"/>
  <c r="AI558" i="8"/>
  <c r="AI559" i="8"/>
  <c r="AJ563" i="8"/>
  <c r="AF563" i="8"/>
  <c r="AJ562" i="8"/>
  <c r="AF562" i="8"/>
  <c r="AJ561" i="8"/>
  <c r="AF561" i="8"/>
  <c r="AF560" i="8"/>
  <c r="AF559" i="8"/>
  <c r="AF558" i="8"/>
  <c r="AF557" i="8"/>
  <c r="AF556" i="8"/>
  <c r="AF555" i="8"/>
  <c r="AF554" i="8"/>
  <c r="AF553" i="8"/>
  <c r="AF552" i="8"/>
  <c r="AE552" i="8"/>
  <c r="AF551" i="8"/>
  <c r="AE551" i="8"/>
  <c r="AF550" i="8"/>
  <c r="AE550" i="8"/>
  <c r="AF549" i="8"/>
  <c r="AE549" i="8"/>
  <c r="AF548" i="8"/>
  <c r="AE548" i="8"/>
  <c r="AF547" i="8"/>
  <c r="AE547" i="8"/>
  <c r="AF546" i="8"/>
  <c r="AE546" i="8"/>
  <c r="AF545" i="8"/>
  <c r="AE545" i="8"/>
  <c r="AF544" i="8"/>
  <c r="AE544" i="8"/>
  <c r="AF543" i="8"/>
  <c r="AE543" i="8"/>
  <c r="AF542" i="8"/>
  <c r="AE542" i="8"/>
  <c r="AF541" i="8"/>
  <c r="AE541" i="8"/>
  <c r="AF540" i="8"/>
  <c r="AE540" i="8"/>
  <c r="AF539" i="8"/>
  <c r="AE539" i="8"/>
  <c r="AF538" i="8"/>
  <c r="AE538" i="8"/>
  <c r="AF537" i="8"/>
  <c r="AE537" i="8"/>
  <c r="AF536" i="8"/>
  <c r="AE536" i="8"/>
  <c r="AF535" i="8"/>
  <c r="AE535" i="8"/>
  <c r="AF534" i="8"/>
  <c r="AE534" i="8"/>
  <c r="AF533" i="8"/>
  <c r="AE533" i="8"/>
  <c r="AF532" i="8"/>
  <c r="AE532" i="8"/>
  <c r="AF531" i="8"/>
  <c r="AE531" i="8"/>
  <c r="AF530" i="8"/>
  <c r="AE530" i="8"/>
  <c r="AF529" i="8"/>
  <c r="AE529" i="8"/>
  <c r="AF528" i="8"/>
  <c r="AE528" i="8"/>
  <c r="AF527" i="8"/>
  <c r="AE527" i="8"/>
  <c r="AF526" i="8"/>
  <c r="AE526" i="8"/>
  <c r="AF525" i="8"/>
  <c r="AE525" i="8"/>
  <c r="AF524" i="8"/>
  <c r="AE524" i="8"/>
  <c r="AF523" i="8"/>
  <c r="AE523" i="8"/>
  <c r="AF522" i="8"/>
  <c r="AE522" i="8"/>
  <c r="AF521" i="8"/>
  <c r="AE521" i="8"/>
  <c r="AF520" i="8"/>
  <c r="AE520" i="8"/>
  <c r="AF519" i="8"/>
  <c r="AE519" i="8"/>
  <c r="AF518" i="8"/>
  <c r="AE518" i="8"/>
  <c r="AF517" i="8"/>
  <c r="AE517" i="8"/>
  <c r="AF516" i="8"/>
  <c r="AE516" i="8"/>
  <c r="AF515" i="8"/>
  <c r="AE515" i="8"/>
  <c r="AF514" i="8"/>
  <c r="AE514" i="8"/>
  <c r="AF513" i="8"/>
  <c r="AE513" i="8"/>
  <c r="AF512" i="8"/>
  <c r="AE512" i="8"/>
  <c r="AF511" i="8"/>
  <c r="AE511" i="8"/>
  <c r="AF510" i="8"/>
  <c r="AE510" i="8"/>
  <c r="AF509" i="8"/>
  <c r="AE509" i="8"/>
  <c r="AF508" i="8"/>
  <c r="AE508" i="8"/>
  <c r="AF507" i="8"/>
  <c r="AE507" i="8"/>
  <c r="AF506" i="8"/>
  <c r="AE506" i="8"/>
  <c r="AF505" i="8"/>
  <c r="AE505" i="8"/>
  <c r="AF504" i="8"/>
  <c r="AE504" i="8"/>
  <c r="AF503" i="8"/>
  <c r="AE503" i="8"/>
  <c r="AF502" i="8"/>
  <c r="AE502" i="8"/>
  <c r="AF501" i="8"/>
  <c r="AE501" i="8"/>
  <c r="AF500" i="8"/>
  <c r="AE500" i="8"/>
  <c r="AF499" i="8"/>
  <c r="AE499" i="8"/>
  <c r="AF498" i="8"/>
  <c r="AE498" i="8"/>
  <c r="AF497" i="8"/>
  <c r="AE497" i="8"/>
  <c r="AF496" i="8"/>
  <c r="AE496" i="8"/>
  <c r="AF495" i="8"/>
  <c r="AE495" i="8"/>
  <c r="AF494" i="8"/>
  <c r="AE494" i="8"/>
  <c r="AF493" i="8"/>
  <c r="AE493" i="8"/>
  <c r="AF492" i="8"/>
  <c r="AE492" i="8"/>
  <c r="AF491" i="8"/>
  <c r="AE491" i="8"/>
  <c r="AF490" i="8"/>
  <c r="AE490" i="8"/>
  <c r="AF489" i="8"/>
  <c r="AE489" i="8"/>
  <c r="AF488" i="8"/>
  <c r="AE488" i="8"/>
  <c r="AF487" i="8"/>
  <c r="AE487" i="8"/>
  <c r="AF486" i="8"/>
  <c r="AE486" i="8"/>
  <c r="AF485" i="8"/>
  <c r="AE485" i="8"/>
  <c r="AF484" i="8"/>
  <c r="AE484" i="8"/>
  <c r="AF483" i="8"/>
  <c r="AE483" i="8"/>
  <c r="AF482" i="8"/>
  <c r="AE482" i="8"/>
  <c r="AF481" i="8"/>
  <c r="AE481" i="8"/>
  <c r="AF480" i="8"/>
  <c r="AE480" i="8"/>
  <c r="AF479" i="8"/>
  <c r="AE479" i="8"/>
  <c r="AF478" i="8"/>
  <c r="AE478" i="8"/>
  <c r="AF477" i="8"/>
  <c r="AE477" i="8"/>
  <c r="AF476" i="8"/>
  <c r="AE476" i="8"/>
  <c r="AF475" i="8"/>
  <c r="AE475" i="8"/>
  <c r="AF474" i="8"/>
  <c r="AE474" i="8"/>
  <c r="AF473" i="8"/>
  <c r="AE473" i="8"/>
  <c r="AF472" i="8"/>
  <c r="AE472" i="8"/>
  <c r="AF471" i="8"/>
  <c r="AE471" i="8"/>
  <c r="AF470" i="8"/>
  <c r="AE470" i="8"/>
  <c r="AF469" i="8"/>
  <c r="AE469" i="8"/>
  <c r="AF468" i="8"/>
  <c r="AE468" i="8"/>
  <c r="AF467" i="8"/>
  <c r="AE467" i="8"/>
  <c r="AF466" i="8"/>
  <c r="AE466" i="8"/>
  <c r="AF465" i="8"/>
  <c r="AE465" i="8"/>
  <c r="AF464" i="8"/>
  <c r="AE464" i="8"/>
  <c r="AF463" i="8"/>
  <c r="AE463" i="8"/>
  <c r="AF462" i="8"/>
  <c r="AE462" i="8"/>
  <c r="AF461" i="8"/>
  <c r="AE461" i="8"/>
  <c r="AF460" i="8"/>
  <c r="AE460" i="8"/>
  <c r="AF459" i="8"/>
  <c r="AE459" i="8"/>
  <c r="AF458" i="8"/>
  <c r="AE458" i="8"/>
  <c r="AF457" i="8"/>
  <c r="AE457" i="8"/>
  <c r="AF456" i="8"/>
  <c r="AE456" i="8"/>
  <c r="AF455" i="8"/>
  <c r="AE455" i="8"/>
  <c r="AF454" i="8"/>
  <c r="AE454" i="8"/>
  <c r="AF453" i="8"/>
  <c r="AE453" i="8"/>
  <c r="AF452" i="8"/>
  <c r="AE452" i="8"/>
  <c r="AF451" i="8"/>
  <c r="AE451" i="8"/>
  <c r="AF450" i="8"/>
  <c r="AE450" i="8"/>
  <c r="AF449" i="8"/>
  <c r="AE449" i="8"/>
  <c r="AF448" i="8"/>
  <c r="AE448" i="8"/>
  <c r="AF447" i="8"/>
  <c r="AE447" i="8"/>
  <c r="AF446" i="8"/>
  <c r="AE446" i="8"/>
  <c r="AF445" i="8"/>
  <c r="AE445" i="8"/>
  <c r="AF444" i="8"/>
  <c r="AE444" i="8"/>
  <c r="AF443" i="8"/>
  <c r="AE443" i="8"/>
  <c r="AF442" i="8"/>
  <c r="AE442" i="8"/>
  <c r="AF441" i="8"/>
  <c r="AE441" i="8"/>
  <c r="AF440" i="8"/>
  <c r="AE440" i="8"/>
  <c r="AF439" i="8"/>
  <c r="AE439" i="8"/>
  <c r="AF438" i="8"/>
  <c r="AE438" i="8"/>
  <c r="AF437" i="8"/>
  <c r="AE437" i="8"/>
  <c r="AF436" i="8"/>
  <c r="AE436" i="8"/>
  <c r="AF435" i="8"/>
  <c r="AE435" i="8"/>
  <c r="AF434" i="8"/>
  <c r="AE434" i="8"/>
  <c r="AF433" i="8"/>
  <c r="AE433" i="8"/>
  <c r="AF432" i="8"/>
  <c r="AE432" i="8"/>
  <c r="AF431" i="8"/>
  <c r="AE431" i="8"/>
  <c r="AF430" i="8"/>
  <c r="AE430" i="8"/>
  <c r="AF429" i="8"/>
  <c r="AE429" i="8"/>
  <c r="AF428" i="8"/>
  <c r="AE428" i="8"/>
  <c r="AF427" i="8"/>
  <c r="AE427" i="8"/>
  <c r="AF426" i="8"/>
  <c r="AE426" i="8"/>
  <c r="AF425" i="8"/>
  <c r="AE425" i="8"/>
  <c r="AF424" i="8"/>
  <c r="AE424" i="8"/>
  <c r="AF423" i="8"/>
  <c r="AE423" i="8"/>
  <c r="AF422" i="8"/>
  <c r="AE422" i="8"/>
  <c r="AF421" i="8"/>
  <c r="AE421" i="8"/>
  <c r="AF420" i="8"/>
  <c r="AE420" i="8"/>
  <c r="AF419" i="8"/>
  <c r="AE419" i="8"/>
  <c r="AF418" i="8"/>
  <c r="AE418" i="8"/>
  <c r="AF417" i="8"/>
  <c r="AE417" i="8"/>
  <c r="AF416" i="8"/>
  <c r="AE416" i="8"/>
  <c r="AF415" i="8"/>
  <c r="AE415" i="8"/>
  <c r="AF414" i="8"/>
  <c r="AE414" i="8"/>
  <c r="AF413" i="8"/>
  <c r="AE413" i="8"/>
  <c r="AF412" i="8"/>
  <c r="AE412" i="8"/>
  <c r="AF411" i="8"/>
  <c r="AE411" i="8"/>
  <c r="AF410" i="8"/>
  <c r="AE410" i="8"/>
  <c r="AF409" i="8"/>
  <c r="AE409" i="8"/>
  <c r="AF408" i="8"/>
  <c r="AE408" i="8"/>
  <c r="AF407" i="8"/>
  <c r="AE407" i="8"/>
  <c r="AF406" i="8"/>
  <c r="AE406" i="8"/>
  <c r="AF405" i="8"/>
  <c r="AE405" i="8"/>
  <c r="AF404" i="8"/>
  <c r="AE404" i="8"/>
  <c r="AF403" i="8"/>
  <c r="AE403" i="8"/>
  <c r="AF402" i="8"/>
  <c r="AE402" i="8"/>
  <c r="AF401" i="8"/>
  <c r="AE401" i="8"/>
  <c r="AF400" i="8"/>
  <c r="AE400" i="8"/>
  <c r="AF399" i="8"/>
  <c r="AE399" i="8"/>
  <c r="AF398" i="8"/>
  <c r="AE398" i="8"/>
  <c r="AF397" i="8"/>
  <c r="AE397" i="8"/>
  <c r="AF396" i="8"/>
  <c r="AE396" i="8"/>
  <c r="AF395" i="8"/>
  <c r="AE395" i="8"/>
  <c r="AF394" i="8"/>
  <c r="AE394" i="8"/>
  <c r="AF393" i="8"/>
  <c r="AE393" i="8"/>
  <c r="AF392" i="8"/>
  <c r="AE392" i="8"/>
  <c r="AF391" i="8"/>
  <c r="AE391" i="8"/>
  <c r="AF390" i="8"/>
  <c r="AE390" i="8"/>
  <c r="AF389" i="8"/>
  <c r="AE389" i="8"/>
  <c r="AF388" i="8"/>
  <c r="AE388" i="8"/>
  <c r="AF387" i="8"/>
  <c r="AE387" i="8"/>
  <c r="AF386" i="8"/>
  <c r="AE386" i="8"/>
  <c r="AF385" i="8"/>
  <c r="AE385" i="8"/>
  <c r="AF384" i="8"/>
  <c r="AE384" i="8"/>
  <c r="AF383" i="8"/>
  <c r="AE383" i="8"/>
  <c r="AF382" i="8"/>
  <c r="AE382" i="8"/>
  <c r="AF381" i="8"/>
  <c r="AE381" i="8"/>
  <c r="AF380" i="8"/>
  <c r="AE380" i="8"/>
  <c r="AF379" i="8"/>
  <c r="AE379" i="8"/>
  <c r="AF378" i="8"/>
  <c r="AE378" i="8"/>
  <c r="AF377" i="8"/>
  <c r="AE377" i="8"/>
  <c r="AF376" i="8"/>
  <c r="AE376" i="8"/>
  <c r="AF375" i="8"/>
  <c r="AE375" i="8"/>
  <c r="AF374" i="8"/>
  <c r="AE374" i="8"/>
  <c r="AF373" i="8"/>
  <c r="AE373" i="8"/>
  <c r="AF372" i="8"/>
  <c r="AE372" i="8"/>
  <c r="AF371" i="8"/>
  <c r="AE371" i="8"/>
  <c r="AF370" i="8"/>
  <c r="AE370" i="8"/>
  <c r="AF369" i="8"/>
  <c r="AE369" i="8"/>
  <c r="AF368" i="8"/>
  <c r="AE368" i="8"/>
  <c r="AF367" i="8"/>
  <c r="AE367" i="8"/>
  <c r="AF366" i="8"/>
  <c r="AE366" i="8"/>
  <c r="AF365" i="8"/>
  <c r="AE365" i="8"/>
  <c r="AF364" i="8"/>
  <c r="AE364" i="8"/>
  <c r="AF363" i="8"/>
  <c r="AE363" i="8"/>
  <c r="AF362" i="8"/>
  <c r="AE362" i="8"/>
  <c r="AF361" i="8"/>
  <c r="AE361" i="8"/>
  <c r="AF360" i="8"/>
  <c r="AE360" i="8"/>
  <c r="AF359" i="8"/>
  <c r="AE359" i="8"/>
  <c r="AF358" i="8"/>
  <c r="AE358" i="8"/>
  <c r="AF357" i="8"/>
  <c r="AE357" i="8"/>
  <c r="AF356" i="8"/>
  <c r="AE356" i="8"/>
  <c r="AF355" i="8"/>
  <c r="AE355" i="8"/>
  <c r="AF354" i="8"/>
  <c r="AE354" i="8"/>
  <c r="AF353" i="8"/>
  <c r="AE353" i="8"/>
  <c r="AF352" i="8"/>
  <c r="AE352" i="8"/>
  <c r="AF351" i="8"/>
  <c r="AE351" i="8"/>
  <c r="AF350" i="8"/>
  <c r="AE350" i="8"/>
  <c r="AF349" i="8"/>
  <c r="AE349" i="8"/>
  <c r="AE77" i="8"/>
  <c r="N157" i="2"/>
  <c r="M157" i="2"/>
  <c r="P157" i="2"/>
  <c r="O157" i="2"/>
  <c r="L157" i="2"/>
  <c r="K157" i="2"/>
  <c r="J157" i="2"/>
  <c r="I157" i="2"/>
  <c r="N156" i="2"/>
  <c r="M156" i="2"/>
  <c r="P156" i="2"/>
  <c r="O156" i="2"/>
  <c r="L156" i="2"/>
  <c r="K156" i="2"/>
  <c r="J156" i="2"/>
  <c r="I156" i="2"/>
  <c r="N155" i="2"/>
  <c r="M155" i="2"/>
  <c r="P155" i="2"/>
  <c r="O155" i="2"/>
  <c r="L155" i="2"/>
  <c r="K155" i="2"/>
  <c r="J155" i="2"/>
  <c r="I155" i="2"/>
  <c r="N154" i="2"/>
  <c r="M154" i="2"/>
  <c r="P154" i="2"/>
  <c r="O154" i="2"/>
  <c r="L154" i="2"/>
  <c r="K154" i="2"/>
  <c r="J154" i="2"/>
  <c r="I154" i="2"/>
  <c r="N153" i="2"/>
  <c r="M153" i="2"/>
  <c r="P153" i="2"/>
  <c r="O153" i="2"/>
  <c r="L153" i="2"/>
  <c r="K153" i="2"/>
  <c r="J153" i="2"/>
  <c r="I153" i="2"/>
  <c r="N152" i="2"/>
  <c r="M152" i="2"/>
  <c r="P152" i="2"/>
  <c r="O152" i="2"/>
  <c r="L152" i="2"/>
  <c r="K152" i="2"/>
  <c r="J152" i="2"/>
  <c r="I152" i="2"/>
  <c r="N151" i="2"/>
  <c r="M151" i="2"/>
  <c r="P151" i="2"/>
  <c r="O151" i="2"/>
  <c r="L151" i="2"/>
  <c r="K151" i="2"/>
  <c r="J151" i="2"/>
  <c r="I151" i="2"/>
  <c r="N150" i="2"/>
  <c r="M150" i="2"/>
  <c r="P150" i="2"/>
  <c r="O150" i="2"/>
  <c r="L150" i="2"/>
  <c r="K150" i="2"/>
  <c r="J150" i="2"/>
  <c r="I150" i="2"/>
  <c r="N149" i="2"/>
  <c r="M149" i="2"/>
  <c r="P149" i="2"/>
  <c r="O149" i="2"/>
  <c r="L149" i="2"/>
  <c r="K149" i="2"/>
  <c r="J149" i="2"/>
  <c r="I149" i="2"/>
  <c r="N148" i="2"/>
  <c r="M148" i="2"/>
  <c r="P148" i="2"/>
  <c r="O148" i="2"/>
  <c r="L148" i="2"/>
  <c r="K148" i="2"/>
  <c r="J148" i="2"/>
  <c r="I148" i="2"/>
  <c r="N147" i="2"/>
  <c r="M147" i="2"/>
  <c r="P147" i="2"/>
  <c r="O147" i="2"/>
  <c r="L147" i="2"/>
  <c r="K147" i="2"/>
  <c r="J147" i="2"/>
  <c r="I147" i="2"/>
  <c r="N146" i="2"/>
  <c r="M146" i="2"/>
  <c r="P146" i="2"/>
  <c r="O146" i="2"/>
  <c r="L146" i="2"/>
  <c r="K146" i="2"/>
  <c r="J146" i="2"/>
  <c r="I146" i="2"/>
  <c r="N145" i="2"/>
  <c r="M145" i="2"/>
  <c r="P145" i="2"/>
  <c r="O145" i="2"/>
  <c r="L145" i="2"/>
  <c r="K145" i="2"/>
  <c r="J145" i="2"/>
  <c r="I145" i="2"/>
  <c r="N144" i="2"/>
  <c r="M144" i="2"/>
  <c r="P144" i="2"/>
  <c r="O144" i="2"/>
  <c r="L144" i="2"/>
  <c r="K144" i="2"/>
  <c r="J144" i="2"/>
  <c r="I144" i="2"/>
  <c r="N143" i="2"/>
  <c r="M143" i="2"/>
  <c r="P143" i="2"/>
  <c r="O143" i="2"/>
  <c r="L143" i="2"/>
  <c r="K143" i="2"/>
  <c r="J143" i="2"/>
  <c r="I143" i="2"/>
  <c r="N142" i="2"/>
  <c r="M142" i="2"/>
  <c r="P142" i="2"/>
  <c r="O142" i="2"/>
  <c r="L142" i="2"/>
  <c r="K142" i="2"/>
  <c r="J142" i="2"/>
  <c r="I142" i="2"/>
  <c r="N141" i="2"/>
  <c r="M141" i="2"/>
  <c r="P141" i="2"/>
  <c r="O141" i="2"/>
  <c r="L141" i="2"/>
  <c r="K141" i="2"/>
  <c r="J141" i="2"/>
  <c r="I141" i="2"/>
  <c r="N140" i="2"/>
  <c r="M140" i="2"/>
  <c r="P140" i="2"/>
  <c r="O140" i="2"/>
  <c r="L140" i="2"/>
  <c r="K140" i="2"/>
  <c r="J140" i="2"/>
  <c r="I140" i="2"/>
  <c r="N139" i="2"/>
  <c r="M139" i="2"/>
  <c r="P139" i="2"/>
  <c r="O139" i="2"/>
  <c r="L139" i="2"/>
  <c r="K139" i="2"/>
  <c r="J139" i="2"/>
  <c r="I139" i="2"/>
  <c r="N138" i="2"/>
  <c r="M138" i="2"/>
  <c r="P138" i="2"/>
  <c r="O138" i="2"/>
  <c r="L138" i="2"/>
  <c r="K138" i="2"/>
  <c r="J138" i="2"/>
  <c r="I138" i="2"/>
  <c r="N137" i="2"/>
  <c r="M137" i="2"/>
  <c r="P137" i="2"/>
  <c r="O137" i="2"/>
  <c r="L137" i="2"/>
  <c r="K137" i="2"/>
  <c r="J137" i="2"/>
  <c r="I137" i="2"/>
  <c r="N136" i="2"/>
  <c r="M136" i="2"/>
  <c r="P136" i="2"/>
  <c r="O136" i="2"/>
  <c r="L136" i="2"/>
  <c r="K136" i="2"/>
  <c r="J136" i="2"/>
  <c r="I136" i="2"/>
  <c r="N135" i="2"/>
  <c r="M135" i="2"/>
  <c r="P135" i="2"/>
  <c r="O135" i="2"/>
  <c r="L135" i="2"/>
  <c r="K135" i="2"/>
  <c r="J135" i="2"/>
  <c r="I135" i="2"/>
  <c r="N134" i="2"/>
  <c r="M134" i="2"/>
  <c r="P134" i="2"/>
  <c r="O134" i="2"/>
  <c r="L134" i="2"/>
  <c r="K134" i="2"/>
  <c r="J134" i="2"/>
  <c r="I134" i="2"/>
  <c r="N133" i="2"/>
  <c r="M133" i="2"/>
  <c r="P133" i="2"/>
  <c r="O133" i="2"/>
  <c r="L133" i="2"/>
  <c r="K133" i="2"/>
  <c r="J133" i="2"/>
  <c r="I133" i="2"/>
  <c r="N132" i="2"/>
  <c r="M132" i="2"/>
  <c r="P132" i="2"/>
  <c r="O132" i="2"/>
  <c r="L132" i="2"/>
  <c r="K132" i="2"/>
  <c r="J132" i="2"/>
  <c r="I132" i="2"/>
  <c r="N131" i="2"/>
  <c r="M131" i="2"/>
  <c r="P131" i="2"/>
  <c r="O131" i="2"/>
  <c r="L131" i="2"/>
  <c r="K131" i="2"/>
  <c r="J131" i="2"/>
  <c r="I131" i="2"/>
  <c r="N130" i="2"/>
  <c r="M130" i="2"/>
  <c r="P130" i="2"/>
  <c r="O130" i="2"/>
  <c r="L130" i="2"/>
  <c r="K130" i="2"/>
  <c r="J130" i="2"/>
  <c r="I130" i="2"/>
  <c r="N129" i="2"/>
  <c r="M129" i="2"/>
  <c r="P129" i="2"/>
  <c r="O129" i="2"/>
  <c r="L129" i="2"/>
  <c r="K129" i="2"/>
  <c r="J129" i="2"/>
  <c r="I129" i="2"/>
  <c r="N128" i="2"/>
  <c r="M128" i="2"/>
  <c r="P128" i="2"/>
  <c r="O128" i="2"/>
  <c r="L128" i="2"/>
  <c r="K128" i="2"/>
  <c r="J128" i="2"/>
  <c r="I128" i="2"/>
  <c r="N127" i="2"/>
  <c r="M127" i="2"/>
  <c r="P127" i="2"/>
  <c r="O127" i="2"/>
  <c r="L127" i="2"/>
  <c r="K127" i="2"/>
  <c r="J127" i="2"/>
  <c r="I127" i="2"/>
  <c r="N126" i="2"/>
  <c r="M126" i="2"/>
  <c r="P126" i="2"/>
  <c r="O126" i="2"/>
  <c r="L126" i="2"/>
  <c r="K126" i="2"/>
  <c r="J126" i="2"/>
  <c r="I126" i="2"/>
  <c r="N125" i="2"/>
  <c r="M125" i="2"/>
  <c r="P125" i="2"/>
  <c r="O125" i="2"/>
  <c r="L125" i="2"/>
  <c r="K125" i="2"/>
  <c r="J125" i="2"/>
  <c r="I125" i="2"/>
  <c r="N124" i="2"/>
  <c r="M124" i="2"/>
  <c r="P124" i="2"/>
  <c r="O124" i="2"/>
  <c r="L124" i="2"/>
  <c r="K124" i="2"/>
  <c r="J124" i="2"/>
  <c r="I124" i="2"/>
  <c r="N123" i="2"/>
  <c r="M123" i="2"/>
  <c r="P123" i="2"/>
  <c r="O123" i="2"/>
  <c r="L123" i="2"/>
  <c r="K123" i="2"/>
  <c r="J123" i="2"/>
  <c r="I123" i="2"/>
  <c r="N122" i="2"/>
  <c r="M122" i="2"/>
  <c r="P122" i="2"/>
  <c r="O122" i="2"/>
  <c r="L122" i="2"/>
  <c r="K122" i="2"/>
  <c r="J122" i="2"/>
  <c r="I122" i="2"/>
  <c r="N121" i="2"/>
  <c r="M121" i="2"/>
  <c r="P121" i="2"/>
  <c r="O121" i="2"/>
  <c r="L121" i="2"/>
  <c r="K121" i="2"/>
  <c r="J121" i="2"/>
  <c r="I121" i="2"/>
  <c r="N120" i="2"/>
  <c r="M120" i="2"/>
  <c r="P120" i="2"/>
  <c r="O120" i="2"/>
  <c r="L120" i="2"/>
  <c r="K120" i="2"/>
  <c r="J120" i="2"/>
  <c r="I120" i="2"/>
  <c r="N119" i="2"/>
  <c r="M119" i="2"/>
  <c r="P119" i="2"/>
  <c r="O119" i="2"/>
  <c r="L119" i="2"/>
  <c r="K119" i="2"/>
  <c r="J119" i="2"/>
  <c r="I119" i="2"/>
  <c r="N118" i="2"/>
  <c r="M118" i="2"/>
  <c r="P118" i="2"/>
  <c r="O118" i="2"/>
  <c r="L118" i="2"/>
  <c r="K118" i="2"/>
  <c r="J118" i="2"/>
  <c r="I118" i="2"/>
  <c r="N117" i="2"/>
  <c r="M117" i="2"/>
  <c r="P117" i="2"/>
  <c r="O117" i="2"/>
  <c r="L117" i="2"/>
  <c r="K117" i="2"/>
  <c r="J117" i="2"/>
  <c r="I117" i="2"/>
  <c r="N116" i="2"/>
  <c r="M116" i="2"/>
  <c r="P116" i="2"/>
  <c r="O116" i="2"/>
  <c r="L116" i="2"/>
  <c r="K116" i="2"/>
  <c r="J116" i="2"/>
  <c r="I116" i="2"/>
  <c r="N115" i="2"/>
  <c r="M115" i="2"/>
  <c r="P115" i="2"/>
  <c r="O115" i="2"/>
  <c r="L115" i="2"/>
  <c r="K115" i="2"/>
  <c r="J115" i="2"/>
  <c r="I115" i="2"/>
  <c r="N114" i="2"/>
  <c r="M114" i="2"/>
  <c r="O114" i="2"/>
  <c r="K114" i="2"/>
  <c r="J114" i="2"/>
  <c r="I114" i="2"/>
  <c r="M113" i="2"/>
  <c r="O113" i="2"/>
  <c r="K113" i="2"/>
  <c r="J113" i="2"/>
  <c r="I113" i="2"/>
  <c r="M112" i="2"/>
  <c r="O112" i="2"/>
  <c r="K112" i="2"/>
  <c r="J112" i="2"/>
  <c r="I112" i="2"/>
  <c r="M111" i="2"/>
  <c r="O111" i="2"/>
  <c r="K111" i="2"/>
  <c r="J111" i="2"/>
  <c r="I111" i="2"/>
  <c r="M110" i="2"/>
  <c r="O110" i="2"/>
  <c r="K110" i="2"/>
  <c r="J110" i="2"/>
  <c r="I110" i="2"/>
  <c r="J109" i="2"/>
  <c r="I109" i="2"/>
  <c r="J108" i="2"/>
  <c r="I108" i="2"/>
  <c r="J107" i="2"/>
  <c r="I107" i="2"/>
  <c r="J106" i="2"/>
  <c r="I106" i="2"/>
  <c r="J105" i="2"/>
  <c r="I105" i="2"/>
  <c r="J104" i="2"/>
  <c r="I104" i="2"/>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J55" i="2"/>
  <c r="I55" i="2"/>
  <c r="J54" i="2"/>
  <c r="I54" i="2"/>
  <c r="J53" i="2"/>
  <c r="I53" i="2"/>
  <c r="J52" i="2"/>
  <c r="I52" i="2"/>
  <c r="J51" i="2"/>
  <c r="I51" i="2"/>
  <c r="J50" i="2"/>
  <c r="I50" i="2"/>
  <c r="J49" i="2"/>
  <c r="I49" i="2"/>
  <c r="J48" i="2"/>
  <c r="I48" i="2"/>
  <c r="J64" i="2"/>
  <c r="I64" i="2"/>
  <c r="J63" i="2"/>
  <c r="I63" i="2"/>
  <c r="J62" i="2"/>
  <c r="I62" i="2"/>
  <c r="J61" i="2"/>
  <c r="I61" i="2"/>
  <c r="J60" i="2"/>
  <c r="I60" i="2"/>
  <c r="J59" i="2"/>
  <c r="I59" i="2"/>
  <c r="J58" i="2"/>
  <c r="I58" i="2"/>
  <c r="J57" i="2"/>
  <c r="I57" i="2"/>
  <c r="J56" i="2"/>
  <c r="I56"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7" i="2"/>
  <c r="I7" i="2"/>
  <c r="J6" i="2"/>
  <c r="I6" i="2"/>
  <c r="J5" i="2"/>
  <c r="I5" i="2"/>
  <c r="J4" i="2"/>
  <c r="I4" i="2"/>
  <c r="AH314" i="8"/>
  <c r="F315" i="2"/>
  <c r="L107" i="2"/>
  <c r="AH439" i="8"/>
  <c r="AH293" i="8"/>
  <c r="F294" i="2"/>
  <c r="L100" i="2"/>
  <c r="AH362" i="8"/>
  <c r="AG359" i="8"/>
  <c r="AH359" i="8"/>
  <c r="AM358" i="8"/>
  <c r="AH381" i="8"/>
  <c r="AH407" i="8"/>
  <c r="AH350" i="8"/>
  <c r="AG343" i="8"/>
  <c r="AH281" i="8"/>
  <c r="F282" i="2"/>
  <c r="L96" i="2"/>
  <c r="AG392" i="8"/>
  <c r="AL313" i="8"/>
  <c r="AH441" i="8"/>
  <c r="AG403" i="8"/>
  <c r="AG284" i="8"/>
  <c r="E285" i="2"/>
  <c r="K97" i="2"/>
  <c r="AH329" i="8"/>
  <c r="AG272" i="8"/>
  <c r="E273" i="2"/>
  <c r="K93" i="2"/>
  <c r="AH443" i="8"/>
  <c r="AL312" i="8"/>
  <c r="AL304" i="8"/>
  <c r="AL296" i="8"/>
  <c r="AH437" i="8"/>
  <c r="AG396" i="8"/>
  <c r="AH333" i="8"/>
  <c r="F334" i="2"/>
  <c r="P113" i="2"/>
  <c r="AH285" i="8"/>
  <c r="F286" i="2"/>
  <c r="P97" i="2"/>
  <c r="AH282" i="8"/>
  <c r="F283" i="2"/>
  <c r="P96" i="2"/>
  <c r="AH421" i="8"/>
  <c r="AH373" i="8"/>
  <c r="AG373" i="8"/>
  <c r="AM372" i="8"/>
  <c r="AG340" i="8"/>
  <c r="AH340" i="8"/>
  <c r="AM339" i="8"/>
  <c r="AG376" i="8"/>
  <c r="AH309" i="8"/>
  <c r="F310" i="2"/>
  <c r="P105" i="2"/>
  <c r="AH423" i="8"/>
  <c r="AG379" i="8"/>
  <c r="AG320" i="8"/>
  <c r="E321" i="2"/>
  <c r="K109" i="2"/>
  <c r="AH305" i="8"/>
  <c r="F306" i="2"/>
  <c r="L104" i="2"/>
  <c r="AH290" i="8"/>
  <c r="F291" i="2"/>
  <c r="L99" i="2"/>
  <c r="AL344" i="8"/>
  <c r="AH403" i="8"/>
  <c r="AM402" i="8"/>
  <c r="AH393" i="8"/>
  <c r="AH306" i="8"/>
  <c r="F307" i="2"/>
  <c r="P104" i="2"/>
  <c r="AL292" i="8"/>
  <c r="AG439" i="8"/>
  <c r="AG399" i="8"/>
  <c r="AG372" i="8"/>
  <c r="AH321" i="8"/>
  <c r="F322" i="2"/>
  <c r="P109" i="2"/>
  <c r="AH318" i="8"/>
  <c r="AG315" i="8"/>
  <c r="E316" i="2"/>
  <c r="O107" i="2"/>
  <c r="AG312" i="8"/>
  <c r="E313" i="2"/>
  <c r="O106" i="2"/>
  <c r="AH345" i="8"/>
  <c r="AH342" i="8"/>
  <c r="AH297" i="8"/>
  <c r="AL307" i="8"/>
  <c r="AG448" i="8"/>
  <c r="AG416" i="8"/>
  <c r="AG388" i="8"/>
  <c r="AH388" i="8"/>
  <c r="AM387" i="8"/>
  <c r="AG451" i="8"/>
  <c r="AG384" i="8"/>
  <c r="AH338" i="8"/>
  <c r="AG276" i="8"/>
  <c r="AH440" i="8"/>
  <c r="AO439" i="8"/>
  <c r="AH434" i="8"/>
  <c r="AO433" i="8"/>
  <c r="AN414" i="8"/>
  <c r="AG415" i="8"/>
  <c r="AG398" i="8"/>
  <c r="AN397" i="8"/>
  <c r="AG395" i="8"/>
  <c r="AN394" i="8"/>
  <c r="AO387" i="8"/>
  <c r="AH361" i="8"/>
  <c r="AO360" i="8"/>
  <c r="AG358" i="8"/>
  <c r="AN357" i="8"/>
  <c r="AH334" i="8"/>
  <c r="F335" i="2"/>
  <c r="N113" i="2"/>
  <c r="AO333" i="8"/>
  <c r="AG331" i="8"/>
  <c r="AH331" i="8"/>
  <c r="AM330" i="8"/>
  <c r="AN330" i="8"/>
  <c r="AG298" i="8"/>
  <c r="E299" i="2"/>
  <c r="M101" i="2"/>
  <c r="AN297" i="8"/>
  <c r="AH294" i="8"/>
  <c r="F295" i="2"/>
  <c r="P100" i="2"/>
  <c r="AH291" i="8"/>
  <c r="F292" i="2"/>
  <c r="P99" i="2"/>
  <c r="AL336" i="8"/>
  <c r="AL328" i="8"/>
  <c r="AG447" i="8"/>
  <c r="AG440" i="8"/>
  <c r="AM439" i="8"/>
  <c r="AN439" i="8"/>
  <c r="AH417" i="8"/>
  <c r="AH414" i="8"/>
  <c r="AG401" i="8"/>
  <c r="AN400" i="8"/>
  <c r="AH397" i="8"/>
  <c r="AH394" i="8"/>
  <c r="AH364" i="8"/>
  <c r="AO363" i="8"/>
  <c r="AG361" i="8"/>
  <c r="AM360" i="8"/>
  <c r="AN360" i="8"/>
  <c r="AH357" i="8"/>
  <c r="AH337" i="8"/>
  <c r="AG334" i="8"/>
  <c r="AN333" i="8"/>
  <c r="AH330" i="8"/>
  <c r="F331" i="2"/>
  <c r="P112" i="2"/>
  <c r="AH327" i="8"/>
  <c r="F328" i="2"/>
  <c r="P111" i="2"/>
  <c r="AO300" i="8"/>
  <c r="AH301" i="8"/>
  <c r="F302" i="2"/>
  <c r="N102" i="2"/>
  <c r="AG301" i="8"/>
  <c r="AM300" i="8"/>
  <c r="AG450" i="8"/>
  <c r="AH400" i="8"/>
  <c r="AO399" i="8"/>
  <c r="AN367" i="8"/>
  <c r="AG368" i="8"/>
  <c r="AH360" i="8"/>
  <c r="AO345" i="8"/>
  <c r="AH346" i="8"/>
  <c r="AH307" i="8"/>
  <c r="F308" i="2"/>
  <c r="N104" i="2"/>
  <c r="AO306" i="8"/>
  <c r="E302" i="2"/>
  <c r="M102" i="2"/>
  <c r="AN300" i="8"/>
  <c r="AL323" i="8"/>
  <c r="AL299" i="8"/>
  <c r="AL291" i="8"/>
  <c r="AL287" i="8"/>
  <c r="AG453" i="8"/>
  <c r="AM452" i="8"/>
  <c r="AH449" i="8"/>
  <c r="AO448" i="8"/>
  <c r="AG446" i="8"/>
  <c r="AN445" i="8"/>
  <c r="AG423" i="8"/>
  <c r="AM422" i="8"/>
  <c r="AG420" i="8"/>
  <c r="AG417" i="8"/>
  <c r="AH406" i="8"/>
  <c r="AG400" i="8"/>
  <c r="AN399" i="8"/>
  <c r="AH367" i="8"/>
  <c r="AO366" i="8"/>
  <c r="AH363" i="8"/>
  <c r="AG346" i="8"/>
  <c r="AN345" i="8"/>
  <c r="AG337" i="8"/>
  <c r="AN336" i="8"/>
  <c r="AH313" i="8"/>
  <c r="F314" i="2"/>
  <c r="N106" i="2"/>
  <c r="AH310" i="8"/>
  <c r="F311" i="2"/>
  <c r="N105" i="2"/>
  <c r="AO309" i="8"/>
  <c r="AG307" i="8"/>
  <c r="AN306" i="8"/>
  <c r="AG304" i="8"/>
  <c r="E305" i="2"/>
  <c r="M103" i="2"/>
  <c r="AH300" i="8"/>
  <c r="F301" i="2"/>
  <c r="P102" i="2"/>
  <c r="AG277" i="8"/>
  <c r="E278" i="2"/>
  <c r="M94" i="2"/>
  <c r="AN276" i="8"/>
  <c r="AH273" i="8"/>
  <c r="F274" i="2"/>
  <c r="P93" i="2"/>
  <c r="AH446" i="8"/>
  <c r="AM445" i="8"/>
  <c r="AG443" i="8"/>
  <c r="AN442" i="8"/>
  <c r="AG414" i="8"/>
  <c r="AH391" i="8"/>
  <c r="AO390" i="8"/>
  <c r="AG364" i="8"/>
  <c r="AM363" i="8"/>
  <c r="AN363" i="8"/>
  <c r="AH304" i="8"/>
  <c r="F305" i="2"/>
  <c r="N103" i="2"/>
  <c r="AO303" i="8"/>
  <c r="AH452" i="8"/>
  <c r="AG452" i="8"/>
  <c r="AM451" i="8"/>
  <c r="AO451" i="8"/>
  <c r="AG449" i="8"/>
  <c r="AN448" i="8"/>
  <c r="AH425" i="8"/>
  <c r="AH422" i="8"/>
  <c r="AH419" i="8"/>
  <c r="AO408" i="8"/>
  <c r="AH409" i="8"/>
  <c r="AN370" i="8"/>
  <c r="AG371" i="8"/>
  <c r="AG367" i="8"/>
  <c r="AN366" i="8"/>
  <c r="AH339" i="8"/>
  <c r="AG322" i="8"/>
  <c r="E323" i="2"/>
  <c r="M109" i="2"/>
  <c r="AN321" i="8"/>
  <c r="AG316" i="8"/>
  <c r="E317" i="2"/>
  <c r="M107" i="2"/>
  <c r="AN315" i="8"/>
  <c r="AG310" i="8"/>
  <c r="E311" i="2"/>
  <c r="M105" i="2"/>
  <c r="AN309" i="8"/>
  <c r="AG286" i="8"/>
  <c r="E287" i="2"/>
  <c r="M97" i="2"/>
  <c r="AN285" i="8"/>
  <c r="AG283" i="8"/>
  <c r="E284" i="2"/>
  <c r="M96" i="2"/>
  <c r="AN282" i="8"/>
  <c r="AG280" i="8"/>
  <c r="E281" i="2"/>
  <c r="M95" i="2"/>
  <c r="AH276" i="8"/>
  <c r="F277" i="2"/>
  <c r="P94" i="2"/>
  <c r="AL315" i="8"/>
  <c r="AN451" i="8"/>
  <c r="AG432" i="8"/>
  <c r="AH428" i="8"/>
  <c r="AO427" i="8"/>
  <c r="AG409" i="8"/>
  <c r="AN408" i="8"/>
  <c r="AG406" i="8"/>
  <c r="AN405" i="8"/>
  <c r="AG377" i="8"/>
  <c r="AN376" i="8"/>
  <c r="AH370" i="8"/>
  <c r="AO369" i="8"/>
  <c r="AG349" i="8"/>
  <c r="AN348" i="8"/>
  <c r="AO324" i="8"/>
  <c r="AH325" i="8"/>
  <c r="F326" i="2"/>
  <c r="N110" i="2"/>
  <c r="AO288" i="8"/>
  <c r="AH289" i="8"/>
  <c r="F290" i="2"/>
  <c r="N98" i="2"/>
  <c r="AL345" i="8"/>
  <c r="AG435" i="8"/>
  <c r="AH431" i="8"/>
  <c r="AG428" i="8"/>
  <c r="AM427" i="8"/>
  <c r="AG425" i="8"/>
  <c r="AN424" i="8"/>
  <c r="AN411" i="8"/>
  <c r="AG412" i="8"/>
  <c r="AH412" i="8"/>
  <c r="AM411" i="8"/>
  <c r="AH408" i="8"/>
  <c r="AG386" i="8"/>
  <c r="AN385" i="8"/>
  <c r="AG383" i="8"/>
  <c r="AN382" i="8"/>
  <c r="AG380" i="8"/>
  <c r="AH380" i="8"/>
  <c r="AM379" i="8"/>
  <c r="AN379" i="8"/>
  <c r="AH376" i="8"/>
  <c r="AO375" i="8"/>
  <c r="AG370" i="8"/>
  <c r="AN369" i="8"/>
  <c r="AN354" i="8"/>
  <c r="AG355" i="8"/>
  <c r="AH351" i="8"/>
  <c r="AG351" i="8"/>
  <c r="AM350" i="8"/>
  <c r="AH348" i="8"/>
  <c r="AG325" i="8"/>
  <c r="AN324" i="8"/>
  <c r="AH295" i="8"/>
  <c r="F296" i="2"/>
  <c r="N100" i="2"/>
  <c r="AO294" i="8"/>
  <c r="AG292" i="8"/>
  <c r="AG289" i="8"/>
  <c r="E290" i="2"/>
  <c r="M98" i="2"/>
  <c r="AN288" i="8"/>
  <c r="AH279" i="8"/>
  <c r="F280" i="2"/>
  <c r="P95" i="2"/>
  <c r="AG274" i="8"/>
  <c r="E275" i="2"/>
  <c r="M93" i="2"/>
  <c r="AN273" i="8"/>
  <c r="AL286" i="8"/>
  <c r="AG438" i="8"/>
  <c r="AH411" i="8"/>
  <c r="AG389" i="8"/>
  <c r="AH389" i="8"/>
  <c r="AM388" i="8"/>
  <c r="AN388" i="8"/>
  <c r="AH385" i="8"/>
  <c r="AH382" i="8"/>
  <c r="AH379" i="8"/>
  <c r="AO378" i="8"/>
  <c r="AN372" i="8"/>
  <c r="AO357" i="8"/>
  <c r="AH358" i="8"/>
  <c r="AM357" i="8"/>
  <c r="AH354" i="8"/>
  <c r="F332" i="2"/>
  <c r="N112" i="2"/>
  <c r="AO330" i="8"/>
  <c r="AG328" i="8"/>
  <c r="AH328" i="8"/>
  <c r="AM327" i="8"/>
  <c r="AH324" i="8"/>
  <c r="AO297" i="8"/>
  <c r="AH298" i="8"/>
  <c r="F299" i="2"/>
  <c r="N101" i="2"/>
  <c r="AG295" i="8"/>
  <c r="E296" i="2"/>
  <c r="M100" i="2"/>
  <c r="AN294" i="8"/>
  <c r="AH288" i="8"/>
  <c r="F289" i="2"/>
  <c r="P98" i="2"/>
  <c r="AL320" i="8"/>
  <c r="AL282" i="8"/>
  <c r="AL279" i="8"/>
  <c r="AH451" i="8"/>
  <c r="AO450" i="8"/>
  <c r="AH448" i="8"/>
  <c r="AO447" i="8"/>
  <c r="AH445" i="8"/>
  <c r="AO444" i="8"/>
  <c r="AH442" i="8"/>
  <c r="AO441" i="8"/>
  <c r="AG437" i="8"/>
  <c r="AN436" i="8"/>
  <c r="AG434" i="8"/>
  <c r="AN433" i="8"/>
  <c r="AG431" i="8"/>
  <c r="AN430" i="8"/>
  <c r="AH427" i="8"/>
  <c r="AH424" i="8"/>
  <c r="AO423" i="8"/>
  <c r="AG422" i="8"/>
  <c r="AN421" i="8"/>
  <c r="AG419" i="8"/>
  <c r="AM418" i="8"/>
  <c r="AH416" i="8"/>
  <c r="AM415" i="8"/>
  <c r="AO415" i="8"/>
  <c r="AH413" i="8"/>
  <c r="AG411" i="8"/>
  <c r="AG408" i="8"/>
  <c r="AH405" i="8"/>
  <c r="AH399" i="8"/>
  <c r="AM398" i="8"/>
  <c r="AG397" i="8"/>
  <c r="AN396" i="8"/>
  <c r="AG394" i="8"/>
  <c r="AN393" i="8"/>
  <c r="AG391" i="8"/>
  <c r="AN390" i="8"/>
  <c r="AG385" i="8"/>
  <c r="AN384" i="8"/>
  <c r="AG382" i="8"/>
  <c r="AN381" i="8"/>
  <c r="AH372" i="8"/>
  <c r="AH369" i="8"/>
  <c r="AH366" i="8"/>
  <c r="AG363" i="8"/>
  <c r="AG360" i="8"/>
  <c r="AM359" i="8"/>
  <c r="AG357" i="8"/>
  <c r="AG354" i="8"/>
  <c r="AG348" i="8"/>
  <c r="AM347" i="8"/>
  <c r="AG339" i="8"/>
  <c r="AM338" i="8"/>
  <c r="AH336" i="8"/>
  <c r="F337" i="2"/>
  <c r="P114" i="2"/>
  <c r="AG330" i="8"/>
  <c r="AG327" i="8"/>
  <c r="AG324" i="8"/>
  <c r="AG321" i="8"/>
  <c r="AH312" i="8"/>
  <c r="F313" i="2"/>
  <c r="P106" i="2"/>
  <c r="AH303" i="8"/>
  <c r="F304" i="2"/>
  <c r="P103" i="2"/>
  <c r="AG300" i="8"/>
  <c r="AG294" i="8"/>
  <c r="E295" i="2"/>
  <c r="O100" i="2"/>
  <c r="AG291" i="8"/>
  <c r="E292" i="2"/>
  <c r="O99" i="2"/>
  <c r="AG288" i="8"/>
  <c r="E289" i="2"/>
  <c r="O98" i="2"/>
  <c r="AG285" i="8"/>
  <c r="E286" i="2"/>
  <c r="O97" i="2"/>
  <c r="AG282" i="8"/>
  <c r="E283" i="2"/>
  <c r="O96" i="2"/>
  <c r="AG279" i="8"/>
  <c r="E280" i="2"/>
  <c r="O95" i="2"/>
  <c r="AG273" i="8"/>
  <c r="E274" i="2"/>
  <c r="O93" i="2"/>
  <c r="AL331" i="8"/>
  <c r="AL324" i="8"/>
  <c r="AG445" i="8"/>
  <c r="AN444" i="8"/>
  <c r="AG442" i="8"/>
  <c r="AN441" i="8"/>
  <c r="AH436" i="8"/>
  <c r="AO435" i="8"/>
  <c r="AH433" i="8"/>
  <c r="AO432" i="8"/>
  <c r="AH430" i="8"/>
  <c r="AO429" i="8"/>
  <c r="AG424" i="8"/>
  <c r="AN423" i="8"/>
  <c r="AH396" i="8"/>
  <c r="AM395" i="8"/>
  <c r="AH390" i="8"/>
  <c r="AH387" i="8"/>
  <c r="AH384" i="8"/>
  <c r="AM383" i="8"/>
  <c r="AH378" i="8"/>
  <c r="AH375" i="8"/>
  <c r="AO358" i="8"/>
  <c r="AH356" i="8"/>
  <c r="AO355" i="8"/>
  <c r="AH353" i="8"/>
  <c r="AO352" i="8"/>
  <c r="AG345" i="8"/>
  <c r="AM344" i="8"/>
  <c r="AG342" i="8"/>
  <c r="AG336" i="8"/>
  <c r="AG333" i="8"/>
  <c r="AM332" i="8"/>
  <c r="AH320" i="8"/>
  <c r="AO319" i="8"/>
  <c r="AG318" i="8"/>
  <c r="E319" i="2"/>
  <c r="O108" i="2"/>
  <c r="AG309" i="8"/>
  <c r="E310" i="2"/>
  <c r="O105" i="2"/>
  <c r="AG306" i="8"/>
  <c r="AG303" i="8"/>
  <c r="E304" i="2"/>
  <c r="O103" i="2"/>
  <c r="AG297" i="8"/>
  <c r="E298" i="2"/>
  <c r="O101" i="2"/>
  <c r="AH284" i="8"/>
  <c r="F285" i="2"/>
  <c r="L97" i="2"/>
  <c r="AO283" i="8"/>
  <c r="AH278" i="8"/>
  <c r="F279" i="2"/>
  <c r="L95" i="2"/>
  <c r="AO277" i="8"/>
  <c r="AH275" i="8"/>
  <c r="F276" i="2"/>
  <c r="L94" i="2"/>
  <c r="AO274" i="8"/>
  <c r="AH272" i="8"/>
  <c r="F273" i="2"/>
  <c r="L93" i="2"/>
  <c r="AO271" i="8"/>
  <c r="AH444" i="8"/>
  <c r="AG436" i="8"/>
  <c r="AM435" i="8"/>
  <c r="AN435" i="8"/>
  <c r="AG433" i="8"/>
  <c r="AN432" i="8"/>
  <c r="AG430" i="8"/>
  <c r="AM429" i="8"/>
  <c r="AN429" i="8"/>
  <c r="AG427" i="8"/>
  <c r="AN426" i="8"/>
  <c r="AG413" i="8"/>
  <c r="AM412" i="8"/>
  <c r="AN412" i="8"/>
  <c r="AH410" i="8"/>
  <c r="AO409" i="8"/>
  <c r="AG405" i="8"/>
  <c r="AH402" i="8"/>
  <c r="AG390" i="8"/>
  <c r="AG387" i="8"/>
  <c r="AG378" i="8"/>
  <c r="AM377" i="8"/>
  <c r="AG375" i="8"/>
  <c r="AG369" i="8"/>
  <c r="AG366" i="8"/>
  <c r="AG356" i="8"/>
  <c r="AN355" i="8"/>
  <c r="AH347" i="8"/>
  <c r="AO346" i="8"/>
  <c r="AH344" i="8"/>
  <c r="AG344" i="8"/>
  <c r="AM343" i="8"/>
  <c r="AO343" i="8"/>
  <c r="AH341" i="8"/>
  <c r="AO340" i="8"/>
  <c r="AH335" i="8"/>
  <c r="F336" i="2"/>
  <c r="L114" i="2"/>
  <c r="AO334" i="8"/>
  <c r="AH332" i="8"/>
  <c r="F333" i="2"/>
  <c r="L113" i="2"/>
  <c r="AO331" i="8"/>
  <c r="AH326" i="8"/>
  <c r="AO325" i="8"/>
  <c r="AH323" i="8"/>
  <c r="F324" i="2"/>
  <c r="L110" i="2"/>
  <c r="AO322" i="8"/>
  <c r="AH317" i="8"/>
  <c r="F318" i="2"/>
  <c r="L108" i="2"/>
  <c r="AO316" i="8"/>
  <c r="AH308" i="8"/>
  <c r="F309" i="2"/>
  <c r="L105" i="2"/>
  <c r="AO307" i="8"/>
  <c r="AH302" i="8"/>
  <c r="F303" i="2"/>
  <c r="L103" i="2"/>
  <c r="AO301" i="8"/>
  <c r="AH299" i="8"/>
  <c r="F300" i="2"/>
  <c r="L102" i="2"/>
  <c r="AO298" i="8"/>
  <c r="AH296" i="8"/>
  <c r="F297" i="2"/>
  <c r="L101" i="2"/>
  <c r="AO295" i="8"/>
  <c r="AH287" i="8"/>
  <c r="F288" i="2"/>
  <c r="L98" i="2"/>
  <c r="AO286" i="8"/>
  <c r="AG278" i="8"/>
  <c r="AN277" i="8"/>
  <c r="AG275" i="8"/>
  <c r="E276" i="2"/>
  <c r="K94" i="2"/>
  <c r="AN274" i="8"/>
  <c r="AL339" i="8"/>
  <c r="AH447" i="8"/>
  <c r="AM446" i="8"/>
  <c r="AG444" i="8"/>
  <c r="AH438" i="8"/>
  <c r="AH435" i="8"/>
  <c r="AH432" i="8"/>
  <c r="AH429" i="8"/>
  <c r="AH426" i="8"/>
  <c r="AG426" i="8"/>
  <c r="AM425" i="8"/>
  <c r="AG421" i="8"/>
  <c r="AM420" i="8"/>
  <c r="AN420" i="8"/>
  <c r="AH418" i="8"/>
  <c r="AO417" i="8"/>
  <c r="AH415" i="8"/>
  <c r="AM414" i="8"/>
  <c r="AO414" i="8"/>
  <c r="AO411" i="8"/>
  <c r="AG410" i="8"/>
  <c r="AN409" i="8"/>
  <c r="AG407" i="8"/>
  <c r="AM406" i="8"/>
  <c r="AH404" i="8"/>
  <c r="AG404" i="8"/>
  <c r="AM403" i="8"/>
  <c r="AO403" i="8"/>
  <c r="AG402" i="8"/>
  <c r="AH398" i="8"/>
  <c r="AG393" i="8"/>
  <c r="AH386" i="8"/>
  <c r="AG381" i="8"/>
  <c r="AM380" i="8"/>
  <c r="AH377" i="8"/>
  <c r="AH374" i="8"/>
  <c r="AO373" i="8"/>
  <c r="AH371" i="8"/>
  <c r="AO370" i="8"/>
  <c r="AH368" i="8"/>
  <c r="AM367" i="8"/>
  <c r="AO367" i="8"/>
  <c r="AH365" i="8"/>
  <c r="AO364" i="8"/>
  <c r="AH355" i="8"/>
  <c r="AO354" i="8"/>
  <c r="AH352" i="8"/>
  <c r="AO351" i="8"/>
  <c r="AG350" i="8"/>
  <c r="AM349" i="8"/>
  <c r="AN349" i="8"/>
  <c r="AG347" i="8"/>
  <c r="AN346" i="8"/>
  <c r="AN343" i="8"/>
  <c r="AG341" i="8"/>
  <c r="AM340" i="8"/>
  <c r="AN340" i="8"/>
  <c r="AG335" i="8"/>
  <c r="AG332" i="8"/>
  <c r="AG329" i="8"/>
  <c r="AN328" i="8"/>
  <c r="AG326" i="8"/>
  <c r="AN325" i="8"/>
  <c r="AG323" i="8"/>
  <c r="AM322" i="8"/>
  <c r="AN322" i="8"/>
  <c r="AG317" i="8"/>
  <c r="E318" i="2"/>
  <c r="K108" i="2"/>
  <c r="AN316" i="8"/>
  <c r="AH311" i="8"/>
  <c r="F312" i="2"/>
  <c r="L106" i="2"/>
  <c r="AO310" i="8"/>
  <c r="AG308" i="8"/>
  <c r="E309" i="2"/>
  <c r="K105" i="2"/>
  <c r="AG302" i="8"/>
  <c r="AN301" i="8"/>
  <c r="AG299" i="8"/>
  <c r="E300" i="2"/>
  <c r="K102" i="2"/>
  <c r="AN298" i="8"/>
  <c r="AG296" i="8"/>
  <c r="E297" i="2"/>
  <c r="K101" i="2"/>
  <c r="AG293" i="8"/>
  <c r="E294" i="2"/>
  <c r="K100" i="2"/>
  <c r="AN292" i="8"/>
  <c r="AG290" i="8"/>
  <c r="AN289" i="8"/>
  <c r="AG287" i="8"/>
  <c r="E288" i="2"/>
  <c r="K98" i="2"/>
  <c r="AN286" i="8"/>
  <c r="AG281" i="8"/>
  <c r="E282" i="2"/>
  <c r="K96" i="2"/>
  <c r="AN280" i="8"/>
  <c r="AH277" i="8"/>
  <c r="F278" i="2"/>
  <c r="N94" i="2"/>
  <c r="AH274" i="8"/>
  <c r="F275" i="2"/>
  <c r="N93" i="2"/>
  <c r="AL276" i="8"/>
  <c r="AH450" i="8"/>
  <c r="AG441" i="8"/>
  <c r="AG429" i="8"/>
  <c r="AH420" i="8"/>
  <c r="AG418" i="8"/>
  <c r="AN417" i="8"/>
  <c r="AN403" i="8"/>
  <c r="AH401" i="8"/>
  <c r="AO400" i="8"/>
  <c r="AH395" i="8"/>
  <c r="AO394" i="8"/>
  <c r="AH392" i="8"/>
  <c r="AO391" i="8"/>
  <c r="AH383" i="8"/>
  <c r="AO382" i="8"/>
  <c r="AO379" i="8"/>
  <c r="AG374" i="8"/>
  <c r="AM373" i="8"/>
  <c r="AN373" i="8"/>
  <c r="AG365" i="8"/>
  <c r="AM364" i="8"/>
  <c r="AN364" i="8"/>
  <c r="AG362" i="8"/>
  <c r="AN361" i="8"/>
  <c r="AG352" i="8"/>
  <c r="AN351" i="8"/>
  <c r="AH343" i="8"/>
  <c r="AM342" i="8"/>
  <c r="AO342" i="8"/>
  <c r="AO339" i="8"/>
  <c r="AG338" i="8"/>
  <c r="AM337" i="8"/>
  <c r="AN337" i="8"/>
  <c r="F329" i="2"/>
  <c r="N111" i="2"/>
  <c r="AO327" i="8"/>
  <c r="AH322" i="8"/>
  <c r="F323" i="2"/>
  <c r="N109" i="2"/>
  <c r="AO321" i="8"/>
  <c r="AH319" i="8"/>
  <c r="F320" i="2"/>
  <c r="N108" i="2"/>
  <c r="AO318" i="8"/>
  <c r="AH316" i="8"/>
  <c r="F317" i="2"/>
  <c r="N107" i="2"/>
  <c r="AO315" i="8"/>
  <c r="AG314" i="8"/>
  <c r="AN313" i="8"/>
  <c r="AG311" i="8"/>
  <c r="E312" i="2"/>
  <c r="K106" i="2"/>
  <c r="AM310" i="8"/>
  <c r="AN310" i="8"/>
  <c r="AG305" i="8"/>
  <c r="E306" i="2"/>
  <c r="K104" i="2"/>
  <c r="AM304" i="8"/>
  <c r="AN304" i="8"/>
  <c r="AH292" i="8"/>
  <c r="F293" i="2"/>
  <c r="N99" i="2"/>
  <c r="AO291" i="8"/>
  <c r="AH286" i="8"/>
  <c r="F287" i="2"/>
  <c r="N97" i="2"/>
  <c r="AO285" i="8"/>
  <c r="AH283" i="8"/>
  <c r="F284" i="2"/>
  <c r="N96" i="2"/>
  <c r="AO282" i="8"/>
  <c r="AH280" i="8"/>
  <c r="F281" i="2"/>
  <c r="N95" i="2"/>
  <c r="AO279" i="8"/>
  <c r="AL341" i="8"/>
  <c r="AL321" i="8"/>
  <c r="AL289" i="8"/>
  <c r="AL285" i="8"/>
  <c r="AL271" i="8"/>
  <c r="AM392" i="8"/>
  <c r="AL342" i="8"/>
  <c r="AL332" i="8"/>
  <c r="AL317" i="8"/>
  <c r="AL310" i="8"/>
  <c r="AL300" i="8"/>
  <c r="AL275" i="8"/>
  <c r="AL337" i="8"/>
  <c r="AL305" i="8"/>
  <c r="AL277" i="8"/>
  <c r="AL274" i="8"/>
  <c r="AL270" i="8"/>
  <c r="AL309" i="8"/>
  <c r="AM441" i="8"/>
  <c r="AL333" i="8"/>
  <c r="AL326" i="8"/>
  <c r="AL316" i="8"/>
  <c r="AL301" i="8"/>
  <c r="AL294" i="8"/>
  <c r="AL280" i="8"/>
  <c r="AL329" i="8"/>
  <c r="AL297" i="8"/>
  <c r="AL283" i="8"/>
  <c r="AL334" i="8"/>
  <c r="AL302" i="8"/>
  <c r="AL340" i="8"/>
  <c r="AL325" i="8"/>
  <c r="AL318" i="8"/>
  <c r="AL308" i="8"/>
  <c r="AL293" i="8"/>
  <c r="AM308" i="8"/>
  <c r="AM375" i="8"/>
  <c r="AL288" i="8"/>
  <c r="AL273" i="8"/>
  <c r="AM407" i="8"/>
  <c r="AL346" i="8"/>
  <c r="AL338" i="8"/>
  <c r="AL330" i="8"/>
  <c r="AL322" i="8"/>
  <c r="AL314" i="8"/>
  <c r="AL306" i="8"/>
  <c r="AL298" i="8"/>
  <c r="AL290" i="8"/>
  <c r="AL343" i="8"/>
  <c r="AL335" i="8"/>
  <c r="AL327" i="8"/>
  <c r="AL319" i="8"/>
  <c r="AL311" i="8"/>
  <c r="AL303" i="8"/>
  <c r="AL295" i="8"/>
  <c r="AL281" i="8"/>
  <c r="AL278" i="8"/>
  <c r="AL284" i="8"/>
  <c r="AM391" i="8"/>
  <c r="AM386" i="8"/>
  <c r="AL272" i="8"/>
  <c r="AM442" i="8"/>
  <c r="AM426" i="8"/>
  <c r="AM335" i="8"/>
  <c r="AM311" i="8"/>
  <c r="AM283" i="8"/>
  <c r="AM279" i="8"/>
  <c r="AM336" i="8"/>
  <c r="AM355" i="8"/>
  <c r="AM434" i="8"/>
  <c r="AM438" i="8"/>
  <c r="AM271" i="8"/>
  <c r="AM444" i="8"/>
  <c r="AM361" i="8"/>
  <c r="AM401" i="8"/>
  <c r="AM410" i="8"/>
  <c r="AM450" i="8"/>
  <c r="AM447" i="8"/>
  <c r="AM287" i="8"/>
  <c r="AM381" i="8"/>
  <c r="AM351" i="8"/>
  <c r="AM370" i="8"/>
  <c r="AM290" i="8"/>
  <c r="AM430" i="8"/>
  <c r="AM280" i="8"/>
  <c r="AM316" i="8"/>
  <c r="AM334" i="8"/>
  <c r="AM393" i="8"/>
  <c r="AM423" i="8"/>
  <c r="AM356" i="8"/>
  <c r="AM354" i="8"/>
  <c r="AM378" i="8"/>
  <c r="AM440" i="8"/>
  <c r="AM295" i="8"/>
  <c r="AM436" i="8"/>
  <c r="AM371" i="8"/>
  <c r="AM284" i="8"/>
  <c r="AM390" i="8"/>
  <c r="AM408" i="8"/>
  <c r="AM374" i="8"/>
  <c r="AM303" i="8"/>
  <c r="AM400" i="8"/>
  <c r="AM397" i="8"/>
  <c r="AM424" i="8"/>
  <c r="AM399" i="8"/>
  <c r="AM384" i="8"/>
  <c r="AM382" i="8"/>
  <c r="AM331" i="8"/>
  <c r="AM428" i="8"/>
  <c r="AM326" i="8"/>
  <c r="AM413" i="8"/>
  <c r="AM419" i="8"/>
  <c r="AM329" i="8"/>
  <c r="AM273" i="8"/>
  <c r="AM385" i="8"/>
  <c r="AM432" i="8"/>
  <c r="AM278" i="8"/>
  <c r="AM324" i="8"/>
  <c r="AM286" i="8"/>
  <c r="AM389" i="8"/>
  <c r="AM448" i="8"/>
  <c r="AM276" i="8"/>
  <c r="AM366" i="8"/>
  <c r="AM409" i="8"/>
  <c r="AM297" i="8"/>
  <c r="AM288" i="8"/>
  <c r="AM315" i="8"/>
  <c r="AM307" i="8"/>
  <c r="AM437" i="8"/>
  <c r="AM274" i="8"/>
  <c r="AM431" i="8"/>
  <c r="AM417" i="8"/>
  <c r="AM346" i="8"/>
  <c r="AM404" i="8"/>
  <c r="AM285" i="8"/>
  <c r="AM282" i="8"/>
  <c r="AM365" i="8"/>
  <c r="AM369" i="8"/>
  <c r="AM309" i="8"/>
  <c r="AM294" i="8"/>
  <c r="AM376" i="8"/>
  <c r="AM449" i="8"/>
  <c r="AM353" i="8"/>
  <c r="AM396" i="8"/>
  <c r="AM405" i="8"/>
  <c r="AM333" i="8"/>
  <c r="AM321" i="8"/>
  <c r="AM421" i="8"/>
  <c r="AM345" i="8"/>
  <c r="AM394" i="8"/>
  <c r="AM298" i="8"/>
  <c r="AM368" i="8"/>
  <c r="AM293" i="8"/>
  <c r="BN107" i="10"/>
  <c r="BM107" i="10"/>
  <c r="BO107" i="10"/>
  <c r="AY69" i="10"/>
  <c r="AX69" i="10"/>
  <c r="AY98" i="10"/>
  <c r="AX98" i="10"/>
  <c r="AW98" i="10"/>
  <c r="AX40" i="10"/>
  <c r="AW89" i="10"/>
  <c r="AW81" i="10"/>
  <c r="AY85" i="10"/>
  <c r="AY77" i="10"/>
  <c r="CG90" i="10"/>
  <c r="AX86" i="10"/>
  <c r="AX78" i="10"/>
  <c r="AW70" i="10"/>
  <c r="AY109" i="10"/>
  <c r="AY91" i="10"/>
  <c r="AX88" i="10"/>
  <c r="AY83" i="10"/>
  <c r="AX80" i="10"/>
  <c r="AY75" i="10"/>
  <c r="AW72" i="10"/>
  <c r="BN90" i="10"/>
  <c r="BM82" i="10"/>
  <c r="BN81" i="10"/>
  <c r="BO77" i="10"/>
  <c r="AY118" i="10"/>
  <c r="AY110" i="10"/>
  <c r="AY102" i="10"/>
  <c r="ET89" i="10"/>
  <c r="AY87" i="10"/>
  <c r="AY79" i="10"/>
  <c r="AY71" i="10"/>
  <c r="AY117" i="10"/>
  <c r="AY116" i="10"/>
  <c r="AY86" i="10"/>
  <c r="AY108" i="10"/>
  <c r="AY78" i="10"/>
  <c r="AY100" i="10"/>
  <c r="AY70" i="10"/>
  <c r="EC100" i="10"/>
  <c r="AY115" i="10"/>
  <c r="AY107" i="10"/>
  <c r="AY99" i="10"/>
  <c r="DM76" i="10"/>
  <c r="AY92" i="10"/>
  <c r="AY84" i="10"/>
  <c r="AY76" i="10"/>
  <c r="EB53" i="10"/>
  <c r="AY121" i="10"/>
  <c r="AW91" i="10"/>
  <c r="AY113" i="10"/>
  <c r="AW83" i="10"/>
  <c r="AY105" i="10"/>
  <c r="AX75" i="10"/>
  <c r="AY120" i="10"/>
  <c r="AY90" i="10"/>
  <c r="AY112" i="10"/>
  <c r="AY82" i="10"/>
  <c r="AY104" i="10"/>
  <c r="AY74" i="10"/>
  <c r="DM111" i="10"/>
  <c r="EB62" i="10"/>
  <c r="AY119" i="10"/>
  <c r="AY89" i="10"/>
  <c r="AY111" i="10"/>
  <c r="AY81" i="10"/>
  <c r="AY103" i="10"/>
  <c r="AY73" i="10"/>
  <c r="AY101" i="10"/>
  <c r="AX72" i="10"/>
  <c r="AW75" i="10"/>
  <c r="AW78" i="10"/>
  <c r="AY80" i="10"/>
  <c r="AX83" i="10"/>
  <c r="AW86" i="10"/>
  <c r="AY88" i="10"/>
  <c r="AX91" i="10"/>
  <c r="AY106" i="10"/>
  <c r="AY114" i="10"/>
  <c r="AY72" i="10"/>
  <c r="EC118" i="10"/>
  <c r="ET114" i="10"/>
  <c r="EA102" i="10"/>
  <c r="DM100" i="10"/>
  <c r="FJ71" i="10"/>
  <c r="EC51" i="10"/>
  <c r="AX70" i="10"/>
  <c r="AW73" i="10"/>
  <c r="AW76" i="10"/>
  <c r="AX81" i="10"/>
  <c r="AW84" i="10"/>
  <c r="AX89" i="10"/>
  <c r="AW92" i="10"/>
  <c r="ES76" i="10"/>
  <c r="AX73" i="10"/>
  <c r="AX76" i="10"/>
  <c r="AW79" i="10"/>
  <c r="AX84" i="10"/>
  <c r="AW87" i="10"/>
  <c r="AX92" i="10"/>
  <c r="ES120" i="10"/>
  <c r="DN119" i="10"/>
  <c r="AW71" i="10"/>
  <c r="AX79" i="10"/>
  <c r="AW82" i="10"/>
  <c r="AX87" i="10"/>
  <c r="AW90" i="10"/>
  <c r="FI78" i="10"/>
  <c r="EB78" i="10"/>
  <c r="AX71" i="10"/>
  <c r="AW77" i="10"/>
  <c r="AX82" i="10"/>
  <c r="AW85" i="10"/>
  <c r="AX90" i="10"/>
  <c r="ES50" i="10"/>
  <c r="EB50" i="10"/>
  <c r="AX74" i="10"/>
  <c r="AX77" i="10"/>
  <c r="AW80" i="10"/>
  <c r="AX85" i="10"/>
  <c r="AW88" i="10"/>
  <c r="ES105" i="10"/>
  <c r="DM88" i="10"/>
  <c r="ET85" i="10"/>
  <c r="FJ84" i="10"/>
  <c r="CU75" i="10"/>
  <c r="DL69" i="10"/>
  <c r="CV56" i="10"/>
  <c r="E279" i="2"/>
  <c r="K95" i="2"/>
  <c r="AM277" i="8"/>
  <c r="F327" i="2"/>
  <c r="L111" i="2"/>
  <c r="AM325" i="8"/>
  <c r="F321" i="2"/>
  <c r="L109" i="2"/>
  <c r="AM319" i="8"/>
  <c r="F330" i="2"/>
  <c r="L112" i="2"/>
  <c r="AM328" i="8"/>
  <c r="E293" i="2"/>
  <c r="M99" i="2"/>
  <c r="AM291" i="8"/>
  <c r="F298" i="2"/>
  <c r="P101" i="2"/>
  <c r="AM296" i="8"/>
  <c r="F319" i="2"/>
  <c r="P108" i="2"/>
  <c r="AM317" i="8"/>
  <c r="F325" i="2"/>
  <c r="P110" i="2"/>
  <c r="AM323" i="8"/>
  <c r="E277" i="2"/>
  <c r="O94" i="2"/>
  <c r="AM275" i="8"/>
  <c r="AM341" i="8"/>
  <c r="AN352" i="8"/>
  <c r="AG353" i="8"/>
  <c r="AM352" i="8"/>
  <c r="AO348" i="8"/>
  <c r="AH349" i="8"/>
  <c r="AN318" i="8"/>
  <c r="AG319" i="8"/>
  <c r="AH315" i="8"/>
  <c r="AG313" i="8"/>
  <c r="AN312" i="8"/>
  <c r="E315" i="2"/>
  <c r="K107" i="2"/>
  <c r="AM313" i="8"/>
  <c r="AM443" i="8"/>
  <c r="E307" i="2"/>
  <c r="O104" i="2"/>
  <c r="AM305" i="8"/>
  <c r="E322" i="2"/>
  <c r="O109" i="2"/>
  <c r="AM320" i="8"/>
  <c r="AM281" i="8"/>
  <c r="AM362" i="8"/>
  <c r="AM348" i="8"/>
  <c r="E303" i="2"/>
  <c r="K103" i="2"/>
  <c r="AM301" i="8"/>
  <c r="E301" i="2"/>
  <c r="O102" i="2"/>
  <c r="AM299" i="8"/>
  <c r="AM433" i="8"/>
  <c r="E308" i="2"/>
  <c r="M104" i="2"/>
  <c r="AM306" i="8"/>
  <c r="AM416" i="8"/>
  <c r="E291" i="2"/>
  <c r="K99" i="2"/>
  <c r="AM289" i="8"/>
  <c r="AM272" i="8"/>
  <c r="AM292" i="8"/>
  <c r="AM302" i="8"/>
  <c r="AE270" i="8"/>
  <c r="AF267" i="8"/>
  <c r="AF265" i="8"/>
  <c r="AE264" i="8"/>
  <c r="AL263" i="8"/>
  <c r="AF261" i="8"/>
  <c r="AE256" i="8"/>
  <c r="AE252" i="8"/>
  <c r="AF253" i="8"/>
  <c r="AL251" i="8"/>
  <c r="AE250" i="8"/>
  <c r="AE246" i="8"/>
  <c r="AE244" i="8"/>
  <c r="AF243" i="8"/>
  <c r="AF241" i="8"/>
  <c r="AE238" i="8"/>
  <c r="AF237" i="8"/>
  <c r="AF235" i="8"/>
  <c r="AE232" i="8"/>
  <c r="AF231" i="8"/>
  <c r="AL230" i="8"/>
  <c r="AE228" i="8"/>
  <c r="AE226" i="8"/>
  <c r="AF225" i="8"/>
  <c r="AL224" i="8"/>
  <c r="AK224" i="8"/>
  <c r="AP223" i="8"/>
  <c r="AF223" i="8"/>
  <c r="AE222" i="8"/>
  <c r="AL221" i="8"/>
  <c r="AE220" i="8"/>
  <c r="AF219" i="8"/>
  <c r="AK220" i="8"/>
  <c r="AP219" i="8"/>
  <c r="AF217" i="8"/>
  <c r="AE214" i="8"/>
  <c r="AF213" i="8"/>
  <c r="AL212" i="8"/>
  <c r="AF211" i="8"/>
  <c r="AE210" i="8"/>
  <c r="AL209" i="8"/>
  <c r="AE208" i="8"/>
  <c r="AF207" i="8"/>
  <c r="AL206" i="8"/>
  <c r="AF205" i="8"/>
  <c r="AE202" i="8"/>
  <c r="AF201" i="8"/>
  <c r="AL200" i="8"/>
  <c r="AF199" i="8"/>
  <c r="AE196" i="8"/>
  <c r="AF195" i="8"/>
  <c r="AK196" i="8"/>
  <c r="AP195" i="8"/>
  <c r="AE192" i="8"/>
  <c r="AK191" i="8"/>
  <c r="AP190" i="8"/>
  <c r="AE190" i="8"/>
  <c r="AF189" i="8"/>
  <c r="AF190" i="8"/>
  <c r="AL188" i="8"/>
  <c r="AF187" i="8"/>
  <c r="AE186" i="8"/>
  <c r="AE184" i="8"/>
  <c r="AF183" i="8"/>
  <c r="AE178" i="8"/>
  <c r="AF175" i="8"/>
  <c r="AE172" i="8"/>
  <c r="AF169" i="8"/>
  <c r="AE168" i="8"/>
  <c r="AL167" i="8"/>
  <c r="AE2" i="8"/>
  <c r="AE148" i="8"/>
  <c r="AE145" i="8"/>
  <c r="AE144" i="8"/>
  <c r="AF144" i="8"/>
  <c r="AF145" i="8"/>
  <c r="AL143" i="8"/>
  <c r="AF142" i="8"/>
  <c r="AE141" i="8"/>
  <c r="AF139" i="8"/>
  <c r="AE139" i="8"/>
  <c r="AE133" i="8"/>
  <c r="AF132" i="8"/>
  <c r="AE132" i="8"/>
  <c r="AF130" i="8"/>
  <c r="AE130" i="8"/>
  <c r="AE129" i="8"/>
  <c r="AF129" i="8"/>
  <c r="AL128" i="8"/>
  <c r="AK130" i="8"/>
  <c r="AF127" i="8"/>
  <c r="AE127" i="8"/>
  <c r="AF126" i="8"/>
  <c r="AF124" i="8"/>
  <c r="AE124" i="8"/>
  <c r="AE123" i="8"/>
  <c r="AK122" i="8"/>
  <c r="AE121" i="8"/>
  <c r="AF120" i="8"/>
  <c r="AF118" i="8"/>
  <c r="AE118" i="8"/>
  <c r="AF117" i="8"/>
  <c r="AE117" i="8"/>
  <c r="AF115" i="8"/>
  <c r="AE115" i="8"/>
  <c r="AF114" i="8"/>
  <c r="AF112" i="8"/>
  <c r="AE112" i="8"/>
  <c r="AE111" i="8"/>
  <c r="AF109" i="8"/>
  <c r="AE109" i="8"/>
  <c r="AF108" i="8"/>
  <c r="AF106" i="8"/>
  <c r="AE106" i="8"/>
  <c r="AE105" i="8"/>
  <c r="AF103" i="8"/>
  <c r="AE103" i="8"/>
  <c r="AF102" i="8"/>
  <c r="AF100" i="8"/>
  <c r="AE100" i="8"/>
  <c r="AF99" i="8"/>
  <c r="AE99" i="8"/>
  <c r="AF97" i="8"/>
  <c r="AE97" i="8"/>
  <c r="AF96" i="8"/>
  <c r="AF94" i="8"/>
  <c r="AF91" i="8"/>
  <c r="AE91" i="8"/>
  <c r="AE90" i="8"/>
  <c r="AF88" i="8"/>
  <c r="AE88" i="8"/>
  <c r="AF87" i="8"/>
  <c r="AF85" i="8"/>
  <c r="AE85" i="8"/>
  <c r="AE84" i="8"/>
  <c r="AF84" i="8"/>
  <c r="AL83" i="8"/>
  <c r="AF82" i="8"/>
  <c r="AE82" i="8"/>
  <c r="AE81" i="8"/>
  <c r="AF79" i="8"/>
  <c r="AE79" i="8"/>
  <c r="AF78" i="8"/>
  <c r="AE78" i="8"/>
  <c r="AF76" i="8"/>
  <c r="AE76" i="8"/>
  <c r="AF75" i="8"/>
  <c r="AE75" i="8"/>
  <c r="AF72" i="8"/>
  <c r="AE72" i="8"/>
  <c r="AF70" i="8"/>
  <c r="AE70" i="8"/>
  <c r="AF67" i="8"/>
  <c r="AE67" i="8"/>
  <c r="AF66" i="8"/>
  <c r="AF64" i="8"/>
  <c r="AE64" i="8"/>
  <c r="AF63" i="8"/>
  <c r="AE63" i="8"/>
  <c r="AF61" i="8"/>
  <c r="AE61" i="8"/>
  <c r="AF58" i="8"/>
  <c r="AE58" i="8"/>
  <c r="AE57" i="8"/>
  <c r="AF55" i="8"/>
  <c r="AE55" i="8"/>
  <c r="AF52" i="8"/>
  <c r="AE52" i="8"/>
  <c r="AF51" i="8"/>
  <c r="AE51" i="8"/>
  <c r="AF49" i="8"/>
  <c r="AE49" i="8"/>
  <c r="AE43" i="8"/>
  <c r="AF42" i="8"/>
  <c r="AF40" i="8"/>
  <c r="AE39" i="8"/>
  <c r="AE37" i="8"/>
  <c r="AF36" i="8"/>
  <c r="AF34" i="8"/>
  <c r="AE34" i="8"/>
  <c r="AF31" i="8"/>
  <c r="AE31" i="8"/>
  <c r="AF30" i="8"/>
  <c r="AF28" i="8"/>
  <c r="AE28" i="8"/>
  <c r="AF27" i="8"/>
  <c r="AF25" i="8"/>
  <c r="AE25" i="8"/>
  <c r="AF24" i="8"/>
  <c r="AF22" i="8"/>
  <c r="AF21" i="8"/>
  <c r="AE21" i="8"/>
  <c r="AF19" i="8"/>
  <c r="AE19" i="8"/>
  <c r="AE13" i="8"/>
  <c r="AE12" i="8"/>
  <c r="AF10" i="8"/>
  <c r="AE10" i="8"/>
  <c r="AE9" i="8"/>
  <c r="AE7" i="8"/>
  <c r="AF136" i="8"/>
  <c r="AE136" i="8"/>
  <c r="AF135" i="8"/>
  <c r="BM58" i="10"/>
  <c r="BM50" i="10"/>
  <c r="BM42" i="10"/>
  <c r="CV81" i="10"/>
  <c r="FK71" i="10"/>
  <c r="EU71" i="10"/>
  <c r="BN80" i="10"/>
  <c r="DN58" i="10"/>
  <c r="CW58" i="10"/>
  <c r="EU48" i="10"/>
  <c r="BO43" i="10"/>
  <c r="BO51" i="10"/>
  <c r="FJ59" i="10"/>
  <c r="DM120" i="10"/>
  <c r="FI119" i="10"/>
  <c r="ET117" i="10"/>
  <c r="DM117" i="10"/>
  <c r="EC115" i="10"/>
  <c r="FJ113" i="10"/>
  <c r="FI108" i="10"/>
  <c r="DN107" i="10"/>
  <c r="CV107" i="10"/>
  <c r="EB99" i="10"/>
  <c r="DN88" i="10"/>
  <c r="DL81" i="10"/>
  <c r="FJ77" i="10"/>
  <c r="CG70" i="10"/>
  <c r="DM60" i="10"/>
  <c r="EA58" i="10"/>
  <c r="DL41" i="10"/>
  <c r="DL40" i="10"/>
  <c r="FI117" i="10"/>
  <c r="CU117" i="10"/>
  <c r="ET109" i="10"/>
  <c r="EB107" i="10"/>
  <c r="DN100" i="10"/>
  <c r="FI99" i="10"/>
  <c r="ES70" i="10"/>
  <c r="EB70" i="10"/>
  <c r="EU60" i="10"/>
  <c r="DN51" i="10"/>
  <c r="EC121" i="10"/>
  <c r="EB110" i="10"/>
  <c r="DN103" i="10"/>
  <c r="CG103" i="10"/>
  <c r="EA100" i="10"/>
  <c r="EB86" i="10"/>
  <c r="ES79" i="10"/>
  <c r="CH74" i="10"/>
  <c r="DL56" i="10"/>
  <c r="ES48" i="10"/>
  <c r="ET120" i="10"/>
  <c r="EC120" i="10"/>
  <c r="FJ116" i="10"/>
  <c r="CV98" i="10"/>
  <c r="BN70" i="10"/>
  <c r="DL59" i="10"/>
  <c r="CV59" i="10"/>
  <c r="EA51" i="10"/>
  <c r="EB45" i="10"/>
  <c r="EB42" i="10"/>
  <c r="CV42" i="10"/>
  <c r="BM61" i="10"/>
  <c r="BM53" i="10"/>
  <c r="BM45" i="10"/>
  <c r="CW118" i="10"/>
  <c r="DM98" i="10"/>
  <c r="CW83" i="10"/>
  <c r="EB80" i="10"/>
  <c r="CU78" i="10"/>
  <c r="EU77" i="10"/>
  <c r="ES56" i="10"/>
  <c r="EA56" i="10"/>
  <c r="ES54" i="10"/>
  <c r="EU46" i="10"/>
  <c r="ET40" i="10"/>
  <c r="BO46" i="10"/>
  <c r="BO54" i="10"/>
  <c r="BO62" i="10"/>
  <c r="CW119" i="10"/>
  <c r="FI114" i="10"/>
  <c r="DN99" i="10"/>
  <c r="FI98" i="10"/>
  <c r="DN91" i="10"/>
  <c r="DL85" i="10"/>
  <c r="FI83" i="10"/>
  <c r="DN82" i="10"/>
  <c r="DL78" i="10"/>
  <c r="EC57" i="10"/>
  <c r="DL57" i="10"/>
  <c r="BO59" i="10"/>
  <c r="ES121" i="10"/>
  <c r="DL101" i="10"/>
  <c r="DN101" i="10"/>
  <c r="CH92" i="10"/>
  <c r="DL87" i="10"/>
  <c r="DM87" i="10"/>
  <c r="DN87" i="10"/>
  <c r="DM55" i="10"/>
  <c r="DL55" i="10"/>
  <c r="DN55" i="10"/>
  <c r="CV44" i="10"/>
  <c r="CW44" i="10"/>
  <c r="EU120" i="10"/>
  <c r="EB119" i="10"/>
  <c r="CG119" i="10"/>
  <c r="ES117" i="10"/>
  <c r="EA117" i="10"/>
  <c r="CV117" i="10"/>
  <c r="ET116" i="10"/>
  <c r="CU116" i="10"/>
  <c r="EU115" i="10"/>
  <c r="DM112" i="10"/>
  <c r="DM109" i="10"/>
  <c r="CW87" i="10"/>
  <c r="BM85" i="10"/>
  <c r="EU81" i="10"/>
  <c r="BN72" i="10"/>
  <c r="EU70" i="10"/>
  <c r="CV55" i="10"/>
  <c r="BO57" i="10"/>
  <c r="DN121" i="10"/>
  <c r="FK120" i="10"/>
  <c r="FJ119" i="10"/>
  <c r="EU119" i="10"/>
  <c r="DL119" i="10"/>
  <c r="CW117" i="10"/>
  <c r="FJ114" i="10"/>
  <c r="FI112" i="10"/>
  <c r="CU112" i="10"/>
  <c r="EU111" i="10"/>
  <c r="CU111" i="10"/>
  <c r="DN108" i="10"/>
  <c r="DM108" i="10"/>
  <c r="FJ107" i="10"/>
  <c r="CG92" i="10"/>
  <c r="CV78" i="10"/>
  <c r="DL75" i="10"/>
  <c r="DM75" i="10"/>
  <c r="FI55" i="10"/>
  <c r="DL45" i="10"/>
  <c r="DN45" i="10"/>
  <c r="FJ121" i="10"/>
  <c r="ET119" i="10"/>
  <c r="CF119" i="10"/>
  <c r="FI118" i="10"/>
  <c r="DM118" i="10"/>
  <c r="CU118" i="10"/>
  <c r="DL117" i="10"/>
  <c r="CG116" i="10"/>
  <c r="ES113" i="10"/>
  <c r="FJ111" i="10"/>
  <c r="FI102" i="10"/>
  <c r="BN89" i="10"/>
  <c r="CV85" i="10"/>
  <c r="CV72" i="10"/>
  <c r="EB63" i="10"/>
  <c r="EC63" i="10"/>
  <c r="DM46" i="10"/>
  <c r="BO49" i="10"/>
  <c r="BN63" i="10"/>
  <c r="EA119" i="10"/>
  <c r="DM119" i="10"/>
  <c r="CU119" i="10"/>
  <c r="DN118" i="10"/>
  <c r="FI116" i="10"/>
  <c r="CG115" i="10"/>
  <c r="FI113" i="10"/>
  <c r="EB112" i="10"/>
  <c r="EA109" i="10"/>
  <c r="CW108" i="10"/>
  <c r="CV108" i="10"/>
  <c r="CH89" i="10"/>
  <c r="FK58" i="10"/>
  <c r="CW52" i="10"/>
  <c r="BO40" i="10"/>
  <c r="BO48" i="10"/>
  <c r="BO56" i="10"/>
  <c r="DL121" i="10"/>
  <c r="CG121" i="10"/>
  <c r="FI120" i="10"/>
  <c r="EB120" i="10"/>
  <c r="CG120" i="10"/>
  <c r="CV118" i="10"/>
  <c r="CW116" i="10"/>
  <c r="ES115" i="10"/>
  <c r="CV115" i="10"/>
  <c r="FK113" i="10"/>
  <c r="CG113" i="10"/>
  <c r="DM110" i="10"/>
  <c r="EB108" i="10"/>
  <c r="EA108" i="10"/>
  <c r="EC108" i="10"/>
  <c r="ET107" i="10"/>
  <c r="BO98" i="10"/>
  <c r="DL83" i="10"/>
  <c r="DM83" i="10"/>
  <c r="ET82" i="10"/>
  <c r="BM78" i="10"/>
  <c r="BO80" i="10"/>
  <c r="BO81" i="10"/>
  <c r="BN82" i="10"/>
  <c r="BN85" i="10"/>
  <c r="BM86" i="10"/>
  <c r="BO89" i="10"/>
  <c r="BO90" i="10"/>
  <c r="BM91" i="10"/>
  <c r="BN73" i="10"/>
  <c r="BN78" i="10"/>
  <c r="BO82" i="10"/>
  <c r="BO85" i="10"/>
  <c r="BN86" i="10"/>
  <c r="BN91" i="10"/>
  <c r="BM92" i="10"/>
  <c r="BO73" i="10"/>
  <c r="BM74" i="10"/>
  <c r="BM75" i="10"/>
  <c r="BO78" i="10"/>
  <c r="BM83" i="10"/>
  <c r="BM84" i="10"/>
  <c r="BO86" i="10"/>
  <c r="BO91" i="10"/>
  <c r="BN92" i="10"/>
  <c r="BM79" i="10"/>
  <c r="BN83" i="10"/>
  <c r="BN84" i="10"/>
  <c r="BM87" i="10"/>
  <c r="BM88" i="10"/>
  <c r="BO92" i="10"/>
  <c r="BO75" i="10"/>
  <c r="BN76" i="10"/>
  <c r="BN79" i="10"/>
  <c r="BO83" i="10"/>
  <c r="BO84" i="10"/>
  <c r="BN87" i="10"/>
  <c r="BN88" i="10"/>
  <c r="BO76" i="10"/>
  <c r="BM77" i="10"/>
  <c r="BO79" i="10"/>
  <c r="BO87" i="10"/>
  <c r="BO88" i="10"/>
  <c r="BN77" i="10"/>
  <c r="BM80" i="10"/>
  <c r="BM81" i="10"/>
  <c r="BM89" i="10"/>
  <c r="BM90" i="10"/>
  <c r="FJ54" i="10"/>
  <c r="FK54" i="10"/>
  <c r="BN47" i="10"/>
  <c r="BN55" i="10"/>
  <c r="FI121" i="10"/>
  <c r="EB121" i="10"/>
  <c r="CU121" i="10"/>
  <c r="CF121" i="10"/>
  <c r="DL120" i="10"/>
  <c r="FJ118" i="10"/>
  <c r="EB118" i="10"/>
  <c r="CF118" i="10"/>
  <c r="FJ117" i="10"/>
  <c r="EC117" i="10"/>
  <c r="DN117" i="10"/>
  <c r="CG117" i="10"/>
  <c r="EU116" i="10"/>
  <c r="DM115" i="10"/>
  <c r="CV113" i="10"/>
  <c r="FI110" i="10"/>
  <c r="EA83" i="10"/>
  <c r="EC83" i="10"/>
  <c r="CU76" i="10"/>
  <c r="CW76" i="10"/>
  <c r="FK121" i="10"/>
  <c r="FJ120" i="10"/>
  <c r="CU120" i="10"/>
  <c r="ES119" i="10"/>
  <c r="EC119" i="10"/>
  <c r="ES118" i="10"/>
  <c r="EA118" i="10"/>
  <c r="CG118" i="10"/>
  <c r="EB115" i="10"/>
  <c r="CU114" i="10"/>
  <c r="DN113" i="10"/>
  <c r="ET112" i="10"/>
  <c r="FI109" i="10"/>
  <c r="FK108" i="10"/>
  <c r="FJ108" i="10"/>
  <c r="FK106" i="10"/>
  <c r="CV106" i="10"/>
  <c r="EB91" i="10"/>
  <c r="EA91" i="10"/>
  <c r="DM72" i="10"/>
  <c r="DL72" i="10"/>
  <c r="CU71" i="10"/>
  <c r="FI43" i="10"/>
  <c r="EB111" i="10"/>
  <c r="FI104" i="10"/>
  <c r="DL102" i="10"/>
  <c r="FK99" i="10"/>
  <c r="ET99" i="10"/>
  <c r="CG99" i="10"/>
  <c r="FI89" i="10"/>
  <c r="FJ88" i="10"/>
  <c r="EB88" i="10"/>
  <c r="DN85" i="10"/>
  <c r="FJ83" i="10"/>
  <c r="EB83" i="10"/>
  <c r="CH81" i="10"/>
  <c r="EA78" i="10"/>
  <c r="CW74" i="10"/>
  <c r="BM72" i="10"/>
  <c r="BM70" i="10"/>
  <c r="BN69" i="10"/>
  <c r="ES62" i="10"/>
  <c r="FJ55" i="10"/>
  <c r="CW55" i="10"/>
  <c r="ET53" i="10"/>
  <c r="EC49" i="10"/>
  <c r="CV45" i="10"/>
  <c r="DN105" i="10"/>
  <c r="DM104" i="10"/>
  <c r="EU101" i="10"/>
  <c r="CG101" i="10"/>
  <c r="ES98" i="10"/>
  <c r="DN98" i="10"/>
  <c r="ES91" i="10"/>
  <c r="FI88" i="10"/>
  <c r="EA87" i="10"/>
  <c r="EC82" i="10"/>
  <c r="DM81" i="10"/>
  <c r="DN79" i="10"/>
  <c r="CW78" i="10"/>
  <c r="EC77" i="10"/>
  <c r="FJ76" i="10"/>
  <c r="DL76" i="10"/>
  <c r="ES74" i="10"/>
  <c r="EA74" i="10"/>
  <c r="FJ73" i="10"/>
  <c r="CH73" i="10"/>
  <c r="FI72" i="10"/>
  <c r="EB72" i="10"/>
  <c r="EA70" i="10"/>
  <c r="BO71" i="10"/>
  <c r="EC69" i="10"/>
  <c r="BM69" i="10"/>
  <c r="CV62" i="10"/>
  <c r="FK61" i="10"/>
  <c r="FJ58" i="10"/>
  <c r="ES58" i="10"/>
  <c r="ET54" i="10"/>
  <c r="CV50" i="10"/>
  <c r="EC48" i="10"/>
  <c r="DL48" i="10"/>
  <c r="EU45" i="10"/>
  <c r="EB41" i="10"/>
  <c r="BO44" i="10"/>
  <c r="BO52" i="10"/>
  <c r="BO60" i="10"/>
  <c r="CG110" i="10"/>
  <c r="EC107" i="10"/>
  <c r="CG106" i="10"/>
  <c r="EC104" i="10"/>
  <c r="DL104" i="10"/>
  <c r="CV104" i="10"/>
  <c r="ET102" i="10"/>
  <c r="CV101" i="10"/>
  <c r="ES99" i="10"/>
  <c r="EA98" i="10"/>
  <c r="EU88" i="10"/>
  <c r="EA86" i="10"/>
  <c r="CH86" i="10"/>
  <c r="CU82" i="10"/>
  <c r="FK79" i="10"/>
  <c r="CU73" i="10"/>
  <c r="BO74" i="10"/>
  <c r="CU72" i="10"/>
  <c r="EB71" i="10"/>
  <c r="ET70" i="10"/>
  <c r="BN71" i="10"/>
  <c r="EC61" i="10"/>
  <c r="ET60" i="10"/>
  <c r="EA60" i="10"/>
  <c r="DL60" i="10"/>
  <c r="DM59" i="10"/>
  <c r="EB58" i="10"/>
  <c r="CV58" i="10"/>
  <c r="FI56" i="10"/>
  <c r="EA55" i="10"/>
  <c r="DN52" i="10"/>
  <c r="DL47" i="10"/>
  <c r="FI45" i="10"/>
  <c r="ES45" i="10"/>
  <c r="FI44" i="10"/>
  <c r="CW43" i="10"/>
  <c r="BN42" i="10"/>
  <c r="BO45" i="10"/>
  <c r="BN50" i="10"/>
  <c r="BO53" i="10"/>
  <c r="BN58" i="10"/>
  <c r="BO61" i="10"/>
  <c r="FJ105" i="10"/>
  <c r="DL105" i="10"/>
  <c r="ES103" i="10"/>
  <c r="ES101" i="10"/>
  <c r="DM101" i="10"/>
  <c r="CV99" i="10"/>
  <c r="EU98" i="10"/>
  <c r="CW98" i="10"/>
  <c r="CU90" i="10"/>
  <c r="CW88" i="10"/>
  <c r="ES85" i="10"/>
  <c r="ES81" i="10"/>
  <c r="CU81" i="10"/>
  <c r="CH79" i="10"/>
  <c r="ES77" i="10"/>
  <c r="BM76" i="10"/>
  <c r="EU74" i="10"/>
  <c r="BN75" i="10"/>
  <c r="ES73" i="10"/>
  <c r="BN74" i="10"/>
  <c r="DL71" i="10"/>
  <c r="BM71" i="10"/>
  <c r="DM69" i="10"/>
  <c r="FI61" i="10"/>
  <c r="ES61" i="10"/>
  <c r="EA61" i="10"/>
  <c r="CV61" i="10"/>
  <c r="CW60" i="10"/>
  <c r="FI59" i="10"/>
  <c r="DN59" i="10"/>
  <c r="ET58" i="10"/>
  <c r="CW54" i="10"/>
  <c r="EB52" i="10"/>
  <c r="FK50" i="10"/>
  <c r="DN50" i="10"/>
  <c r="FI47" i="10"/>
  <c r="DM45" i="10"/>
  <c r="FJ44" i="10"/>
  <c r="FK44" i="10"/>
  <c r="BO42" i="10"/>
  <c r="BO47" i="10"/>
  <c r="BO50" i="10"/>
  <c r="BO55" i="10"/>
  <c r="BO58" i="10"/>
  <c r="BO63" i="10"/>
  <c r="ES106" i="10"/>
  <c r="FI103" i="10"/>
  <c r="ES102" i="10"/>
  <c r="DM102" i="10"/>
  <c r="FI100" i="10"/>
  <c r="CG100" i="10"/>
  <c r="ES90" i="10"/>
  <c r="CV89" i="10"/>
  <c r="ES87" i="10"/>
  <c r="EU85" i="10"/>
  <c r="CW82" i="10"/>
  <c r="FK80" i="10"/>
  <c r="EA79" i="10"/>
  <c r="EC78" i="10"/>
  <c r="ET72" i="10"/>
  <c r="CW72" i="10"/>
  <c r="CG71" i="10"/>
  <c r="ET69" i="10"/>
  <c r="FJ63" i="10"/>
  <c r="ET57" i="10"/>
  <c r="DL52" i="10"/>
  <c r="FJ51" i="10"/>
  <c r="FI50" i="10"/>
  <c r="CW50" i="10"/>
  <c r="ET48" i="10"/>
  <c r="ET46" i="10"/>
  <c r="EA46" i="10"/>
  <c r="FJ42" i="10"/>
  <c r="FJ106" i="10"/>
  <c r="CW106" i="10"/>
  <c r="DL103" i="10"/>
  <c r="EU102" i="10"/>
  <c r="ET101" i="10"/>
  <c r="ES100" i="10"/>
  <c r="FJ99" i="10"/>
  <c r="FK98" i="10"/>
  <c r="ET98" i="10"/>
  <c r="DL88" i="10"/>
  <c r="FK86" i="10"/>
  <c r="CU86" i="10"/>
  <c r="ET81" i="10"/>
  <c r="FI80" i="10"/>
  <c r="DM78" i="10"/>
  <c r="DN75" i="10"/>
  <c r="CU74" i="10"/>
  <c r="ES71" i="10"/>
  <c r="CU70" i="10"/>
  <c r="FJ61" i="10"/>
  <c r="EA59" i="10"/>
  <c r="EB56" i="10"/>
  <c r="DM56" i="10"/>
  <c r="EU55" i="10"/>
  <c r="EU54" i="10"/>
  <c r="EA52" i="10"/>
  <c r="FI51" i="10"/>
  <c r="CV46" i="10"/>
  <c r="ES107" i="10"/>
  <c r="ET106" i="10"/>
  <c r="FJ104" i="10"/>
  <c r="FJ103" i="10"/>
  <c r="EB101" i="10"/>
  <c r="EB100" i="10"/>
  <c r="EC99" i="10"/>
  <c r="EB98" i="10"/>
  <c r="ET90" i="10"/>
  <c r="CU89" i="10"/>
  <c r="DN86" i="10"/>
  <c r="FI85" i="10"/>
  <c r="EU78" i="10"/>
  <c r="DN78" i="10"/>
  <c r="CW77" i="10"/>
  <c r="FK75" i="10"/>
  <c r="CV75" i="10"/>
  <c r="EC74" i="10"/>
  <c r="EU72" i="10"/>
  <c r="BM73" i="10"/>
  <c r="FI71" i="10"/>
  <c r="BO72" i="10"/>
  <c r="BO70" i="10"/>
  <c r="FJ62" i="10"/>
  <c r="CV54" i="10"/>
  <c r="DM52" i="10"/>
  <c r="FK51" i="10"/>
  <c r="EB51" i="10"/>
  <c r="FJ50" i="10"/>
  <c r="ET47" i="10"/>
  <c r="EA45" i="10"/>
  <c r="FJ43" i="10"/>
  <c r="EB43" i="10"/>
  <c r="ES42" i="10"/>
  <c r="BM40" i="10"/>
  <c r="BN45" i="10"/>
  <c r="BM48" i="10"/>
  <c r="BN53" i="10"/>
  <c r="BM56" i="10"/>
  <c r="BN61" i="10"/>
  <c r="BN40" i="10"/>
  <c r="BM43" i="10"/>
  <c r="BN48" i="10"/>
  <c r="BM51" i="10"/>
  <c r="BN56" i="10"/>
  <c r="BM59" i="10"/>
  <c r="BN43" i="10"/>
  <c r="BM46" i="10"/>
  <c r="BN51" i="10"/>
  <c r="BM54" i="10"/>
  <c r="BN59" i="10"/>
  <c r="BM62" i="10"/>
  <c r="BM41" i="10"/>
  <c r="BN46" i="10"/>
  <c r="BM49" i="10"/>
  <c r="BN54" i="10"/>
  <c r="BM57" i="10"/>
  <c r="BN62" i="10"/>
  <c r="BN41" i="10"/>
  <c r="BM44" i="10"/>
  <c r="BN49" i="10"/>
  <c r="BM52" i="10"/>
  <c r="BN57" i="10"/>
  <c r="BM60" i="10"/>
  <c r="BN44" i="10"/>
  <c r="BM47" i="10"/>
  <c r="BN52" i="10"/>
  <c r="BM55" i="10"/>
  <c r="BN60" i="10"/>
  <c r="BM63" i="10"/>
  <c r="EA121" i="10"/>
  <c r="CF120" i="10"/>
  <c r="DL116" i="10"/>
  <c r="DN116" i="10"/>
  <c r="FI115" i="10"/>
  <c r="FK115" i="10"/>
  <c r="CV114" i="10"/>
  <c r="CG114" i="10"/>
  <c r="EB113" i="10"/>
  <c r="FJ112" i="10"/>
  <c r="DL112" i="10"/>
  <c r="FJ109" i="10"/>
  <c r="FK109" i="10"/>
  <c r="ES108" i="10"/>
  <c r="CG108" i="10"/>
  <c r="ET105" i="10"/>
  <c r="EU105" i="10"/>
  <c r="EU104" i="10"/>
  <c r="ES104" i="10"/>
  <c r="EA103" i="10"/>
  <c r="EB102" i="10"/>
  <c r="EA101" i="10"/>
  <c r="CG91" i="10"/>
  <c r="EA90" i="10"/>
  <c r="EB90" i="10"/>
  <c r="CH90" i="10"/>
  <c r="CG85" i="10"/>
  <c r="CH85" i="10"/>
  <c r="DL84" i="10"/>
  <c r="DM84" i="10"/>
  <c r="DN84" i="10"/>
  <c r="CU83" i="10"/>
  <c r="CV83" i="10"/>
  <c r="CG82" i="10"/>
  <c r="CH82" i="10"/>
  <c r="DM121" i="10"/>
  <c r="CW121" i="10"/>
  <c r="EA120" i="10"/>
  <c r="DN120" i="10"/>
  <c r="EU118" i="10"/>
  <c r="DL118" i="10"/>
  <c r="FK117" i="10"/>
  <c r="EB117" i="10"/>
  <c r="CF117" i="10"/>
  <c r="ES116" i="10"/>
  <c r="FJ115" i="10"/>
  <c r="EC113" i="10"/>
  <c r="DM113" i="10"/>
  <c r="ET111" i="10"/>
  <c r="EA111" i="10"/>
  <c r="EC111" i="10"/>
  <c r="CW111" i="10"/>
  <c r="CG111" i="10"/>
  <c r="DL106" i="10"/>
  <c r="DM106" i="10"/>
  <c r="DN106" i="10"/>
  <c r="ET104" i="10"/>
  <c r="EA89" i="10"/>
  <c r="EB89" i="10"/>
  <c r="EU121" i="10"/>
  <c r="CV121" i="10"/>
  <c r="CW120" i="10"/>
  <c r="ET118" i="10"/>
  <c r="EC116" i="10"/>
  <c r="EA116" i="10"/>
  <c r="CF114" i="10"/>
  <c r="EA113" i="10"/>
  <c r="EU112" i="10"/>
  <c r="ES112" i="10"/>
  <c r="EA112" i="10"/>
  <c r="CW112" i="10"/>
  <c r="DL110" i="10"/>
  <c r="DL107" i="10"/>
  <c r="DM107" i="10"/>
  <c r="EU103" i="10"/>
  <c r="ET103" i="10"/>
  <c r="FJ102" i="10"/>
  <c r="FK102" i="10"/>
  <c r="FK101" i="10"/>
  <c r="FI101" i="10"/>
  <c r="CG98" i="10"/>
  <c r="FI92" i="10"/>
  <c r="FJ92" i="10"/>
  <c r="FK92" i="10"/>
  <c r="DL92" i="10"/>
  <c r="DM92" i="10"/>
  <c r="DN92" i="10"/>
  <c r="ET91" i="10"/>
  <c r="EU91" i="10"/>
  <c r="EC90" i="10"/>
  <c r="EU86" i="10"/>
  <c r="ES86" i="10"/>
  <c r="CW85" i="10"/>
  <c r="CU85" i="10"/>
  <c r="FI74" i="10"/>
  <c r="FJ74" i="10"/>
  <c r="FK74" i="10"/>
  <c r="ET121" i="10"/>
  <c r="CV120" i="10"/>
  <c r="FK119" i="10"/>
  <c r="EB116" i="10"/>
  <c r="DM116" i="10"/>
  <c r="CV116" i="10"/>
  <c r="ET115" i="10"/>
  <c r="FK114" i="10"/>
  <c r="DL113" i="10"/>
  <c r="CU113" i="10"/>
  <c r="CW113" i="10"/>
  <c r="CF113" i="10"/>
  <c r="CV112" i="10"/>
  <c r="CF112" i="10"/>
  <c r="CG112" i="10"/>
  <c r="CV111" i="10"/>
  <c r="DL109" i="10"/>
  <c r="CG109" i="10"/>
  <c r="FI107" i="10"/>
  <c r="FI106" i="10"/>
  <c r="FJ101" i="10"/>
  <c r="CW101" i="10"/>
  <c r="ET100" i="10"/>
  <c r="CU91" i="10"/>
  <c r="CV91" i="10"/>
  <c r="CW91" i="10"/>
  <c r="FJ89" i="10"/>
  <c r="EU89" i="10"/>
  <c r="ES89" i="10"/>
  <c r="ET86" i="10"/>
  <c r="EB84" i="10"/>
  <c r="EA84" i="10"/>
  <c r="EU117" i="10"/>
  <c r="FK116" i="10"/>
  <c r="DN114" i="10"/>
  <c r="DL114" i="10"/>
  <c r="EA106" i="10"/>
  <c r="EB106" i="10"/>
  <c r="CU88" i="10"/>
  <c r="ET84" i="10"/>
  <c r="EU84" i="10"/>
  <c r="EU82" i="10"/>
  <c r="ES82" i="10"/>
  <c r="CU110" i="10"/>
  <c r="CW110" i="10"/>
  <c r="CV109" i="10"/>
  <c r="CW109" i="10"/>
  <c r="EA105" i="10"/>
  <c r="EB105" i="10"/>
  <c r="EC105" i="10"/>
  <c r="CG104" i="10"/>
  <c r="EC92" i="10"/>
  <c r="EA92" i="10"/>
  <c r="FI91" i="10"/>
  <c r="FJ91" i="10"/>
  <c r="FI90" i="10"/>
  <c r="FJ90" i="10"/>
  <c r="FK90" i="10"/>
  <c r="DL90" i="10"/>
  <c r="DM90" i="10"/>
  <c r="DN90" i="10"/>
  <c r="CU84" i="10"/>
  <c r="CV84" i="10"/>
  <c r="CW84" i="10"/>
  <c r="CH80" i="10"/>
  <c r="CG80" i="10"/>
  <c r="CV119" i="10"/>
  <c r="FK118" i="10"/>
  <c r="CF116" i="10"/>
  <c r="EA115" i="10"/>
  <c r="DN115" i="10"/>
  <c r="ES114" i="10"/>
  <c r="EU114" i="10"/>
  <c r="EA114" i="10"/>
  <c r="EC114" i="10"/>
  <c r="CW114" i="10"/>
  <c r="EU113" i="10"/>
  <c r="FJ110" i="10"/>
  <c r="FK110" i="10"/>
  <c r="EA110" i="10"/>
  <c r="EB109" i="10"/>
  <c r="ET108" i="10"/>
  <c r="EC106" i="10"/>
  <c r="FI105" i="10"/>
  <c r="CG105" i="10"/>
  <c r="DM103" i="10"/>
  <c r="EC102" i="10"/>
  <c r="FK100" i="10"/>
  <c r="FJ100" i="10"/>
  <c r="CW100" i="10"/>
  <c r="EB92" i="10"/>
  <c r="DL91" i="10"/>
  <c r="DM91" i="10"/>
  <c r="CH91" i="10"/>
  <c r="DL89" i="10"/>
  <c r="DM89" i="10"/>
  <c r="DN89" i="10"/>
  <c r="FK87" i="10"/>
  <c r="FI87" i="10"/>
  <c r="FK84" i="10"/>
  <c r="FI84" i="10"/>
  <c r="DL115" i="10"/>
  <c r="CU115" i="10"/>
  <c r="CW115" i="10"/>
  <c r="CF115" i="10"/>
  <c r="EB114" i="10"/>
  <c r="DM114" i="10"/>
  <c r="ET113" i="10"/>
  <c r="FK112" i="10"/>
  <c r="FK111" i="10"/>
  <c r="FI111" i="10"/>
  <c r="ES111" i="10"/>
  <c r="DN111" i="10"/>
  <c r="DL111" i="10"/>
  <c r="CF111" i="10"/>
  <c r="ES110" i="10"/>
  <c r="ET110" i="10"/>
  <c r="EU110" i="10"/>
  <c r="ES109" i="10"/>
  <c r="EA104" i="10"/>
  <c r="EB103" i="10"/>
  <c r="CV103" i="10"/>
  <c r="CV102" i="10"/>
  <c r="CW102" i="10"/>
  <c r="CV100" i="10"/>
  <c r="DL99" i="10"/>
  <c r="DM99" i="10"/>
  <c r="ES92" i="10"/>
  <c r="ET92" i="10"/>
  <c r="EU92" i="10"/>
  <c r="CU92" i="10"/>
  <c r="CV92" i="10"/>
  <c r="CW92" i="10"/>
  <c r="FK91" i="10"/>
  <c r="FJ87" i="10"/>
  <c r="CG86" i="10"/>
  <c r="EC110" i="10"/>
  <c r="EU109" i="10"/>
  <c r="DL108" i="10"/>
  <c r="FK107" i="10"/>
  <c r="EA107" i="10"/>
  <c r="CW107" i="10"/>
  <c r="DL100" i="10"/>
  <c r="EA99" i="10"/>
  <c r="CW99" i="10"/>
  <c r="DL98" i="10"/>
  <c r="CV88" i="10"/>
  <c r="CG88" i="10"/>
  <c r="CH88" i="10"/>
  <c r="CH87" i="10"/>
  <c r="DM82" i="10"/>
  <c r="FI81" i="10"/>
  <c r="EC81" i="10"/>
  <c r="EC80" i="10"/>
  <c r="EA80" i="10"/>
  <c r="FI79" i="10"/>
  <c r="EB79" i="10"/>
  <c r="DL79" i="10"/>
  <c r="CG78" i="10"/>
  <c r="FI76" i="10"/>
  <c r="EU75" i="10"/>
  <c r="EB73" i="10"/>
  <c r="ES72" i="10"/>
  <c r="CW47" i="10"/>
  <c r="CV47" i="10"/>
  <c r="EC89" i="10"/>
  <c r="ET87" i="10"/>
  <c r="EU87" i="10"/>
  <c r="CG87" i="10"/>
  <c r="EC86" i="10"/>
  <c r="DL86" i="10"/>
  <c r="DM86" i="10"/>
  <c r="FJ85" i="10"/>
  <c r="ES84" i="10"/>
  <c r="ES83" i="10"/>
  <c r="CU79" i="10"/>
  <c r="CV79" i="10"/>
  <c r="CW79" i="10"/>
  <c r="EA76" i="10"/>
  <c r="EC76" i="10"/>
  <c r="EB76" i="10"/>
  <c r="EA75" i="10"/>
  <c r="EC112" i="10"/>
  <c r="EU108" i="10"/>
  <c r="FK105" i="10"/>
  <c r="DM105" i="10"/>
  <c r="CW105" i="10"/>
  <c r="EB104" i="10"/>
  <c r="DN104" i="10"/>
  <c r="EC103" i="10"/>
  <c r="CG102" i="10"/>
  <c r="EU100" i="10"/>
  <c r="FJ98" i="10"/>
  <c r="CW90" i="10"/>
  <c r="FK88" i="10"/>
  <c r="EC87" i="10"/>
  <c r="FK85" i="10"/>
  <c r="EC84" i="10"/>
  <c r="FK83" i="10"/>
  <c r="CG83" i="10"/>
  <c r="CH83" i="10"/>
  <c r="CV80" i="10"/>
  <c r="ES78" i="10"/>
  <c r="ET76" i="10"/>
  <c r="EU76" i="10"/>
  <c r="FI75" i="10"/>
  <c r="ES75" i="10"/>
  <c r="ET73" i="10"/>
  <c r="EU73" i="10"/>
  <c r="FJ72" i="10"/>
  <c r="ES52" i="10"/>
  <c r="ET52" i="10"/>
  <c r="DN110" i="10"/>
  <c r="EC109" i="10"/>
  <c r="EU107" i="10"/>
  <c r="CV105" i="10"/>
  <c r="FK104" i="10"/>
  <c r="CW104" i="10"/>
  <c r="EU99" i="10"/>
  <c r="CV90" i="10"/>
  <c r="FK89" i="10"/>
  <c r="CW89" i="10"/>
  <c r="ES88" i="10"/>
  <c r="ET88" i="10"/>
  <c r="EB87" i="10"/>
  <c r="FI86" i="10"/>
  <c r="FJ86" i="10"/>
  <c r="CV86" i="10"/>
  <c r="FJ81" i="10"/>
  <c r="EA81" i="10"/>
  <c r="EU80" i="10"/>
  <c r="ET79" i="10"/>
  <c r="EU79" i="10"/>
  <c r="CU77" i="10"/>
  <c r="CV71" i="10"/>
  <c r="CW71" i="10"/>
  <c r="FJ70" i="10"/>
  <c r="EA69" i="10"/>
  <c r="CV69" i="10"/>
  <c r="CW69" i="10"/>
  <c r="DN112" i="10"/>
  <c r="DN109" i="10"/>
  <c r="EU106" i="10"/>
  <c r="FK103" i="10"/>
  <c r="DN102" i="10"/>
  <c r="EC101" i="10"/>
  <c r="EC98" i="10"/>
  <c r="EU90" i="10"/>
  <c r="EA85" i="10"/>
  <c r="EB85" i="10"/>
  <c r="CG84" i="10"/>
  <c r="CH84" i="10"/>
  <c r="ET83" i="10"/>
  <c r="FI82" i="10"/>
  <c r="FJ82" i="10"/>
  <c r="FJ78" i="10"/>
  <c r="FK78" i="10"/>
  <c r="CW75" i="10"/>
  <c r="DM74" i="10"/>
  <c r="DL54" i="10"/>
  <c r="DM54" i="10"/>
  <c r="DN54" i="10"/>
  <c r="EC91" i="10"/>
  <c r="CG89" i="10"/>
  <c r="EC88" i="10"/>
  <c r="CU87" i="10"/>
  <c r="DN83" i="10"/>
  <c r="DL80" i="10"/>
  <c r="CU80" i="10"/>
  <c r="EB54" i="10"/>
  <c r="EA54" i="10"/>
  <c r="EC54" i="10"/>
  <c r="FK45" i="10"/>
  <c r="EA88" i="10"/>
  <c r="CV87" i="10"/>
  <c r="EC85" i="10"/>
  <c r="DM85" i="10"/>
  <c r="FK82" i="10"/>
  <c r="EA82" i="10"/>
  <c r="EB82" i="10"/>
  <c r="DL82" i="10"/>
  <c r="CW81" i="10"/>
  <c r="ES80" i="10"/>
  <c r="CH77" i="10"/>
  <c r="DL73" i="10"/>
  <c r="DN73" i="10"/>
  <c r="DM73" i="10"/>
  <c r="CH70" i="10"/>
  <c r="EU61" i="10"/>
  <c r="FI69" i="10"/>
  <c r="FK69" i="10"/>
  <c r="FK62" i="10"/>
  <c r="CW61" i="10"/>
  <c r="EC59" i="10"/>
  <c r="FI57" i="10"/>
  <c r="ES55" i="10"/>
  <c r="EB55" i="10"/>
  <c r="FJ53" i="10"/>
  <c r="DN53" i="10"/>
  <c r="EU52" i="10"/>
  <c r="EU51" i="10"/>
  <c r="ET50" i="10"/>
  <c r="EU50" i="10"/>
  <c r="EA50" i="10"/>
  <c r="EC50" i="10"/>
  <c r="FI49" i="10"/>
  <c r="CV49" i="10"/>
  <c r="FK48" i="10"/>
  <c r="FJ47" i="10"/>
  <c r="FK47" i="10"/>
  <c r="ES47" i="10"/>
  <c r="EA47" i="10"/>
  <c r="FK43" i="10"/>
  <c r="ET43" i="10"/>
  <c r="DL43" i="10"/>
  <c r="DM43" i="10"/>
  <c r="CV43" i="10"/>
  <c r="FK42" i="10"/>
  <c r="CV40" i="10"/>
  <c r="FJ80" i="10"/>
  <c r="DN80" i="10"/>
  <c r="EC79" i="10"/>
  <c r="CG79" i="10"/>
  <c r="ET78" i="10"/>
  <c r="ET77" i="10"/>
  <c r="DL77" i="10"/>
  <c r="DN77" i="10"/>
  <c r="CV76" i="10"/>
  <c r="FJ75" i="10"/>
  <c r="CG74" i="10"/>
  <c r="EC73" i="10"/>
  <c r="EA73" i="10"/>
  <c r="CW73" i="10"/>
  <c r="CG72" i="10"/>
  <c r="CH71" i="10"/>
  <c r="EC70" i="10"/>
  <c r="EU69" i="10"/>
  <c r="DL63" i="10"/>
  <c r="FI62" i="10"/>
  <c r="DN62" i="10"/>
  <c r="ET61" i="10"/>
  <c r="EC60" i="10"/>
  <c r="DN60" i="10"/>
  <c r="FK59" i="10"/>
  <c r="CW59" i="10"/>
  <c r="EU58" i="10"/>
  <c r="EU57" i="10"/>
  <c r="ES57" i="10"/>
  <c r="EB57" i="10"/>
  <c r="CV57" i="10"/>
  <c r="CW57" i="10"/>
  <c r="FK55" i="10"/>
  <c r="DL53" i="10"/>
  <c r="CV52" i="10"/>
  <c r="CW51" i="10"/>
  <c r="FK49" i="10"/>
  <c r="EU49" i="10"/>
  <c r="ES49" i="10"/>
  <c r="EB49" i="10"/>
  <c r="DN48" i="10"/>
  <c r="EU47" i="10"/>
  <c r="EC46" i="10"/>
  <c r="DN46" i="10"/>
  <c r="FJ45" i="10"/>
  <c r="ET45" i="10"/>
  <c r="EC45" i="10"/>
  <c r="EC43" i="10"/>
  <c r="FI42" i="10"/>
  <c r="DN42" i="10"/>
  <c r="DM80" i="10"/>
  <c r="CW80" i="10"/>
  <c r="CH78" i="10"/>
  <c r="CG75" i="10"/>
  <c r="ET74" i="10"/>
  <c r="FK72" i="10"/>
  <c r="CH72" i="10"/>
  <c r="ET71" i="10"/>
  <c r="DL70" i="10"/>
  <c r="CG69" i="10"/>
  <c r="CH69" i="10"/>
  <c r="FI63" i="10"/>
  <c r="DL62" i="10"/>
  <c r="EA57" i="10"/>
  <c r="ET55" i="10"/>
  <c r="EC55" i="10"/>
  <c r="FI53" i="10"/>
  <c r="FK52" i="10"/>
  <c r="ES51" i="10"/>
  <c r="ET49" i="10"/>
  <c r="EA49" i="10"/>
  <c r="FI48" i="10"/>
  <c r="CW45" i="10"/>
  <c r="ET44" i="10"/>
  <c r="EA43" i="10"/>
  <c r="DN43" i="10"/>
  <c r="DL42" i="10"/>
  <c r="CW42" i="10"/>
  <c r="FJ41" i="10"/>
  <c r="EA77" i="10"/>
  <c r="CG76" i="10"/>
  <c r="CV73" i="10"/>
  <c r="EC71" i="10"/>
  <c r="DN70" i="10"/>
  <c r="CW70" i="10"/>
  <c r="FJ69" i="10"/>
  <c r="FK63" i="10"/>
  <c r="EU63" i="10"/>
  <c r="CV63" i="10"/>
  <c r="CW63" i="10"/>
  <c r="FK60" i="10"/>
  <c r="FI60" i="10"/>
  <c r="EU53" i="10"/>
  <c r="ES53" i="10"/>
  <c r="EA53" i="10"/>
  <c r="EC53" i="10"/>
  <c r="FK46" i="10"/>
  <c r="FI46" i="10"/>
  <c r="DL46" i="10"/>
  <c r="DL44" i="10"/>
  <c r="DN44" i="10"/>
  <c r="EU83" i="10"/>
  <c r="CV82" i="10"/>
  <c r="FK81" i="10"/>
  <c r="EB81" i="10"/>
  <c r="CG81" i="10"/>
  <c r="ET80" i="10"/>
  <c r="FJ79" i="10"/>
  <c r="DM79" i="10"/>
  <c r="EB77" i="10"/>
  <c r="DM77" i="10"/>
  <c r="FK76" i="10"/>
  <c r="CH76" i="10"/>
  <c r="ET75" i="10"/>
  <c r="EB74" i="10"/>
  <c r="DL74" i="10"/>
  <c r="FI73" i="10"/>
  <c r="FK73" i="10"/>
  <c r="DN72" i="10"/>
  <c r="EA71" i="10"/>
  <c r="DN71" i="10"/>
  <c r="DM70" i="10"/>
  <c r="CV70" i="10"/>
  <c r="ES69" i="10"/>
  <c r="EB69" i="10"/>
  <c r="ET63" i="10"/>
  <c r="EA63" i="10"/>
  <c r="ET62" i="10"/>
  <c r="EU62" i="10"/>
  <c r="EA62" i="10"/>
  <c r="EC62" i="10"/>
  <c r="DN61" i="10"/>
  <c r="FJ60" i="10"/>
  <c r="ES60" i="10"/>
  <c r="FI58" i="10"/>
  <c r="FI52" i="10"/>
  <c r="ET51" i="10"/>
  <c r="DL51" i="10"/>
  <c r="DM51" i="10"/>
  <c r="CV51" i="10"/>
  <c r="CW49" i="10"/>
  <c r="FJ48" i="10"/>
  <c r="EA48" i="10"/>
  <c r="CV48" i="10"/>
  <c r="CW48" i="10"/>
  <c r="FJ46" i="10"/>
  <c r="ES46" i="10"/>
  <c r="CW46" i="10"/>
  <c r="ES44" i="10"/>
  <c r="EU43" i="10"/>
  <c r="ET42" i="10"/>
  <c r="EU42" i="10"/>
  <c r="EA42" i="10"/>
  <c r="EC42" i="10"/>
  <c r="FI41" i="10"/>
  <c r="CV41" i="10"/>
  <c r="DN81" i="10"/>
  <c r="CV77" i="10"/>
  <c r="EB75" i="10"/>
  <c r="EC75" i="10"/>
  <c r="DN74" i="10"/>
  <c r="CG73" i="10"/>
  <c r="EA72" i="10"/>
  <c r="EC72" i="10"/>
  <c r="DM71" i="10"/>
  <c r="FK70" i="10"/>
  <c r="FI70" i="10"/>
  <c r="DN69" i="10"/>
  <c r="DL58" i="10"/>
  <c r="DM58" i="10"/>
  <c r="FJ56" i="10"/>
  <c r="FK56" i="10"/>
  <c r="EU44" i="10"/>
  <c r="EC44" i="10"/>
  <c r="EA44" i="10"/>
  <c r="FK41" i="10"/>
  <c r="EU41" i="10"/>
  <c r="FI77" i="10"/>
  <c r="FK77" i="10"/>
  <c r="DN76" i="10"/>
  <c r="CV74" i="10"/>
  <c r="DL61" i="10"/>
  <c r="CV60" i="10"/>
  <c r="ET59" i="10"/>
  <c r="EB59" i="10"/>
  <c r="EC58" i="10"/>
  <c r="FJ57" i="10"/>
  <c r="ET56" i="10"/>
  <c r="EU56" i="10"/>
  <c r="CW56" i="10"/>
  <c r="FI54" i="10"/>
  <c r="CV53" i="10"/>
  <c r="FJ52" i="10"/>
  <c r="DL50" i="10"/>
  <c r="FJ49" i="10"/>
  <c r="EB47" i="10"/>
  <c r="DM47" i="10"/>
  <c r="EB44" i="10"/>
  <c r="DM44" i="10"/>
  <c r="ES43" i="10"/>
  <c r="ET41" i="10"/>
  <c r="EA41" i="10"/>
  <c r="FJ40" i="10"/>
  <c r="EC40" i="10"/>
  <c r="DN63" i="10"/>
  <c r="DM62" i="10"/>
  <c r="CW62" i="10"/>
  <c r="EB61" i="10"/>
  <c r="EU59" i="10"/>
  <c r="FK57" i="10"/>
  <c r="DN57" i="10"/>
  <c r="EC56" i="10"/>
  <c r="FK53" i="10"/>
  <c r="DM53" i="10"/>
  <c r="CW53" i="10"/>
  <c r="EC52" i="10"/>
  <c r="DM50" i="10"/>
  <c r="DN49" i="10"/>
  <c r="EB48" i="10"/>
  <c r="EC47" i="10"/>
  <c r="DM42" i="10"/>
  <c r="DN41" i="10"/>
  <c r="CW40" i="10"/>
  <c r="DM63" i="10"/>
  <c r="DM57" i="10"/>
  <c r="DM49" i="10"/>
  <c r="DM41" i="10"/>
  <c r="CW41" i="10"/>
  <c r="FK40" i="10"/>
  <c r="DM61" i="10"/>
  <c r="EB60" i="10"/>
  <c r="DN56" i="10"/>
  <c r="DM48" i="10"/>
  <c r="DN47" i="10"/>
  <c r="EB46" i="10"/>
  <c r="AX57" i="10"/>
  <c r="AX60" i="10"/>
  <c r="AY42" i="10"/>
  <c r="AX49" i="10"/>
  <c r="AX45" i="10"/>
  <c r="AY59" i="10"/>
  <c r="AY51" i="10"/>
  <c r="AY43" i="10"/>
  <c r="AY47" i="10"/>
  <c r="AW41" i="10"/>
  <c r="AY41" i="10"/>
  <c r="AW60" i="10"/>
  <c r="AY44" i="10"/>
  <c r="AW53" i="10"/>
  <c r="AY62" i="10"/>
  <c r="AY54" i="10"/>
  <c r="AY46" i="10"/>
  <c r="AW45" i="10"/>
  <c r="AX53" i="10"/>
  <c r="AY48" i="10"/>
  <c r="AX52" i="10"/>
  <c r="AY56" i="10"/>
  <c r="AX41" i="10"/>
  <c r="AW42" i="10"/>
  <c r="AY45" i="10"/>
  <c r="AW49" i="10"/>
  <c r="AY53" i="10"/>
  <c r="AY55" i="10"/>
  <c r="AY60" i="10"/>
  <c r="AY61" i="10"/>
  <c r="AX50" i="10"/>
  <c r="AW50" i="10"/>
  <c r="AX42" i="10"/>
  <c r="AX46" i="10"/>
  <c r="AW46" i="10"/>
  <c r="AW48" i="10"/>
  <c r="AW51" i="10"/>
  <c r="AY52" i="10"/>
  <c r="AW52" i="10"/>
  <c r="AY58" i="10"/>
  <c r="AX58" i="10"/>
  <c r="AW58" i="10"/>
  <c r="AX61" i="10"/>
  <c r="AY49" i="10"/>
  <c r="AX56" i="10"/>
  <c r="AW56" i="10"/>
  <c r="AW59" i="10"/>
  <c r="AX59" i="10"/>
  <c r="AX43" i="10"/>
  <c r="AW47" i="10"/>
  <c r="AX48" i="10"/>
  <c r="AX51" i="10"/>
  <c r="AW62" i="10"/>
  <c r="AX62" i="10"/>
  <c r="AW44" i="10"/>
  <c r="AX44" i="10"/>
  <c r="AX47" i="10"/>
  <c r="AY50" i="10"/>
  <c r="AW54" i="10"/>
  <c r="AX54" i="10"/>
  <c r="AY57" i="10"/>
  <c r="AW63" i="10"/>
  <c r="AW55" i="10"/>
  <c r="AX55" i="10"/>
  <c r="AW57" i="10"/>
  <c r="AW61" i="10"/>
  <c r="AL269" i="8"/>
  <c r="AE268" i="8"/>
  <c r="AL266" i="8"/>
  <c r="AJ268" i="8"/>
  <c r="AJ266" i="8"/>
  <c r="AF266" i="8"/>
  <c r="AF259" i="8"/>
  <c r="AE258" i="8"/>
  <c r="AL257" i="8"/>
  <c r="AF255" i="8"/>
  <c r="AI268" i="8"/>
  <c r="AI266" i="8"/>
  <c r="AE266" i="8"/>
  <c r="AL264" i="8"/>
  <c r="AK266" i="8"/>
  <c r="AP265" i="8"/>
  <c r="AK268" i="8"/>
  <c r="AP267" i="8"/>
  <c r="AI262" i="8"/>
  <c r="AI260" i="8"/>
  <c r="AE260" i="8"/>
  <c r="AF260" i="8"/>
  <c r="AL259" i="8"/>
  <c r="AK262" i="8"/>
  <c r="AP261" i="8"/>
  <c r="AK260" i="8"/>
  <c r="AP259" i="8"/>
  <c r="AJ256" i="8"/>
  <c r="AJ254" i="8"/>
  <c r="AF254" i="8"/>
  <c r="AI269" i="8"/>
  <c r="AI271" i="8"/>
  <c r="AE269" i="8"/>
  <c r="AK269" i="8"/>
  <c r="AP268" i="8"/>
  <c r="AK271" i="8"/>
  <c r="AP270" i="8"/>
  <c r="AL265" i="8"/>
  <c r="AI259" i="8"/>
  <c r="AI257" i="8"/>
  <c r="AK257" i="8"/>
  <c r="AP256" i="8"/>
  <c r="AK259" i="8"/>
  <c r="AP258" i="8"/>
  <c r="AE257" i="8"/>
  <c r="AG174" i="8"/>
  <c r="AJ271" i="8"/>
  <c r="AJ269" i="8"/>
  <c r="AF269" i="8"/>
  <c r="AI265" i="8"/>
  <c r="AI263" i="8"/>
  <c r="AE263" i="8"/>
  <c r="AF263" i="8"/>
  <c r="AL262" i="8"/>
  <c r="AK265" i="8"/>
  <c r="AP264" i="8"/>
  <c r="AK263" i="8"/>
  <c r="AP262" i="8"/>
  <c r="AE262" i="8"/>
  <c r="AL260" i="8"/>
  <c r="AJ262" i="8"/>
  <c r="AJ260" i="8"/>
  <c r="AJ259" i="8"/>
  <c r="AJ257" i="8"/>
  <c r="AF257" i="8"/>
  <c r="AK256" i="8"/>
  <c r="AP255" i="8"/>
  <c r="AJ265" i="8"/>
  <c r="AJ263" i="8"/>
  <c r="AL254" i="8"/>
  <c r="AI253" i="8"/>
  <c r="AI251" i="8"/>
  <c r="AE251" i="8"/>
  <c r="AK253" i="8"/>
  <c r="AP252" i="8"/>
  <c r="AK251" i="8"/>
  <c r="AP250" i="8"/>
  <c r="AI244" i="8"/>
  <c r="AI242" i="8"/>
  <c r="AE242" i="8"/>
  <c r="AK242" i="8"/>
  <c r="AP241" i="8"/>
  <c r="AF229" i="8"/>
  <c r="AL227" i="8"/>
  <c r="AJ223" i="8"/>
  <c r="AJ221" i="8"/>
  <c r="AF221" i="8"/>
  <c r="AJ209" i="8"/>
  <c r="AJ211" i="8"/>
  <c r="AF209" i="8"/>
  <c r="AJ205" i="8"/>
  <c r="AJ203" i="8"/>
  <c r="AF203" i="8"/>
  <c r="AJ190" i="8"/>
  <c r="AH190" i="8"/>
  <c r="F191" i="2"/>
  <c r="N65" i="2"/>
  <c r="AO189" i="8"/>
  <c r="AJ188" i="8"/>
  <c r="AH188" i="8"/>
  <c r="F189" i="2"/>
  <c r="L65" i="2"/>
  <c r="AF188" i="8"/>
  <c r="AG183" i="8"/>
  <c r="O54" i="2"/>
  <c r="AI184" i="8"/>
  <c r="AG184" i="8"/>
  <c r="M54" i="2"/>
  <c r="AI182" i="8"/>
  <c r="AG182" i="8"/>
  <c r="AE182" i="8"/>
  <c r="AK184" i="8"/>
  <c r="AK182" i="8"/>
  <c r="AI178" i="8"/>
  <c r="AG178" i="8"/>
  <c r="M52" i="2"/>
  <c r="AE176" i="8"/>
  <c r="AK178" i="8"/>
  <c r="AI176" i="8"/>
  <c r="AG176" i="8"/>
  <c r="AJ175" i="8"/>
  <c r="AH175" i="8"/>
  <c r="N51" i="2"/>
  <c r="AF173" i="8"/>
  <c r="AJ173" i="8"/>
  <c r="AH173" i="8"/>
  <c r="L51" i="2"/>
  <c r="AH174" i="8"/>
  <c r="P51" i="2"/>
  <c r="AF171" i="8"/>
  <c r="AI169" i="8"/>
  <c r="AG169" i="8"/>
  <c r="M49" i="2"/>
  <c r="AK167" i="8"/>
  <c r="AI167" i="8"/>
  <c r="AG167" i="8"/>
  <c r="AE167" i="8"/>
  <c r="AK169" i="8"/>
  <c r="AF159" i="8"/>
  <c r="AE138" i="8"/>
  <c r="AJ125" i="8"/>
  <c r="AH125" i="8"/>
  <c r="L44" i="2"/>
  <c r="AF125" i="8"/>
  <c r="AJ127" i="8"/>
  <c r="AH127" i="8"/>
  <c r="AI121" i="8"/>
  <c r="AG121" i="8"/>
  <c r="M42" i="2"/>
  <c r="AI119" i="8"/>
  <c r="AG119" i="8"/>
  <c r="K42" i="2"/>
  <c r="AE119" i="8"/>
  <c r="AK119" i="8"/>
  <c r="AK121" i="8"/>
  <c r="AJ115" i="8"/>
  <c r="AH115" i="8"/>
  <c r="N40" i="2"/>
  <c r="AF113" i="8"/>
  <c r="AJ113" i="8"/>
  <c r="AH113" i="8"/>
  <c r="L40" i="2"/>
  <c r="AJ103" i="8"/>
  <c r="AH103" i="8"/>
  <c r="N36" i="2"/>
  <c r="AJ101" i="8"/>
  <c r="AH101" i="8"/>
  <c r="L36" i="2"/>
  <c r="AF101" i="8"/>
  <c r="AE96" i="8"/>
  <c r="AL95" i="8"/>
  <c r="AE94" i="8"/>
  <c r="AJ94" i="8"/>
  <c r="AH94" i="8"/>
  <c r="N33" i="2"/>
  <c r="AF92" i="8"/>
  <c r="AH81" i="8"/>
  <c r="P29" i="2"/>
  <c r="AJ82" i="8"/>
  <c r="AH82" i="8"/>
  <c r="AF80" i="8"/>
  <c r="AJ80" i="8"/>
  <c r="AH80" i="8"/>
  <c r="L29" i="2"/>
  <c r="AH69" i="8"/>
  <c r="AJ70" i="8"/>
  <c r="AH70" i="8"/>
  <c r="N25" i="2"/>
  <c r="AJ68" i="8"/>
  <c r="AH68" i="8"/>
  <c r="L25" i="2"/>
  <c r="AF68" i="8"/>
  <c r="AI70" i="8"/>
  <c r="AG70" i="8"/>
  <c r="M25" i="2"/>
  <c r="AK68" i="8"/>
  <c r="AK70" i="8"/>
  <c r="AE68" i="8"/>
  <c r="AI68" i="8"/>
  <c r="AG68" i="8"/>
  <c r="AK67" i="8"/>
  <c r="AI67" i="8"/>
  <c r="AG67" i="8"/>
  <c r="AI65" i="8"/>
  <c r="AG65" i="8"/>
  <c r="AK65" i="8"/>
  <c r="AE54" i="8"/>
  <c r="AJ50" i="8"/>
  <c r="AH50" i="8"/>
  <c r="L19" i="2"/>
  <c r="AF50" i="8"/>
  <c r="AJ52" i="8"/>
  <c r="AH52" i="8"/>
  <c r="N19" i="2"/>
  <c r="AI50" i="8"/>
  <c r="AG50" i="8"/>
  <c r="AI52" i="8"/>
  <c r="AG52" i="8"/>
  <c r="M19" i="2"/>
  <c r="AE50" i="8"/>
  <c r="AK52" i="8"/>
  <c r="AK50" i="8"/>
  <c r="AE42" i="8"/>
  <c r="AE40" i="8"/>
  <c r="AJ38" i="8"/>
  <c r="AH38" i="8"/>
  <c r="L15" i="2"/>
  <c r="AH39" i="8"/>
  <c r="AJ40" i="8"/>
  <c r="AH40" i="8"/>
  <c r="AF38" i="8"/>
  <c r="AE33" i="8"/>
  <c r="AE30" i="8"/>
  <c r="AL29" i="8"/>
  <c r="AE27" i="8"/>
  <c r="AE24" i="8"/>
  <c r="AL23" i="8"/>
  <c r="AE18" i="8"/>
  <c r="AG18" i="8"/>
  <c r="AF17" i="8"/>
  <c r="AJ17" i="8"/>
  <c r="AH17" i="8"/>
  <c r="L8" i="2"/>
  <c r="AJ19" i="8"/>
  <c r="AH19" i="8"/>
  <c r="AF12" i="8"/>
  <c r="AF13" i="8"/>
  <c r="AL11" i="8"/>
  <c r="AH12" i="8"/>
  <c r="AI11" i="8"/>
  <c r="AG11" i="8"/>
  <c r="AI13" i="8"/>
  <c r="AG13" i="8"/>
  <c r="AK11" i="8"/>
  <c r="AE11" i="8"/>
  <c r="AK13" i="8"/>
  <c r="AF9" i="8"/>
  <c r="AL8" i="8"/>
  <c r="AF6" i="8"/>
  <c r="AE6" i="8"/>
  <c r="AF5" i="8"/>
  <c r="AJ5" i="8"/>
  <c r="AH5" i="8"/>
  <c r="L5" i="2"/>
  <c r="AJ7" i="8"/>
  <c r="AH7" i="8"/>
  <c r="AI5" i="8"/>
  <c r="AG5" i="8"/>
  <c r="AI7" i="8"/>
  <c r="AG7" i="8"/>
  <c r="AK5" i="8"/>
  <c r="AK7" i="8"/>
  <c r="AE5" i="8"/>
  <c r="AJ253" i="8"/>
  <c r="AJ251" i="8"/>
  <c r="AF251" i="8"/>
  <c r="AF249" i="8"/>
  <c r="AL248" i="8"/>
  <c r="AI250" i="8"/>
  <c r="AI248" i="8"/>
  <c r="AE248" i="8"/>
  <c r="AK250" i="8"/>
  <c r="AP249" i="8"/>
  <c r="AJ247" i="8"/>
  <c r="AJ245" i="8"/>
  <c r="AF245" i="8"/>
  <c r="AJ244" i="8"/>
  <c r="AJ242" i="8"/>
  <c r="AF242" i="8"/>
  <c r="AE240" i="8"/>
  <c r="AL239" i="8"/>
  <c r="AI233" i="8"/>
  <c r="AI235" i="8"/>
  <c r="AE233" i="8"/>
  <c r="AK233" i="8"/>
  <c r="AP232" i="8"/>
  <c r="AK235" i="8"/>
  <c r="AP234" i="8"/>
  <c r="AI230" i="8"/>
  <c r="AI232" i="8"/>
  <c r="AE230" i="8"/>
  <c r="AK230" i="8"/>
  <c r="AP229" i="8"/>
  <c r="AI229" i="8"/>
  <c r="AI227" i="8"/>
  <c r="AE227" i="8"/>
  <c r="AK229" i="8"/>
  <c r="AP228" i="8"/>
  <c r="AK227" i="8"/>
  <c r="AP226" i="8"/>
  <c r="AJ226" i="8"/>
  <c r="AJ224" i="8"/>
  <c r="AF224" i="8"/>
  <c r="AI206" i="8"/>
  <c r="AE206" i="8"/>
  <c r="AI208" i="8"/>
  <c r="AK206" i="8"/>
  <c r="AP205" i="8"/>
  <c r="AI205" i="8"/>
  <c r="AI203" i="8"/>
  <c r="AE203" i="8"/>
  <c r="AK205" i="8"/>
  <c r="AP204" i="8"/>
  <c r="AK203" i="8"/>
  <c r="AP202" i="8"/>
  <c r="AI196" i="8"/>
  <c r="AI194" i="8"/>
  <c r="AE194" i="8"/>
  <c r="AK194" i="8"/>
  <c r="AP193" i="8"/>
  <c r="AJ191" i="8"/>
  <c r="AH191" i="8"/>
  <c r="F192" i="2"/>
  <c r="L66" i="2"/>
  <c r="AH192" i="8"/>
  <c r="F193" i="2"/>
  <c r="P66" i="2"/>
  <c r="AJ193" i="8"/>
  <c r="AH193" i="8"/>
  <c r="AF191" i="8"/>
  <c r="AI181" i="8"/>
  <c r="AG181" i="8"/>
  <c r="M53" i="2"/>
  <c r="AE179" i="8"/>
  <c r="AK179" i="8"/>
  <c r="AK181" i="8"/>
  <c r="AI179" i="8"/>
  <c r="AG179" i="8"/>
  <c r="AE174" i="8"/>
  <c r="AH168" i="8"/>
  <c r="P49" i="2"/>
  <c r="AF167" i="8"/>
  <c r="AJ167" i="8"/>
  <c r="AH167" i="8"/>
  <c r="L49" i="2"/>
  <c r="AJ169" i="8"/>
  <c r="AH169" i="8"/>
  <c r="N49" i="2"/>
  <c r="AE166" i="8"/>
  <c r="AH165" i="8"/>
  <c r="P48" i="2"/>
  <c r="AJ166" i="8"/>
  <c r="AH166" i="8"/>
  <c r="N48" i="2"/>
  <c r="AF164" i="8"/>
  <c r="AJ164" i="8"/>
  <c r="AH164" i="8"/>
  <c r="L48" i="2"/>
  <c r="AE142" i="8"/>
  <c r="AI142" i="8"/>
  <c r="AG142" i="8"/>
  <c r="AI140" i="8"/>
  <c r="AG140" i="8"/>
  <c r="AE140" i="8"/>
  <c r="AK140" i="8"/>
  <c r="AK142" i="8"/>
  <c r="AF133" i="8"/>
  <c r="AL131" i="8"/>
  <c r="AG126" i="8"/>
  <c r="AI127" i="8"/>
  <c r="AG127" i="8"/>
  <c r="M44" i="2"/>
  <c r="AI125" i="8"/>
  <c r="AG125" i="8"/>
  <c r="K44" i="2"/>
  <c r="AE125" i="8"/>
  <c r="AK125" i="8"/>
  <c r="AK127" i="8"/>
  <c r="AF121" i="8"/>
  <c r="AE120" i="8"/>
  <c r="AL119" i="8"/>
  <c r="AI103" i="8"/>
  <c r="AG103" i="8"/>
  <c r="M36" i="2"/>
  <c r="AI101" i="8"/>
  <c r="AG101" i="8"/>
  <c r="K36" i="2"/>
  <c r="AE101" i="8"/>
  <c r="AK101" i="8"/>
  <c r="AK103" i="8"/>
  <c r="AE87" i="8"/>
  <c r="AL86" i="8"/>
  <c r="AH87" i="8"/>
  <c r="P31" i="2"/>
  <c r="AJ88" i="8"/>
  <c r="AH88" i="8"/>
  <c r="N31" i="2"/>
  <c r="AJ86" i="8"/>
  <c r="AH86" i="8"/>
  <c r="L31" i="2"/>
  <c r="AF86" i="8"/>
  <c r="AI85" i="8"/>
  <c r="AG85" i="8"/>
  <c r="M30" i="2"/>
  <c r="AK83" i="8"/>
  <c r="AI83" i="8"/>
  <c r="AG83" i="8"/>
  <c r="AK85" i="8"/>
  <c r="AE83" i="8"/>
  <c r="AF73" i="8"/>
  <c r="AK71" i="8"/>
  <c r="AI73" i="8"/>
  <c r="AK73" i="8"/>
  <c r="AI71" i="8"/>
  <c r="AG71" i="8"/>
  <c r="AE71" i="8"/>
  <c r="AF69" i="8"/>
  <c r="AI64" i="8"/>
  <c r="AG64" i="8"/>
  <c r="M23" i="2"/>
  <c r="AK62" i="8"/>
  <c r="AI62" i="8"/>
  <c r="AG62" i="8"/>
  <c r="AK64" i="8"/>
  <c r="AF60" i="8"/>
  <c r="AJ41" i="8"/>
  <c r="AH41" i="8"/>
  <c r="L16" i="2"/>
  <c r="AJ43" i="8"/>
  <c r="AH43" i="8"/>
  <c r="AF41" i="8"/>
  <c r="AI38" i="8"/>
  <c r="AG38" i="8"/>
  <c r="AI40" i="8"/>
  <c r="AG40" i="8"/>
  <c r="AK38" i="8"/>
  <c r="AE38" i="8"/>
  <c r="AK40" i="8"/>
  <c r="AK31" i="8"/>
  <c r="AI29" i="8"/>
  <c r="AG29" i="8"/>
  <c r="AI31" i="8"/>
  <c r="AG31" i="8"/>
  <c r="AK29" i="8"/>
  <c r="AE29" i="8"/>
  <c r="AI26" i="8"/>
  <c r="AG26" i="8"/>
  <c r="AK28" i="8"/>
  <c r="AI28" i="8"/>
  <c r="AG28" i="8"/>
  <c r="AK26" i="8"/>
  <c r="AE26" i="8"/>
  <c r="AJ23" i="8"/>
  <c r="AH23" i="8"/>
  <c r="L10" i="2"/>
  <c r="AJ25" i="8"/>
  <c r="AH25" i="8"/>
  <c r="AF23" i="8"/>
  <c r="AE22" i="8"/>
  <c r="AJ11" i="8"/>
  <c r="AH11" i="8"/>
  <c r="L7" i="2"/>
  <c r="AJ13" i="8"/>
  <c r="AH13" i="8"/>
  <c r="AF11" i="8"/>
  <c r="AF8" i="8"/>
  <c r="AJ8" i="8"/>
  <c r="AH8" i="8"/>
  <c r="L6" i="2"/>
  <c r="AJ10" i="8"/>
  <c r="AH10" i="8"/>
  <c r="AE8" i="8"/>
  <c r="AI8" i="8"/>
  <c r="AG8" i="8"/>
  <c r="AG9" i="8"/>
  <c r="AI10" i="8"/>
  <c r="AG10" i="8"/>
  <c r="AK10" i="8"/>
  <c r="AK8" i="8"/>
  <c r="AF7" i="8"/>
  <c r="AL5" i="8"/>
  <c r="AK2" i="8"/>
  <c r="AH126" i="8"/>
  <c r="P44" i="2"/>
  <c r="AG168" i="8"/>
  <c r="AJ92" i="8"/>
  <c r="AH92" i="8"/>
  <c r="L33" i="2"/>
  <c r="AE62" i="8"/>
  <c r="AJ196" i="8"/>
  <c r="AJ194" i="8"/>
  <c r="AF194" i="8"/>
  <c r="AF193" i="8"/>
  <c r="AO192" i="8"/>
  <c r="AG192" i="8"/>
  <c r="AI193" i="8"/>
  <c r="AN192" i="8"/>
  <c r="AI191" i="8"/>
  <c r="AN190" i="8"/>
  <c r="AE191" i="8"/>
  <c r="AK193" i="8"/>
  <c r="AP192" i="8"/>
  <c r="AF184" i="8"/>
  <c r="AI172" i="8"/>
  <c r="AG172" i="8"/>
  <c r="M50" i="2"/>
  <c r="AK170" i="8"/>
  <c r="AE170" i="8"/>
  <c r="AI170" i="8"/>
  <c r="AG170" i="8"/>
  <c r="AK172" i="8"/>
  <c r="AF165" i="8"/>
  <c r="AF163" i="8"/>
  <c r="AI163" i="8"/>
  <c r="AG163" i="8"/>
  <c r="M64" i="2"/>
  <c r="AI161" i="8"/>
  <c r="AG161" i="8"/>
  <c r="AE161" i="8"/>
  <c r="AK161" i="8"/>
  <c r="AJ142" i="8"/>
  <c r="AH142" i="8"/>
  <c r="N57" i="2"/>
  <c r="AF140" i="8"/>
  <c r="AJ140" i="8"/>
  <c r="AH140" i="8"/>
  <c r="L57" i="2"/>
  <c r="AF131" i="8"/>
  <c r="AJ131" i="8"/>
  <c r="AH131" i="8"/>
  <c r="L46" i="2"/>
  <c r="AJ133" i="8"/>
  <c r="AH133" i="8"/>
  <c r="AE114" i="8"/>
  <c r="AL113" i="8"/>
  <c r="AI106" i="8"/>
  <c r="AG106" i="8"/>
  <c r="M37" i="2"/>
  <c r="AE104" i="8"/>
  <c r="AI104" i="8"/>
  <c r="AG104" i="8"/>
  <c r="K37" i="2"/>
  <c r="AK104" i="8"/>
  <c r="AS99" i="8"/>
  <c r="AG99" i="8"/>
  <c r="AI100" i="8"/>
  <c r="AG100" i="8"/>
  <c r="M35" i="2"/>
  <c r="AK98" i="8"/>
  <c r="AK100" i="8"/>
  <c r="AE98" i="8"/>
  <c r="AI98" i="8"/>
  <c r="AG98" i="8"/>
  <c r="K35" i="2"/>
  <c r="AG87" i="8"/>
  <c r="AJ85" i="8"/>
  <c r="AH85" i="8"/>
  <c r="N30" i="2"/>
  <c r="AF83" i="8"/>
  <c r="AJ83" i="8"/>
  <c r="AH83" i="8"/>
  <c r="L30" i="2"/>
  <c r="AE69" i="8"/>
  <c r="AG69" i="8"/>
  <c r="AH42" i="8"/>
  <c r="AG12" i="8"/>
  <c r="AF247" i="8"/>
  <c r="AL245" i="8"/>
  <c r="AI247" i="8"/>
  <c r="AI245" i="8"/>
  <c r="AK245" i="8"/>
  <c r="AP244" i="8"/>
  <c r="AE245" i="8"/>
  <c r="AL243" i="8"/>
  <c r="AK247" i="8"/>
  <c r="AP246" i="8"/>
  <c r="AJ236" i="8"/>
  <c r="AJ238" i="8"/>
  <c r="AF236" i="8"/>
  <c r="AI223" i="8"/>
  <c r="AI221" i="8"/>
  <c r="AK221" i="8"/>
  <c r="AP220" i="8"/>
  <c r="AE221" i="8"/>
  <c r="AL219" i="8"/>
  <c r="AK223" i="8"/>
  <c r="AP222" i="8"/>
  <c r="AE216" i="8"/>
  <c r="AL215" i="8"/>
  <c r="AJ208" i="8"/>
  <c r="AJ206" i="8"/>
  <c r="AF206" i="8"/>
  <c r="AL205" i="8"/>
  <c r="AE204" i="8"/>
  <c r="AL202" i="8"/>
  <c r="AJ199" i="8"/>
  <c r="AF197" i="8"/>
  <c r="AJ197" i="8"/>
  <c r="AH189" i="8"/>
  <c r="F190" i="2"/>
  <c r="P65" i="2"/>
  <c r="AH186" i="8"/>
  <c r="AJ187" i="8"/>
  <c r="AH187" i="8"/>
  <c r="N55" i="2"/>
  <c r="AF185" i="8"/>
  <c r="AJ185" i="8"/>
  <c r="AH185" i="8"/>
  <c r="L55" i="2"/>
  <c r="AJ184" i="8"/>
  <c r="AH184" i="8"/>
  <c r="AF182" i="8"/>
  <c r="AJ182" i="8"/>
  <c r="AH182" i="8"/>
  <c r="L54" i="2"/>
  <c r="AE177" i="8"/>
  <c r="AE175" i="8"/>
  <c r="AL173" i="8"/>
  <c r="AJ172" i="8"/>
  <c r="AH172" i="8"/>
  <c r="N50" i="2"/>
  <c r="AF170" i="8"/>
  <c r="AJ170" i="8"/>
  <c r="AH170" i="8"/>
  <c r="L50" i="2"/>
  <c r="AI166" i="8"/>
  <c r="AG166" i="8"/>
  <c r="AE164" i="8"/>
  <c r="AI164" i="8"/>
  <c r="AG164" i="8"/>
  <c r="AK166" i="8"/>
  <c r="AG165" i="8"/>
  <c r="O48" i="2"/>
  <c r="AK164" i="8"/>
  <c r="AE162" i="8"/>
  <c r="AG162" i="8"/>
  <c r="O64" i="2"/>
  <c r="AE156" i="8"/>
  <c r="AH147" i="8"/>
  <c r="P59" i="2"/>
  <c r="AJ148" i="8"/>
  <c r="AJ146" i="8"/>
  <c r="AH146" i="8"/>
  <c r="L59" i="2"/>
  <c r="AF146" i="8"/>
  <c r="AH135" i="8"/>
  <c r="P47" i="2"/>
  <c r="AJ136" i="8"/>
  <c r="AH136" i="8"/>
  <c r="AJ134" i="8"/>
  <c r="AH134" i="8"/>
  <c r="L47" i="2"/>
  <c r="AF134" i="8"/>
  <c r="AI133" i="8"/>
  <c r="AG133" i="8"/>
  <c r="M46" i="2"/>
  <c r="AI131" i="8"/>
  <c r="AG131" i="8"/>
  <c r="K46" i="2"/>
  <c r="AK131" i="8"/>
  <c r="AK133" i="8"/>
  <c r="AG123" i="8"/>
  <c r="AI124" i="8"/>
  <c r="AG124" i="8"/>
  <c r="AI122" i="8"/>
  <c r="AG122" i="8"/>
  <c r="K43" i="2"/>
  <c r="AE122" i="8"/>
  <c r="AK124" i="8"/>
  <c r="AG111" i="8"/>
  <c r="AI112" i="8"/>
  <c r="AG112" i="8"/>
  <c r="M39" i="2"/>
  <c r="AI110" i="8"/>
  <c r="AG110" i="8"/>
  <c r="K39" i="2"/>
  <c r="AE110" i="8"/>
  <c r="AK110" i="8"/>
  <c r="AK112" i="8"/>
  <c r="AJ109" i="8"/>
  <c r="AH109" i="8"/>
  <c r="N38" i="2"/>
  <c r="AF107" i="8"/>
  <c r="AJ107" i="8"/>
  <c r="AH107" i="8"/>
  <c r="L38" i="2"/>
  <c r="AH96" i="8"/>
  <c r="P34" i="2"/>
  <c r="AJ97" i="8"/>
  <c r="AH97" i="8"/>
  <c r="N34" i="2"/>
  <c r="AF95" i="8"/>
  <c r="AJ95" i="8"/>
  <c r="AH95" i="8"/>
  <c r="L34" i="2"/>
  <c r="AJ73" i="8"/>
  <c r="AH73" i="8"/>
  <c r="N26" i="2"/>
  <c r="AJ71" i="8"/>
  <c r="AF71" i="8"/>
  <c r="AH71" i="8"/>
  <c r="L26" i="2"/>
  <c r="AE66" i="8"/>
  <c r="AG66" i="8"/>
  <c r="AH66" i="8"/>
  <c r="P24" i="2"/>
  <c r="AJ67" i="8"/>
  <c r="AH67" i="8"/>
  <c r="N24" i="2"/>
  <c r="AJ65" i="8"/>
  <c r="AH65" i="8"/>
  <c r="L24" i="2"/>
  <c r="AF65" i="8"/>
  <c r="AJ58" i="8"/>
  <c r="AH58" i="8"/>
  <c r="N21" i="2"/>
  <c r="AJ56" i="8"/>
  <c r="AH56" i="8"/>
  <c r="L21" i="2"/>
  <c r="AF56" i="8"/>
  <c r="AI58" i="8"/>
  <c r="AG58" i="8"/>
  <c r="M21" i="2"/>
  <c r="AE56" i="8"/>
  <c r="AI56" i="8"/>
  <c r="AG56" i="8"/>
  <c r="AK56" i="8"/>
  <c r="AK58" i="8"/>
  <c r="AJ55" i="8"/>
  <c r="AH55" i="8"/>
  <c r="N20" i="2"/>
  <c r="AJ53" i="8"/>
  <c r="AH53" i="8"/>
  <c r="L20" i="2"/>
  <c r="AF53" i="8"/>
  <c r="AK49" i="8"/>
  <c r="AI47" i="8"/>
  <c r="AG47" i="8"/>
  <c r="AI49" i="8"/>
  <c r="AG49" i="8"/>
  <c r="AE47" i="8"/>
  <c r="AK47" i="8"/>
  <c r="AF2" i="8"/>
  <c r="AJ2" i="8"/>
  <c r="AH2" i="8"/>
  <c r="L4" i="2"/>
  <c r="AG84" i="8"/>
  <c r="O30" i="2"/>
  <c r="AG177" i="8"/>
  <c r="O52" i="2"/>
  <c r="AH183" i="8"/>
  <c r="P54" i="2"/>
  <c r="AK248" i="8"/>
  <c r="AP247" i="8"/>
  <c r="AK176" i="8"/>
  <c r="AK106" i="8"/>
  <c r="AJ233" i="8"/>
  <c r="AJ235" i="8"/>
  <c r="AF233" i="8"/>
  <c r="AJ232" i="8"/>
  <c r="AJ230" i="8"/>
  <c r="AF230" i="8"/>
  <c r="AJ229" i="8"/>
  <c r="AJ227" i="8"/>
  <c r="AF227" i="8"/>
  <c r="AI220" i="8"/>
  <c r="AI218" i="8"/>
  <c r="AE218" i="8"/>
  <c r="AK218" i="8"/>
  <c r="AP217" i="8"/>
  <c r="AI214" i="8"/>
  <c r="AE212" i="8"/>
  <c r="AK214" i="8"/>
  <c r="AP213" i="8"/>
  <c r="AI209" i="8"/>
  <c r="AI211" i="8"/>
  <c r="AK209" i="8"/>
  <c r="AP208" i="8"/>
  <c r="AE209" i="8"/>
  <c r="AL207" i="8"/>
  <c r="AK211" i="8"/>
  <c r="AP210" i="8"/>
  <c r="AI202" i="8"/>
  <c r="AI200" i="8"/>
  <c r="AE200" i="8"/>
  <c r="AK202" i="8"/>
  <c r="AP201" i="8"/>
  <c r="AE198" i="8"/>
  <c r="AL197" i="8"/>
  <c r="AI199" i="8"/>
  <c r="AI197" i="8"/>
  <c r="AK197" i="8"/>
  <c r="AP196" i="8"/>
  <c r="AK199" i="8"/>
  <c r="AP198" i="8"/>
  <c r="AG189" i="8"/>
  <c r="AI190" i="8"/>
  <c r="AG190" i="8"/>
  <c r="AI188" i="8"/>
  <c r="AN187" i="8"/>
  <c r="AE188" i="8"/>
  <c r="AK188" i="8"/>
  <c r="AP187" i="8"/>
  <c r="AK190" i="8"/>
  <c r="AP189" i="8"/>
  <c r="AE180" i="8"/>
  <c r="AG180" i="8"/>
  <c r="O53" i="2"/>
  <c r="AH159" i="8"/>
  <c r="P63" i="2"/>
  <c r="AJ160" i="8"/>
  <c r="AH160" i="8"/>
  <c r="N63" i="2"/>
  <c r="AH158" i="8"/>
  <c r="L63" i="2"/>
  <c r="AF158" i="8"/>
  <c r="AI157" i="8"/>
  <c r="AG157" i="8"/>
  <c r="M62" i="2"/>
  <c r="AK155" i="8"/>
  <c r="AK157" i="8"/>
  <c r="AE155" i="8"/>
  <c r="AI155" i="8"/>
  <c r="AG155" i="8"/>
  <c r="AF147" i="8"/>
  <c r="AI148" i="8"/>
  <c r="AG148" i="8"/>
  <c r="M59" i="2"/>
  <c r="AI146" i="8"/>
  <c r="AG146" i="8"/>
  <c r="AE146" i="8"/>
  <c r="AK148" i="8"/>
  <c r="AI145" i="8"/>
  <c r="AG145" i="8"/>
  <c r="M58" i="2"/>
  <c r="AI143" i="8"/>
  <c r="AG143" i="8"/>
  <c r="AE143" i="8"/>
  <c r="AK143" i="8"/>
  <c r="AK145" i="8"/>
  <c r="AF141" i="8"/>
  <c r="AH141" i="8"/>
  <c r="P57" i="2"/>
  <c r="AJ139" i="8"/>
  <c r="AH139" i="8"/>
  <c r="N56" i="2"/>
  <c r="AF137" i="8"/>
  <c r="AJ137" i="8"/>
  <c r="AH137" i="8"/>
  <c r="L56" i="2"/>
  <c r="AI136" i="8"/>
  <c r="AG136" i="8"/>
  <c r="M47" i="2"/>
  <c r="AI134" i="8"/>
  <c r="AG134" i="8"/>
  <c r="K47" i="2"/>
  <c r="AE134" i="8"/>
  <c r="AK134" i="8"/>
  <c r="AK136" i="8"/>
  <c r="AF123" i="8"/>
  <c r="AI118" i="8"/>
  <c r="AG118" i="8"/>
  <c r="M41" i="2"/>
  <c r="AE116" i="8"/>
  <c r="AI116" i="8"/>
  <c r="AG116" i="8"/>
  <c r="K41" i="2"/>
  <c r="AK116" i="8"/>
  <c r="AK118" i="8"/>
  <c r="AJ112" i="8"/>
  <c r="AH112" i="8"/>
  <c r="N39" i="2"/>
  <c r="AJ110" i="8"/>
  <c r="AH110" i="8"/>
  <c r="L39" i="2"/>
  <c r="AF110" i="8"/>
  <c r="AI109" i="8"/>
  <c r="AG109" i="8"/>
  <c r="M38" i="2"/>
  <c r="AI107" i="8"/>
  <c r="AG107" i="8"/>
  <c r="K38" i="2"/>
  <c r="AG108" i="8"/>
  <c r="AK107" i="8"/>
  <c r="AE107" i="8"/>
  <c r="AK109" i="8"/>
  <c r="AJ106" i="8"/>
  <c r="AH106" i="8"/>
  <c r="N37" i="2"/>
  <c r="AF104" i="8"/>
  <c r="AJ104" i="8"/>
  <c r="AH104" i="8"/>
  <c r="L37" i="2"/>
  <c r="AE102" i="8"/>
  <c r="AG102" i="8"/>
  <c r="AJ100" i="8"/>
  <c r="AH100" i="8"/>
  <c r="N35" i="2"/>
  <c r="Z32" i="2"/>
  <c r="AJ98" i="8"/>
  <c r="AH98" i="8"/>
  <c r="L35" i="2"/>
  <c r="AF98" i="8"/>
  <c r="AI97" i="8"/>
  <c r="AG97" i="8"/>
  <c r="M34" i="2"/>
  <c r="AI95" i="8"/>
  <c r="AG95" i="8"/>
  <c r="AK95" i="8"/>
  <c r="AK97" i="8"/>
  <c r="AE95" i="8"/>
  <c r="AF93" i="8"/>
  <c r="AI94" i="8"/>
  <c r="AG94" i="8"/>
  <c r="M33" i="2"/>
  <c r="AE92" i="8"/>
  <c r="AK92" i="8"/>
  <c r="AK94" i="8"/>
  <c r="AI92" i="8"/>
  <c r="AG92" i="8"/>
  <c r="AI91" i="8"/>
  <c r="AG91" i="8"/>
  <c r="M32" i="2"/>
  <c r="AK91" i="8"/>
  <c r="AE89" i="8"/>
  <c r="AI89" i="8"/>
  <c r="AG89" i="8"/>
  <c r="AK89" i="8"/>
  <c r="AF81" i="8"/>
  <c r="AL80" i="8"/>
  <c r="AG81" i="8"/>
  <c r="O29" i="2"/>
  <c r="AI82" i="8"/>
  <c r="AG82" i="8"/>
  <c r="M29" i="2"/>
  <c r="AE80" i="8"/>
  <c r="AI80" i="8"/>
  <c r="AG80" i="8"/>
  <c r="AK80" i="8"/>
  <c r="AK82" i="8"/>
  <c r="AI76" i="8"/>
  <c r="AG76" i="8"/>
  <c r="M27" i="2"/>
  <c r="AI74" i="8"/>
  <c r="AG74" i="8"/>
  <c r="AK76" i="8"/>
  <c r="AE74" i="8"/>
  <c r="AG73" i="8"/>
  <c r="M26" i="2"/>
  <c r="AE73" i="8"/>
  <c r="AL71" i="8"/>
  <c r="AH63" i="8"/>
  <c r="P23" i="2"/>
  <c r="AJ64" i="8"/>
  <c r="AH64" i="8"/>
  <c r="N23" i="2"/>
  <c r="AF62" i="8"/>
  <c r="AJ62" i="8"/>
  <c r="AH62" i="8"/>
  <c r="L23" i="2"/>
  <c r="AE60" i="8"/>
  <c r="AL59" i="8"/>
  <c r="AK59" i="8"/>
  <c r="AE59" i="8"/>
  <c r="AK61" i="8"/>
  <c r="AI61" i="8"/>
  <c r="AG61" i="8"/>
  <c r="M22" i="2"/>
  <c r="AI59" i="8"/>
  <c r="AG59" i="8"/>
  <c r="AF57" i="8"/>
  <c r="AF54" i="8"/>
  <c r="AH54" i="8"/>
  <c r="P20" i="2"/>
  <c r="AI55" i="8"/>
  <c r="AG55" i="8"/>
  <c r="M20" i="2"/>
  <c r="AI53" i="8"/>
  <c r="AG53" i="8"/>
  <c r="AK53" i="8"/>
  <c r="AK55" i="8"/>
  <c r="AE53" i="8"/>
  <c r="AE48" i="8"/>
  <c r="AF48" i="8"/>
  <c r="AL47" i="8"/>
  <c r="AG48" i="8"/>
  <c r="AJ44" i="8"/>
  <c r="AH44" i="8"/>
  <c r="L17" i="2"/>
  <c r="AF44" i="8"/>
  <c r="AE44" i="8"/>
  <c r="AK46" i="8"/>
  <c r="AK44" i="8"/>
  <c r="AI44" i="8"/>
  <c r="AG44" i="8"/>
  <c r="AF39" i="8"/>
  <c r="AF35" i="8"/>
  <c r="AJ35" i="8"/>
  <c r="AH35" i="8"/>
  <c r="L14" i="2"/>
  <c r="AH36" i="8"/>
  <c r="AJ37" i="8"/>
  <c r="AH37" i="8"/>
  <c r="AF33" i="8"/>
  <c r="AF32" i="8"/>
  <c r="AJ32" i="8"/>
  <c r="AH32" i="8"/>
  <c r="L13" i="2"/>
  <c r="AH33" i="8"/>
  <c r="AJ34" i="8"/>
  <c r="AH34" i="8"/>
  <c r="AJ29" i="8"/>
  <c r="AH29" i="8"/>
  <c r="L12" i="2"/>
  <c r="AH30" i="8"/>
  <c r="AF29" i="8"/>
  <c r="AJ31" i="8"/>
  <c r="AH31" i="8"/>
  <c r="AK23" i="8"/>
  <c r="AE23" i="8"/>
  <c r="AK25" i="8"/>
  <c r="AI23" i="8"/>
  <c r="AG23" i="8"/>
  <c r="AI25" i="8"/>
  <c r="AG25" i="8"/>
  <c r="AG24" i="8"/>
  <c r="AK244" i="8"/>
  <c r="AP243" i="8"/>
  <c r="AK212" i="8"/>
  <c r="AP211" i="8"/>
  <c r="AK163" i="8"/>
  <c r="AK74" i="8"/>
  <c r="AI241" i="8"/>
  <c r="AI239" i="8"/>
  <c r="AE239" i="8"/>
  <c r="AK241" i="8"/>
  <c r="AP240" i="8"/>
  <c r="AK239" i="8"/>
  <c r="AP238" i="8"/>
  <c r="AI226" i="8"/>
  <c r="AI224" i="8"/>
  <c r="AE224" i="8"/>
  <c r="AK226" i="8"/>
  <c r="AP225" i="8"/>
  <c r="AJ220" i="8"/>
  <c r="AJ218" i="8"/>
  <c r="AF218" i="8"/>
  <c r="AI217" i="8"/>
  <c r="AI215" i="8"/>
  <c r="AE215" i="8"/>
  <c r="AK217" i="8"/>
  <c r="AP216" i="8"/>
  <c r="AK215" i="8"/>
  <c r="AP214" i="8"/>
  <c r="AJ212" i="8"/>
  <c r="AJ214" i="8"/>
  <c r="AF212" i="8"/>
  <c r="AJ202" i="8"/>
  <c r="AJ200" i="8"/>
  <c r="AF200" i="8"/>
  <c r="AL190" i="8"/>
  <c r="AL182" i="8"/>
  <c r="AJ181" i="8"/>
  <c r="AF179" i="8"/>
  <c r="AJ179" i="8"/>
  <c r="AH179" i="8"/>
  <c r="L53" i="2"/>
  <c r="AF177" i="8"/>
  <c r="AI175" i="8"/>
  <c r="AG175" i="8"/>
  <c r="M51" i="2"/>
  <c r="AI173" i="8"/>
  <c r="AG173" i="8"/>
  <c r="AE173" i="8"/>
  <c r="AK173" i="8"/>
  <c r="AK175" i="8"/>
  <c r="AJ163" i="8"/>
  <c r="AH163" i="8"/>
  <c r="N64" i="2"/>
  <c r="AF161" i="8"/>
  <c r="AJ161" i="8"/>
  <c r="AH161" i="8"/>
  <c r="L64" i="2"/>
  <c r="AI158" i="8"/>
  <c r="AG158" i="8"/>
  <c r="AI160" i="8"/>
  <c r="AG160" i="8"/>
  <c r="M63" i="2"/>
  <c r="AE158" i="8"/>
  <c r="AK158" i="8"/>
  <c r="AK160" i="8"/>
  <c r="AH148" i="8"/>
  <c r="N59" i="2"/>
  <c r="AF148" i="8"/>
  <c r="AE147" i="8"/>
  <c r="AG147" i="8"/>
  <c r="O59" i="2"/>
  <c r="S59" i="2"/>
  <c r="AF138" i="8"/>
  <c r="AL137" i="8"/>
  <c r="AH138" i="8"/>
  <c r="P56" i="2"/>
  <c r="AJ130" i="8"/>
  <c r="AH130" i="8"/>
  <c r="AF128" i="8"/>
  <c r="AJ128" i="8"/>
  <c r="AH128" i="8"/>
  <c r="L45" i="2"/>
  <c r="AH120" i="8"/>
  <c r="AF119" i="8"/>
  <c r="AJ119" i="8"/>
  <c r="AH119" i="8"/>
  <c r="L42" i="2"/>
  <c r="AJ121" i="8"/>
  <c r="AH121" i="8"/>
  <c r="AH78" i="8"/>
  <c r="P28" i="2"/>
  <c r="AJ79" i="8"/>
  <c r="AH79" i="8"/>
  <c r="N28" i="2"/>
  <c r="AJ77" i="8"/>
  <c r="AH77" i="8"/>
  <c r="L28" i="2"/>
  <c r="AF77" i="8"/>
  <c r="AG75" i="8"/>
  <c r="O27" i="2"/>
  <c r="AG27" i="8"/>
  <c r="AH102" i="8"/>
  <c r="AG63" i="8"/>
  <c r="S23" i="2"/>
  <c r="AG159" i="8"/>
  <c r="O63" i="2"/>
  <c r="AG105" i="8"/>
  <c r="AK208" i="8"/>
  <c r="AP207" i="8"/>
  <c r="AE197" i="8"/>
  <c r="AL195" i="8"/>
  <c r="AI212" i="8"/>
  <c r="AI256" i="8"/>
  <c r="AI254" i="8"/>
  <c r="AE254" i="8"/>
  <c r="AL252" i="8"/>
  <c r="AK254" i="8"/>
  <c r="AP253" i="8"/>
  <c r="AJ250" i="8"/>
  <c r="AJ248" i="8"/>
  <c r="AF248" i="8"/>
  <c r="AJ241" i="8"/>
  <c r="AF239" i="8"/>
  <c r="AJ239" i="8"/>
  <c r="AI238" i="8"/>
  <c r="AE236" i="8"/>
  <c r="AI236" i="8"/>
  <c r="AK238" i="8"/>
  <c r="AP237" i="8"/>
  <c r="AE234" i="8"/>
  <c r="AL233" i="8"/>
  <c r="AJ217" i="8"/>
  <c r="AJ215" i="8"/>
  <c r="AF215" i="8"/>
  <c r="AF186" i="8"/>
  <c r="AL185" i="8"/>
  <c r="AG186" i="8"/>
  <c r="O55" i="2"/>
  <c r="AI187" i="8"/>
  <c r="AG187" i="8"/>
  <c r="M55" i="2"/>
  <c r="AI185" i="8"/>
  <c r="AG185" i="8"/>
  <c r="AK185" i="8"/>
  <c r="AK187" i="8"/>
  <c r="AE185" i="8"/>
  <c r="AH181" i="8"/>
  <c r="N53" i="2"/>
  <c r="AF181" i="8"/>
  <c r="AJ178" i="8"/>
  <c r="AH178" i="8"/>
  <c r="N52" i="2"/>
  <c r="AF178" i="8"/>
  <c r="AH177" i="8"/>
  <c r="AJ176" i="8"/>
  <c r="AH176" i="8"/>
  <c r="L52" i="2"/>
  <c r="AF176" i="8"/>
  <c r="AE171" i="8"/>
  <c r="AL170" i="8"/>
  <c r="AE160" i="8"/>
  <c r="AL158" i="8"/>
  <c r="AF157" i="8"/>
  <c r="AJ157" i="8"/>
  <c r="AH157" i="8"/>
  <c r="N62" i="2"/>
  <c r="AF155" i="8"/>
  <c r="AJ155" i="8"/>
  <c r="AH155" i="8"/>
  <c r="L62" i="2"/>
  <c r="AH144" i="8"/>
  <c r="P58" i="2"/>
  <c r="AJ145" i="8"/>
  <c r="AH145" i="8"/>
  <c r="N58" i="2"/>
  <c r="AF143" i="8"/>
  <c r="AJ143" i="8"/>
  <c r="AH143" i="8"/>
  <c r="L58" i="2"/>
  <c r="AI139" i="8"/>
  <c r="AG139" i="8"/>
  <c r="M56" i="2"/>
  <c r="AE137" i="8"/>
  <c r="AI137" i="8"/>
  <c r="AG137" i="8"/>
  <c r="AK139" i="8"/>
  <c r="AK137" i="8"/>
  <c r="AE135" i="8"/>
  <c r="AG135" i="8"/>
  <c r="AG129" i="8"/>
  <c r="AI130" i="8"/>
  <c r="AG130" i="8"/>
  <c r="M45" i="2"/>
  <c r="AE128" i="8"/>
  <c r="AI128" i="8"/>
  <c r="AG128" i="8"/>
  <c r="K45" i="2"/>
  <c r="AK128" i="8"/>
  <c r="AE126" i="8"/>
  <c r="AL125" i="8"/>
  <c r="AJ124" i="8"/>
  <c r="AH124" i="8"/>
  <c r="AJ122" i="8"/>
  <c r="AH122" i="8"/>
  <c r="L43" i="2"/>
  <c r="AF122" i="8"/>
  <c r="AH117" i="8"/>
  <c r="P41" i="2"/>
  <c r="AJ118" i="8"/>
  <c r="AH118" i="8"/>
  <c r="AF116" i="8"/>
  <c r="AJ116" i="8"/>
  <c r="AH116" i="8"/>
  <c r="L41" i="2"/>
  <c r="AI113" i="8"/>
  <c r="AG113" i="8"/>
  <c r="K40" i="2"/>
  <c r="AG114" i="8"/>
  <c r="AI115" i="8"/>
  <c r="AG115" i="8"/>
  <c r="M40" i="2"/>
  <c r="AE113" i="8"/>
  <c r="AK115" i="8"/>
  <c r="AK113" i="8"/>
  <c r="AF111" i="8"/>
  <c r="AL110" i="8"/>
  <c r="AH111" i="8"/>
  <c r="P39" i="2"/>
  <c r="AE108" i="8"/>
  <c r="AF105" i="8"/>
  <c r="AL104" i="8"/>
  <c r="AL98" i="8"/>
  <c r="AE93" i="8"/>
  <c r="AG93" i="8"/>
  <c r="O33" i="2"/>
  <c r="AF90" i="8"/>
  <c r="AL89" i="8"/>
  <c r="AH90" i="8"/>
  <c r="P32" i="2"/>
  <c r="AJ91" i="8"/>
  <c r="AH91" i="8"/>
  <c r="N32" i="2"/>
  <c r="AF89" i="8"/>
  <c r="AJ89" i="8"/>
  <c r="AH89" i="8"/>
  <c r="L32" i="2"/>
  <c r="AI88" i="8"/>
  <c r="AG88" i="8"/>
  <c r="M31" i="2"/>
  <c r="AI86" i="8"/>
  <c r="AG86" i="8"/>
  <c r="AK86" i="8"/>
  <c r="AE86" i="8"/>
  <c r="AK88" i="8"/>
  <c r="AI79" i="8"/>
  <c r="AG79" i="8"/>
  <c r="M28" i="2"/>
  <c r="AI77" i="8"/>
  <c r="AG77" i="8"/>
  <c r="AK77" i="8"/>
  <c r="AK79" i="8"/>
  <c r="AG78" i="8"/>
  <c r="O28" i="2"/>
  <c r="AJ76" i="8"/>
  <c r="AH76" i="8"/>
  <c r="N27" i="2"/>
  <c r="AJ74" i="8"/>
  <c r="AH74" i="8"/>
  <c r="L27" i="2"/>
  <c r="AF74" i="8"/>
  <c r="AH60" i="8"/>
  <c r="P22" i="2"/>
  <c r="AJ61" i="8"/>
  <c r="AH61" i="8"/>
  <c r="N22" i="2"/>
  <c r="AF59" i="8"/>
  <c r="AJ59" i="8"/>
  <c r="AH59" i="8"/>
  <c r="L22" i="2"/>
  <c r="AJ47" i="8"/>
  <c r="AH47" i="8"/>
  <c r="L18" i="2"/>
  <c r="AJ49" i="8"/>
  <c r="AH49" i="8"/>
  <c r="AF47" i="8"/>
  <c r="AF43" i="8"/>
  <c r="AG42" i="8"/>
  <c r="AI41" i="8"/>
  <c r="AG41" i="8"/>
  <c r="AI43" i="8"/>
  <c r="AG43" i="8"/>
  <c r="AE41" i="8"/>
  <c r="AK41" i="8"/>
  <c r="AK43" i="8"/>
  <c r="AF37" i="8"/>
  <c r="AE36" i="8"/>
  <c r="AE35" i="8"/>
  <c r="AI35" i="8"/>
  <c r="AG35" i="8"/>
  <c r="AI37" i="8"/>
  <c r="AG37" i="8"/>
  <c r="AK37" i="8"/>
  <c r="AK35" i="8"/>
  <c r="AI32" i="8"/>
  <c r="AG32" i="8"/>
  <c r="AG33" i="8"/>
  <c r="AE32" i="8"/>
  <c r="AI34" i="8"/>
  <c r="AG34" i="8"/>
  <c r="AK32" i="8"/>
  <c r="AK34" i="8"/>
  <c r="AJ26" i="8"/>
  <c r="AH26" i="8"/>
  <c r="L11" i="2"/>
  <c r="AH27" i="8"/>
  <c r="AJ28" i="8"/>
  <c r="AH28" i="8"/>
  <c r="AF26" i="8"/>
  <c r="AF20" i="8"/>
  <c r="AJ20" i="8"/>
  <c r="AH20" i="8"/>
  <c r="L9" i="2"/>
  <c r="AJ22" i="8"/>
  <c r="AH22" i="8"/>
  <c r="AE20" i="8"/>
  <c r="AK22" i="8"/>
  <c r="AI20" i="8"/>
  <c r="AG20" i="8"/>
  <c r="AI22" i="8"/>
  <c r="AG22" i="8"/>
  <c r="AK20" i="8"/>
  <c r="AF18" i="8"/>
  <c r="AH18" i="8"/>
  <c r="AI17" i="8"/>
  <c r="AG17" i="8"/>
  <c r="AI19" i="8"/>
  <c r="AG19" i="8"/>
  <c r="AK19" i="8"/>
  <c r="AK17" i="8"/>
  <c r="AE17" i="8"/>
  <c r="AO190" i="8"/>
  <c r="AG39" i="8"/>
  <c r="AH132" i="8"/>
  <c r="AG120" i="8"/>
  <c r="AE65" i="8"/>
  <c r="AK236" i="8"/>
  <c r="AP235" i="8"/>
  <c r="AK146" i="8"/>
  <c r="AK4" i="8"/>
  <c r="AG2" i="8"/>
  <c r="AL191" i="8"/>
  <c r="AM146" i="8"/>
  <c r="Q59" i="2"/>
  <c r="AG132" i="8"/>
  <c r="AN189" i="8"/>
  <c r="AL189" i="8"/>
  <c r="AL74" i="8"/>
  <c r="AM158" i="8"/>
  <c r="Q63" i="2"/>
  <c r="AG21" i="8"/>
  <c r="AM62" i="8"/>
  <c r="Q23" i="2"/>
  <c r="AM17" i="8"/>
  <c r="Q8" i="2"/>
  <c r="AS137" i="8"/>
  <c r="AY23" i="8"/>
  <c r="AG51" i="8"/>
  <c r="X28" i="2"/>
  <c r="W15" i="2"/>
  <c r="AZ69" i="10"/>
  <c r="HA124" i="10"/>
  <c r="AG60" i="8"/>
  <c r="S22" i="2"/>
  <c r="AH57" i="8"/>
  <c r="P21" i="2"/>
  <c r="AG57" i="8"/>
  <c r="AL56" i="8"/>
  <c r="AL53" i="8"/>
  <c r="AG54" i="8"/>
  <c r="DL66" i="10"/>
  <c r="AL50" i="8"/>
  <c r="Y31" i="2"/>
  <c r="Y32" i="2"/>
  <c r="X16" i="2"/>
  <c r="X7" i="2"/>
  <c r="X19" i="2"/>
  <c r="X5" i="2"/>
  <c r="S63" i="2"/>
  <c r="Z11" i="2"/>
  <c r="Z5" i="2"/>
  <c r="Z35" i="2"/>
  <c r="X8" i="2"/>
  <c r="S47" i="2"/>
  <c r="X18" i="2"/>
  <c r="Z29" i="2"/>
  <c r="AA41" i="2"/>
  <c r="Z8" i="2"/>
  <c r="S44" i="2"/>
  <c r="S28" i="2"/>
  <c r="X11" i="2"/>
  <c r="W35" i="2"/>
  <c r="W16" i="2"/>
  <c r="X53" i="2"/>
  <c r="AM182" i="8"/>
  <c r="Q54" i="2"/>
  <c r="N54" i="2"/>
  <c r="S54" i="2"/>
  <c r="W34" i="2"/>
  <c r="W5" i="2"/>
  <c r="X42" i="2"/>
  <c r="AG141" i="8"/>
  <c r="AM140" i="8"/>
  <c r="Q57" i="2"/>
  <c r="M57" i="2"/>
  <c r="X10" i="2"/>
  <c r="AM80" i="8"/>
  <c r="Q29" i="2"/>
  <c r="N29" i="2"/>
  <c r="S29" i="2"/>
  <c r="Y8" i="2"/>
  <c r="AL77" i="8"/>
  <c r="AH108" i="8"/>
  <c r="P38" i="2"/>
  <c r="S38" i="2"/>
  <c r="AX17" i="8"/>
  <c r="AL17" i="8"/>
  <c r="AL41" i="8"/>
  <c r="AL107" i="8"/>
  <c r="AS138" i="8"/>
  <c r="AL179" i="8"/>
  <c r="AM188" i="8"/>
  <c r="G189" i="2"/>
  <c r="Q65" i="2"/>
  <c r="E190" i="2"/>
  <c r="O65" i="2"/>
  <c r="AH99" i="8"/>
  <c r="P35" i="2"/>
  <c r="AL20" i="8"/>
  <c r="AL164" i="8"/>
  <c r="AH9" i="8"/>
  <c r="AL26" i="8"/>
  <c r="AM68" i="8"/>
  <c r="Q25" i="2"/>
  <c r="P25" i="2"/>
  <c r="S25" i="2"/>
  <c r="X24" i="2"/>
  <c r="X30" i="2"/>
  <c r="Z6" i="2"/>
  <c r="X34" i="2"/>
  <c r="AL62" i="8"/>
  <c r="AM86" i="8"/>
  <c r="Q31" i="2"/>
  <c r="O31" i="2"/>
  <c r="S31" i="2"/>
  <c r="E314" i="2"/>
  <c r="M106" i="2"/>
  <c r="AM312" i="8"/>
  <c r="AM173" i="8"/>
  <c r="Q51" i="2"/>
  <c r="O51" i="2"/>
  <c r="S51" i="2"/>
  <c r="W17" i="2"/>
  <c r="AM134" i="8"/>
  <c r="Q47" i="2"/>
  <c r="AM125" i="8"/>
  <c r="Q44" i="2"/>
  <c r="AG191" i="8"/>
  <c r="AM53" i="8"/>
  <c r="Q20" i="2"/>
  <c r="AM110" i="8"/>
  <c r="Q39" i="2"/>
  <c r="X23" i="2"/>
  <c r="AM167" i="8"/>
  <c r="Q49" i="2"/>
  <c r="O49" i="2"/>
  <c r="S49" i="2"/>
  <c r="AL201" i="8"/>
  <c r="AL38" i="8"/>
  <c r="AG96" i="8"/>
  <c r="AO187" i="8"/>
  <c r="AL267" i="8"/>
  <c r="X29" i="2"/>
  <c r="Z30" i="2"/>
  <c r="X22" i="2"/>
  <c r="X32" i="2"/>
  <c r="Y28" i="2"/>
  <c r="AM56" i="8"/>
  <c r="Q21" i="2"/>
  <c r="AH84" i="8"/>
  <c r="AM83" i="8"/>
  <c r="Q30" i="2"/>
  <c r="AG171" i="8"/>
  <c r="O50" i="2"/>
  <c r="AL234" i="8"/>
  <c r="AH162" i="8"/>
  <c r="P64" i="2"/>
  <c r="S64" i="2"/>
  <c r="AG188" i="8"/>
  <c r="E189" i="2"/>
  <c r="K65" i="2"/>
  <c r="AH156" i="8"/>
  <c r="P62" i="2"/>
  <c r="AL161" i="8"/>
  <c r="AM164" i="8"/>
  <c r="Q48" i="2"/>
  <c r="M48" i="2"/>
  <c r="Y22" i="2"/>
  <c r="AM185" i="8"/>
  <c r="Q55" i="2"/>
  <c r="P55" i="2"/>
  <c r="S55" i="2"/>
  <c r="AM191" i="8"/>
  <c r="G192" i="2"/>
  <c r="Q66" i="2"/>
  <c r="E193" i="2"/>
  <c r="O66" i="2"/>
  <c r="AM11" i="8"/>
  <c r="Q7" i="2"/>
  <c r="AS47" i="8"/>
  <c r="AY14" i="8"/>
  <c r="X46" i="2"/>
  <c r="X15" i="2"/>
  <c r="X35" i="2"/>
  <c r="X17" i="2"/>
  <c r="AL116" i="8"/>
  <c r="AL236" i="8"/>
  <c r="F316" i="2"/>
  <c r="P107" i="2"/>
  <c r="AM314" i="8"/>
  <c r="AM101" i="8"/>
  <c r="Q36" i="2"/>
  <c r="P36" i="2"/>
  <c r="S36" i="2"/>
  <c r="AL134" i="8"/>
  <c r="Y21" i="2"/>
  <c r="AL68" i="8"/>
  <c r="AM65" i="8"/>
  <c r="Q24" i="2"/>
  <c r="M24" i="2"/>
  <c r="S24" i="2"/>
  <c r="AM32" i="8"/>
  <c r="Q13" i="2"/>
  <c r="AH48" i="8"/>
  <c r="AH75" i="8"/>
  <c r="AL222" i="8"/>
  <c r="AL32" i="8"/>
  <c r="AL122" i="8"/>
  <c r="AL65" i="8"/>
  <c r="AG193" i="8"/>
  <c r="E194" i="2"/>
  <c r="M66" i="2"/>
  <c r="AL247" i="8"/>
  <c r="AL250" i="8"/>
  <c r="Y7" i="2"/>
  <c r="X4" i="2"/>
  <c r="Y40" i="2"/>
  <c r="X31" i="2"/>
  <c r="W30" i="2"/>
  <c r="W32" i="2"/>
  <c r="X6" i="2"/>
  <c r="E320" i="2"/>
  <c r="M108" i="2"/>
  <c r="AM318" i="8"/>
  <c r="AM116" i="8"/>
  <c r="Q41" i="2"/>
  <c r="S41" i="2"/>
  <c r="AM131" i="8"/>
  <c r="Q46" i="2"/>
  <c r="P46" i="2"/>
  <c r="S46" i="2"/>
  <c r="AM77" i="8"/>
  <c r="Q28" i="2"/>
  <c r="AG36" i="8"/>
  <c r="AH105" i="8"/>
  <c r="AM176" i="8"/>
  <c r="Q52" i="2"/>
  <c r="P52" i="2"/>
  <c r="S52" i="2"/>
  <c r="AM119" i="8"/>
  <c r="Q42" i="2"/>
  <c r="P42" i="2"/>
  <c r="S42" i="2"/>
  <c r="AL101" i="8"/>
  <c r="P30" i="2"/>
  <c r="S30" i="2"/>
  <c r="F194" i="2"/>
  <c r="N66" i="2"/>
  <c r="AG138" i="8"/>
  <c r="W8" i="2"/>
  <c r="AL213" i="8"/>
  <c r="AL35" i="8"/>
  <c r="AM41" i="8"/>
  <c r="Q16" i="2"/>
  <c r="AL155" i="8"/>
  <c r="AM189" i="8"/>
  <c r="G190" i="2"/>
  <c r="E191" i="2"/>
  <c r="M65" i="2"/>
  <c r="O57" i="2"/>
  <c r="AX16" i="8"/>
  <c r="AM8" i="8"/>
  <c r="Q6" i="2"/>
  <c r="AM38" i="8"/>
  <c r="Q15" i="2"/>
  <c r="AH114" i="8"/>
  <c r="AG6" i="8"/>
  <c r="AL240" i="8"/>
  <c r="Y4" i="2"/>
  <c r="AL194" i="8"/>
  <c r="AL218" i="8"/>
  <c r="AL242" i="8"/>
  <c r="AS116" i="8"/>
  <c r="AY20" i="8"/>
  <c r="Y33" i="2"/>
  <c r="Y20" i="2"/>
  <c r="W9" i="2"/>
  <c r="W33" i="2"/>
  <c r="X21" i="2"/>
  <c r="Y9" i="2"/>
  <c r="Z21" i="2"/>
  <c r="X20" i="2"/>
  <c r="X33" i="2"/>
  <c r="X9" i="2"/>
  <c r="DL65" i="10"/>
  <c r="HA125" i="10"/>
  <c r="BM95" i="10"/>
  <c r="DL95" i="10"/>
  <c r="CU66" i="10"/>
  <c r="BM94" i="10"/>
  <c r="BM96" i="10"/>
  <c r="EA66" i="10"/>
  <c r="EA65" i="10"/>
  <c r="EA67" i="10"/>
  <c r="FI65" i="10"/>
  <c r="FI67" i="10"/>
  <c r="CF67" i="10"/>
  <c r="CF65" i="10"/>
  <c r="ES65" i="10"/>
  <c r="ES67" i="10"/>
  <c r="ES96" i="10"/>
  <c r="DL94" i="10"/>
  <c r="DL96" i="10"/>
  <c r="ES66" i="10"/>
  <c r="CF66" i="10"/>
  <c r="EV110" i="10"/>
  <c r="FI66" i="10"/>
  <c r="EA94" i="10"/>
  <c r="EA96" i="10"/>
  <c r="DL67" i="10"/>
  <c r="FI94" i="10"/>
  <c r="FI96" i="10"/>
  <c r="CF95" i="10"/>
  <c r="EA95" i="10"/>
  <c r="CU95" i="10"/>
  <c r="FI95" i="10"/>
  <c r="DL122" i="10"/>
  <c r="ES95" i="10"/>
  <c r="CF94" i="10"/>
  <c r="CF96" i="10"/>
  <c r="CU67" i="10"/>
  <c r="CU65" i="10"/>
  <c r="CU94" i="10"/>
  <c r="CU96" i="10"/>
  <c r="EA122" i="10"/>
  <c r="FI122" i="10"/>
  <c r="Y48" i="2"/>
  <c r="Y47" i="2"/>
  <c r="Y41" i="2"/>
  <c r="Y53" i="2"/>
  <c r="Y54" i="2"/>
  <c r="AA47" i="2"/>
  <c r="AA48" i="2"/>
  <c r="Y45" i="2"/>
  <c r="Y46" i="2"/>
  <c r="AA42" i="2"/>
  <c r="Y51" i="2"/>
  <c r="X51" i="2"/>
  <c r="X54" i="2"/>
  <c r="AQ138" i="8"/>
  <c r="AY21" i="8"/>
  <c r="AS3" i="8"/>
  <c r="AM26" i="8"/>
  <c r="Q11" i="2"/>
  <c r="AM59" i="8"/>
  <c r="Q22" i="2"/>
  <c r="AX19" i="8"/>
  <c r="AR99" i="8"/>
  <c r="AG247" i="8"/>
  <c r="E248" i="2"/>
  <c r="M84" i="2"/>
  <c r="AN246" i="8"/>
  <c r="AG207" i="8"/>
  <c r="AG233" i="8"/>
  <c r="E234" i="2"/>
  <c r="K80" i="2"/>
  <c r="AN232" i="8"/>
  <c r="AN267" i="8"/>
  <c r="AG268" i="8"/>
  <c r="AL176" i="8"/>
  <c r="AX20" i="8"/>
  <c r="AL232" i="8"/>
  <c r="AY13" i="8"/>
  <c r="AH212" i="8"/>
  <c r="F213" i="2"/>
  <c r="L73" i="2"/>
  <c r="AO211" i="8"/>
  <c r="AO217" i="8"/>
  <c r="AH218" i="8"/>
  <c r="F219" i="2"/>
  <c r="L75" i="2"/>
  <c r="AG226" i="8"/>
  <c r="E227" i="2"/>
  <c r="M77" i="2"/>
  <c r="AN225" i="8"/>
  <c r="AH21" i="8"/>
  <c r="AG198" i="8"/>
  <c r="AG220" i="8"/>
  <c r="E221" i="2"/>
  <c r="M75" i="2"/>
  <c r="AN219" i="8"/>
  <c r="AH230" i="8"/>
  <c r="F231" i="2"/>
  <c r="L79" i="2"/>
  <c r="AO229" i="8"/>
  <c r="AO198" i="8"/>
  <c r="AH199" i="8"/>
  <c r="F200" i="2"/>
  <c r="N68" i="2"/>
  <c r="AG246" i="8"/>
  <c r="E247" i="2"/>
  <c r="O84" i="2"/>
  <c r="AG208" i="8"/>
  <c r="E209" i="2"/>
  <c r="M71" i="2"/>
  <c r="AN207" i="8"/>
  <c r="AL228" i="8"/>
  <c r="AN234" i="8"/>
  <c r="AG235" i="8"/>
  <c r="E236" i="2"/>
  <c r="M80" i="2"/>
  <c r="AH246" i="8"/>
  <c r="F247" i="2"/>
  <c r="P84" i="2"/>
  <c r="AN247" i="8"/>
  <c r="AG248" i="8"/>
  <c r="E249" i="2"/>
  <c r="K85" i="2"/>
  <c r="AH72" i="8"/>
  <c r="P26" i="2"/>
  <c r="AG30" i="8"/>
  <c r="AL92" i="8"/>
  <c r="AH222" i="8"/>
  <c r="F223" i="2"/>
  <c r="P76" i="2"/>
  <c r="AG242" i="8"/>
  <c r="AN241" i="8"/>
  <c r="AN252" i="8"/>
  <c r="AG253" i="8"/>
  <c r="E254" i="2"/>
  <c r="M86" i="2"/>
  <c r="AO261" i="8"/>
  <c r="AH262" i="8"/>
  <c r="F263" i="2"/>
  <c r="N89" i="2"/>
  <c r="AH254" i="8"/>
  <c r="F255" i="2"/>
  <c r="L87" i="2"/>
  <c r="AO253" i="8"/>
  <c r="AL258" i="8"/>
  <c r="AG267" i="8"/>
  <c r="E268" i="2"/>
  <c r="O91" i="2"/>
  <c r="AG144" i="8"/>
  <c r="AL223" i="8"/>
  <c r="AL225" i="8"/>
  <c r="AY17" i="8"/>
  <c r="AO240" i="8"/>
  <c r="AH241" i="8"/>
  <c r="F242" i="2"/>
  <c r="N82" i="2"/>
  <c r="AH220" i="8"/>
  <c r="F221" i="2"/>
  <c r="N75" i="2"/>
  <c r="AO219" i="8"/>
  <c r="AL196" i="8"/>
  <c r="AL210" i="8"/>
  <c r="AL211" i="8"/>
  <c r="AG219" i="8"/>
  <c r="AH232" i="8"/>
  <c r="F233" i="2"/>
  <c r="N79" i="2"/>
  <c r="AO231" i="8"/>
  <c r="AM161" i="8"/>
  <c r="Q64" i="2"/>
  <c r="AH198" i="8"/>
  <c r="F199" i="2"/>
  <c r="P68" i="2"/>
  <c r="AH238" i="8"/>
  <c r="F239" i="2"/>
  <c r="N81" i="2"/>
  <c r="AO237" i="8"/>
  <c r="AN244" i="8"/>
  <c r="AG245" i="8"/>
  <c r="E246" i="2"/>
  <c r="K84" i="2"/>
  <c r="AM98" i="8"/>
  <c r="Q35" i="2"/>
  <c r="AR3" i="8"/>
  <c r="AH24" i="8"/>
  <c r="AL140" i="8"/>
  <c r="AL204" i="8"/>
  <c r="AN231" i="8"/>
  <c r="AG232" i="8"/>
  <c r="AG234" i="8"/>
  <c r="E235" i="2"/>
  <c r="O80" i="2"/>
  <c r="AG250" i="8"/>
  <c r="E251" i="2"/>
  <c r="M85" i="2"/>
  <c r="AN249" i="8"/>
  <c r="AH203" i="8"/>
  <c r="F204" i="2"/>
  <c r="L70" i="2"/>
  <c r="AO202" i="8"/>
  <c r="AG244" i="8"/>
  <c r="E245" i="2"/>
  <c r="M83" i="2"/>
  <c r="AN243" i="8"/>
  <c r="AH258" i="8"/>
  <c r="F259" i="2"/>
  <c r="P88" i="2"/>
  <c r="AH270" i="8"/>
  <c r="F271" i="2"/>
  <c r="P92" i="2"/>
  <c r="AL229" i="8"/>
  <c r="AH256" i="8"/>
  <c r="F257" i="2"/>
  <c r="N87" i="2"/>
  <c r="AO255" i="8"/>
  <c r="AG261" i="8"/>
  <c r="E262" i="2"/>
  <c r="O89" i="2"/>
  <c r="AG266" i="8"/>
  <c r="E267" i="2"/>
  <c r="K91" i="2"/>
  <c r="AN265" i="8"/>
  <c r="AL235" i="8"/>
  <c r="AH267" i="8"/>
  <c r="F268" i="2"/>
  <c r="P91" i="2"/>
  <c r="AG255" i="8"/>
  <c r="E256" i="2"/>
  <c r="O87" i="2"/>
  <c r="AH219" i="8"/>
  <c r="F220" i="2"/>
  <c r="P75" i="2"/>
  <c r="AH205" i="8"/>
  <c r="F206" i="2"/>
  <c r="N70" i="2"/>
  <c r="AO204" i="8"/>
  <c r="AG243" i="8"/>
  <c r="E244" i="2"/>
  <c r="O83" i="2"/>
  <c r="AR116" i="8"/>
  <c r="AY19" i="8"/>
  <c r="AN235" i="8"/>
  <c r="AG236" i="8"/>
  <c r="E237" i="2"/>
  <c r="K81" i="2"/>
  <c r="AG254" i="8"/>
  <c r="AN253" i="8"/>
  <c r="AO201" i="8"/>
  <c r="AH202" i="8"/>
  <c r="F203" i="2"/>
  <c r="N69" i="2"/>
  <c r="AL237" i="8"/>
  <c r="AY12" i="8"/>
  <c r="AG213" i="8"/>
  <c r="AH228" i="8"/>
  <c r="F229" i="2"/>
  <c r="P78" i="2"/>
  <c r="AH235" i="8"/>
  <c r="F236" i="2"/>
  <c r="N80" i="2"/>
  <c r="AO234" i="8"/>
  <c r="AG72" i="8"/>
  <c r="AH236" i="8"/>
  <c r="F237" i="2"/>
  <c r="L81" i="2"/>
  <c r="AO235" i="8"/>
  <c r="AG204" i="8"/>
  <c r="AG206" i="8"/>
  <c r="E207" i="2"/>
  <c r="K71" i="2"/>
  <c r="AN205" i="8"/>
  <c r="AG228" i="8"/>
  <c r="E229" i="2"/>
  <c r="O78" i="2"/>
  <c r="AG230" i="8"/>
  <c r="AN229" i="8"/>
  <c r="AL238" i="8"/>
  <c r="AH247" i="8"/>
  <c r="F248" i="2"/>
  <c r="N84" i="2"/>
  <c r="AO246" i="8"/>
  <c r="AH204" i="8"/>
  <c r="F205" i="2"/>
  <c r="P70" i="2"/>
  <c r="AH223" i="8"/>
  <c r="F224" i="2"/>
  <c r="N76" i="2"/>
  <c r="AO222" i="8"/>
  <c r="AO256" i="8"/>
  <c r="AH257" i="8"/>
  <c r="F258" i="2"/>
  <c r="L88" i="2"/>
  <c r="AH271" i="8"/>
  <c r="F272" i="2"/>
  <c r="N92" i="2"/>
  <c r="AO270" i="8"/>
  <c r="AL244" i="8"/>
  <c r="AN256" i="8"/>
  <c r="AG257" i="8"/>
  <c r="AG271" i="8"/>
  <c r="AN270" i="8"/>
  <c r="AG262" i="8"/>
  <c r="AN261" i="8"/>
  <c r="AL241" i="8"/>
  <c r="AH268" i="8"/>
  <c r="F269" i="2"/>
  <c r="N91" i="2"/>
  <c r="AO267" i="8"/>
  <c r="AH200" i="8"/>
  <c r="F201" i="2"/>
  <c r="L69" i="2"/>
  <c r="AO199" i="8"/>
  <c r="AH237" i="8"/>
  <c r="F238" i="2"/>
  <c r="P81" i="2"/>
  <c r="AG231" i="8"/>
  <c r="AX23" i="8"/>
  <c r="AS117" i="8"/>
  <c r="AH249" i="8"/>
  <c r="F250" i="2"/>
  <c r="P85" i="2"/>
  <c r="AG256" i="8"/>
  <c r="AN255" i="8"/>
  <c r="AH123" i="8"/>
  <c r="AL146" i="8"/>
  <c r="AH201" i="8"/>
  <c r="F202" i="2"/>
  <c r="P69" i="2"/>
  <c r="AG215" i="8"/>
  <c r="AN214" i="8"/>
  <c r="AG239" i="8"/>
  <c r="E240" i="2"/>
  <c r="K82" i="2"/>
  <c r="AN238" i="8"/>
  <c r="AH180" i="8"/>
  <c r="AL198" i="8"/>
  <c r="AG211" i="8"/>
  <c r="AN210" i="8"/>
  <c r="AH227" i="8"/>
  <c r="F228" i="2"/>
  <c r="L78" i="2"/>
  <c r="AO226" i="8"/>
  <c r="AH234" i="8"/>
  <c r="F235" i="2"/>
  <c r="P80" i="2"/>
  <c r="AH207" i="8"/>
  <c r="F208" i="2"/>
  <c r="P71" i="2"/>
  <c r="AG222" i="8"/>
  <c r="AG195" i="8"/>
  <c r="E196" i="2"/>
  <c r="O67" i="2"/>
  <c r="AN202" i="8"/>
  <c r="AG203" i="8"/>
  <c r="AN226" i="8"/>
  <c r="AG227" i="8"/>
  <c r="E228" i="2"/>
  <c r="K78" i="2"/>
  <c r="AH251" i="8"/>
  <c r="F252" i="2"/>
  <c r="L86" i="2"/>
  <c r="AO250" i="8"/>
  <c r="AH6" i="8"/>
  <c r="AO258" i="8"/>
  <c r="AH259" i="8"/>
  <c r="F260" i="2"/>
  <c r="N88" i="2"/>
  <c r="AL261" i="8"/>
  <c r="AN258" i="8"/>
  <c r="AG259" i="8"/>
  <c r="AG270" i="8"/>
  <c r="E271" i="2"/>
  <c r="O92" i="2"/>
  <c r="AG214" i="8"/>
  <c r="AN213" i="8"/>
  <c r="AH245" i="8"/>
  <c r="F246" i="2"/>
  <c r="L84" i="2"/>
  <c r="AO244" i="8"/>
  <c r="AH221" i="8"/>
  <c r="F222" i="2"/>
  <c r="L76" i="2"/>
  <c r="AO220" i="8"/>
  <c r="AO268" i="8"/>
  <c r="AH269" i="8"/>
  <c r="F270" i="2"/>
  <c r="L92" i="2"/>
  <c r="AG258" i="8"/>
  <c r="AO265" i="8"/>
  <c r="AH266" i="8"/>
  <c r="F267" i="2"/>
  <c r="L91" i="2"/>
  <c r="AO214" i="8"/>
  <c r="AH215" i="8"/>
  <c r="F216" i="2"/>
  <c r="L74" i="2"/>
  <c r="AG238" i="8"/>
  <c r="E239" i="2"/>
  <c r="M81" i="2"/>
  <c r="AN237" i="8"/>
  <c r="AH248" i="8"/>
  <c r="F249" i="2"/>
  <c r="L85" i="2"/>
  <c r="AO247" i="8"/>
  <c r="AG212" i="8"/>
  <c r="AN211" i="8"/>
  <c r="AN216" i="8"/>
  <c r="AG217" i="8"/>
  <c r="E218" i="2"/>
  <c r="M74" i="2"/>
  <c r="AG241" i="8"/>
  <c r="E242" i="2"/>
  <c r="M82" i="2"/>
  <c r="AN240" i="8"/>
  <c r="AG201" i="8"/>
  <c r="AG210" i="8"/>
  <c r="E211" i="2"/>
  <c r="O72" i="2"/>
  <c r="AO228" i="8"/>
  <c r="AH229" i="8"/>
  <c r="F230" i="2"/>
  <c r="N78" i="2"/>
  <c r="AH233" i="8"/>
  <c r="F234" i="2"/>
  <c r="L80" i="2"/>
  <c r="AO232" i="8"/>
  <c r="AO205" i="8"/>
  <c r="AH206" i="8"/>
  <c r="F207" i="2"/>
  <c r="L71" i="2"/>
  <c r="AG221" i="8"/>
  <c r="E222" i="2"/>
  <c r="K76" i="2"/>
  <c r="AN220" i="8"/>
  <c r="AH194" i="8"/>
  <c r="F195" i="2"/>
  <c r="L67" i="2"/>
  <c r="AO193" i="8"/>
  <c r="AL192" i="8"/>
  <c r="AG205" i="8"/>
  <c r="E206" i="2"/>
  <c r="M70" i="2"/>
  <c r="AN204" i="8"/>
  <c r="AH225" i="8"/>
  <c r="F226" i="2"/>
  <c r="P77" i="2"/>
  <c r="AG229" i="8"/>
  <c r="AN228" i="8"/>
  <c r="AO241" i="8"/>
  <c r="AH242" i="8"/>
  <c r="F243" i="2"/>
  <c r="L83" i="2"/>
  <c r="AO252" i="8"/>
  <c r="AH253" i="8"/>
  <c r="F254" i="2"/>
  <c r="N86" i="2"/>
  <c r="AH51" i="8"/>
  <c r="AM50" i="8"/>
  <c r="AH211" i="8"/>
  <c r="F212" i="2"/>
  <c r="N72" i="2"/>
  <c r="AO210" i="8"/>
  <c r="AL249" i="8"/>
  <c r="AO262" i="8"/>
  <c r="AH263" i="8"/>
  <c r="F264" i="2"/>
  <c r="L90" i="2"/>
  <c r="AG264" i="8"/>
  <c r="AL193" i="8"/>
  <c r="AL253" i="8"/>
  <c r="AL256" i="8"/>
  <c r="AN268" i="8"/>
  <c r="AG269" i="8"/>
  <c r="E270" i="2"/>
  <c r="K92" i="2"/>
  <c r="AL203" i="8"/>
  <c r="AL268" i="8"/>
  <c r="AH240" i="8"/>
  <c r="F241" i="2"/>
  <c r="P82" i="2"/>
  <c r="AN259" i="8"/>
  <c r="AG260" i="8"/>
  <c r="E261" i="2"/>
  <c r="K89" i="2"/>
  <c r="AM107" i="8"/>
  <c r="Q38" i="2"/>
  <c r="AH217" i="8"/>
  <c r="F218" i="2"/>
  <c r="N74" i="2"/>
  <c r="AO216" i="8"/>
  <c r="AG237" i="8"/>
  <c r="AO249" i="8"/>
  <c r="AH250" i="8"/>
  <c r="F251" i="2"/>
  <c r="N85" i="2"/>
  <c r="AO213" i="8"/>
  <c r="AH214" i="8"/>
  <c r="F215" i="2"/>
  <c r="N73" i="2"/>
  <c r="AG216" i="8"/>
  <c r="E217" i="2"/>
  <c r="O74" i="2"/>
  <c r="AG225" i="8"/>
  <c r="AG240" i="8"/>
  <c r="AN196" i="8"/>
  <c r="AG197" i="8"/>
  <c r="E198" i="2"/>
  <c r="K68" i="2"/>
  <c r="AN199" i="8"/>
  <c r="AG200" i="8"/>
  <c r="AN208" i="8"/>
  <c r="AG209" i="8"/>
  <c r="E210" i="2"/>
  <c r="K72" i="2"/>
  <c r="AL216" i="8"/>
  <c r="AL217" i="8"/>
  <c r="AH197" i="8"/>
  <c r="F198" i="2"/>
  <c r="L68" i="2"/>
  <c r="AO196" i="8"/>
  <c r="AO207" i="8"/>
  <c r="AH208" i="8"/>
  <c r="F209" i="2"/>
  <c r="N71" i="2"/>
  <c r="AG223" i="8"/>
  <c r="AN222" i="8"/>
  <c r="AH196" i="8"/>
  <c r="F197" i="2"/>
  <c r="N67" i="2"/>
  <c r="AO195" i="8"/>
  <c r="AG194" i="8"/>
  <c r="E195" i="2"/>
  <c r="K67" i="2"/>
  <c r="AN193" i="8"/>
  <c r="AH224" i="8"/>
  <c r="F225" i="2"/>
  <c r="L77" i="2"/>
  <c r="AO223" i="8"/>
  <c r="AH244" i="8"/>
  <c r="F245" i="2"/>
  <c r="N83" i="2"/>
  <c r="AO243" i="8"/>
  <c r="AL246" i="8"/>
  <c r="AH252" i="8"/>
  <c r="F253" i="2"/>
  <c r="P86" i="2"/>
  <c r="AG90" i="8"/>
  <c r="AH171" i="8"/>
  <c r="AH210" i="8"/>
  <c r="F211" i="2"/>
  <c r="P72" i="2"/>
  <c r="AG252" i="8"/>
  <c r="AH265" i="8"/>
  <c r="F266" i="2"/>
  <c r="N90" i="2"/>
  <c r="AO264" i="8"/>
  <c r="AH261" i="8"/>
  <c r="F262" i="2"/>
  <c r="P89" i="2"/>
  <c r="AN262" i="8"/>
  <c r="AG263" i="8"/>
  <c r="AL199" i="8"/>
  <c r="AL255" i="8"/>
  <c r="AH255" i="8"/>
  <c r="F256" i="2"/>
  <c r="P87" i="2"/>
  <c r="AL208" i="8"/>
  <c r="AH216" i="8"/>
  <c r="F217" i="2"/>
  <c r="P74" i="2"/>
  <c r="AO238" i="8"/>
  <c r="AH239" i="8"/>
  <c r="F240" i="2"/>
  <c r="L82" i="2"/>
  <c r="AH213" i="8"/>
  <c r="F214" i="2"/>
  <c r="P73" i="2"/>
  <c r="AN223" i="8"/>
  <c r="AG224" i="8"/>
  <c r="AN198" i="8"/>
  <c r="AG199" i="8"/>
  <c r="AG202" i="8"/>
  <c r="AN201" i="8"/>
  <c r="AG218" i="8"/>
  <c r="AN217" i="8"/>
  <c r="AH231" i="8"/>
  <c r="F232" i="2"/>
  <c r="P79" i="2"/>
  <c r="AG156" i="8"/>
  <c r="AL214" i="8"/>
  <c r="AL226" i="8"/>
  <c r="AH195" i="8"/>
  <c r="F196" i="2"/>
  <c r="P67" i="2"/>
  <c r="AN195" i="8"/>
  <c r="AG196" i="8"/>
  <c r="E197" i="2"/>
  <c r="M67" i="2"/>
  <c r="AO225" i="8"/>
  <c r="AH226" i="8"/>
  <c r="F227" i="2"/>
  <c r="N77" i="2"/>
  <c r="AL231" i="8"/>
  <c r="AH243" i="8"/>
  <c r="F244" i="2"/>
  <c r="P83" i="2"/>
  <c r="AG249" i="8"/>
  <c r="AH129" i="8"/>
  <c r="AH209" i="8"/>
  <c r="F210" i="2"/>
  <c r="L72" i="2"/>
  <c r="AO208" i="8"/>
  <c r="AG251" i="8"/>
  <c r="AN250" i="8"/>
  <c r="AH264" i="8"/>
  <c r="F265" i="2"/>
  <c r="P90" i="2"/>
  <c r="AH260" i="8"/>
  <c r="F261" i="2"/>
  <c r="L89" i="2"/>
  <c r="AO259" i="8"/>
  <c r="AG265" i="8"/>
  <c r="AN264" i="8"/>
  <c r="AH93" i="8"/>
  <c r="AL220" i="8"/>
  <c r="AR117" i="8"/>
  <c r="AY16" i="8"/>
  <c r="AX22" i="8"/>
  <c r="AX21" i="8"/>
  <c r="AQ165" i="8"/>
  <c r="X52" i="2"/>
  <c r="S21" i="2"/>
  <c r="Z47" i="2"/>
  <c r="AA54" i="2"/>
  <c r="Z4" i="2"/>
  <c r="Y18" i="2"/>
  <c r="Z50" i="2"/>
  <c r="Z46" i="2"/>
  <c r="Y6" i="2"/>
  <c r="Y52" i="2"/>
  <c r="Z40" i="2"/>
  <c r="X44" i="2"/>
  <c r="X43" i="2"/>
  <c r="AA50" i="2"/>
  <c r="X47" i="2"/>
  <c r="Y35" i="2"/>
  <c r="Y39" i="2"/>
  <c r="Y42" i="2"/>
  <c r="AB35" i="2"/>
  <c r="X40" i="2"/>
  <c r="Z34" i="2"/>
  <c r="AA30" i="2"/>
  <c r="X41" i="2"/>
  <c r="AA53" i="2"/>
  <c r="Y16" i="2"/>
  <c r="Y43" i="2"/>
  <c r="AA44" i="2"/>
  <c r="X48" i="2"/>
  <c r="X45" i="2"/>
  <c r="Y15" i="2"/>
  <c r="Z39" i="2"/>
  <c r="Y29" i="2"/>
  <c r="S39" i="2"/>
  <c r="AM71" i="8"/>
  <c r="Q26" i="2"/>
  <c r="O26" i="2"/>
  <c r="AM251" i="8"/>
  <c r="E253" i="2"/>
  <c r="O86" i="2"/>
  <c r="AM261" i="8"/>
  <c r="E263" i="2"/>
  <c r="M89" i="2"/>
  <c r="AM253" i="8"/>
  <c r="E255" i="2"/>
  <c r="K87" i="2"/>
  <c r="AM267" i="8"/>
  <c r="E269" i="2"/>
  <c r="M91" i="2"/>
  <c r="Z49" i="2"/>
  <c r="Z45" i="2"/>
  <c r="AA32" i="2"/>
  <c r="AM35" i="8"/>
  <c r="Q14" i="2"/>
  <c r="AB11" i="2"/>
  <c r="S48" i="2"/>
  <c r="AM190" i="8"/>
  <c r="G191" i="2"/>
  <c r="E192" i="2"/>
  <c r="K66" i="2"/>
  <c r="Z15" i="2"/>
  <c r="Z10" i="2"/>
  <c r="AM210" i="8"/>
  <c r="G211" i="2"/>
  <c r="E212" i="2"/>
  <c r="M72" i="2"/>
  <c r="AM217" i="8"/>
  <c r="G218" i="2"/>
  <c r="E219" i="2"/>
  <c r="K75" i="2"/>
  <c r="AM239" i="8"/>
  <c r="E241" i="2"/>
  <c r="O82" i="2"/>
  <c r="AR137" i="8"/>
  <c r="AY22" i="8"/>
  <c r="AM92" i="8"/>
  <c r="Q33" i="2"/>
  <c r="P33" i="2"/>
  <c r="S33" i="2"/>
  <c r="AM250" i="8"/>
  <c r="E252" i="2"/>
  <c r="K86" i="2"/>
  <c r="AM224" i="8"/>
  <c r="G225" i="2"/>
  <c r="Q77" i="2"/>
  <c r="E226" i="2"/>
  <c r="O77" i="2"/>
  <c r="Q19" i="2"/>
  <c r="P19" i="2"/>
  <c r="AM211" i="8"/>
  <c r="G212" i="2"/>
  <c r="E213" i="2"/>
  <c r="K73" i="2"/>
  <c r="AM5" i="8"/>
  <c r="Q5" i="2"/>
  <c r="AM214" i="8"/>
  <c r="G215" i="2"/>
  <c r="E216" i="2"/>
  <c r="K74" i="2"/>
  <c r="AM212" i="8"/>
  <c r="G213" i="2"/>
  <c r="Q73" i="2"/>
  <c r="E214" i="2"/>
  <c r="O73" i="2"/>
  <c r="AM23" i="8"/>
  <c r="Q10" i="2"/>
  <c r="AM241" i="8"/>
  <c r="E243" i="2"/>
  <c r="K83" i="2"/>
  <c r="AM197" i="8"/>
  <c r="G198" i="2"/>
  <c r="Q68" i="2"/>
  <c r="E199" i="2"/>
  <c r="O68" i="2"/>
  <c r="Y44" i="2"/>
  <c r="S57" i="2"/>
  <c r="AM74" i="8"/>
  <c r="Q27" i="2"/>
  <c r="P27" i="2"/>
  <c r="S27" i="2"/>
  <c r="AM47" i="8"/>
  <c r="Q18" i="2"/>
  <c r="AM95" i="8"/>
  <c r="Q34" i="2"/>
  <c r="O34" i="2"/>
  <c r="S34" i="2"/>
  <c r="Y17" i="2"/>
  <c r="Z24" i="2"/>
  <c r="Y5" i="2"/>
  <c r="AM201" i="8"/>
  <c r="G202" i="2"/>
  <c r="E203" i="2"/>
  <c r="M69" i="2"/>
  <c r="AM222" i="8"/>
  <c r="G223" i="2"/>
  <c r="E224" i="2"/>
  <c r="M76" i="2"/>
  <c r="AM236" i="8"/>
  <c r="G237" i="2"/>
  <c r="Q81" i="2"/>
  <c r="E238" i="2"/>
  <c r="O81" i="2"/>
  <c r="AM263" i="8"/>
  <c r="E265" i="2"/>
  <c r="O90" i="2"/>
  <c r="AM258" i="8"/>
  <c r="E260" i="2"/>
  <c r="M88" i="2"/>
  <c r="AM221" i="8"/>
  <c r="G222" i="2"/>
  <c r="Q76" i="2"/>
  <c r="E223" i="2"/>
  <c r="O76" i="2"/>
  <c r="AM270" i="8"/>
  <c r="E272" i="2"/>
  <c r="M92" i="2"/>
  <c r="AM229" i="8"/>
  <c r="G230" i="2"/>
  <c r="E231" i="2"/>
  <c r="K79" i="2"/>
  <c r="AM20" i="8"/>
  <c r="Q9" i="2"/>
  <c r="AM199" i="8"/>
  <c r="G200" i="2"/>
  <c r="E201" i="2"/>
  <c r="K69" i="2"/>
  <c r="AM200" i="8"/>
  <c r="G201" i="2"/>
  <c r="Q69" i="2"/>
  <c r="E202" i="2"/>
  <c r="O69" i="2"/>
  <c r="S35" i="2"/>
  <c r="Q17" i="2"/>
  <c r="AM155" i="8"/>
  <c r="Q62" i="2"/>
  <c r="O62" i="2"/>
  <c r="S62" i="2"/>
  <c r="AM170" i="8"/>
  <c r="Q50" i="2"/>
  <c r="P50" i="2"/>
  <c r="AA34" i="2"/>
  <c r="Z28" i="2"/>
  <c r="AA19" i="2"/>
  <c r="S20" i="2"/>
  <c r="Z31" i="2"/>
  <c r="Z7" i="2"/>
  <c r="AM256" i="8"/>
  <c r="E258" i="2"/>
  <c r="K88" i="2"/>
  <c r="P40" i="2"/>
  <c r="S40" i="2"/>
  <c r="AM113" i="8"/>
  <c r="Q40" i="2"/>
  <c r="AA10" i="2"/>
  <c r="AM128" i="8"/>
  <c r="Q45" i="2"/>
  <c r="P45" i="2"/>
  <c r="S45" i="2"/>
  <c r="AM223" i="8"/>
  <c r="G224" i="2"/>
  <c r="E225" i="2"/>
  <c r="K77" i="2"/>
  <c r="AM89" i="8"/>
  <c r="Q32" i="2"/>
  <c r="O32" i="2"/>
  <c r="S32" i="2"/>
  <c r="AM179" i="8"/>
  <c r="Q53" i="2"/>
  <c r="P53" i="2"/>
  <c r="S53" i="2"/>
  <c r="AM122" i="8"/>
  <c r="Q43" i="2"/>
  <c r="AM231" i="8"/>
  <c r="G232" i="2"/>
  <c r="E233" i="2"/>
  <c r="M79" i="2"/>
  <c r="AM29" i="8"/>
  <c r="Q12" i="2"/>
  <c r="AM206" i="8"/>
  <c r="G207" i="2"/>
  <c r="Q71" i="2"/>
  <c r="E208" i="2"/>
  <c r="O71" i="2"/>
  <c r="Y50" i="2"/>
  <c r="X49" i="2"/>
  <c r="AM192" i="8"/>
  <c r="G193" i="2"/>
  <c r="Y30" i="2"/>
  <c r="Y10" i="2"/>
  <c r="Y34" i="2"/>
  <c r="Y19" i="2"/>
  <c r="AM262" i="8"/>
  <c r="E264" i="2"/>
  <c r="K90" i="2"/>
  <c r="AM264" i="8"/>
  <c r="E266" i="2"/>
  <c r="M90" i="2"/>
  <c r="AM198" i="8"/>
  <c r="G199" i="2"/>
  <c r="E200" i="2"/>
  <c r="M68" i="2"/>
  <c r="AM137" i="8"/>
  <c r="Q56" i="2"/>
  <c r="O56" i="2"/>
  <c r="AM248" i="8"/>
  <c r="E250" i="2"/>
  <c r="O85" i="2"/>
  <c r="AM257" i="8"/>
  <c r="E259" i="2"/>
  <c r="O88" i="2"/>
  <c r="AM202" i="8"/>
  <c r="G203" i="2"/>
  <c r="E204" i="2"/>
  <c r="K70" i="2"/>
  <c r="AM218" i="8"/>
  <c r="G219" i="2"/>
  <c r="Q75" i="2"/>
  <c r="E220" i="2"/>
  <c r="O75" i="2"/>
  <c r="AM143" i="8"/>
  <c r="Q58" i="2"/>
  <c r="O58" i="2"/>
  <c r="S58" i="2"/>
  <c r="Z48" i="2"/>
  <c r="AA43" i="2"/>
  <c r="AY15" i="8"/>
  <c r="Q4" i="2"/>
  <c r="Z18" i="2"/>
  <c r="AA22" i="2"/>
  <c r="Y11" i="2"/>
  <c r="AM228" i="8"/>
  <c r="G229" i="2"/>
  <c r="E230" i="2"/>
  <c r="M78" i="2"/>
  <c r="AM213" i="8"/>
  <c r="G214" i="2"/>
  <c r="E215" i="2"/>
  <c r="M73" i="2"/>
  <c r="AM255" i="8"/>
  <c r="E257" i="2"/>
  <c r="M87" i="2"/>
  <c r="AM230" i="8"/>
  <c r="G231" i="2"/>
  <c r="Q79" i="2"/>
  <c r="E232" i="2"/>
  <c r="O79" i="2"/>
  <c r="AM203" i="8"/>
  <c r="G204" i="2"/>
  <c r="Q70" i="2"/>
  <c r="E205" i="2"/>
  <c r="O70" i="2"/>
  <c r="AA21" i="2"/>
  <c r="Y23" i="2"/>
  <c r="P37" i="2"/>
  <c r="AM104" i="8"/>
  <c r="Q37" i="2"/>
  <c r="AA16" i="2"/>
  <c r="AA28" i="2"/>
  <c r="AA4" i="2"/>
  <c r="Y24" i="2"/>
  <c r="X50" i="2"/>
  <c r="AB50" i="2"/>
  <c r="Y49" i="2"/>
  <c r="AM195" i="8"/>
  <c r="G196" i="2"/>
  <c r="AM268" i="8"/>
  <c r="AM204" i="8"/>
  <c r="G205" i="2"/>
  <c r="AM227" i="8"/>
  <c r="G228" i="2"/>
  <c r="Q78" i="2"/>
  <c r="AM265" i="8"/>
  <c r="AM234" i="8"/>
  <c r="G235" i="2"/>
  <c r="AX18" i="8"/>
  <c r="AM196" i="8"/>
  <c r="G197" i="2"/>
  <c r="AM226" i="8"/>
  <c r="G227" i="2"/>
  <c r="AM249" i="8"/>
  <c r="AM225" i="8"/>
  <c r="G226" i="2"/>
  <c r="AM215" i="8"/>
  <c r="G216" i="2"/>
  <c r="Q74" i="2"/>
  <c r="AM193" i="8"/>
  <c r="G194" i="2"/>
  <c r="AM259" i="8"/>
  <c r="AM240" i="8"/>
  <c r="AM237" i="8"/>
  <c r="G238" i="2"/>
  <c r="AM260" i="8"/>
  <c r="AR138" i="8"/>
  <c r="AM232" i="8"/>
  <c r="G233" i="2"/>
  <c r="AM216" i="8"/>
  <c r="G217" i="2"/>
  <c r="AM205" i="8"/>
  <c r="G206" i="2"/>
  <c r="AM254" i="8"/>
  <c r="AM243" i="8"/>
  <c r="AM233" i="8"/>
  <c r="G234" i="2"/>
  <c r="Q80" i="2"/>
  <c r="AM244" i="8"/>
  <c r="AM252" i="8"/>
  <c r="AM247" i="8"/>
  <c r="AM207" i="8"/>
  <c r="G208" i="2"/>
  <c r="AM219" i="8"/>
  <c r="G220" i="2"/>
  <c r="AM238" i="8"/>
  <c r="G239" i="2"/>
  <c r="AM208" i="8"/>
  <c r="G209" i="2"/>
  <c r="AM194" i="8"/>
  <c r="G195" i="2"/>
  <c r="Q67" i="2"/>
  <c r="AM242" i="8"/>
  <c r="AM266" i="8"/>
  <c r="AY18" i="8"/>
  <c r="AM220" i="8"/>
  <c r="G221" i="2"/>
  <c r="AM209" i="8"/>
  <c r="G210" i="2"/>
  <c r="Q72" i="2"/>
  <c r="AM269" i="8"/>
  <c r="AM235" i="8"/>
  <c r="G236" i="2"/>
  <c r="AM245" i="8"/>
  <c r="AM246" i="8"/>
  <c r="AA39" i="2"/>
  <c r="AB43" i="2"/>
  <c r="AB7" i="2"/>
  <c r="AA15" i="2"/>
  <c r="AB31" i="2"/>
  <c r="AB15" i="2"/>
  <c r="AB44" i="2"/>
  <c r="AB21" i="2"/>
  <c r="S37" i="2"/>
  <c r="AA7" i="2"/>
  <c r="AA31" i="2"/>
  <c r="S26" i="2"/>
  <c r="AA18" i="2"/>
  <c r="AA20" i="2"/>
  <c r="Z51" i="2"/>
  <c r="Z52" i="2"/>
  <c r="AB8" i="2"/>
  <c r="Z53" i="2"/>
  <c r="Z54" i="2"/>
  <c r="Z44" i="2"/>
  <c r="Z43" i="2"/>
  <c r="AB51" i="2"/>
  <c r="AB52" i="2"/>
  <c r="AB34" i="2"/>
  <c r="AB10" i="2"/>
  <c r="AB32" i="2"/>
  <c r="AC53" i="2"/>
  <c r="AC54" i="2"/>
  <c r="AB28" i="2"/>
  <c r="AA52" i="2"/>
  <c r="AA51" i="2"/>
  <c r="AB16" i="2"/>
  <c r="AB48" i="2"/>
  <c r="AB47" i="2"/>
  <c r="AB20" i="2"/>
  <c r="AB22" i="2"/>
  <c r="Z42" i="2"/>
  <c r="Z41" i="2"/>
  <c r="AA24" i="2"/>
  <c r="AA11" i="2"/>
  <c r="S56" i="2"/>
  <c r="AA35" i="2"/>
  <c r="AA23" i="2"/>
  <c r="AB29" i="2"/>
  <c r="AB5" i="2"/>
  <c r="AB17" i="2"/>
  <c r="AB4" i="2"/>
  <c r="AA40" i="2"/>
  <c r="AB39" i="2"/>
  <c r="AB40" i="2"/>
  <c r="AB9" i="2"/>
  <c r="AB33" i="2"/>
  <c r="AA46" i="2"/>
  <c r="AA45" i="2"/>
  <c r="AB23" i="2"/>
  <c r="AA29" i="2"/>
  <c r="AA17" i="2"/>
  <c r="AA5" i="2"/>
  <c r="S50" i="2"/>
  <c r="AB19" i="2"/>
  <c r="AB6" i="2"/>
  <c r="AB30" i="2"/>
  <c r="AB18" i="2"/>
  <c r="S19" i="2"/>
  <c r="AB24" i="2"/>
  <c r="AC45" i="2"/>
  <c r="AC46" i="2"/>
  <c r="AB54" i="2"/>
  <c r="AB53" i="2"/>
  <c r="AC43" i="2"/>
  <c r="AC44" i="2"/>
  <c r="AC51" i="2"/>
  <c r="AC52" i="2"/>
  <c r="AC39" i="2"/>
  <c r="AC40" i="2"/>
  <c r="AB41" i="2"/>
  <c r="AB42" i="2"/>
  <c r="AC41" i="2"/>
  <c r="AC42" i="2"/>
  <c r="AC47" i="2"/>
  <c r="AC48" i="2"/>
  <c r="AB46" i="2"/>
  <c r="AB45" i="2"/>
  <c r="AC20" i="2"/>
  <c r="AC49" i="2"/>
  <c r="AC50" i="2"/>
  <c r="W19" i="2"/>
  <c r="W20" i="2"/>
  <c r="W22" i="2"/>
  <c r="W23" i="2"/>
  <c r="AD22" i="2"/>
  <c r="AC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L81" authorId="0" shapeId="0" xr:uid="{E66E6BBF-E838-482E-A2A2-9EB4540F325A}">
      <text>
        <r>
          <rPr>
            <b/>
            <sz val="10"/>
            <color rgb="FF000000"/>
            <rFont val="Tahoma"/>
            <family val="2"/>
          </rPr>
          <t>Microsoft Office User:</t>
        </r>
      </text>
    </comment>
  </commentList>
</comments>
</file>

<file path=xl/sharedStrings.xml><?xml version="1.0" encoding="utf-8"?>
<sst xmlns="http://schemas.openxmlformats.org/spreadsheetml/2006/main" count="2775" uniqueCount="258">
  <si>
    <t>WT</t>
  </si>
  <si>
    <t>HOM</t>
  </si>
  <si>
    <t>L2</t>
  </si>
  <si>
    <t>L4</t>
  </si>
  <si>
    <t>P29</t>
  </si>
  <si>
    <t>W</t>
  </si>
  <si>
    <t>R</t>
  </si>
  <si>
    <t>NR</t>
  </si>
  <si>
    <t>E3</t>
  </si>
  <si>
    <t xml:space="preserve">Wake </t>
  </si>
  <si>
    <t>REM</t>
  </si>
  <si>
    <t>NREM</t>
  </si>
  <si>
    <t>F3</t>
  </si>
  <si>
    <t xml:space="preserve">HOM </t>
  </si>
  <si>
    <t>J5</t>
  </si>
  <si>
    <t>J6</t>
  </si>
  <si>
    <t>K5</t>
  </si>
  <si>
    <t>R4</t>
  </si>
  <si>
    <t>R5</t>
  </si>
  <si>
    <t>S2</t>
  </si>
  <si>
    <t>S3</t>
  </si>
  <si>
    <t>U2</t>
  </si>
  <si>
    <t>U5</t>
  </si>
  <si>
    <t>V1</t>
  </si>
  <si>
    <t>V3</t>
  </si>
  <si>
    <t>N2</t>
  </si>
  <si>
    <t>P23</t>
  </si>
  <si>
    <t>Genotype</t>
  </si>
  <si>
    <t>Animal ID</t>
  </si>
  <si>
    <t>Age</t>
  </si>
  <si>
    <t>State</t>
  </si>
  <si>
    <t>Light Period</t>
  </si>
  <si>
    <t>Dark Period</t>
  </si>
  <si>
    <t>SUM LP+DP</t>
  </si>
  <si>
    <t xml:space="preserve">Sum LP per state </t>
  </si>
  <si>
    <t xml:space="preserve">SUM DP all states </t>
  </si>
  <si>
    <t>Sum DP per state</t>
  </si>
  <si>
    <t xml:space="preserve">SUM LP all states </t>
  </si>
  <si>
    <t>W3</t>
  </si>
  <si>
    <t>Y1</t>
  </si>
  <si>
    <t>M1</t>
  </si>
  <si>
    <t>S4</t>
  </si>
  <si>
    <t xml:space="preserve">DP SUM </t>
  </si>
  <si>
    <t>WLP</t>
  </si>
  <si>
    <t>WDP</t>
  </si>
  <si>
    <t>REMLP</t>
  </si>
  <si>
    <t>REMDP</t>
  </si>
  <si>
    <t>NREM LP</t>
  </si>
  <si>
    <t xml:space="preserve">NREM DP </t>
  </si>
  <si>
    <t>P44</t>
  </si>
  <si>
    <t>U4</t>
  </si>
  <si>
    <t>S3- wrong fft??</t>
  </si>
  <si>
    <t>J6- multiple files. All look the same though??</t>
  </si>
  <si>
    <t>P59</t>
  </si>
  <si>
    <t>E1</t>
  </si>
  <si>
    <t>M2</t>
  </si>
  <si>
    <t>R4-clipped</t>
  </si>
  <si>
    <t xml:space="preserve">V4 </t>
  </si>
  <si>
    <t xml:space="preserve">V5 </t>
  </si>
  <si>
    <t xml:space="preserve">U2- march 2019 recording </t>
  </si>
  <si>
    <t>AVG</t>
  </si>
  <si>
    <t xml:space="preserve">2 above </t>
  </si>
  <si>
    <t xml:space="preserve">2 below </t>
  </si>
  <si>
    <t xml:space="preserve">Bout Export </t>
  </si>
  <si>
    <t xml:space="preserve">LP start </t>
  </si>
  <si>
    <t xml:space="preserve">BL Date </t>
  </si>
  <si>
    <t xml:space="preserve">DP start </t>
  </si>
  <si>
    <t>Z5. fixed</t>
  </si>
  <si>
    <t>W3. fixed</t>
  </si>
  <si>
    <t xml:space="preserve">X5. fixed. </t>
  </si>
  <si>
    <t xml:space="preserve">X4. fixed. </t>
  </si>
  <si>
    <t>OUTLIER CRITERIA</t>
  </si>
  <si>
    <t xml:space="preserve">T Test </t>
  </si>
  <si>
    <t>Genotype P23</t>
  </si>
  <si>
    <t>WT 23 v 29</t>
  </si>
  <si>
    <t>HOM 23v 29</t>
  </si>
  <si>
    <t>Genotype P44</t>
  </si>
  <si>
    <t>WT 29 v 44</t>
  </si>
  <si>
    <t>HOM 29 v 44</t>
  </si>
  <si>
    <t>WT 44 v 59</t>
  </si>
  <si>
    <t>HOM 44 v 59</t>
  </si>
  <si>
    <t>Genotype P59</t>
  </si>
  <si>
    <t>Genotype P29</t>
  </si>
  <si>
    <t>P24 WT</t>
  </si>
  <si>
    <t>P24 HOM</t>
  </si>
  <si>
    <t>29 WT</t>
  </si>
  <si>
    <t>29 HOM</t>
  </si>
  <si>
    <t>44 WT</t>
  </si>
  <si>
    <t>44 HOM</t>
  </si>
  <si>
    <t>59 WT</t>
  </si>
  <si>
    <t>59 HOM</t>
  </si>
  <si>
    <t>P29 WT</t>
  </si>
  <si>
    <t>P29 HOM</t>
  </si>
  <si>
    <t xml:space="preserve">P44 WT </t>
  </si>
  <si>
    <t>P44 HOM</t>
  </si>
  <si>
    <t xml:space="preserve">P59 WT </t>
  </si>
  <si>
    <t>P59 HOM</t>
  </si>
  <si>
    <t>Standard Deviation</t>
  </si>
  <si>
    <t xml:space="preserve">Baseline TIS </t>
  </si>
  <si>
    <t xml:space="preserve">SD TIS </t>
  </si>
  <si>
    <t>x</t>
  </si>
  <si>
    <t>Time in State</t>
  </si>
  <si>
    <t xml:space="preserve">Bout Analysis </t>
  </si>
  <si>
    <t xml:space="preserve">Spectral </t>
  </si>
  <si>
    <t xml:space="preserve">HS had multiple states for BL LP, corrected for W, NR, R only by LM. </t>
  </si>
  <si>
    <t xml:space="preserve">HS exported wrong. first hour of BL taken from first hour of LP post SD. </t>
  </si>
  <si>
    <t xml:space="preserve">Supplmental figure 2. </t>
  </si>
  <si>
    <t>Sleep Ratio</t>
  </si>
  <si>
    <t>WAKE</t>
  </si>
  <si>
    <t xml:space="preserve">P23 WT BL </t>
  </si>
  <si>
    <t xml:space="preserve">P23 HOM BL </t>
  </si>
  <si>
    <t xml:space="preserve">P29 WT BL </t>
  </si>
  <si>
    <t xml:space="preserve">P44 WT BL </t>
  </si>
  <si>
    <t xml:space="preserve">P44 HOM BL </t>
  </si>
  <si>
    <t>STDV</t>
  </si>
  <si>
    <t>SEM</t>
  </si>
  <si>
    <t>P50 MUTANT BL</t>
  </si>
  <si>
    <t>T.Test</t>
  </si>
  <si>
    <t xml:space="preserve">AGE </t>
  </si>
  <si>
    <t xml:space="preserve">Light </t>
  </si>
  <si>
    <t xml:space="preserve">24 hours </t>
  </si>
  <si>
    <t xml:space="preserve">Phase </t>
  </si>
  <si>
    <t xml:space="preserve">Shank3 </t>
  </si>
  <si>
    <t xml:space="preserve">p value </t>
  </si>
  <si>
    <t>LP SUM</t>
  </si>
  <si>
    <t>DP SUM</t>
  </si>
  <si>
    <t>24 HR SUM</t>
  </si>
  <si>
    <t xml:space="preserve">P59 WT BL </t>
  </si>
  <si>
    <t xml:space="preserve">Animals above or below 2 SD of the mean were excluded (highlighted red on the left) </t>
  </si>
  <si>
    <t>% TRT LP</t>
  </si>
  <si>
    <t>% TRT DP</t>
  </si>
  <si>
    <t>SLEEP RATIO</t>
  </si>
  <si>
    <t>X5. fix</t>
  </si>
  <si>
    <t>W3. fix</t>
  </si>
  <si>
    <t>Z5. fix</t>
  </si>
  <si>
    <t>X4. fix</t>
  </si>
  <si>
    <t xml:space="preserve">Black out boxes are due to NS from ANOVA </t>
  </si>
  <si>
    <t>Dark</t>
  </si>
  <si>
    <t>Wildtype</t>
  </si>
  <si>
    <t>Sleep/TRT</t>
  </si>
  <si>
    <t>Sleep/LP</t>
  </si>
  <si>
    <t>Sleep/DP</t>
  </si>
  <si>
    <t>AVG DP</t>
  </si>
  <si>
    <t>AVG 24 hr</t>
  </si>
  <si>
    <t>AVG LP SEM(under)</t>
  </si>
  <si>
    <t xml:space="preserve">J6 reexported. Fixed </t>
  </si>
  <si>
    <t xml:space="preserve">This is the data on the left, transposed. </t>
  </si>
  <si>
    <t>E3. ok</t>
  </si>
  <si>
    <t xml:space="preserve">R4 at P23 WT was exluded as an outlier. </t>
  </si>
  <si>
    <t xml:space="preserve">Data copied and pasted into SPSS. </t>
  </si>
  <si>
    <t>Analyze/GLM/Univariate</t>
  </si>
  <si>
    <t xml:space="preserve">1=wake </t>
  </si>
  <si>
    <t xml:space="preserve"> LP SUM </t>
  </si>
  <si>
    <t xml:space="preserve">2- Rem </t>
  </si>
  <si>
    <t xml:space="preserve">3= nrem </t>
  </si>
  <si>
    <t xml:space="preserve">R4 excluded from analysis </t>
  </si>
  <si>
    <t xml:space="preserve">F3 double checked, ok to keep </t>
  </si>
  <si>
    <t xml:space="preserve">S3 outlier, ok to keep </t>
  </si>
  <si>
    <t>animal does not exist</t>
  </si>
  <si>
    <t>X5. fixed</t>
  </si>
  <si>
    <t>X4. fixed</t>
  </si>
  <si>
    <t>Split file into states(W, R, NR)</t>
  </si>
  <si>
    <t>Wild-type</t>
  </si>
  <si>
    <t>LP</t>
  </si>
  <si>
    <t>DP</t>
  </si>
  <si>
    <t>24 h</t>
  </si>
  <si>
    <t>Mutants</t>
  </si>
  <si>
    <t xml:space="preserve">This table selects from the original formulas </t>
  </si>
  <si>
    <t xml:space="preserve">This table selects from the cells the to the right(they should all be the same, just double checking) </t>
  </si>
  <si>
    <t xml:space="preserve">P29 doesn’t match with HS data. Not sure why! </t>
  </si>
  <si>
    <t xml:space="preserve">copy/pasted from AG,AH and AM column on Table1 tab </t>
  </si>
  <si>
    <t>U2,U4 not real animals</t>
  </si>
  <si>
    <t>used to just double check</t>
  </si>
  <si>
    <t xml:space="preserve">Data copied from fig2 tab. </t>
  </si>
  <si>
    <t>Comparison</t>
  </si>
  <si>
    <t>WAKE LP</t>
  </si>
  <si>
    <t>genotype</t>
  </si>
  <si>
    <t>WAKE DP</t>
  </si>
  <si>
    <t>NREM DP</t>
  </si>
  <si>
    <t>REM LP</t>
  </si>
  <si>
    <t>REM DP</t>
  </si>
  <si>
    <t xml:space="preserve">percent of total recording time. GLM-univariate ANOVA SPSS results </t>
  </si>
  <si>
    <t>output saved in dropbox folder as TIS_mainfigure2output</t>
  </si>
  <si>
    <t>df = 1, F =  .650, p = 0.424</t>
  </si>
  <si>
    <t>geno*Age</t>
  </si>
  <si>
    <t>df =3, F = 2.116, p = 0.110</t>
  </si>
  <si>
    <t>df = 1, F =  35.428, p &lt; 0.001</t>
  </si>
  <si>
    <t>df = 3, F =  5.369, p = 0.003</t>
  </si>
  <si>
    <t>df = 3, F =  2.056, p = 0.118</t>
  </si>
  <si>
    <t>df = 3, F =  .721, p = 0.544</t>
  </si>
  <si>
    <t>df = 1, F =  27.338, p &lt; 0.001</t>
  </si>
  <si>
    <t>df = 3, F = 9.946, p= &lt; 0.001</t>
  </si>
  <si>
    <t>df = 1, F =  48.610, p &lt; 0.001</t>
  </si>
  <si>
    <t>df = 3, F =  2.494, p = 0.070</t>
  </si>
  <si>
    <t>df = 3, F =  1.974 p = 0.130</t>
  </si>
  <si>
    <t>df = 1, F =  37.769, p &lt; 0.001</t>
  </si>
  <si>
    <t>df = 3, F =  1.078 p = 0.367</t>
  </si>
  <si>
    <t>df = 3, F =  5.147, p = 0.003</t>
  </si>
  <si>
    <t>df = 3, F =  62.472, p &lt; 0.001</t>
  </si>
  <si>
    <t>df = 1, F =  13.137, p &lt; 0.001</t>
  </si>
  <si>
    <t>df = 3, F =  21.515, p &lt; 0.001</t>
  </si>
  <si>
    <t>df = 3, F =  1.407, p = 0.251</t>
  </si>
  <si>
    <t xml:space="preserve">Sleep Ratio </t>
  </si>
  <si>
    <t>df=1, F = 17.270, p = &lt; 0.001</t>
  </si>
  <si>
    <t>df= 3, F = 1.772, p= 0.164</t>
  </si>
  <si>
    <t xml:space="preserve">df =3, F = 5.570, p = 0.002 </t>
  </si>
  <si>
    <t>output saved in dropbox folder as SleepRatio_Output</t>
  </si>
  <si>
    <t xml:space="preserve">this is just the raw data divided by total recording time in seconds (3600). If you are missing data for any given hour then you need to adjust what you divide (hour highlighted in grey here are the ones that were short) </t>
  </si>
  <si>
    <t xml:space="preserve">NOT USED </t>
  </si>
  <si>
    <t xml:space="preserve">not used </t>
  </si>
  <si>
    <t xml:space="preserve"> </t>
  </si>
  <si>
    <t xml:space="preserve">P value adjusted in R- hochberg correction. </t>
  </si>
  <si>
    <t xml:space="preserve">This data is from previous tab. </t>
  </si>
  <si>
    <t xml:space="preserve">This is the SEM (calculated on last tab) </t>
  </si>
  <si>
    <t>Shank3C</t>
  </si>
  <si>
    <t>P23 (n= 7,8)</t>
  </si>
  <si>
    <t>P29 (n=7, 9)</t>
  </si>
  <si>
    <t>P59 (n=8,7)</t>
  </si>
  <si>
    <t>P44 (n=6,7)</t>
  </si>
  <si>
    <t xml:space="preserve">p-value </t>
  </si>
  <si>
    <t xml:space="preserve">analyze, glm, repeated measure. Lp(12), hours 1-12. between subjects=genotype. </t>
  </si>
  <si>
    <t>Result</t>
  </si>
  <si>
    <t>split file into ages, since you are not testing across ages</t>
  </si>
  <si>
    <t xml:space="preserve">This animal removed. </t>
  </si>
  <si>
    <t xml:space="preserve">U2, U4 removed </t>
  </si>
  <si>
    <t>AGE</t>
  </si>
  <si>
    <t>1- WT 2-HOM</t>
  </si>
  <si>
    <t xml:space="preserve">Animal ID </t>
  </si>
  <si>
    <t>7 WT, 8 HOM</t>
  </si>
  <si>
    <t>df= 1, F= 22.281, p= &lt;0.001</t>
  </si>
  <si>
    <t>df=1, F= 7.078, p= 0.02</t>
  </si>
  <si>
    <t>7 WT, 9 HOM</t>
  </si>
  <si>
    <t>df= 1, F= 6,228, p= 0.026</t>
  </si>
  <si>
    <t xml:space="preserve">df= 1, F= 11.842, p= 0.004 </t>
  </si>
  <si>
    <t>6 WT, 7 HOM</t>
  </si>
  <si>
    <t>df= 1, F= .214, p= 0.653</t>
  </si>
  <si>
    <t>df=1, F= 4.955, p= 0.048</t>
  </si>
  <si>
    <t>df=1, F=6.112, p=0.031</t>
  </si>
  <si>
    <t>8 WT, 7 HOM</t>
  </si>
  <si>
    <t>df=1, F=.067, p= 0.799</t>
  </si>
  <si>
    <t>df=1, F= 8.672, p= 0.011</t>
  </si>
  <si>
    <t xml:space="preserve">df=1, F= 4.278, p= 0.059 </t>
  </si>
  <si>
    <t>df=1, F= 28.158, p= &lt;0.001</t>
  </si>
  <si>
    <t xml:space="preserve">df=1, F=13.446, p= 0.003 </t>
  </si>
  <si>
    <t>df=1, F=3.657, p= 0.077</t>
  </si>
  <si>
    <t>df=1, F=5.948, p=0.033</t>
  </si>
  <si>
    <t>df=1, F= 2.487, p=0.143</t>
  </si>
  <si>
    <t>df=1, F= 7.172, p=0.021</t>
  </si>
  <si>
    <t>df=1, F= 10.847, p= 0.006</t>
  </si>
  <si>
    <t>df=1, F= .475, p=0.503</t>
  </si>
  <si>
    <t>df=1, F= 13.569, p=0.003</t>
  </si>
  <si>
    <t>df=1, F= 1.465, p=0.246</t>
  </si>
  <si>
    <t>df=1, F=42.207, p= &lt;0.001</t>
  </si>
  <si>
    <t>df= 1, F= 1.564, p= 0.233</t>
  </si>
  <si>
    <t>df=1, F= 3.824, p =0.071</t>
  </si>
  <si>
    <t>df=1, F= 2.004, p= 0.180</t>
  </si>
  <si>
    <t xml:space="preserve">output saved as 24timeinstatedata in dropbox </t>
  </si>
  <si>
    <t xml:space="preserve">dataset saved as 24hourtimeinstate in dropbox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</si>
</sst>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31" x14ac:knownFonts="1">
    <font>
      <sz val="12"/>
      <color theme="1"/>
      <name val="Calibri"/>
      <family val="2"/>
      <scheme val="minor"/>
    </font>
    <font>
      <sz val="8"/>
      <name val="Calibri"/>
      <family val="2"/>
      <scheme val="minor"/>
    </font>
    <font>
      <sz val="10"/>
      <color rgb="FF000000"/>
      <name val="Helvetica Neue"/>
      <family val="2"/>
    </font>
    <font>
      <b/>
      <sz val="16"/>
      <color theme="1"/>
      <name val="Calibri"/>
      <family val="2"/>
      <scheme val="minor"/>
    </font>
    <font>
      <b/>
      <sz val="16"/>
      <color rgb="FF000000"/>
      <name val="Calibri"/>
      <family val="2"/>
      <scheme val="minor"/>
    </font>
    <font>
      <b/>
      <sz val="12"/>
      <color theme="1"/>
      <name val="Calibri"/>
      <family val="2"/>
      <scheme val="minor"/>
    </font>
    <font>
      <b/>
      <sz val="14"/>
      <color theme="1"/>
      <name val="Calibri"/>
      <family val="2"/>
      <scheme val="minor"/>
    </font>
    <font>
      <b/>
      <sz val="24"/>
      <color theme="1"/>
      <name val="Calibri"/>
      <family val="2"/>
      <scheme val="minor"/>
    </font>
    <font>
      <b/>
      <sz val="18"/>
      <color theme="1"/>
      <name val="Calibri"/>
      <family val="2"/>
      <scheme val="minor"/>
    </font>
    <font>
      <b/>
      <sz val="20"/>
      <color theme="1"/>
      <name val="Calibri"/>
      <family val="2"/>
      <scheme val="minor"/>
    </font>
    <font>
      <b/>
      <sz val="10"/>
      <color rgb="FF000000"/>
      <name val="Tahoma"/>
      <family val="2"/>
    </font>
    <font>
      <b/>
      <sz val="28"/>
      <color theme="1"/>
      <name val="Calibri"/>
      <family val="2"/>
      <scheme val="minor"/>
    </font>
    <font>
      <b/>
      <sz val="28"/>
      <color rgb="FF000000"/>
      <name val="Calibri"/>
      <family val="2"/>
      <scheme val="minor"/>
    </font>
    <font>
      <b/>
      <sz val="72"/>
      <color theme="1"/>
      <name val="Calibri"/>
      <family val="2"/>
      <scheme val="minor"/>
    </font>
    <font>
      <b/>
      <u/>
      <sz val="12"/>
      <color theme="1"/>
      <name val="Calibri"/>
      <family val="2"/>
      <scheme val="minor"/>
    </font>
    <font>
      <b/>
      <u/>
      <sz val="18"/>
      <color theme="1"/>
      <name val="Calibri"/>
      <family val="2"/>
      <scheme val="minor"/>
    </font>
    <font>
      <b/>
      <u/>
      <sz val="20"/>
      <color theme="1"/>
      <name val="Calibri"/>
      <family val="2"/>
      <scheme val="minor"/>
    </font>
    <font>
      <b/>
      <u/>
      <sz val="22"/>
      <color theme="1"/>
      <name val="Calibri"/>
      <family val="2"/>
      <scheme val="minor"/>
    </font>
    <font>
      <b/>
      <u/>
      <sz val="24"/>
      <color theme="1"/>
      <name val="Calibri"/>
      <family val="2"/>
      <scheme val="minor"/>
    </font>
    <font>
      <b/>
      <sz val="26"/>
      <color theme="1"/>
      <name val="Calibri"/>
      <family val="2"/>
      <scheme val="minor"/>
    </font>
    <font>
      <b/>
      <u/>
      <sz val="24"/>
      <color theme="1"/>
      <name val="Calibri (Body)"/>
    </font>
    <font>
      <b/>
      <sz val="36"/>
      <color theme="1"/>
      <name val="Calibri"/>
      <family val="2"/>
      <scheme val="minor"/>
    </font>
    <font>
      <b/>
      <sz val="48"/>
      <color theme="1"/>
      <name val="Calibri"/>
      <family val="2"/>
      <scheme val="minor"/>
    </font>
    <font>
      <b/>
      <sz val="22"/>
      <color theme="1"/>
      <name val="Calibri"/>
      <family val="2"/>
      <scheme val="minor"/>
    </font>
    <font>
      <sz val="22"/>
      <color theme="1"/>
      <name val="Calibri"/>
      <family val="2"/>
      <scheme val="minor"/>
    </font>
    <font>
      <b/>
      <sz val="22"/>
      <color rgb="FF000000"/>
      <name val="Calibri"/>
      <family val="2"/>
      <scheme val="minor"/>
    </font>
    <font>
      <sz val="26"/>
      <color theme="1"/>
      <name val="Calibri"/>
      <family val="2"/>
      <scheme val="minor"/>
    </font>
    <font>
      <sz val="24"/>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s>
  <fills count="20">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2"/>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0" tint="-4.9989318521683403E-2"/>
        <bgColor indexed="64"/>
      </patternFill>
    </fill>
    <fill>
      <patternFill patternType="solid">
        <fgColor theme="1"/>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7030A0"/>
        <bgColor indexed="64"/>
      </patternFill>
    </fill>
    <fill>
      <patternFill patternType="solid">
        <fgColor theme="8"/>
        <bgColor rgb="FF000000"/>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00000"/>
        <bgColor indexed="64"/>
      </patternFill>
    </fill>
  </fills>
  <borders count="43">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389">
    <xf numFmtId="0" fontId="0" fillId="0" borderId="0" xfId="0"/>
    <xf numFmtId="0" fontId="2" fillId="0" borderId="0" xfId="0" applyFont="1"/>
    <xf numFmtId="0" fontId="3" fillId="0" borderId="1" xfId="0" applyFont="1" applyBorder="1"/>
    <xf numFmtId="0" fontId="4" fillId="0" borderId="1" xfId="0" applyFont="1" applyBorder="1"/>
    <xf numFmtId="0" fontId="2" fillId="0" borderId="0" xfId="0" applyFont="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0" fillId="3" borderId="0" xfId="0" applyFill="1" applyAlignment="1">
      <alignment horizontal="center" vertical="center"/>
    </xf>
    <xf numFmtId="0" fontId="2" fillId="4" borderId="0" xfId="0" applyFont="1" applyFill="1"/>
    <xf numFmtId="0" fontId="0" fillId="0" borderId="0" xfId="0" applyFill="1"/>
    <xf numFmtId="0" fontId="2" fillId="5" borderId="0" xfId="0" applyFont="1" applyFill="1"/>
    <xf numFmtId="0" fontId="4" fillId="0" borderId="1" xfId="0" applyFont="1" applyFill="1" applyBorder="1"/>
    <xf numFmtId="0" fontId="2" fillId="0" borderId="0" xfId="0" applyFont="1" applyFill="1"/>
    <xf numFmtId="0" fontId="0" fillId="6" borderId="0" xfId="0" applyFill="1" applyAlignment="1">
      <alignment horizontal="center" vertical="center"/>
    </xf>
    <xf numFmtId="0" fontId="2" fillId="6" borderId="0" xfId="0" applyFont="1" applyFill="1"/>
    <xf numFmtId="0" fontId="0" fillId="6" borderId="0" xfId="0" applyFill="1"/>
    <xf numFmtId="0" fontId="3" fillId="0" borderId="0" xfId="0" applyFont="1" applyFill="1" applyBorder="1" applyAlignment="1">
      <alignment horizontal="center" vertical="center"/>
    </xf>
    <xf numFmtId="0" fontId="2" fillId="6" borderId="0" xfId="0" applyFont="1" applyFill="1" applyAlignment="1">
      <alignment horizontal="center" vertical="center"/>
    </xf>
    <xf numFmtId="0" fontId="0" fillId="4" borderId="0" xfId="0" applyFill="1" applyAlignment="1">
      <alignment horizontal="center" vertical="center"/>
    </xf>
    <xf numFmtId="0" fontId="0" fillId="4" borderId="0" xfId="0" applyFill="1"/>
    <xf numFmtId="0" fontId="3" fillId="0" borderId="1" xfId="0" applyFont="1" applyFill="1" applyBorder="1"/>
    <xf numFmtId="0" fontId="0" fillId="0" borderId="0" xfId="0" applyFill="1" applyAlignment="1">
      <alignment horizontal="center" vertical="center"/>
    </xf>
    <xf numFmtId="0" fontId="0" fillId="5" borderId="0" xfId="0" applyFill="1"/>
    <xf numFmtId="0" fontId="3" fillId="0" borderId="1" xfId="0" applyFont="1" applyFill="1" applyBorder="1" applyAlignment="1">
      <alignment horizontal="center" vertical="center"/>
    </xf>
    <xf numFmtId="0" fontId="0" fillId="6" borderId="0" xfId="0" applyFont="1" applyFill="1"/>
    <xf numFmtId="0" fontId="0" fillId="0" borderId="0" xfId="0" applyBorder="1"/>
    <xf numFmtId="0" fontId="0" fillId="10" borderId="0" xfId="0" applyFill="1" applyAlignment="1">
      <alignment horizontal="center" vertical="center"/>
    </xf>
    <xf numFmtId="0" fontId="0" fillId="11" borderId="0" xfId="0" applyFill="1" applyAlignment="1">
      <alignment horizontal="center" vertical="center"/>
    </xf>
    <xf numFmtId="6" fontId="0" fillId="12" borderId="0" xfId="0" applyNumberFormat="1"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3" borderId="0" xfId="0" applyFill="1"/>
    <xf numFmtId="0" fontId="0" fillId="12" borderId="0" xfId="0" applyFill="1"/>
    <xf numFmtId="0" fontId="0" fillId="11" borderId="0" xfId="0" applyFill="1"/>
    <xf numFmtId="0" fontId="0" fillId="10" borderId="0" xfId="0" applyFill="1"/>
    <xf numFmtId="0" fontId="0" fillId="6" borderId="1" xfId="0" applyFill="1" applyBorder="1"/>
    <xf numFmtId="0" fontId="3" fillId="0" borderId="0" xfId="0" applyFont="1"/>
    <xf numFmtId="0" fontId="0" fillId="10" borderId="6" xfId="0" applyFill="1" applyBorder="1"/>
    <xf numFmtId="0" fontId="0" fillId="0" borderId="7" xfId="0" applyBorder="1"/>
    <xf numFmtId="0" fontId="0" fillId="10" borderId="8" xfId="0" applyFill="1" applyBorder="1"/>
    <xf numFmtId="0" fontId="0" fillId="6" borderId="0" xfId="0" applyFill="1" applyBorder="1"/>
    <xf numFmtId="0" fontId="0" fillId="6" borderId="7" xfId="0" applyFill="1" applyBorder="1"/>
    <xf numFmtId="0" fontId="0" fillId="11" borderId="9" xfId="0" applyFill="1" applyBorder="1"/>
    <xf numFmtId="0" fontId="0" fillId="11" borderId="8" xfId="0" applyFill="1" applyBorder="1"/>
    <xf numFmtId="0" fontId="0" fillId="12" borderId="9" xfId="0" applyFill="1" applyBorder="1"/>
    <xf numFmtId="0" fontId="0" fillId="12" borderId="8" xfId="0" applyFill="1" applyBorder="1"/>
    <xf numFmtId="0" fontId="0" fillId="13" borderId="6" xfId="0" applyFill="1" applyBorder="1"/>
    <xf numFmtId="0" fontId="0" fillId="13" borderId="10" xfId="0" applyFill="1" applyBorder="1"/>
    <xf numFmtId="0" fontId="0" fillId="6" borderId="11" xfId="0" applyFill="1" applyBorder="1"/>
    <xf numFmtId="0" fontId="0" fillId="6" borderId="12" xfId="0" applyFill="1" applyBorder="1"/>
    <xf numFmtId="0" fontId="3" fillId="0" borderId="13" xfId="0" applyFont="1" applyBorder="1" applyAlignment="1">
      <alignment horizontal="center" vertical="center"/>
    </xf>
    <xf numFmtId="0" fontId="0" fillId="9" borderId="0" xfId="0" applyFill="1" applyBorder="1"/>
    <xf numFmtId="0" fontId="0" fillId="0" borderId="6" xfId="0" applyBorder="1"/>
    <xf numFmtId="0" fontId="0" fillId="11" borderId="6" xfId="0" applyFill="1" applyBorder="1"/>
    <xf numFmtId="0" fontId="0" fillId="12" borderId="6" xfId="0" applyFill="1" applyBorder="1"/>
    <xf numFmtId="0" fontId="0" fillId="9" borderId="11" xfId="0" applyFill="1" applyBorder="1"/>
    <xf numFmtId="0" fontId="0" fillId="0" borderId="11" xfId="0" applyBorder="1"/>
    <xf numFmtId="0" fontId="0" fillId="0" borderId="12" xfId="0" applyBorder="1"/>
    <xf numFmtId="0" fontId="0" fillId="0" borderId="0" xfId="0" applyFill="1" applyBorder="1"/>
    <xf numFmtId="0" fontId="0" fillId="0" borderId="7" xfId="0" applyFill="1" applyBorder="1"/>
    <xf numFmtId="0" fontId="0" fillId="4" borderId="0" xfId="0" applyFill="1" applyBorder="1"/>
    <xf numFmtId="0" fontId="0" fillId="4" borderId="11" xfId="0" applyFill="1" applyBorder="1"/>
    <xf numFmtId="0" fontId="3" fillId="0" borderId="14" xfId="0" applyFont="1" applyBorder="1"/>
    <xf numFmtId="0" fontId="0" fillId="0" borderId="13" xfId="0" applyBorder="1"/>
    <xf numFmtId="0" fontId="3" fillId="0" borderId="13" xfId="0" applyFont="1" applyFill="1" applyBorder="1" applyAlignment="1">
      <alignment horizontal="center" vertical="center"/>
    </xf>
    <xf numFmtId="0" fontId="3" fillId="0" borderId="15" xfId="0" applyFont="1" applyFill="1" applyBorder="1" applyAlignment="1">
      <alignment horizontal="center" vertical="center"/>
    </xf>
    <xf numFmtId="0" fontId="6" fillId="0" borderId="14" xfId="0" applyFont="1" applyBorder="1"/>
    <xf numFmtId="0" fontId="3" fillId="0" borderId="14" xfId="0" applyFont="1" applyFill="1" applyBorder="1" applyAlignment="1">
      <alignment horizontal="center" vertical="center"/>
    </xf>
    <xf numFmtId="0" fontId="0" fillId="8" borderId="0" xfId="0" applyFill="1"/>
    <xf numFmtId="0" fontId="4" fillId="6" borderId="1" xfId="0" applyFont="1" applyFill="1" applyBorder="1"/>
    <xf numFmtId="0" fontId="2" fillId="4" borderId="0" xfId="0" applyFont="1" applyFill="1" applyAlignment="1">
      <alignment horizontal="center" vertical="center"/>
    </xf>
    <xf numFmtId="0" fontId="0" fillId="0" borderId="0" xfId="0" applyNumberFormat="1"/>
    <xf numFmtId="0" fontId="2" fillId="11" borderId="0" xfId="0" applyFont="1" applyFill="1"/>
    <xf numFmtId="0" fontId="2" fillId="12" borderId="0" xfId="0" applyFont="1" applyFill="1"/>
    <xf numFmtId="0" fontId="2" fillId="13" borderId="0" xfId="0" applyFont="1" applyFill="1"/>
    <xf numFmtId="0" fontId="0" fillId="7" borderId="0" xfId="0" applyFill="1"/>
    <xf numFmtId="0" fontId="0" fillId="0" borderId="6" xfId="0" applyFill="1" applyBorder="1"/>
    <xf numFmtId="0" fontId="0" fillId="2" borderId="0" xfId="0" applyFill="1" applyBorder="1"/>
    <xf numFmtId="0" fontId="0" fillId="0" borderId="11" xfId="0" applyFill="1" applyBorder="1"/>
    <xf numFmtId="0" fontId="0" fillId="0" borderId="12" xfId="0" applyFill="1" applyBorder="1"/>
    <xf numFmtId="0" fontId="0" fillId="0" borderId="2" xfId="0" applyFill="1" applyBorder="1"/>
    <xf numFmtId="0" fontId="0" fillId="0" borderId="1" xfId="0" applyFill="1" applyBorder="1"/>
    <xf numFmtId="0" fontId="0" fillId="2" borderId="11" xfId="0" applyFill="1" applyBorder="1"/>
    <xf numFmtId="0" fontId="0" fillId="9" borderId="6" xfId="0" applyFill="1" applyBorder="1"/>
    <xf numFmtId="0" fontId="0" fillId="9" borderId="7" xfId="0" applyFill="1" applyBorder="1"/>
    <xf numFmtId="0" fontId="0" fillId="9" borderId="0" xfId="0" applyFill="1"/>
    <xf numFmtId="0" fontId="3" fillId="0" borderId="0" xfId="0" applyFont="1" applyBorder="1" applyAlignment="1">
      <alignment horizontal="center" vertical="center"/>
    </xf>
    <xf numFmtId="0" fontId="4" fillId="0" borderId="0" xfId="0" applyFont="1" applyBorder="1"/>
    <xf numFmtId="0" fontId="4" fillId="4" borderId="0" xfId="0" applyFont="1" applyFill="1" applyBorder="1"/>
    <xf numFmtId="0" fontId="3" fillId="0" borderId="6" xfId="0" applyFont="1" applyBorder="1" applyAlignment="1">
      <alignment horizontal="center" vertical="center"/>
    </xf>
    <xf numFmtId="0" fontId="4" fillId="0" borderId="6" xfId="0" applyFont="1" applyBorder="1"/>
    <xf numFmtId="0" fontId="3" fillId="0" borderId="10" xfId="0" applyFont="1" applyBorder="1" applyAlignment="1">
      <alignment horizontal="center" vertical="center"/>
    </xf>
    <xf numFmtId="0" fontId="15" fillId="0" borderId="12" xfId="0" applyFont="1" applyFill="1" applyBorder="1"/>
    <xf numFmtId="0" fontId="15" fillId="6" borderId="12" xfId="0" applyFont="1" applyFill="1" applyBorder="1"/>
    <xf numFmtId="0" fontId="17" fillId="6" borderId="11" xfId="0" applyFont="1" applyFill="1" applyBorder="1"/>
    <xf numFmtId="0" fontId="0" fillId="0" borderId="10" xfId="0" applyFill="1" applyBorder="1"/>
    <xf numFmtId="0" fontId="3" fillId="0" borderId="11" xfId="0" applyFont="1" applyBorder="1" applyAlignment="1">
      <alignment horizontal="center" vertical="center"/>
    </xf>
    <xf numFmtId="0" fontId="15" fillId="6" borderId="0" xfId="0" applyFont="1" applyFill="1" applyBorder="1"/>
    <xf numFmtId="0" fontId="15" fillId="6" borderId="7" xfId="0" applyFont="1" applyFill="1" applyBorder="1"/>
    <xf numFmtId="0" fontId="15" fillId="6" borderId="11" xfId="0" applyFont="1" applyFill="1" applyBorder="1"/>
    <xf numFmtId="0" fontId="15" fillId="0" borderId="11" xfId="0" applyFont="1" applyFill="1" applyBorder="1"/>
    <xf numFmtId="0" fontId="3" fillId="9" borderId="0" xfId="0" applyFont="1" applyFill="1" applyBorder="1" applyAlignment="1">
      <alignment horizontal="center" vertical="center"/>
    </xf>
    <xf numFmtId="0" fontId="0" fillId="15" borderId="0" xfId="0" applyFill="1" applyBorder="1"/>
    <xf numFmtId="0" fontId="4" fillId="6" borderId="6" xfId="0" applyFont="1" applyFill="1" applyBorder="1"/>
    <xf numFmtId="0" fontId="4" fillId="2" borderId="6" xfId="0" applyFont="1" applyFill="1" applyBorder="1"/>
    <xf numFmtId="0" fontId="0" fillId="15" borderId="11" xfId="0" applyFill="1" applyBorder="1"/>
    <xf numFmtId="0" fontId="18" fillId="0" borderId="11" xfId="0" applyFont="1" applyFill="1" applyBorder="1"/>
    <xf numFmtId="0" fontId="14" fillId="6" borderId="11" xfId="0" applyFont="1" applyFill="1" applyBorder="1" applyAlignment="1">
      <alignment horizontal="center" vertical="center"/>
    </xf>
    <xf numFmtId="0" fontId="0" fillId="6" borderId="4" xfId="0" applyFill="1" applyBorder="1"/>
    <xf numFmtId="0" fontId="0" fillId="6" borderId="5" xfId="0" applyFill="1" applyBorder="1"/>
    <xf numFmtId="0" fontId="3" fillId="0" borderId="6" xfId="0" applyFont="1" applyFill="1" applyBorder="1" applyAlignment="1">
      <alignment horizontal="center" vertical="center"/>
    </xf>
    <xf numFmtId="0" fontId="4" fillId="0" borderId="6" xfId="0" applyFont="1" applyFill="1" applyBorder="1"/>
    <xf numFmtId="0" fontId="3" fillId="0" borderId="10" xfId="0" applyFont="1" applyFill="1" applyBorder="1" applyAlignment="1">
      <alignment horizontal="center" vertical="center"/>
    </xf>
    <xf numFmtId="0" fontId="13" fillId="9" borderId="6" xfId="0" applyFont="1" applyFill="1" applyBorder="1" applyAlignment="1">
      <alignment horizontal="center" vertical="center" textRotation="90"/>
    </xf>
    <xf numFmtId="0" fontId="13" fillId="9" borderId="6" xfId="0" applyFont="1" applyFill="1" applyBorder="1" applyAlignment="1">
      <alignment vertical="center" textRotation="90"/>
    </xf>
    <xf numFmtId="0" fontId="16" fillId="0" borderId="11" xfId="0" applyFont="1" applyFill="1" applyBorder="1" applyAlignment="1">
      <alignment horizontal="center" vertical="center"/>
    </xf>
    <xf numFmtId="0" fontId="5" fillId="0" borderId="16" xfId="0" applyFont="1" applyFill="1" applyBorder="1"/>
    <xf numFmtId="0" fontId="5" fillId="16" borderId="16" xfId="0" applyFont="1" applyFill="1" applyBorder="1"/>
    <xf numFmtId="0" fontId="20" fillId="0" borderId="11" xfId="0" applyFont="1" applyFill="1" applyBorder="1" applyAlignment="1">
      <alignment vertical="center"/>
    </xf>
    <xf numFmtId="0" fontId="18" fillId="0" borderId="12" xfId="0" applyFont="1" applyFill="1" applyBorder="1"/>
    <xf numFmtId="0" fontId="22" fillId="0" borderId="0" xfId="0" applyFont="1" applyFill="1" applyBorder="1" applyAlignment="1"/>
    <xf numFmtId="0" fontId="22" fillId="0" borderId="0" xfId="0" applyFont="1" applyFill="1" applyBorder="1"/>
    <xf numFmtId="0" fontId="22" fillId="17" borderId="0" xfId="0" applyFont="1" applyFill="1" applyBorder="1" applyAlignment="1"/>
    <xf numFmtId="0" fontId="5" fillId="17" borderId="0" xfId="0" applyFont="1" applyFill="1" applyBorder="1"/>
    <xf numFmtId="0" fontId="5" fillId="0" borderId="0" xfId="0" applyFont="1"/>
    <xf numFmtId="0" fontId="0" fillId="17" borderId="0" xfId="0" applyFill="1"/>
    <xf numFmtId="0" fontId="3" fillId="6" borderId="0" xfId="0" applyFont="1" applyFill="1"/>
    <xf numFmtId="0" fontId="5" fillId="0" borderId="0" xfId="0" applyFont="1" applyFill="1" applyBorder="1"/>
    <xf numFmtId="0" fontId="0" fillId="0" borderId="0" xfId="0" applyFont="1" applyFill="1"/>
    <xf numFmtId="0" fontId="0" fillId="0" borderId="0" xfId="0" applyFont="1"/>
    <xf numFmtId="0" fontId="23" fillId="0" borderId="0" xfId="0" applyFont="1" applyFill="1" applyBorder="1" applyAlignment="1">
      <alignment horizontal="center" vertical="center"/>
    </xf>
    <xf numFmtId="0" fontId="2" fillId="6" borderId="23" xfId="0" applyFont="1" applyFill="1" applyBorder="1"/>
    <xf numFmtId="0" fontId="2" fillId="0" borderId="23" xfId="0" applyFont="1" applyFill="1" applyBorder="1"/>
    <xf numFmtId="0" fontId="2" fillId="12" borderId="23" xfId="0" applyFont="1" applyFill="1" applyBorder="1"/>
    <xf numFmtId="0" fontId="2" fillId="13" borderId="23" xfId="0" applyFont="1" applyFill="1" applyBorder="1"/>
    <xf numFmtId="0" fontId="0" fillId="0" borderId="23" xfId="0" applyFill="1" applyBorder="1"/>
    <xf numFmtId="0" fontId="3" fillId="7" borderId="0" xfId="0" applyFont="1" applyFill="1"/>
    <xf numFmtId="0" fontId="0" fillId="6" borderId="25" xfId="0" applyFill="1" applyBorder="1"/>
    <xf numFmtId="0" fontId="0" fillId="7" borderId="25" xfId="0" applyFill="1" applyBorder="1"/>
    <xf numFmtId="0" fontId="0" fillId="0" borderId="25" xfId="0" applyFill="1" applyBorder="1"/>
    <xf numFmtId="0" fontId="0" fillId="12" borderId="25" xfId="0" applyFill="1" applyBorder="1"/>
    <xf numFmtId="0" fontId="0" fillId="0" borderId="25" xfId="0" applyBorder="1"/>
    <xf numFmtId="0" fontId="3" fillId="12" borderId="0" xfId="0" applyFont="1" applyFill="1"/>
    <xf numFmtId="0" fontId="23" fillId="0" borderId="0" xfId="0" applyFont="1" applyFill="1" applyBorder="1"/>
    <xf numFmtId="0" fontId="3" fillId="6" borderId="0" xfId="0" applyFont="1" applyFill="1" applyAlignment="1">
      <alignment vertical="center"/>
    </xf>
    <xf numFmtId="0" fontId="3" fillId="0" borderId="0" xfId="0" applyFont="1" applyAlignment="1">
      <alignment vertical="center"/>
    </xf>
    <xf numFmtId="0" fontId="23" fillId="0" borderId="1" xfId="0" applyFont="1" applyFill="1" applyBorder="1"/>
    <xf numFmtId="0" fontId="23" fillId="0" borderId="1" xfId="0" applyFont="1" applyFill="1" applyBorder="1" applyAlignment="1">
      <alignment horizontal="center" vertical="center"/>
    </xf>
    <xf numFmtId="0" fontId="25" fillId="0" borderId="24" xfId="0" applyFont="1" applyFill="1" applyBorder="1"/>
    <xf numFmtId="0" fontId="25" fillId="0" borderId="1" xfId="0" applyFont="1" applyFill="1" applyBorder="1"/>
    <xf numFmtId="0" fontId="23" fillId="0" borderId="1" xfId="0" applyFont="1" applyBorder="1"/>
    <xf numFmtId="0" fontId="23" fillId="0" borderId="26" xfId="0" applyFont="1" applyBorder="1"/>
    <xf numFmtId="0" fontId="0" fillId="3" borderId="0" xfId="0" applyFill="1"/>
    <xf numFmtId="0" fontId="23" fillId="3"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0" xfId="0" applyFont="1" applyFill="1" applyBorder="1" applyAlignment="1">
      <alignment horizontal="center" vertical="center"/>
    </xf>
    <xf numFmtId="0" fontId="26" fillId="8" borderId="0" xfId="0" applyFont="1" applyFill="1"/>
    <xf numFmtId="0" fontId="3" fillId="7" borderId="1" xfId="0" applyFont="1" applyFill="1" applyBorder="1" applyAlignment="1">
      <alignment horizontal="center" vertical="center"/>
    </xf>
    <xf numFmtId="0" fontId="19" fillId="7" borderId="0" xfId="0" applyFont="1" applyFill="1" applyBorder="1" applyAlignment="1">
      <alignment horizontal="center" vertical="center"/>
    </xf>
    <xf numFmtId="0" fontId="2" fillId="7" borderId="23" xfId="0" applyFont="1" applyFill="1" applyBorder="1"/>
    <xf numFmtId="0" fontId="3" fillId="3" borderId="1" xfId="0" applyFont="1" applyFill="1" applyBorder="1" applyAlignment="1">
      <alignment horizontal="center" vertical="center"/>
    </xf>
    <xf numFmtId="0" fontId="19" fillId="3" borderId="0" xfId="0" applyFont="1" applyFill="1" applyBorder="1" applyAlignment="1">
      <alignment horizontal="center" vertical="center"/>
    </xf>
    <xf numFmtId="0" fontId="2" fillId="3" borderId="23" xfId="0" applyFont="1" applyFill="1" applyBorder="1"/>
    <xf numFmtId="0" fontId="13" fillId="0" borderId="10" xfId="0" applyFont="1" applyFill="1" applyBorder="1" applyAlignment="1">
      <alignment vertical="center" textRotation="90"/>
    </xf>
    <xf numFmtId="0" fontId="12" fillId="14" borderId="4" xfId="0" applyFont="1" applyFill="1" applyBorder="1" applyAlignment="1">
      <alignment vertical="center"/>
    </xf>
    <xf numFmtId="0" fontId="12" fillId="14" borderId="5" xfId="0" applyFont="1" applyFill="1" applyBorder="1" applyAlignment="1">
      <alignment vertical="center"/>
    </xf>
    <xf numFmtId="0" fontId="12" fillId="14" borderId="0" xfId="0" applyFont="1" applyFill="1" applyBorder="1" applyAlignment="1">
      <alignment vertical="center"/>
    </xf>
    <xf numFmtId="0" fontId="12" fillId="14" borderId="7" xfId="0" applyFont="1" applyFill="1" applyBorder="1" applyAlignment="1">
      <alignment vertical="center"/>
    </xf>
    <xf numFmtId="0" fontId="11" fillId="11" borderId="4" xfId="0" applyFont="1" applyFill="1" applyBorder="1" applyAlignment="1">
      <alignment vertical="center"/>
    </xf>
    <xf numFmtId="0" fontId="11" fillId="11" borderId="5" xfId="0" applyFont="1" applyFill="1" applyBorder="1" applyAlignment="1">
      <alignment vertical="center"/>
    </xf>
    <xf numFmtId="0" fontId="11" fillId="11" borderId="0" xfId="0" applyFont="1" applyFill="1" applyBorder="1" applyAlignment="1">
      <alignment vertical="center"/>
    </xf>
    <xf numFmtId="0" fontId="11" fillId="11" borderId="7" xfId="0" applyFont="1" applyFill="1" applyBorder="1" applyAlignment="1">
      <alignment vertical="center"/>
    </xf>
    <xf numFmtId="0" fontId="4" fillId="18" borderId="0" xfId="0" applyFont="1" applyFill="1" applyBorder="1"/>
    <xf numFmtId="0" fontId="0" fillId="18" borderId="0" xfId="0" applyFill="1"/>
    <xf numFmtId="0" fontId="0" fillId="18" borderId="0" xfId="0" applyFill="1" applyBorder="1"/>
    <xf numFmtId="0" fontId="0" fillId="18" borderId="11" xfId="0" applyFill="1" applyBorder="1"/>
    <xf numFmtId="0" fontId="4" fillId="18" borderId="6" xfId="0" applyFont="1" applyFill="1" applyBorder="1"/>
    <xf numFmtId="0" fontId="3" fillId="6" borderId="1" xfId="0" applyFont="1" applyFill="1" applyBorder="1" applyAlignment="1">
      <alignment horizontal="center" vertical="center"/>
    </xf>
    <xf numFmtId="0" fontId="0" fillId="5" borderId="0" xfId="0" applyNumberFormat="1" applyFill="1"/>
    <xf numFmtId="0" fontId="3" fillId="5" borderId="1" xfId="0" applyFont="1" applyFill="1" applyBorder="1" applyAlignment="1">
      <alignment horizontal="center" vertical="center"/>
    </xf>
    <xf numFmtId="0" fontId="19" fillId="5" borderId="0" xfId="0" applyFont="1" applyFill="1" applyBorder="1" applyAlignment="1">
      <alignment horizontal="center" vertical="center"/>
    </xf>
    <xf numFmtId="0" fontId="2" fillId="5" borderId="23" xfId="0" applyFont="1" applyFill="1" applyBorder="1"/>
    <xf numFmtId="0" fontId="0" fillId="5" borderId="25" xfId="0" applyFill="1" applyBorder="1"/>
    <xf numFmtId="0" fontId="8" fillId="0" borderId="0" xfId="0" applyFont="1" applyFill="1" applyAlignment="1"/>
    <xf numFmtId="0" fontId="24" fillId="0" borderId="0" xfId="0" applyFont="1" applyFill="1" applyBorder="1"/>
    <xf numFmtId="0" fontId="0" fillId="0" borderId="0" xfId="0" applyFill="1" applyAlignment="1"/>
    <xf numFmtId="0" fontId="9" fillId="0" borderId="6" xfId="0" applyFont="1" applyFill="1" applyBorder="1" applyAlignment="1">
      <alignment vertical="center"/>
    </xf>
    <xf numFmtId="0" fontId="9" fillId="0" borderId="0" xfId="0" applyFont="1" applyFill="1" applyBorder="1" applyAlignment="1">
      <alignment vertical="center"/>
    </xf>
    <xf numFmtId="0" fontId="9" fillId="0" borderId="0" xfId="0" applyFont="1" applyFill="1" applyAlignment="1"/>
    <xf numFmtId="0" fontId="7" fillId="0" borderId="14"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5" xfId="0" applyFont="1" applyFill="1" applyBorder="1" applyAlignment="1">
      <alignment horizontal="center" vertical="center"/>
    </xf>
    <xf numFmtId="0" fontId="7" fillId="10" borderId="18" xfId="0" applyFont="1" applyFill="1" applyBorder="1" applyAlignment="1">
      <alignment horizontal="center" vertical="center"/>
    </xf>
    <xf numFmtId="0" fontId="27" fillId="0" borderId="21" xfId="0" applyFont="1" applyFill="1" applyBorder="1" applyAlignment="1">
      <alignment vertical="center"/>
    </xf>
    <xf numFmtId="0" fontId="7" fillId="0" borderId="19" xfId="0" applyFont="1" applyFill="1" applyBorder="1" applyAlignment="1">
      <alignment horizontal="center" vertical="center"/>
    </xf>
    <xf numFmtId="0" fontId="27" fillId="0" borderId="23" xfId="0" applyFont="1" applyFill="1" applyBorder="1" applyAlignment="1">
      <alignment vertical="center"/>
    </xf>
    <xf numFmtId="0" fontId="27" fillId="0" borderId="24" xfId="0" applyFont="1" applyFill="1" applyBorder="1" applyAlignment="1">
      <alignment vertical="center"/>
    </xf>
    <xf numFmtId="0" fontId="7" fillId="11" borderId="19" xfId="0" applyFont="1" applyFill="1" applyBorder="1" applyAlignment="1">
      <alignment horizontal="center" vertical="center"/>
    </xf>
    <xf numFmtId="0" fontId="7" fillId="12" borderId="19" xfId="0" applyFont="1" applyFill="1" applyBorder="1" applyAlignment="1">
      <alignment horizontal="center" vertical="center"/>
    </xf>
    <xf numFmtId="0" fontId="7" fillId="13" borderId="19" xfId="0" applyFont="1" applyFill="1" applyBorder="1" applyAlignment="1">
      <alignment horizontal="center" vertical="center"/>
    </xf>
    <xf numFmtId="0" fontId="27" fillId="0" borderId="0" xfId="0" applyFont="1" applyFill="1" applyBorder="1" applyAlignment="1">
      <alignment vertical="center"/>
    </xf>
    <xf numFmtId="0" fontId="7" fillId="0" borderId="20" xfId="0" applyFont="1" applyFill="1" applyBorder="1" applyAlignment="1">
      <alignment horizontal="center" vertical="center"/>
    </xf>
    <xf numFmtId="0" fontId="27" fillId="0" borderId="11" xfId="0" applyFont="1" applyFill="1" applyBorder="1" applyAlignment="1">
      <alignment vertical="center"/>
    </xf>
    <xf numFmtId="0" fontId="0" fillId="0" borderId="0" xfId="0" applyFont="1" applyFill="1" applyBorder="1"/>
    <xf numFmtId="164" fontId="27" fillId="0" borderId="2" xfId="0" applyNumberFormat="1" applyFont="1" applyFill="1" applyBorder="1" applyAlignment="1">
      <alignment horizontal="center" vertical="center"/>
    </xf>
    <xf numFmtId="0" fontId="27" fillId="0" borderId="22" xfId="0" applyFont="1" applyFill="1" applyBorder="1" applyAlignment="1">
      <alignment horizontal="center"/>
    </xf>
    <xf numFmtId="164" fontId="27" fillId="0" borderId="0" xfId="0" applyNumberFormat="1" applyFont="1" applyFill="1" applyBorder="1" applyAlignment="1">
      <alignment horizontal="center" vertical="center"/>
    </xf>
    <xf numFmtId="0" fontId="27" fillId="0" borderId="7" xfId="0" applyFont="1" applyFill="1" applyBorder="1" applyAlignment="1">
      <alignment horizontal="center"/>
    </xf>
    <xf numFmtId="164" fontId="27" fillId="0" borderId="1" xfId="0" applyNumberFormat="1" applyFont="1" applyFill="1" applyBorder="1" applyAlignment="1">
      <alignment horizontal="center" vertical="center"/>
    </xf>
    <xf numFmtId="0" fontId="27" fillId="0" borderId="17" xfId="0" applyFont="1" applyFill="1" applyBorder="1" applyAlignment="1">
      <alignment horizontal="center"/>
    </xf>
    <xf numFmtId="164" fontId="27" fillId="0" borderId="11" xfId="0" applyNumberFormat="1" applyFont="1" applyFill="1" applyBorder="1" applyAlignment="1">
      <alignment horizontal="center" vertical="center"/>
    </xf>
    <xf numFmtId="0" fontId="27" fillId="0" borderId="12" xfId="0" applyFont="1" applyFill="1" applyBorder="1" applyAlignment="1">
      <alignment horizontal="center"/>
    </xf>
    <xf numFmtId="0" fontId="4" fillId="0" borderId="4" xfId="0" applyFont="1" applyBorder="1"/>
    <xf numFmtId="0" fontId="0" fillId="0" borderId="4" xfId="0" applyFill="1" applyBorder="1"/>
    <xf numFmtId="0" fontId="4" fillId="0" borderId="3" xfId="0" applyFont="1" applyBorder="1"/>
    <xf numFmtId="0" fontId="0" fillId="15" borderId="4" xfId="0" applyFill="1" applyBorder="1"/>
    <xf numFmtId="0" fontId="4" fillId="0" borderId="3" xfId="0" applyFont="1" applyFill="1" applyBorder="1"/>
    <xf numFmtId="0" fontId="4" fillId="3" borderId="0" xfId="0" applyFont="1" applyFill="1" applyBorder="1"/>
    <xf numFmtId="0" fontId="4" fillId="3" borderId="11" xfId="0" applyFont="1" applyFill="1" applyBorder="1"/>
    <xf numFmtId="0" fontId="4" fillId="3" borderId="6" xfId="0" applyFont="1" applyFill="1" applyBorder="1"/>
    <xf numFmtId="0" fontId="0" fillId="3" borderId="0" xfId="0" applyFill="1" applyBorder="1"/>
    <xf numFmtId="0" fontId="4" fillId="3" borderId="10" xfId="0" applyFont="1" applyFill="1" applyBorder="1"/>
    <xf numFmtId="0" fontId="0" fillId="3" borderId="11" xfId="0" applyFill="1" applyBorder="1"/>
    <xf numFmtId="0" fontId="28" fillId="0" borderId="0" xfId="0" applyFont="1"/>
    <xf numFmtId="0" fontId="0" fillId="0" borderId="3" xfId="0" applyFill="1" applyBorder="1"/>
    <xf numFmtId="0" fontId="28" fillId="0" borderId="4" xfId="0" applyFont="1" applyBorder="1"/>
    <xf numFmtId="0" fontId="3" fillId="0" borderId="4" xfId="0" applyFont="1" applyBorder="1" applyAlignment="1">
      <alignment horizontal="center"/>
    </xf>
    <xf numFmtId="0" fontId="0" fillId="0" borderId="30" xfId="0" applyFill="1" applyBorder="1"/>
    <xf numFmtId="0" fontId="28" fillId="0" borderId="23" xfId="0" applyFont="1" applyFill="1" applyBorder="1"/>
    <xf numFmtId="0" fontId="28" fillId="0" borderId="0" xfId="0" applyFont="1" applyFill="1" applyBorder="1"/>
    <xf numFmtId="0" fontId="28" fillId="0" borderId="7" xfId="0" applyFont="1" applyFill="1" applyBorder="1"/>
    <xf numFmtId="0" fontId="28" fillId="0" borderId="25" xfId="0" applyFont="1" applyFill="1" applyBorder="1"/>
    <xf numFmtId="0" fontId="28" fillId="0" borderId="11" xfId="0" applyFont="1" applyFill="1" applyBorder="1"/>
    <xf numFmtId="0" fontId="28" fillId="0" borderId="29" xfId="0" applyFont="1" applyFill="1" applyBorder="1"/>
    <xf numFmtId="0" fontId="28" fillId="0" borderId="12" xfId="0" applyFont="1" applyFill="1" applyBorder="1"/>
    <xf numFmtId="0" fontId="6" fillId="0" borderId="31" xfId="0" applyFont="1" applyFill="1" applyBorder="1"/>
    <xf numFmtId="0" fontId="6" fillId="0" borderId="19" xfId="0" applyFont="1" applyFill="1" applyBorder="1"/>
    <xf numFmtId="0" fontId="6" fillId="0" borderId="20" xfId="0" applyFont="1" applyFill="1" applyBorder="1"/>
    <xf numFmtId="0" fontId="3" fillId="0" borderId="32" xfId="0" applyFont="1" applyBorder="1" applyAlignment="1">
      <alignment horizontal="center"/>
    </xf>
    <xf numFmtId="0" fontId="3" fillId="0" borderId="33" xfId="0" applyFont="1" applyBorder="1" applyAlignment="1">
      <alignment horizontal="center"/>
    </xf>
    <xf numFmtId="0" fontId="3" fillId="0" borderId="13" xfId="0" applyFont="1" applyBorder="1" applyAlignment="1">
      <alignment horizontal="center"/>
    </xf>
    <xf numFmtId="0" fontId="3" fillId="0" borderId="15" xfId="0" applyFont="1" applyBorder="1" applyAlignment="1">
      <alignment horizontal="center"/>
    </xf>
    <xf numFmtId="0" fontId="3" fillId="2" borderId="13" xfId="0" applyFont="1" applyFill="1" applyBorder="1" applyAlignment="1">
      <alignment horizontal="center"/>
    </xf>
    <xf numFmtId="0" fontId="28" fillId="2" borderId="0" xfId="0" applyFont="1" applyFill="1" applyBorder="1"/>
    <xf numFmtId="0" fontId="6" fillId="0" borderId="13" xfId="0" applyFont="1" applyBorder="1"/>
    <xf numFmtId="0" fontId="6" fillId="19" borderId="0" xfId="0" applyFont="1" applyFill="1" applyBorder="1"/>
    <xf numFmtId="0" fontId="0" fillId="0" borderId="29" xfId="0" applyFill="1" applyBorder="1"/>
    <xf numFmtId="0" fontId="28" fillId="0" borderId="34" xfId="0" applyFont="1" applyFill="1" applyBorder="1"/>
    <xf numFmtId="0" fontId="28" fillId="2" borderId="11" xfId="0" applyFont="1" applyFill="1" applyBorder="1"/>
    <xf numFmtId="0" fontId="7" fillId="17" borderId="0" xfId="0" applyFont="1" applyFill="1"/>
    <xf numFmtId="0" fontId="28" fillId="0" borderId="0" xfId="0" applyFont="1" applyFill="1"/>
    <xf numFmtId="2" fontId="29" fillId="0" borderId="0" xfId="0" applyNumberFormat="1" applyFont="1" applyFill="1" applyBorder="1" applyAlignment="1">
      <alignment horizontal="center" vertical="center"/>
    </xf>
    <xf numFmtId="2" fontId="29" fillId="0" borderId="7" xfId="0" applyNumberFormat="1" applyFont="1" applyFill="1" applyBorder="1" applyAlignment="1">
      <alignment horizontal="center" vertical="center"/>
    </xf>
    <xf numFmtId="2" fontId="29" fillId="0" borderId="11" xfId="0" applyNumberFormat="1" applyFont="1" applyFill="1" applyBorder="1" applyAlignment="1">
      <alignment horizontal="center" vertical="center"/>
    </xf>
    <xf numFmtId="2" fontId="29" fillId="0" borderId="12" xfId="0" applyNumberFormat="1" applyFont="1" applyFill="1" applyBorder="1" applyAlignment="1">
      <alignment horizontal="center" vertical="center"/>
    </xf>
    <xf numFmtId="2" fontId="29" fillId="0" borderId="2" xfId="0" applyNumberFormat="1" applyFont="1" applyFill="1" applyBorder="1" applyAlignment="1">
      <alignment horizontal="center" vertical="center"/>
    </xf>
    <xf numFmtId="2" fontId="29" fillId="0" borderId="22" xfId="0" applyNumberFormat="1" applyFont="1" applyFill="1" applyBorder="1" applyAlignment="1">
      <alignment horizontal="center" vertical="center"/>
    </xf>
    <xf numFmtId="2" fontId="29" fillId="0" borderId="1" xfId="0" applyNumberFormat="1" applyFont="1" applyFill="1" applyBorder="1" applyAlignment="1">
      <alignment horizontal="center" vertical="center"/>
    </xf>
    <xf numFmtId="2" fontId="29" fillId="0" borderId="17" xfId="0" applyNumberFormat="1" applyFont="1" applyFill="1" applyBorder="1" applyAlignment="1">
      <alignment horizontal="center" vertical="center"/>
    </xf>
    <xf numFmtId="0" fontId="0" fillId="0" borderId="1" xfId="0" applyBorder="1"/>
    <xf numFmtId="0" fontId="0" fillId="0" borderId="4" xfId="0" applyBorder="1"/>
    <xf numFmtId="0" fontId="0" fillId="0" borderId="7" xfId="0" applyFont="1" applyBorder="1"/>
    <xf numFmtId="0" fontId="5" fillId="0" borderId="7" xfId="0" applyFont="1" applyBorder="1"/>
    <xf numFmtId="0" fontId="0" fillId="0" borderId="9" xfId="0" applyBorder="1"/>
    <xf numFmtId="0" fontId="5" fillId="0" borderId="22" xfId="0" applyFont="1" applyBorder="1"/>
    <xf numFmtId="0" fontId="0" fillId="0" borderId="8" xfId="0" applyBorder="1"/>
    <xf numFmtId="0" fontId="0" fillId="0" borderId="17" xfId="0" applyFont="1" applyBorder="1"/>
    <xf numFmtId="0" fontId="0" fillId="0" borderId="10" xfId="0" applyBorder="1"/>
    <xf numFmtId="0" fontId="0" fillId="0" borderId="12" xfId="0" applyFont="1" applyBorder="1"/>
    <xf numFmtId="0" fontId="0" fillId="0" borderId="15" xfId="0" applyBorder="1"/>
    <xf numFmtId="0" fontId="0" fillId="0" borderId="35" xfId="0" applyBorder="1"/>
    <xf numFmtId="0" fontId="0" fillId="0" borderId="36" xfId="0" applyBorder="1"/>
    <xf numFmtId="0" fontId="0" fillId="0" borderId="36" xfId="0" applyFont="1" applyBorder="1"/>
    <xf numFmtId="0" fontId="0" fillId="0" borderId="37" xfId="0" applyFont="1" applyBorder="1"/>
    <xf numFmtId="0" fontId="0" fillId="0" borderId="35" xfId="0" applyFont="1" applyBorder="1"/>
    <xf numFmtId="0" fontId="0" fillId="0" borderId="37" xfId="0" applyBorder="1"/>
    <xf numFmtId="0" fontId="0" fillId="0" borderId="38" xfId="0" applyBorder="1"/>
    <xf numFmtId="0" fontId="5" fillId="0" borderId="14" xfId="0" applyFont="1" applyBorder="1"/>
    <xf numFmtId="0" fontId="5" fillId="0" borderId="13" xfId="0" applyFont="1" applyBorder="1"/>
    <xf numFmtId="0" fontId="3" fillId="17" borderId="0" xfId="0" applyFont="1" applyFill="1" applyAlignment="1"/>
    <xf numFmtId="0" fontId="4" fillId="2" borderId="0" xfId="0" applyFont="1" applyFill="1" applyBorder="1"/>
    <xf numFmtId="0" fontId="0" fillId="2" borderId="0" xfId="0" applyFill="1"/>
    <xf numFmtId="0" fontId="16" fillId="0" borderId="1" xfId="0" applyFont="1" applyFill="1" applyBorder="1" applyAlignment="1">
      <alignment horizontal="center" vertical="center"/>
    </xf>
    <xf numFmtId="0" fontId="3" fillId="0" borderId="4" xfId="0" applyFont="1" applyBorder="1" applyAlignment="1">
      <alignment horizontal="center" vertical="center"/>
    </xf>
    <xf numFmtId="0" fontId="0" fillId="0" borderId="5" xfId="0" applyFill="1" applyBorder="1"/>
    <xf numFmtId="0" fontId="22" fillId="0" borderId="0" xfId="0" applyFont="1" applyFill="1"/>
    <xf numFmtId="0" fontId="0" fillId="0" borderId="8" xfId="0" applyFill="1" applyBorder="1"/>
    <xf numFmtId="0" fontId="17" fillId="6" borderId="1" xfId="0" applyFont="1" applyFill="1" applyBorder="1"/>
    <xf numFmtId="0" fontId="15" fillId="6" borderId="1" xfId="0" applyFont="1" applyFill="1" applyBorder="1"/>
    <xf numFmtId="0" fontId="15" fillId="6" borderId="17" xfId="0" applyFont="1" applyFill="1" applyBorder="1"/>
    <xf numFmtId="0" fontId="15" fillId="0" borderId="1" xfId="0" applyFont="1" applyFill="1" applyBorder="1"/>
    <xf numFmtId="0" fontId="15" fillId="0" borderId="17" xfId="0" applyFont="1" applyFill="1" applyBorder="1"/>
    <xf numFmtId="0" fontId="3" fillId="0" borderId="8" xfId="0" applyFont="1" applyBorder="1" applyAlignment="1">
      <alignment horizontal="center" vertical="center"/>
    </xf>
    <xf numFmtId="0" fontId="18" fillId="0" borderId="1" xfId="0" applyFont="1" applyFill="1" applyBorder="1"/>
    <xf numFmtId="0" fontId="3" fillId="0" borderId="8" xfId="0" applyFont="1" applyFill="1" applyBorder="1" applyAlignment="1">
      <alignment horizontal="center" vertical="center"/>
    </xf>
    <xf numFmtId="0" fontId="0" fillId="19" borderId="0" xfId="0" applyFill="1"/>
    <xf numFmtId="0" fontId="0" fillId="19" borderId="0" xfId="0" applyFill="1" applyAlignment="1">
      <alignment horizontal="center" vertical="center"/>
    </xf>
    <xf numFmtId="0" fontId="9" fillId="0" borderId="0" xfId="0" applyFont="1"/>
    <xf numFmtId="0" fontId="30" fillId="0" borderId="0" xfId="0" applyFont="1" applyFill="1"/>
    <xf numFmtId="0" fontId="27" fillId="0" borderId="0" xfId="0" applyFont="1" applyFill="1"/>
    <xf numFmtId="164" fontId="0" fillId="0" borderId="0" xfId="0" applyNumberFormat="1"/>
    <xf numFmtId="164" fontId="0" fillId="0" borderId="0" xfId="0" applyNumberFormat="1" applyAlignment="1">
      <alignment horizontal="center" vertical="center"/>
    </xf>
    <xf numFmtId="0" fontId="30" fillId="17" borderId="0" xfId="0" applyFont="1" applyFill="1"/>
    <xf numFmtId="0" fontId="3" fillId="17" borderId="0" xfId="0" applyFont="1" applyFill="1"/>
    <xf numFmtId="0" fontId="0" fillId="0" borderId="21" xfId="0" applyBorder="1"/>
    <xf numFmtId="0" fontId="0" fillId="0" borderId="23" xfId="0" applyBorder="1"/>
    <xf numFmtId="164" fontId="0" fillId="0" borderId="0" xfId="0" applyNumberFormat="1" applyBorder="1" applyAlignment="1">
      <alignment horizontal="center" vertical="center"/>
    </xf>
    <xf numFmtId="0" fontId="0" fillId="0" borderId="24" xfId="0" applyBorder="1"/>
    <xf numFmtId="164" fontId="0" fillId="0" borderId="1" xfId="0" applyNumberFormat="1" applyBorder="1" applyAlignment="1">
      <alignment horizontal="center" vertical="center"/>
    </xf>
    <xf numFmtId="0" fontId="0" fillId="0" borderId="40" xfId="0" applyBorder="1"/>
    <xf numFmtId="0" fontId="0" fillId="0" borderId="41" xfId="0" applyBorder="1"/>
    <xf numFmtId="164" fontId="0" fillId="0" borderId="2" xfId="0" applyNumberFormat="1" applyBorder="1" applyAlignment="1">
      <alignment horizontal="center" vertical="center"/>
    </xf>
    <xf numFmtId="0" fontId="0" fillId="0" borderId="39" xfId="0" applyBorder="1"/>
    <xf numFmtId="164" fontId="0" fillId="0" borderId="35" xfId="0" applyNumberFormat="1" applyBorder="1" applyAlignment="1">
      <alignment horizontal="center" vertical="center"/>
    </xf>
    <xf numFmtId="164" fontId="0" fillId="0" borderId="36" xfId="0" applyNumberFormat="1" applyBorder="1" applyAlignment="1">
      <alignment horizontal="center" vertical="center"/>
    </xf>
    <xf numFmtId="164" fontId="0" fillId="0" borderId="37" xfId="0" applyNumberFormat="1" applyBorder="1" applyAlignment="1">
      <alignment horizontal="center" vertical="center"/>
    </xf>
    <xf numFmtId="2" fontId="0" fillId="0" borderId="35" xfId="0" applyNumberFormat="1" applyBorder="1" applyAlignment="1">
      <alignment horizontal="center" vertical="center"/>
    </xf>
    <xf numFmtId="2" fontId="0" fillId="0" borderId="36" xfId="0" applyNumberFormat="1" applyBorder="1" applyAlignment="1">
      <alignment horizontal="center" vertical="center"/>
    </xf>
    <xf numFmtId="2" fontId="0" fillId="0" borderId="37" xfId="0" applyNumberFormat="1" applyBorder="1" applyAlignment="1">
      <alignment horizontal="center" vertical="center"/>
    </xf>
    <xf numFmtId="0" fontId="5" fillId="0" borderId="0" xfId="0" applyFont="1" applyBorder="1" applyAlignment="1"/>
    <xf numFmtId="0" fontId="5" fillId="0" borderId="5" xfId="0" applyFont="1" applyBorder="1" applyAlignment="1"/>
    <xf numFmtId="0" fontId="5" fillId="0" borderId="3" xfId="0" applyFont="1" applyBorder="1"/>
    <xf numFmtId="0" fontId="5" fillId="0" borderId="17" xfId="0" applyFont="1" applyBorder="1"/>
    <xf numFmtId="0" fontId="5" fillId="0" borderId="42" xfId="0" applyFont="1" applyBorder="1" applyAlignment="1"/>
    <xf numFmtId="0" fontId="0" fillId="0" borderId="36" xfId="0" applyFill="1" applyBorder="1"/>
    <xf numFmtId="0" fontId="0" fillId="0" borderId="37" xfId="0" applyFill="1" applyBorder="1"/>
    <xf numFmtId="0" fontId="5" fillId="0" borderId="4" xfId="0" applyFont="1" applyBorder="1" applyAlignment="1"/>
    <xf numFmtId="0" fontId="6" fillId="17" borderId="0" xfId="0" applyFont="1" applyFill="1" applyBorder="1"/>
    <xf numFmtId="0" fontId="6" fillId="17" borderId="0" xfId="0" applyFont="1" applyFill="1"/>
    <xf numFmtId="0" fontId="9" fillId="0" borderId="0" xfId="0" applyFont="1" applyAlignment="1">
      <alignment horizontal="center"/>
    </xf>
    <xf numFmtId="0" fontId="8" fillId="6" borderId="0" xfId="0" applyFont="1" applyFill="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5" fillId="17" borderId="0" xfId="0" applyFont="1" applyFill="1" applyAlignment="1">
      <alignment horizontal="center"/>
    </xf>
    <xf numFmtId="0" fontId="28" fillId="17" borderId="0" xfId="0" applyFont="1" applyFill="1" applyAlignment="1">
      <alignment horizontal="center"/>
    </xf>
    <xf numFmtId="0" fontId="23" fillId="17" borderId="0" xfId="0" applyFont="1" applyFill="1" applyAlignment="1">
      <alignment horizontal="center"/>
    </xf>
    <xf numFmtId="0" fontId="0" fillId="12" borderId="6" xfId="0" applyFill="1" applyBorder="1" applyAlignment="1">
      <alignment horizontal="center"/>
    </xf>
    <xf numFmtId="0" fontId="0" fillId="13" borderId="6" xfId="0" applyFill="1" applyBorder="1" applyAlignment="1">
      <alignment horizontal="center"/>
    </xf>
    <xf numFmtId="0" fontId="0" fillId="13" borderId="10" xfId="0" applyFill="1" applyBorder="1" applyAlignment="1">
      <alignment horizontal="center"/>
    </xf>
    <xf numFmtId="0" fontId="0" fillId="10" borderId="6" xfId="0" applyFill="1" applyBorder="1" applyAlignment="1">
      <alignment horizontal="center"/>
    </xf>
    <xf numFmtId="0" fontId="0" fillId="11" borderId="6" xfId="0" applyFill="1" applyBorder="1" applyAlignment="1">
      <alignment horizontal="center"/>
    </xf>
    <xf numFmtId="0" fontId="3" fillId="12" borderId="0" xfId="0" applyFont="1" applyFill="1" applyBorder="1" applyAlignment="1">
      <alignment horizontal="center" vertical="center"/>
    </xf>
    <xf numFmtId="0" fontId="7" fillId="17" borderId="0" xfId="0" applyFont="1" applyFill="1" applyAlignment="1">
      <alignment horizontal="center"/>
    </xf>
    <xf numFmtId="0" fontId="19" fillId="10" borderId="3" xfId="0" applyFont="1" applyFill="1" applyBorder="1" applyAlignment="1">
      <alignment horizontal="center"/>
    </xf>
    <xf numFmtId="0" fontId="19" fillId="10" borderId="4" xfId="0" applyFont="1" applyFill="1" applyBorder="1" applyAlignment="1">
      <alignment horizontal="center"/>
    </xf>
    <xf numFmtId="0" fontId="19" fillId="10" borderId="5" xfId="0" applyFont="1" applyFill="1" applyBorder="1" applyAlignment="1">
      <alignment horizontal="center"/>
    </xf>
    <xf numFmtId="0" fontId="19" fillId="10" borderId="6" xfId="0" applyFont="1" applyFill="1" applyBorder="1" applyAlignment="1">
      <alignment horizontal="center"/>
    </xf>
    <xf numFmtId="0" fontId="19" fillId="10" borderId="0" xfId="0" applyFont="1" applyFill="1" applyBorder="1" applyAlignment="1">
      <alignment horizontal="center"/>
    </xf>
    <xf numFmtId="0" fontId="19" fillId="10" borderId="7" xfId="0" applyFont="1" applyFill="1" applyBorder="1" applyAlignment="1">
      <alignment horizontal="center"/>
    </xf>
    <xf numFmtId="0" fontId="11" fillId="13" borderId="3" xfId="0" applyFont="1" applyFill="1" applyBorder="1" applyAlignment="1">
      <alignment horizontal="center" vertical="center"/>
    </xf>
    <xf numFmtId="0" fontId="11" fillId="13" borderId="4" xfId="0" applyFont="1" applyFill="1" applyBorder="1" applyAlignment="1">
      <alignment horizontal="center" vertical="center"/>
    </xf>
    <xf numFmtId="0" fontId="11" fillId="13" borderId="5"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0" xfId="0" applyFont="1" applyFill="1" applyBorder="1" applyAlignment="1">
      <alignment horizontal="center" vertical="center"/>
    </xf>
    <xf numFmtId="0" fontId="11" fillId="13" borderId="7" xfId="0" applyFont="1" applyFill="1" applyBorder="1" applyAlignment="1">
      <alignment horizontal="center" vertical="center"/>
    </xf>
    <xf numFmtId="0" fontId="13" fillId="0" borderId="6" xfId="0" applyFont="1" applyFill="1" applyBorder="1" applyAlignment="1">
      <alignment horizontal="center" vertical="center" textRotation="90"/>
    </xf>
    <xf numFmtId="0" fontId="11" fillId="12" borderId="3"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5"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0" xfId="0" applyFont="1" applyFill="1" applyBorder="1" applyAlignment="1">
      <alignment horizontal="center" vertical="center"/>
    </xf>
    <xf numFmtId="0" fontId="11" fillId="12" borderId="7" xfId="0" applyFont="1" applyFill="1" applyBorder="1" applyAlignment="1">
      <alignment horizontal="center" vertical="center"/>
    </xf>
    <xf numFmtId="0" fontId="7" fillId="13" borderId="3" xfId="0" applyFont="1" applyFill="1" applyBorder="1" applyAlignment="1">
      <alignment horizontal="center" vertical="center"/>
    </xf>
    <xf numFmtId="0" fontId="7" fillId="13" borderId="4" xfId="0" applyFont="1" applyFill="1" applyBorder="1" applyAlignment="1">
      <alignment horizontal="center" vertical="center"/>
    </xf>
    <xf numFmtId="0" fontId="7" fillId="13" borderId="5" xfId="0" applyFont="1" applyFill="1" applyBorder="1" applyAlignment="1">
      <alignment horizontal="center" vertical="center"/>
    </xf>
    <xf numFmtId="0" fontId="7" fillId="13" borderId="6" xfId="0" applyFont="1" applyFill="1" applyBorder="1" applyAlignment="1">
      <alignment horizontal="center" vertical="center"/>
    </xf>
    <xf numFmtId="0" fontId="7" fillId="13" borderId="0" xfId="0" applyFont="1" applyFill="1" applyBorder="1" applyAlignment="1">
      <alignment horizontal="center" vertical="center"/>
    </xf>
    <xf numFmtId="0" fontId="7" fillId="13" borderId="7" xfId="0" applyFont="1" applyFill="1" applyBorder="1" applyAlignment="1">
      <alignment horizontal="center" vertical="center"/>
    </xf>
    <xf numFmtId="0" fontId="13" fillId="0" borderId="3" xfId="0" applyFont="1" applyFill="1" applyBorder="1" applyAlignment="1">
      <alignment horizontal="center" vertical="center" textRotation="90"/>
    </xf>
    <xf numFmtId="0" fontId="11" fillId="11" borderId="3" xfId="0" applyFont="1" applyFill="1" applyBorder="1" applyAlignment="1">
      <alignment horizontal="center" vertical="center"/>
    </xf>
    <xf numFmtId="0" fontId="11" fillId="11" borderId="4" xfId="0" applyFont="1" applyFill="1" applyBorder="1" applyAlignment="1">
      <alignment horizontal="center" vertical="center"/>
    </xf>
    <xf numFmtId="0" fontId="11" fillId="11" borderId="6" xfId="0" applyFont="1" applyFill="1" applyBorder="1" applyAlignment="1">
      <alignment horizontal="center" vertical="center"/>
    </xf>
    <xf numFmtId="0" fontId="11" fillId="11" borderId="0" xfId="0" applyFont="1" applyFill="1" applyBorder="1" applyAlignment="1">
      <alignment horizontal="center" vertical="center"/>
    </xf>
    <xf numFmtId="0" fontId="12" fillId="14" borderId="3" xfId="0" applyFont="1" applyFill="1" applyBorder="1" applyAlignment="1">
      <alignment horizontal="center" vertical="center"/>
    </xf>
    <xf numFmtId="0" fontId="12" fillId="14" borderId="4" xfId="0" applyFont="1" applyFill="1" applyBorder="1" applyAlignment="1">
      <alignment horizontal="center" vertical="center"/>
    </xf>
    <xf numFmtId="0" fontId="12" fillId="14" borderId="6" xfId="0" applyFont="1" applyFill="1" applyBorder="1" applyAlignment="1">
      <alignment horizontal="center" vertical="center"/>
    </xf>
    <xf numFmtId="0" fontId="12" fillId="14" borderId="0" xfId="0" applyFont="1" applyFill="1" applyBorder="1" applyAlignment="1">
      <alignment horizontal="center" vertical="center"/>
    </xf>
    <xf numFmtId="0" fontId="13" fillId="0" borderId="10" xfId="0" applyFont="1" applyFill="1" applyBorder="1" applyAlignment="1">
      <alignment horizontal="center" vertical="center" textRotation="90"/>
    </xf>
    <xf numFmtId="0" fontId="21" fillId="17" borderId="0" xfId="0" applyFont="1" applyFill="1" applyAlignment="1">
      <alignment horizontal="center"/>
    </xf>
    <xf numFmtId="0" fontId="21" fillId="17" borderId="0" xfId="0" applyFont="1" applyFill="1" applyBorder="1" applyAlignment="1">
      <alignment horizontal="center"/>
    </xf>
    <xf numFmtId="0" fontId="22" fillId="0" borderId="0" xfId="0" applyFont="1" applyFill="1" applyBorder="1" applyAlignment="1">
      <alignment horizontal="center"/>
    </xf>
    <xf numFmtId="0" fontId="0" fillId="0" borderId="0" xfId="0" applyFill="1" applyBorder="1" applyAlignment="1">
      <alignment horizontal="center"/>
    </xf>
    <xf numFmtId="0" fontId="13" fillId="0" borderId="27" xfId="0" applyFont="1" applyFill="1" applyBorder="1" applyAlignment="1">
      <alignment horizontal="center" vertical="center" textRotation="90"/>
    </xf>
    <xf numFmtId="0" fontId="13" fillId="0" borderId="28" xfId="0" applyFont="1" applyFill="1" applyBorder="1" applyAlignment="1">
      <alignment horizontal="center" vertical="center" textRotation="90"/>
    </xf>
    <xf numFmtId="0" fontId="0" fillId="0" borderId="0" xfId="0" applyAlignment="1">
      <alignment horizontal="center"/>
    </xf>
    <xf numFmtId="0" fontId="5" fillId="0" borderId="0" xfId="0" applyFont="1" applyAlignment="1">
      <alignment horizontal="center"/>
    </xf>
  </cellXfs>
  <cellStyles count="1">
    <cellStyle name="Normal" xfId="0" builtinId="0"/>
  </cellStyles>
  <dxfs count="70">
    <dxf>
      <font>
        <color auto="1"/>
      </font>
      <fill>
        <patternFill patternType="solid">
          <bgColor theme="9"/>
        </patternFill>
      </fill>
    </dxf>
    <dxf>
      <fill>
        <patternFill>
          <bgColor theme="6"/>
        </patternFill>
      </fill>
    </dxf>
    <dxf>
      <font>
        <color auto="1"/>
      </font>
      <fill>
        <patternFill patternType="solid">
          <bgColor theme="9"/>
        </patternFill>
      </fill>
    </dxf>
    <dxf>
      <fill>
        <patternFill>
          <bgColor theme="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1"/>
      </font>
      <fill>
        <patternFill>
          <fgColor rgb="FFFF7C80"/>
          <bgColor rgb="FFC00000"/>
        </patternFill>
      </fill>
    </dxf>
    <dxf>
      <font>
        <color rgb="FFC00000"/>
      </font>
      <fill>
        <patternFill>
          <bgColor rgb="FFFF7C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4"/>
        </patternFill>
      </fill>
    </dxf>
    <dxf>
      <fill>
        <patternFill>
          <bgColor theme="7"/>
        </patternFill>
      </fill>
    </dxf>
    <dxf>
      <fill>
        <patternFill>
          <bgColor theme="6"/>
        </patternFill>
      </fill>
    </dxf>
    <dxf>
      <fill>
        <patternFill>
          <bgColor theme="9"/>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C00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C000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P23 WT</c:v>
          </c:tx>
          <c:spPr>
            <a:ln w="25400" cap="rnd">
              <a:noFill/>
              <a:round/>
            </a:ln>
            <a:effectLst/>
          </c:spPr>
          <c:marker>
            <c:symbol val="circle"/>
            <c:size val="6"/>
            <c:spPr>
              <a:solidFill>
                <a:schemeClr val="tx1"/>
              </a:solidFill>
              <a:ln w="9525">
                <a:noFill/>
              </a:ln>
              <a:effectLst/>
            </c:spPr>
          </c:marker>
          <c:xVal>
            <c:numRef>
              <c:f>'Fig2 + Tab1supp1'!$R$4:$R$10</c:f>
              <c:numCache>
                <c:formatCode>General</c:formatCode>
                <c:ptCount val="7"/>
                <c:pt idx="0">
                  <c:v>1</c:v>
                </c:pt>
                <c:pt idx="1">
                  <c:v>1</c:v>
                </c:pt>
                <c:pt idx="2">
                  <c:v>1</c:v>
                </c:pt>
                <c:pt idx="3">
                  <c:v>1</c:v>
                </c:pt>
                <c:pt idx="4">
                  <c:v>1</c:v>
                </c:pt>
                <c:pt idx="5">
                  <c:v>1</c:v>
                </c:pt>
                <c:pt idx="6">
                  <c:v>1</c:v>
                </c:pt>
              </c:numCache>
            </c:numRef>
          </c:xVal>
          <c:yVal>
            <c:numRef>
              <c:f>'Fig2 + Tab1supp1'!$K$4:$K$10</c:f>
              <c:numCache>
                <c:formatCode>General</c:formatCode>
                <c:ptCount val="7"/>
                <c:pt idx="0">
                  <c:v>0.42494675432910456</c:v>
                </c:pt>
                <c:pt idx="1">
                  <c:v>0.49481481481481482</c:v>
                </c:pt>
                <c:pt idx="2">
                  <c:v>0.51629629629629625</c:v>
                </c:pt>
                <c:pt idx="3">
                  <c:v>0.46277777777777779</c:v>
                </c:pt>
                <c:pt idx="4">
                  <c:v>0.46212962962962961</c:v>
                </c:pt>
                <c:pt idx="5">
                  <c:v>0.37731481481481483</c:v>
                </c:pt>
                <c:pt idx="6">
                  <c:v>0.4152777777777778</c:v>
                </c:pt>
              </c:numCache>
            </c:numRef>
          </c:yVal>
          <c:smooth val="0"/>
          <c:extLst>
            <c:ext xmlns:c16="http://schemas.microsoft.com/office/drawing/2014/chart" uri="{C3380CC4-5D6E-409C-BE32-E72D297353CC}">
              <c16:uniqueId val="{00000000-E34A-724A-A511-09694BFF67E9}"/>
            </c:ext>
          </c:extLst>
        </c:ser>
        <c:ser>
          <c:idx val="1"/>
          <c:order val="1"/>
          <c:tx>
            <c:v>P23 HOM</c:v>
          </c:tx>
          <c:spPr>
            <a:ln w="25400" cap="rnd">
              <a:noFill/>
              <a:round/>
            </a:ln>
            <a:effectLst/>
          </c:spPr>
          <c:marker>
            <c:symbol val="circle"/>
            <c:size val="6"/>
            <c:spPr>
              <a:solidFill>
                <a:srgbClr val="C00000"/>
              </a:solidFill>
              <a:ln w="9525">
                <a:noFill/>
              </a:ln>
              <a:effectLst/>
            </c:spPr>
          </c:marker>
          <c:xVal>
            <c:numRef>
              <c:f>'Fig2 + Tab1supp1'!$R$11:$R$18</c:f>
              <c:numCache>
                <c:formatCode>General</c:formatCode>
                <c:ptCount val="8"/>
                <c:pt idx="0">
                  <c:v>1.2</c:v>
                </c:pt>
                <c:pt idx="1">
                  <c:v>1.2</c:v>
                </c:pt>
                <c:pt idx="2">
                  <c:v>1.2</c:v>
                </c:pt>
                <c:pt idx="3">
                  <c:v>1.2</c:v>
                </c:pt>
                <c:pt idx="4">
                  <c:v>1.2</c:v>
                </c:pt>
                <c:pt idx="5">
                  <c:v>1.2</c:v>
                </c:pt>
                <c:pt idx="6">
                  <c:v>1.2</c:v>
                </c:pt>
                <c:pt idx="7">
                  <c:v>1.2</c:v>
                </c:pt>
              </c:numCache>
            </c:numRef>
          </c:xVal>
          <c:yVal>
            <c:numRef>
              <c:f>'Fig2 + Tab1supp1'!$K$11:$K$18</c:f>
              <c:numCache>
                <c:formatCode>General</c:formatCode>
                <c:ptCount val="8"/>
                <c:pt idx="0">
                  <c:v>0.43277777777777776</c:v>
                </c:pt>
                <c:pt idx="1">
                  <c:v>0.38305555555555554</c:v>
                </c:pt>
                <c:pt idx="2">
                  <c:v>0.4685185185185185</c:v>
                </c:pt>
                <c:pt idx="3">
                  <c:v>0.39435185185185184</c:v>
                </c:pt>
                <c:pt idx="4">
                  <c:v>0.38101851851851853</c:v>
                </c:pt>
                <c:pt idx="5">
                  <c:v>0.43240740740740741</c:v>
                </c:pt>
                <c:pt idx="6">
                  <c:v>0.45346791369571254</c:v>
                </c:pt>
                <c:pt idx="7">
                  <c:v>0.44666666666666666</c:v>
                </c:pt>
              </c:numCache>
            </c:numRef>
          </c:yVal>
          <c:smooth val="0"/>
          <c:extLst>
            <c:ext xmlns:c16="http://schemas.microsoft.com/office/drawing/2014/chart" uri="{C3380CC4-5D6E-409C-BE32-E72D297353CC}">
              <c16:uniqueId val="{00000001-E34A-724A-A511-09694BFF67E9}"/>
            </c:ext>
          </c:extLst>
        </c:ser>
        <c:ser>
          <c:idx val="2"/>
          <c:order val="2"/>
          <c:tx>
            <c:v>P29 WT </c:v>
          </c:tx>
          <c:spPr>
            <a:ln w="25400" cap="rnd">
              <a:noFill/>
              <a:round/>
            </a:ln>
            <a:effectLst/>
          </c:spPr>
          <c:marker>
            <c:symbol val="circle"/>
            <c:size val="6"/>
            <c:spPr>
              <a:solidFill>
                <a:schemeClr val="tx1"/>
              </a:solidFill>
              <a:ln w="9525">
                <a:noFill/>
              </a:ln>
              <a:effectLst/>
            </c:spPr>
          </c:marker>
          <c:xVal>
            <c:numRef>
              <c:f>'Fig2 + Tab1supp1'!$R$19:$R$25</c:f>
              <c:numCache>
                <c:formatCode>General</c:formatCode>
                <c:ptCount val="7"/>
                <c:pt idx="0">
                  <c:v>2</c:v>
                </c:pt>
                <c:pt idx="1">
                  <c:v>2</c:v>
                </c:pt>
                <c:pt idx="2">
                  <c:v>2</c:v>
                </c:pt>
                <c:pt idx="3">
                  <c:v>2</c:v>
                </c:pt>
                <c:pt idx="4">
                  <c:v>2</c:v>
                </c:pt>
                <c:pt idx="5">
                  <c:v>2</c:v>
                </c:pt>
                <c:pt idx="6">
                  <c:v>2</c:v>
                </c:pt>
              </c:numCache>
            </c:numRef>
          </c:xVal>
          <c:yVal>
            <c:numRef>
              <c:f>'Fig2 + Tab1supp1'!$K$19:$K$25</c:f>
              <c:numCache>
                <c:formatCode>General</c:formatCode>
                <c:ptCount val="7"/>
                <c:pt idx="0">
                  <c:v>0.41046296296296297</c:v>
                </c:pt>
                <c:pt idx="1">
                  <c:v>0.34175925925925926</c:v>
                </c:pt>
                <c:pt idx="2">
                  <c:v>0.34842592592592592</c:v>
                </c:pt>
                <c:pt idx="3">
                  <c:v>0.36129629629629628</c:v>
                </c:pt>
                <c:pt idx="4">
                  <c:v>0.38074074074074077</c:v>
                </c:pt>
                <c:pt idx="5">
                  <c:v>0.40675925925925926</c:v>
                </c:pt>
                <c:pt idx="6">
                  <c:v>0.30166666666666669</c:v>
                </c:pt>
              </c:numCache>
            </c:numRef>
          </c:yVal>
          <c:smooth val="0"/>
          <c:extLst>
            <c:ext xmlns:c16="http://schemas.microsoft.com/office/drawing/2014/chart" uri="{C3380CC4-5D6E-409C-BE32-E72D297353CC}">
              <c16:uniqueId val="{00000002-E34A-724A-A511-09694BFF67E9}"/>
            </c:ext>
          </c:extLst>
        </c:ser>
        <c:ser>
          <c:idx val="3"/>
          <c:order val="3"/>
          <c:tx>
            <c:v>P29 HOM</c:v>
          </c:tx>
          <c:spPr>
            <a:ln w="25400" cap="rnd">
              <a:noFill/>
              <a:round/>
            </a:ln>
            <a:effectLst/>
          </c:spPr>
          <c:marker>
            <c:symbol val="circle"/>
            <c:size val="6"/>
            <c:spPr>
              <a:solidFill>
                <a:srgbClr val="C00000"/>
              </a:solidFill>
              <a:ln w="9525">
                <a:noFill/>
              </a:ln>
              <a:effectLst/>
            </c:spPr>
          </c:marker>
          <c:xVal>
            <c:numRef>
              <c:f>'Fig2 + Tab1supp1'!$R$26:$R$34</c:f>
              <c:numCache>
                <c:formatCode>General</c:formatCode>
                <c:ptCount val="9"/>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numCache>
            </c:numRef>
          </c:xVal>
          <c:yVal>
            <c:numRef>
              <c:f>'Fig2 + Tab1supp1'!$K$26:$K$34</c:f>
              <c:numCache>
                <c:formatCode>General</c:formatCode>
                <c:ptCount val="9"/>
                <c:pt idx="0">
                  <c:v>0.42268518518518516</c:v>
                </c:pt>
                <c:pt idx="1">
                  <c:v>0.46305555555555555</c:v>
                </c:pt>
                <c:pt idx="2">
                  <c:v>0.29638888888888887</c:v>
                </c:pt>
                <c:pt idx="3">
                  <c:v>0.45018518518518519</c:v>
                </c:pt>
                <c:pt idx="4">
                  <c:v>0.46703703703703703</c:v>
                </c:pt>
                <c:pt idx="5">
                  <c:v>0.4211111111111111</c:v>
                </c:pt>
                <c:pt idx="6">
                  <c:v>0.42722222222222223</c:v>
                </c:pt>
                <c:pt idx="7">
                  <c:v>0.37212962962962964</c:v>
                </c:pt>
                <c:pt idx="8">
                  <c:v>0.38490740740740742</c:v>
                </c:pt>
              </c:numCache>
            </c:numRef>
          </c:yVal>
          <c:smooth val="0"/>
          <c:extLst>
            <c:ext xmlns:c16="http://schemas.microsoft.com/office/drawing/2014/chart" uri="{C3380CC4-5D6E-409C-BE32-E72D297353CC}">
              <c16:uniqueId val="{00000003-E34A-724A-A511-09694BFF67E9}"/>
            </c:ext>
          </c:extLst>
        </c:ser>
        <c:ser>
          <c:idx val="4"/>
          <c:order val="4"/>
          <c:tx>
            <c:v>P44 WT</c:v>
          </c:tx>
          <c:spPr>
            <a:ln w="25400" cap="rnd">
              <a:noFill/>
              <a:round/>
            </a:ln>
            <a:effectLst/>
          </c:spPr>
          <c:marker>
            <c:symbol val="circle"/>
            <c:size val="6"/>
            <c:spPr>
              <a:solidFill>
                <a:schemeClr val="tx1"/>
              </a:solidFill>
              <a:ln w="9525">
                <a:noFill/>
              </a:ln>
              <a:effectLst/>
            </c:spPr>
          </c:marker>
          <c:xVal>
            <c:numRef>
              <c:f>'Fig2 + Tab1supp1'!$R$35:$R$40</c:f>
              <c:numCache>
                <c:formatCode>General</c:formatCode>
                <c:ptCount val="6"/>
                <c:pt idx="0">
                  <c:v>3</c:v>
                </c:pt>
                <c:pt idx="1">
                  <c:v>3</c:v>
                </c:pt>
                <c:pt idx="2">
                  <c:v>3</c:v>
                </c:pt>
                <c:pt idx="3">
                  <c:v>3</c:v>
                </c:pt>
                <c:pt idx="4">
                  <c:v>3</c:v>
                </c:pt>
                <c:pt idx="5">
                  <c:v>3</c:v>
                </c:pt>
              </c:numCache>
            </c:numRef>
          </c:xVal>
          <c:yVal>
            <c:numRef>
              <c:f>'Fig2 + Tab1supp1'!$K$35:$K$40</c:f>
              <c:numCache>
                <c:formatCode>General</c:formatCode>
                <c:ptCount val="6"/>
                <c:pt idx="0">
                  <c:v>0.36129629629629628</c:v>
                </c:pt>
                <c:pt idx="1">
                  <c:v>0.34175925925925926</c:v>
                </c:pt>
                <c:pt idx="2">
                  <c:v>0.34212962962962962</c:v>
                </c:pt>
                <c:pt idx="3">
                  <c:v>0.38064814814814812</c:v>
                </c:pt>
                <c:pt idx="4">
                  <c:v>0.40148148148148149</c:v>
                </c:pt>
                <c:pt idx="5">
                  <c:v>0.37873877210852858</c:v>
                </c:pt>
              </c:numCache>
            </c:numRef>
          </c:yVal>
          <c:smooth val="0"/>
          <c:extLst>
            <c:ext xmlns:c16="http://schemas.microsoft.com/office/drawing/2014/chart" uri="{C3380CC4-5D6E-409C-BE32-E72D297353CC}">
              <c16:uniqueId val="{00000004-E34A-724A-A511-09694BFF67E9}"/>
            </c:ext>
          </c:extLst>
        </c:ser>
        <c:ser>
          <c:idx val="5"/>
          <c:order val="5"/>
          <c:tx>
            <c:v>P44 HOM</c:v>
          </c:tx>
          <c:spPr>
            <a:ln w="25400" cap="rnd">
              <a:noFill/>
              <a:round/>
            </a:ln>
            <a:effectLst/>
          </c:spPr>
          <c:marker>
            <c:symbol val="circle"/>
            <c:size val="6"/>
            <c:spPr>
              <a:solidFill>
                <a:srgbClr val="C00000"/>
              </a:solidFill>
              <a:ln w="9525">
                <a:noFill/>
              </a:ln>
              <a:effectLst/>
            </c:spPr>
          </c:marker>
          <c:xVal>
            <c:numRef>
              <c:f>'Fig2 + Tab1supp1'!$R$41:$R$47</c:f>
              <c:numCache>
                <c:formatCode>General</c:formatCode>
                <c:ptCount val="7"/>
                <c:pt idx="0">
                  <c:v>3.2</c:v>
                </c:pt>
                <c:pt idx="1">
                  <c:v>3.2</c:v>
                </c:pt>
                <c:pt idx="2">
                  <c:v>3.2</c:v>
                </c:pt>
                <c:pt idx="3">
                  <c:v>3.2</c:v>
                </c:pt>
                <c:pt idx="4">
                  <c:v>3.2</c:v>
                </c:pt>
                <c:pt idx="5">
                  <c:v>3.2</c:v>
                </c:pt>
                <c:pt idx="6">
                  <c:v>3.2</c:v>
                </c:pt>
              </c:numCache>
            </c:numRef>
          </c:xVal>
          <c:yVal>
            <c:numRef>
              <c:f>'Fig2 + Tab1supp1'!$K$41:$K$47</c:f>
              <c:numCache>
                <c:formatCode>General</c:formatCode>
                <c:ptCount val="7"/>
                <c:pt idx="0">
                  <c:v>0.43888888888888888</c:v>
                </c:pt>
                <c:pt idx="1">
                  <c:v>0.36787037037037035</c:v>
                </c:pt>
                <c:pt idx="2">
                  <c:v>0.42787037037037035</c:v>
                </c:pt>
                <c:pt idx="3">
                  <c:v>0.35055555555555556</c:v>
                </c:pt>
                <c:pt idx="4">
                  <c:v>0.35148148148148151</c:v>
                </c:pt>
                <c:pt idx="5">
                  <c:v>0.34083333333333332</c:v>
                </c:pt>
                <c:pt idx="6">
                  <c:v>0.35666666666666669</c:v>
                </c:pt>
              </c:numCache>
            </c:numRef>
          </c:yVal>
          <c:smooth val="0"/>
          <c:extLst>
            <c:ext xmlns:c16="http://schemas.microsoft.com/office/drawing/2014/chart" uri="{C3380CC4-5D6E-409C-BE32-E72D297353CC}">
              <c16:uniqueId val="{00000005-E34A-724A-A511-09694BFF67E9}"/>
            </c:ext>
          </c:extLst>
        </c:ser>
        <c:ser>
          <c:idx val="6"/>
          <c:order val="6"/>
          <c:tx>
            <c:v>P59 WT</c:v>
          </c:tx>
          <c:spPr>
            <a:ln w="25400" cap="rnd">
              <a:noFill/>
              <a:round/>
            </a:ln>
            <a:effectLst/>
          </c:spPr>
          <c:marker>
            <c:symbol val="circle"/>
            <c:size val="6"/>
            <c:spPr>
              <a:solidFill>
                <a:schemeClr val="tx1"/>
              </a:solidFill>
              <a:ln w="9525">
                <a:noFill/>
              </a:ln>
              <a:effectLst/>
            </c:spPr>
          </c:marker>
          <c:xVal>
            <c:numRef>
              <c:f>'Fig2 + Tab1supp1'!$R$48:$R$55</c:f>
              <c:numCache>
                <c:formatCode>General</c:formatCode>
                <c:ptCount val="8"/>
                <c:pt idx="0">
                  <c:v>4</c:v>
                </c:pt>
                <c:pt idx="1">
                  <c:v>4</c:v>
                </c:pt>
                <c:pt idx="2">
                  <c:v>4</c:v>
                </c:pt>
                <c:pt idx="3">
                  <c:v>4</c:v>
                </c:pt>
                <c:pt idx="4">
                  <c:v>4</c:v>
                </c:pt>
                <c:pt idx="5">
                  <c:v>4</c:v>
                </c:pt>
                <c:pt idx="6">
                  <c:v>4</c:v>
                </c:pt>
                <c:pt idx="7">
                  <c:v>4</c:v>
                </c:pt>
              </c:numCache>
            </c:numRef>
          </c:xVal>
          <c:yVal>
            <c:numRef>
              <c:f>'Fig2 + Tab1supp1'!$K$48:$K$55</c:f>
              <c:numCache>
                <c:formatCode>General</c:formatCode>
                <c:ptCount val="8"/>
                <c:pt idx="0">
                  <c:v>0.39518518518518519</c:v>
                </c:pt>
                <c:pt idx="1">
                  <c:v>0.38370370370370371</c:v>
                </c:pt>
                <c:pt idx="2">
                  <c:v>0.37407407407407406</c:v>
                </c:pt>
                <c:pt idx="3">
                  <c:v>0.32037037037037036</c:v>
                </c:pt>
                <c:pt idx="4">
                  <c:v>0.31092592592592594</c:v>
                </c:pt>
                <c:pt idx="5">
                  <c:v>0.40009259259259261</c:v>
                </c:pt>
                <c:pt idx="6">
                  <c:v>0.32703703703703701</c:v>
                </c:pt>
                <c:pt idx="7">
                  <c:v>0.36407407407407405</c:v>
                </c:pt>
              </c:numCache>
            </c:numRef>
          </c:yVal>
          <c:smooth val="0"/>
          <c:extLst>
            <c:ext xmlns:c16="http://schemas.microsoft.com/office/drawing/2014/chart" uri="{C3380CC4-5D6E-409C-BE32-E72D297353CC}">
              <c16:uniqueId val="{00000006-E34A-724A-A511-09694BFF67E9}"/>
            </c:ext>
          </c:extLst>
        </c:ser>
        <c:ser>
          <c:idx val="7"/>
          <c:order val="7"/>
          <c:tx>
            <c:v>P59 HOM</c:v>
          </c:tx>
          <c:spPr>
            <a:ln w="28575" cap="rnd">
              <a:solidFill>
                <a:schemeClr val="accent2">
                  <a:lumMod val="60000"/>
                </a:schemeClr>
              </a:solidFill>
              <a:round/>
            </a:ln>
            <a:effectLst/>
          </c:spPr>
          <c:marker>
            <c:symbol val="circle"/>
            <c:size val="6"/>
            <c:spPr>
              <a:solidFill>
                <a:srgbClr val="C00000"/>
              </a:solidFill>
              <a:ln w="9525">
                <a:noFill/>
              </a:ln>
              <a:effectLst/>
            </c:spPr>
          </c:marker>
          <c:xVal>
            <c:numRef>
              <c:f>'Fig2 + Tab1supp1'!$R$56:$R$64</c:f>
              <c:numCache>
                <c:formatCode>General</c:formatCode>
                <c:ptCount val="9"/>
                <c:pt idx="0">
                  <c:v>4.3</c:v>
                </c:pt>
                <c:pt idx="1">
                  <c:v>4.3</c:v>
                </c:pt>
                <c:pt idx="2">
                  <c:v>4.3</c:v>
                </c:pt>
                <c:pt idx="3">
                  <c:v>4.3</c:v>
                </c:pt>
                <c:pt idx="6">
                  <c:v>4.3</c:v>
                </c:pt>
                <c:pt idx="7">
                  <c:v>4.3</c:v>
                </c:pt>
                <c:pt idx="8">
                  <c:v>4.3</c:v>
                </c:pt>
              </c:numCache>
            </c:numRef>
          </c:xVal>
          <c:yVal>
            <c:numRef>
              <c:f>'Fig2 + Tab1supp1'!$K$56:$K$64</c:f>
              <c:numCache>
                <c:formatCode>General</c:formatCode>
                <c:ptCount val="9"/>
                <c:pt idx="0">
                  <c:v>0.31675925925925924</c:v>
                </c:pt>
                <c:pt idx="1">
                  <c:v>0.36749999999999999</c:v>
                </c:pt>
                <c:pt idx="2">
                  <c:v>0.36277777777777775</c:v>
                </c:pt>
                <c:pt idx="3">
                  <c:v>0.33185185185185184</c:v>
                </c:pt>
                <c:pt idx="6">
                  <c:v>0.34074074074074073</c:v>
                </c:pt>
                <c:pt idx="7">
                  <c:v>0.42787037037037035</c:v>
                </c:pt>
                <c:pt idx="8">
                  <c:v>0.40370370370370373</c:v>
                </c:pt>
              </c:numCache>
            </c:numRef>
          </c:yVal>
          <c:smooth val="0"/>
          <c:extLst>
            <c:ext xmlns:c16="http://schemas.microsoft.com/office/drawing/2014/chart" uri="{C3380CC4-5D6E-409C-BE32-E72D297353CC}">
              <c16:uniqueId val="{00000007-E34A-724A-A511-09694BFF67E9}"/>
            </c:ext>
          </c:extLst>
        </c:ser>
        <c:ser>
          <c:idx val="8"/>
          <c:order val="8"/>
          <c:tx>
            <c:v>WT P23 AVG</c:v>
          </c:tx>
          <c:spPr>
            <a:ln w="25400" cap="rnd">
              <a:noFill/>
              <a:round/>
            </a:ln>
            <a:effectLst/>
          </c:spPr>
          <c:marker>
            <c:symbol val="dash"/>
            <c:size val="12"/>
            <c:spPr>
              <a:solidFill>
                <a:schemeClr val="accent3"/>
              </a:solidFill>
              <a:ln w="9525">
                <a:noFill/>
              </a:ln>
              <a:effectLst/>
            </c:spPr>
          </c:marker>
          <c:xVal>
            <c:numRef>
              <c:f>'Fig2 + Tab1supp1'!$R$4</c:f>
              <c:numCache>
                <c:formatCode>General</c:formatCode>
                <c:ptCount val="1"/>
                <c:pt idx="0">
                  <c:v>1</c:v>
                </c:pt>
              </c:numCache>
            </c:numRef>
          </c:xVal>
          <c:yVal>
            <c:numRef>
              <c:f>'Fig2 + Tab1supp1'!$W$4</c:f>
              <c:numCache>
                <c:formatCode>General</c:formatCode>
                <c:ptCount val="1"/>
                <c:pt idx="0">
                  <c:v>0.45050826649145936</c:v>
                </c:pt>
              </c:numCache>
            </c:numRef>
          </c:yVal>
          <c:smooth val="0"/>
          <c:extLst>
            <c:ext xmlns:c16="http://schemas.microsoft.com/office/drawing/2014/chart" uri="{C3380CC4-5D6E-409C-BE32-E72D297353CC}">
              <c16:uniqueId val="{0000000A-E34A-724A-A511-09694BFF67E9}"/>
            </c:ext>
          </c:extLst>
        </c:ser>
        <c:ser>
          <c:idx val="9"/>
          <c:order val="9"/>
          <c:tx>
            <c:v>HOM P23 AVG</c:v>
          </c:tx>
          <c:spPr>
            <a:ln w="25400" cap="rnd">
              <a:noFill/>
              <a:round/>
            </a:ln>
            <a:effectLst/>
          </c:spPr>
          <c:marker>
            <c:symbol val="dash"/>
            <c:size val="12"/>
            <c:spPr>
              <a:solidFill>
                <a:schemeClr val="accent3"/>
              </a:solidFill>
              <a:ln w="9525">
                <a:noFill/>
              </a:ln>
              <a:effectLst/>
            </c:spPr>
          </c:marker>
          <c:xVal>
            <c:numRef>
              <c:f>'Fig2 + Tab1supp1'!$R$11</c:f>
              <c:numCache>
                <c:formatCode>General</c:formatCode>
                <c:ptCount val="1"/>
                <c:pt idx="0">
                  <c:v>1.2</c:v>
                </c:pt>
              </c:numCache>
            </c:numRef>
          </c:xVal>
          <c:yVal>
            <c:numRef>
              <c:f>'Fig2 + Tab1supp1'!$W$5</c:f>
              <c:numCache>
                <c:formatCode>General</c:formatCode>
                <c:ptCount val="1"/>
                <c:pt idx="0">
                  <c:v>0.42403302624900113</c:v>
                </c:pt>
              </c:numCache>
            </c:numRef>
          </c:yVal>
          <c:smooth val="0"/>
          <c:extLst>
            <c:ext xmlns:c16="http://schemas.microsoft.com/office/drawing/2014/chart" uri="{C3380CC4-5D6E-409C-BE32-E72D297353CC}">
              <c16:uniqueId val="{0000000B-E34A-724A-A511-09694BFF67E9}"/>
            </c:ext>
          </c:extLst>
        </c:ser>
        <c:ser>
          <c:idx val="10"/>
          <c:order val="10"/>
          <c:tx>
            <c:v>WT P29 AVG</c:v>
          </c:tx>
          <c:spPr>
            <a:ln w="25400" cap="rnd">
              <a:noFill/>
              <a:round/>
            </a:ln>
            <a:effectLst/>
          </c:spPr>
          <c:marker>
            <c:symbol val="dash"/>
            <c:size val="12"/>
            <c:spPr>
              <a:solidFill>
                <a:schemeClr val="accent3"/>
              </a:solidFill>
              <a:ln w="9525">
                <a:noFill/>
              </a:ln>
              <a:effectLst/>
            </c:spPr>
          </c:marker>
          <c:xVal>
            <c:numRef>
              <c:f>'Fig2 + Tab1supp1'!$R$19</c:f>
              <c:numCache>
                <c:formatCode>General</c:formatCode>
                <c:ptCount val="1"/>
                <c:pt idx="0">
                  <c:v>2</c:v>
                </c:pt>
              </c:numCache>
            </c:numRef>
          </c:xVal>
          <c:yVal>
            <c:numRef>
              <c:f>'Fig2 + Tab1supp1'!$W$6</c:f>
              <c:numCache>
                <c:formatCode>General</c:formatCode>
                <c:ptCount val="1"/>
                <c:pt idx="0">
                  <c:v>0.36444444444444446</c:v>
                </c:pt>
              </c:numCache>
            </c:numRef>
          </c:yVal>
          <c:smooth val="0"/>
          <c:extLst>
            <c:ext xmlns:c16="http://schemas.microsoft.com/office/drawing/2014/chart" uri="{C3380CC4-5D6E-409C-BE32-E72D297353CC}">
              <c16:uniqueId val="{0000000C-E34A-724A-A511-09694BFF67E9}"/>
            </c:ext>
          </c:extLst>
        </c:ser>
        <c:ser>
          <c:idx val="11"/>
          <c:order val="11"/>
          <c:tx>
            <c:v>HOM P29 AVG</c:v>
          </c:tx>
          <c:spPr>
            <a:ln w="25400" cap="rnd">
              <a:noFill/>
              <a:round/>
            </a:ln>
            <a:effectLst/>
          </c:spPr>
          <c:marker>
            <c:symbol val="dash"/>
            <c:size val="12"/>
            <c:spPr>
              <a:solidFill>
                <a:schemeClr val="accent3"/>
              </a:solidFill>
              <a:ln w="9525">
                <a:noFill/>
              </a:ln>
              <a:effectLst/>
            </c:spPr>
          </c:marker>
          <c:xVal>
            <c:numRef>
              <c:f>'Fig2 + Tab1supp1'!$R$28</c:f>
              <c:numCache>
                <c:formatCode>General</c:formatCode>
                <c:ptCount val="1"/>
                <c:pt idx="0">
                  <c:v>2.2000000000000002</c:v>
                </c:pt>
              </c:numCache>
            </c:numRef>
          </c:xVal>
          <c:yVal>
            <c:numRef>
              <c:f>'Fig2 + Tab1supp1'!$W$7</c:f>
              <c:numCache>
                <c:formatCode>General</c:formatCode>
                <c:ptCount val="1"/>
                <c:pt idx="0">
                  <c:v>0.41163580246913578</c:v>
                </c:pt>
              </c:numCache>
            </c:numRef>
          </c:yVal>
          <c:smooth val="0"/>
          <c:extLst>
            <c:ext xmlns:c16="http://schemas.microsoft.com/office/drawing/2014/chart" uri="{C3380CC4-5D6E-409C-BE32-E72D297353CC}">
              <c16:uniqueId val="{0000000D-E34A-724A-A511-09694BFF67E9}"/>
            </c:ext>
          </c:extLst>
        </c:ser>
        <c:ser>
          <c:idx val="12"/>
          <c:order val="12"/>
          <c:tx>
            <c:v>WT P44 AVG</c:v>
          </c:tx>
          <c:spPr>
            <a:ln w="25400" cap="rnd">
              <a:noFill/>
              <a:round/>
            </a:ln>
            <a:effectLst/>
          </c:spPr>
          <c:marker>
            <c:symbol val="dash"/>
            <c:size val="12"/>
            <c:spPr>
              <a:solidFill>
                <a:schemeClr val="accent3"/>
              </a:solidFill>
              <a:ln w="9525">
                <a:noFill/>
              </a:ln>
              <a:effectLst/>
            </c:spPr>
          </c:marker>
          <c:xVal>
            <c:numRef>
              <c:f>'Fig2 + Tab1supp1'!$R$36</c:f>
              <c:numCache>
                <c:formatCode>General</c:formatCode>
                <c:ptCount val="1"/>
                <c:pt idx="0">
                  <c:v>3</c:v>
                </c:pt>
              </c:numCache>
            </c:numRef>
          </c:xVal>
          <c:yVal>
            <c:numRef>
              <c:f>'Fig2 + Tab1supp1'!$W$8</c:f>
              <c:numCache>
                <c:formatCode>General</c:formatCode>
                <c:ptCount val="1"/>
                <c:pt idx="0">
                  <c:v>0.36767559782055725</c:v>
                </c:pt>
              </c:numCache>
            </c:numRef>
          </c:yVal>
          <c:smooth val="0"/>
          <c:extLst>
            <c:ext xmlns:c16="http://schemas.microsoft.com/office/drawing/2014/chart" uri="{C3380CC4-5D6E-409C-BE32-E72D297353CC}">
              <c16:uniqueId val="{0000000E-E34A-724A-A511-09694BFF67E9}"/>
            </c:ext>
          </c:extLst>
        </c:ser>
        <c:ser>
          <c:idx val="13"/>
          <c:order val="13"/>
          <c:tx>
            <c:v>HOM P44 AVG</c:v>
          </c:tx>
          <c:spPr>
            <a:ln w="25400" cap="rnd">
              <a:noFill/>
              <a:round/>
            </a:ln>
            <a:effectLst/>
          </c:spPr>
          <c:marker>
            <c:symbol val="dash"/>
            <c:size val="12"/>
            <c:spPr>
              <a:solidFill>
                <a:schemeClr val="accent3"/>
              </a:solidFill>
              <a:ln w="9525">
                <a:noFill/>
              </a:ln>
              <a:effectLst/>
            </c:spPr>
          </c:marker>
          <c:xVal>
            <c:numRef>
              <c:f>'Fig2 + Tab1supp1'!$R$41</c:f>
              <c:numCache>
                <c:formatCode>General</c:formatCode>
                <c:ptCount val="1"/>
                <c:pt idx="0">
                  <c:v>3.2</c:v>
                </c:pt>
              </c:numCache>
            </c:numRef>
          </c:xVal>
          <c:yVal>
            <c:numRef>
              <c:f>'Fig2 + Tab1supp1'!$W$9</c:f>
              <c:numCache>
                <c:formatCode>General</c:formatCode>
                <c:ptCount val="1"/>
                <c:pt idx="0">
                  <c:v>0.37630952380952376</c:v>
                </c:pt>
              </c:numCache>
            </c:numRef>
          </c:yVal>
          <c:smooth val="0"/>
          <c:extLst>
            <c:ext xmlns:c16="http://schemas.microsoft.com/office/drawing/2014/chart" uri="{C3380CC4-5D6E-409C-BE32-E72D297353CC}">
              <c16:uniqueId val="{0000000F-E34A-724A-A511-09694BFF67E9}"/>
            </c:ext>
          </c:extLst>
        </c:ser>
        <c:ser>
          <c:idx val="14"/>
          <c:order val="14"/>
          <c:tx>
            <c:v>WT P59 AVG</c:v>
          </c:tx>
          <c:spPr>
            <a:ln w="25400" cap="rnd">
              <a:noFill/>
              <a:round/>
            </a:ln>
            <a:effectLst/>
          </c:spPr>
          <c:marker>
            <c:symbol val="dash"/>
            <c:size val="12"/>
            <c:spPr>
              <a:solidFill>
                <a:schemeClr val="accent3">
                  <a:lumMod val="80000"/>
                  <a:lumOff val="20000"/>
                </a:schemeClr>
              </a:solidFill>
              <a:ln w="9525">
                <a:noFill/>
              </a:ln>
              <a:effectLst/>
            </c:spPr>
          </c:marker>
          <c:xVal>
            <c:numRef>
              <c:f>'Fig2 + Tab1supp1'!$R$48</c:f>
              <c:numCache>
                <c:formatCode>General</c:formatCode>
                <c:ptCount val="1"/>
                <c:pt idx="0">
                  <c:v>4</c:v>
                </c:pt>
              </c:numCache>
            </c:numRef>
          </c:xVal>
          <c:yVal>
            <c:numRef>
              <c:f>'Fig2 + Tab1supp1'!$W$10</c:f>
              <c:numCache>
                <c:formatCode>General</c:formatCode>
                <c:ptCount val="1"/>
                <c:pt idx="0">
                  <c:v>0.35943287037037036</c:v>
                </c:pt>
              </c:numCache>
            </c:numRef>
          </c:yVal>
          <c:smooth val="0"/>
          <c:extLst>
            <c:ext xmlns:c16="http://schemas.microsoft.com/office/drawing/2014/chart" uri="{C3380CC4-5D6E-409C-BE32-E72D297353CC}">
              <c16:uniqueId val="{00000010-E34A-724A-A511-09694BFF67E9}"/>
            </c:ext>
          </c:extLst>
        </c:ser>
        <c:ser>
          <c:idx val="15"/>
          <c:order val="15"/>
          <c:tx>
            <c:v>HOM P59 AVG</c:v>
          </c:tx>
          <c:spPr>
            <a:ln w="25400" cap="rnd">
              <a:noFill/>
              <a:round/>
            </a:ln>
            <a:effectLst/>
          </c:spPr>
          <c:marker>
            <c:symbol val="dash"/>
            <c:size val="12"/>
            <c:spPr>
              <a:solidFill>
                <a:schemeClr val="accent3"/>
              </a:solidFill>
              <a:ln w="9525">
                <a:noFill/>
              </a:ln>
              <a:effectLst/>
            </c:spPr>
          </c:marker>
          <c:xVal>
            <c:numRef>
              <c:f>'Fig2 + Tab1supp1'!$R$59</c:f>
              <c:numCache>
                <c:formatCode>General</c:formatCode>
                <c:ptCount val="1"/>
                <c:pt idx="0">
                  <c:v>4.3</c:v>
                </c:pt>
              </c:numCache>
            </c:numRef>
          </c:xVal>
          <c:yVal>
            <c:numRef>
              <c:f>'Fig2 + Tab1supp1'!$W$11</c:f>
              <c:numCache>
                <c:formatCode>General</c:formatCode>
                <c:ptCount val="1"/>
                <c:pt idx="0">
                  <c:v>0.36445767195767198</c:v>
                </c:pt>
              </c:numCache>
            </c:numRef>
          </c:yVal>
          <c:smooth val="0"/>
          <c:extLst>
            <c:ext xmlns:c16="http://schemas.microsoft.com/office/drawing/2014/chart" uri="{C3380CC4-5D6E-409C-BE32-E72D297353CC}">
              <c16:uniqueId val="{00000011-E34A-724A-A511-09694BFF67E9}"/>
            </c:ext>
          </c:extLst>
        </c:ser>
        <c:dLbls>
          <c:showLegendKey val="0"/>
          <c:showVal val="0"/>
          <c:showCatName val="0"/>
          <c:showSerName val="0"/>
          <c:showPercent val="0"/>
          <c:showBubbleSize val="0"/>
        </c:dLbls>
        <c:axId val="1611943920"/>
        <c:axId val="1611746048"/>
      </c:scatterChart>
      <c:valAx>
        <c:axId val="1611943920"/>
        <c:scaling>
          <c:orientation val="minMax"/>
        </c:scaling>
        <c:delete val="0"/>
        <c:axPos val="b"/>
        <c:numFmt formatCode="\2\3\ \2\9"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baseline="0">
                <a:solidFill>
                  <a:schemeClr val="tx1">
                    <a:lumMod val="65000"/>
                    <a:lumOff val="35000"/>
                  </a:schemeClr>
                </a:solidFill>
                <a:latin typeface="+mn-lt"/>
                <a:ea typeface="+mn-ea"/>
                <a:cs typeface="+mn-cs"/>
              </a:defRPr>
            </a:pPr>
            <a:endParaRPr lang="en-US"/>
          </a:p>
        </c:txPr>
        <c:crossAx val="1611746048"/>
        <c:crosses val="autoZero"/>
        <c:crossBetween val="midCat"/>
      </c:valAx>
      <c:valAx>
        <c:axId val="1611746048"/>
        <c:scaling>
          <c:orientation val="minMax"/>
          <c:max val="1"/>
        </c:scaling>
        <c:delete val="0"/>
        <c:axPos val="l"/>
        <c:title>
          <c:tx>
            <c:rich>
              <a:bodyPr rot="-5400000" spcFirstLastPara="1" vertOverflow="ellipsis" vert="horz" wrap="square" anchor="ctr" anchorCtr="1"/>
              <a:lstStyle/>
              <a:p>
                <a:pPr>
                  <a:defRPr sz="1200" b="1" i="0" u="none" strike="noStrike" baseline="0">
                    <a:solidFill>
                      <a:schemeClr val="tx1"/>
                    </a:solidFill>
                    <a:latin typeface="Adobe Devanagari" panose="02040503050201020203" pitchFamily="18" charset="0"/>
                    <a:ea typeface="+mn-ea"/>
                    <a:cs typeface="Adobe Devanagari" panose="02040503050201020203" pitchFamily="18" charset="0"/>
                  </a:defRPr>
                </a:pPr>
                <a:r>
                  <a:rPr lang="en-US" sz="1800" b="1">
                    <a:solidFill>
                      <a:schemeClr val="tx1"/>
                    </a:solidFill>
                    <a:latin typeface="Adobe Devanagari" panose="02040503050201020203" pitchFamily="18" charset="0"/>
                    <a:cs typeface="Adobe Devanagari" panose="02040503050201020203" pitchFamily="18" charset="0"/>
                  </a:rPr>
                  <a:t>WAKE</a:t>
                </a:r>
              </a:p>
              <a:p>
                <a:pPr>
                  <a:defRPr sz="1200" b="1">
                    <a:solidFill>
                      <a:schemeClr val="tx1"/>
                    </a:solidFill>
                    <a:latin typeface="Adobe Devanagari" panose="02040503050201020203" pitchFamily="18" charset="0"/>
                    <a:cs typeface="Adobe Devanagari" panose="02040503050201020203" pitchFamily="18" charset="0"/>
                  </a:defRPr>
                </a:pPr>
                <a:r>
                  <a:rPr lang="en-US" sz="1050" b="0">
                    <a:solidFill>
                      <a:schemeClr val="tx1"/>
                    </a:solidFill>
                    <a:latin typeface="Adobe Devanagari" panose="02040503050201020203" pitchFamily="18" charset="0"/>
                    <a:cs typeface="Adobe Devanagari" panose="02040503050201020203" pitchFamily="18" charset="0"/>
                  </a:rPr>
                  <a:t>Time in Wake (% TRT)</a:t>
                </a:r>
              </a:p>
            </c:rich>
          </c:tx>
          <c:overlay val="0"/>
          <c:spPr>
            <a:solidFill>
              <a:sysClr val="window" lastClr="FFFFFF"/>
            </a:solidFill>
            <a:ln>
              <a:noFill/>
            </a:ln>
            <a:effectLst/>
          </c:spPr>
          <c:txPr>
            <a:bodyPr rot="-5400000" spcFirstLastPara="1" vertOverflow="ellipsis" vert="horz" wrap="square" anchor="ctr" anchorCtr="1"/>
            <a:lstStyle/>
            <a:p>
              <a:pPr>
                <a:defRPr sz="1200" b="1" i="0" u="none" strike="noStrike" baseline="0">
                  <a:solidFill>
                    <a:schemeClr val="tx1"/>
                  </a:solidFill>
                  <a:latin typeface="Adobe Devanagari" panose="02040503050201020203" pitchFamily="18" charset="0"/>
                  <a:ea typeface="+mn-ea"/>
                  <a:cs typeface="Adobe Devanagari" panose="02040503050201020203" pitchFamily="18" charset="0"/>
                </a:defRPr>
              </a:pPr>
              <a:endParaRPr lang="en-US"/>
            </a:p>
          </c:txPr>
        </c:title>
        <c:numFmt formatCode="0%" sourceLinked="0"/>
        <c:majorTickMark val="none"/>
        <c:minorTickMark val="none"/>
        <c:tickLblPos val="nextTo"/>
        <c:spPr>
          <a:noFill/>
          <a:ln>
            <a:solidFill>
              <a:schemeClr val="tx2"/>
            </a:solidFill>
          </a:ln>
          <a:effectLst/>
        </c:spPr>
        <c:txPr>
          <a:bodyPr rot="-60000000" spcFirstLastPara="1" vertOverflow="ellipsis" vert="horz" wrap="square" anchor="ctr" anchorCtr="1"/>
          <a:lstStyle/>
          <a:p>
            <a:pPr>
              <a:defRPr sz="1050" b="0" i="0" u="none" strike="noStrike" baseline="0">
                <a:solidFill>
                  <a:schemeClr val="tx1">
                    <a:lumMod val="65000"/>
                    <a:lumOff val="35000"/>
                  </a:schemeClr>
                </a:solidFill>
                <a:latin typeface="Adobe Devanagari" panose="02040503050201020203" pitchFamily="18" charset="0"/>
                <a:ea typeface="+mn-ea"/>
                <a:cs typeface="Adobe Devanagari" panose="02040503050201020203" pitchFamily="18" charset="0"/>
              </a:defRPr>
            </a:pPr>
            <a:endParaRPr lang="en-US"/>
          </a:p>
        </c:txPr>
        <c:crossAx val="1611943920"/>
        <c:crosses val="autoZero"/>
        <c:crossBetween val="midCat"/>
        <c:min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WT</c:v>
          </c:tx>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data'!$AY$40:$AY$63</c:f>
                <c:numCache>
                  <c:formatCode>General</c:formatCode>
                  <c:ptCount val="24"/>
                  <c:pt idx="0">
                    <c:v>9.550020498476762E-2</c:v>
                  </c:pt>
                  <c:pt idx="1">
                    <c:v>9.1399953266541933E-2</c:v>
                  </c:pt>
                  <c:pt idx="2">
                    <c:v>0.10831574367347727</c:v>
                  </c:pt>
                  <c:pt idx="3">
                    <c:v>7.3239420844242564E-2</c:v>
                  </c:pt>
                  <c:pt idx="4">
                    <c:v>0.10308775343384532</c:v>
                  </c:pt>
                  <c:pt idx="5">
                    <c:v>9.3363697684654037E-2</c:v>
                  </c:pt>
                  <c:pt idx="6">
                    <c:v>8.1890866710265686E-2</c:v>
                  </c:pt>
                  <c:pt idx="7">
                    <c:v>3.8537991472884142E-2</c:v>
                  </c:pt>
                  <c:pt idx="8">
                    <c:v>4.9354104838393059E-2</c:v>
                  </c:pt>
                  <c:pt idx="9">
                    <c:v>6.8353379062978878E-2</c:v>
                  </c:pt>
                  <c:pt idx="10">
                    <c:v>3.1824770079197248E-2</c:v>
                  </c:pt>
                  <c:pt idx="11">
                    <c:v>5.5871813358872945E-2</c:v>
                  </c:pt>
                  <c:pt idx="12">
                    <c:v>4.6440531177927381E-2</c:v>
                  </c:pt>
                  <c:pt idx="13">
                    <c:v>9.4705743197414372E-2</c:v>
                  </c:pt>
                  <c:pt idx="14">
                    <c:v>7.3674736119326942E-2</c:v>
                  </c:pt>
                  <c:pt idx="15">
                    <c:v>0.11711747477407156</c:v>
                  </c:pt>
                  <c:pt idx="16">
                    <c:v>9.3282749132936077E-2</c:v>
                  </c:pt>
                  <c:pt idx="17">
                    <c:v>0.11493415395942011</c:v>
                  </c:pt>
                  <c:pt idx="18">
                    <c:v>5.2365397722568825E-2</c:v>
                  </c:pt>
                  <c:pt idx="19">
                    <c:v>0.1097302325883735</c:v>
                  </c:pt>
                  <c:pt idx="20">
                    <c:v>4.0820097247510692E-2</c:v>
                  </c:pt>
                  <c:pt idx="21">
                    <c:v>8.2754502706191169E-2</c:v>
                  </c:pt>
                  <c:pt idx="22">
                    <c:v>7.2120749693297043E-2</c:v>
                  </c:pt>
                  <c:pt idx="23">
                    <c:v>0.11658468126762468</c:v>
                  </c:pt>
                </c:numCache>
              </c:numRef>
            </c:plus>
            <c:minus>
              <c:numRef>
                <c:f>'24 hour plot data'!$AY$40:$AY$63</c:f>
                <c:numCache>
                  <c:formatCode>General</c:formatCode>
                  <c:ptCount val="24"/>
                  <c:pt idx="0">
                    <c:v>9.550020498476762E-2</c:v>
                  </c:pt>
                  <c:pt idx="1">
                    <c:v>9.1399953266541933E-2</c:v>
                  </c:pt>
                  <c:pt idx="2">
                    <c:v>0.10831574367347727</c:v>
                  </c:pt>
                  <c:pt idx="3">
                    <c:v>7.3239420844242564E-2</c:v>
                  </c:pt>
                  <c:pt idx="4">
                    <c:v>0.10308775343384532</c:v>
                  </c:pt>
                  <c:pt idx="5">
                    <c:v>9.3363697684654037E-2</c:v>
                  </c:pt>
                  <c:pt idx="6">
                    <c:v>8.1890866710265686E-2</c:v>
                  </c:pt>
                  <c:pt idx="7">
                    <c:v>3.8537991472884142E-2</c:v>
                  </c:pt>
                  <c:pt idx="8">
                    <c:v>4.9354104838393059E-2</c:v>
                  </c:pt>
                  <c:pt idx="9">
                    <c:v>6.8353379062978878E-2</c:v>
                  </c:pt>
                  <c:pt idx="10">
                    <c:v>3.1824770079197248E-2</c:v>
                  </c:pt>
                  <c:pt idx="11">
                    <c:v>5.5871813358872945E-2</c:v>
                  </c:pt>
                  <c:pt idx="12">
                    <c:v>4.6440531177927381E-2</c:v>
                  </c:pt>
                  <c:pt idx="13">
                    <c:v>9.4705743197414372E-2</c:v>
                  </c:pt>
                  <c:pt idx="14">
                    <c:v>7.3674736119326942E-2</c:v>
                  </c:pt>
                  <c:pt idx="15">
                    <c:v>0.11711747477407156</c:v>
                  </c:pt>
                  <c:pt idx="16">
                    <c:v>9.3282749132936077E-2</c:v>
                  </c:pt>
                  <c:pt idx="17">
                    <c:v>0.11493415395942011</c:v>
                  </c:pt>
                  <c:pt idx="18">
                    <c:v>5.2365397722568825E-2</c:v>
                  </c:pt>
                  <c:pt idx="19">
                    <c:v>0.1097302325883735</c:v>
                  </c:pt>
                  <c:pt idx="20">
                    <c:v>4.0820097247510692E-2</c:v>
                  </c:pt>
                  <c:pt idx="21">
                    <c:v>8.2754502706191169E-2</c:v>
                  </c:pt>
                  <c:pt idx="22">
                    <c:v>7.2120749693297043E-2</c:v>
                  </c:pt>
                  <c:pt idx="23">
                    <c:v>0.11658468126762468</c:v>
                  </c:pt>
                </c:numCache>
              </c:numRef>
            </c:minus>
          </c:errBars>
          <c:cat>
            <c:numRef>
              <c:f>'24 hour plot data'!$AL$98:$AL$123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data'!$AW$40:$AW$63</c:f>
              <c:numCache>
                <c:formatCode>General</c:formatCode>
                <c:ptCount val="24"/>
                <c:pt idx="0">
                  <c:v>0.53815156169994882</c:v>
                </c:pt>
                <c:pt idx="1">
                  <c:v>0.55746031746031754</c:v>
                </c:pt>
                <c:pt idx="2">
                  <c:v>0.50015873015873014</c:v>
                </c:pt>
                <c:pt idx="3">
                  <c:v>0.38507936507936508</c:v>
                </c:pt>
                <c:pt idx="4">
                  <c:v>0.40746031746031747</c:v>
                </c:pt>
                <c:pt idx="5">
                  <c:v>0.7101587301587301</c:v>
                </c:pt>
                <c:pt idx="6">
                  <c:v>0.24222222222222217</c:v>
                </c:pt>
                <c:pt idx="7">
                  <c:v>0.47603174603174603</c:v>
                </c:pt>
                <c:pt idx="8">
                  <c:v>0.29539682539682538</c:v>
                </c:pt>
                <c:pt idx="9">
                  <c:v>0.43269841269841269</c:v>
                </c:pt>
                <c:pt idx="10">
                  <c:v>0.3611111111111111</c:v>
                </c:pt>
                <c:pt idx="11">
                  <c:v>0.50015873015873014</c:v>
                </c:pt>
                <c:pt idx="12">
                  <c:v>0.86730158730158724</c:v>
                </c:pt>
                <c:pt idx="13">
                  <c:v>0.70634920634920639</c:v>
                </c:pt>
                <c:pt idx="14">
                  <c:v>0.81412698412698414</c:v>
                </c:pt>
                <c:pt idx="15">
                  <c:v>0.51746031746031751</c:v>
                </c:pt>
                <c:pt idx="16">
                  <c:v>0.69571428571428562</c:v>
                </c:pt>
                <c:pt idx="17">
                  <c:v>0.38301587301587298</c:v>
                </c:pt>
                <c:pt idx="18">
                  <c:v>0.58142857142857152</c:v>
                </c:pt>
                <c:pt idx="19">
                  <c:v>0.49079365079365084</c:v>
                </c:pt>
                <c:pt idx="20">
                  <c:v>0.56460317460317455</c:v>
                </c:pt>
                <c:pt idx="21">
                  <c:v>0.58079365079365075</c:v>
                </c:pt>
                <c:pt idx="22">
                  <c:v>0.81380952380952376</c:v>
                </c:pt>
                <c:pt idx="23">
                  <c:v>0.73253968253968249</c:v>
                </c:pt>
              </c:numCache>
            </c:numRef>
          </c:val>
          <c:smooth val="0"/>
          <c:extLst>
            <c:ext xmlns:c16="http://schemas.microsoft.com/office/drawing/2014/chart" uri="{C3380CC4-5D6E-409C-BE32-E72D297353CC}">
              <c16:uniqueId val="{00000000-097B-4C79-9EA9-992DA13A9F0D}"/>
            </c:ext>
          </c:extLst>
        </c:ser>
        <c:ser>
          <c:idx val="1"/>
          <c:order val="1"/>
          <c:tx>
            <c:v>HOM</c:v>
          </c:tx>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data'!$BO$40:$BO$63</c:f>
                <c:numCache>
                  <c:formatCode>General</c:formatCode>
                  <c:ptCount val="24"/>
                  <c:pt idx="0">
                    <c:v>6.8559038140557249E-2</c:v>
                  </c:pt>
                  <c:pt idx="1">
                    <c:v>8.0123206905568026E-2</c:v>
                  </c:pt>
                  <c:pt idx="2">
                    <c:v>0.11789540958583136</c:v>
                  </c:pt>
                  <c:pt idx="3">
                    <c:v>8.2926786093830085E-2</c:v>
                  </c:pt>
                  <c:pt idx="4">
                    <c:v>6.2134979051200481E-2</c:v>
                  </c:pt>
                  <c:pt idx="5">
                    <c:v>3.7999139911829551E-2</c:v>
                  </c:pt>
                  <c:pt idx="6">
                    <c:v>5.056460323713715E-2</c:v>
                  </c:pt>
                  <c:pt idx="7">
                    <c:v>6.4976847728562021E-2</c:v>
                  </c:pt>
                  <c:pt idx="8">
                    <c:v>7.3535975430667158E-2</c:v>
                  </c:pt>
                  <c:pt idx="9">
                    <c:v>6.8175598428008938E-2</c:v>
                  </c:pt>
                  <c:pt idx="10">
                    <c:v>4.4548984196559657E-2</c:v>
                  </c:pt>
                  <c:pt idx="11">
                    <c:v>4.914320465224125E-2</c:v>
                  </c:pt>
                  <c:pt idx="12">
                    <c:v>2.041565433188321E-2</c:v>
                  </c:pt>
                  <c:pt idx="13">
                    <c:v>4.7362042070634616E-2</c:v>
                  </c:pt>
                  <c:pt idx="14">
                    <c:v>4.8420374098781679E-2</c:v>
                  </c:pt>
                  <c:pt idx="15">
                    <c:v>7.7680991366956165E-2</c:v>
                  </c:pt>
                  <c:pt idx="16">
                    <c:v>0.10298497722245556</c:v>
                  </c:pt>
                  <c:pt idx="17">
                    <c:v>0.12014174462153229</c:v>
                  </c:pt>
                  <c:pt idx="18">
                    <c:v>8.1274501121986947E-2</c:v>
                  </c:pt>
                  <c:pt idx="19">
                    <c:v>7.6528515970282221E-2</c:v>
                  </c:pt>
                  <c:pt idx="20">
                    <c:v>6.4310354992483693E-2</c:v>
                  </c:pt>
                  <c:pt idx="21">
                    <c:v>6.1485841525613663E-2</c:v>
                  </c:pt>
                  <c:pt idx="22">
                    <c:v>2.6199613605670215E-2</c:v>
                  </c:pt>
                  <c:pt idx="23">
                    <c:v>5.1150239508370395E-2</c:v>
                  </c:pt>
                </c:numCache>
              </c:numRef>
            </c:plus>
            <c:minus>
              <c:numRef>
                <c:f>'24 hour plot data'!$BO$40:$BO$63</c:f>
                <c:numCache>
                  <c:formatCode>General</c:formatCode>
                  <c:ptCount val="24"/>
                  <c:pt idx="0">
                    <c:v>6.8559038140557249E-2</c:v>
                  </c:pt>
                  <c:pt idx="1">
                    <c:v>8.0123206905568026E-2</c:v>
                  </c:pt>
                  <c:pt idx="2">
                    <c:v>0.11789540958583136</c:v>
                  </c:pt>
                  <c:pt idx="3">
                    <c:v>8.2926786093830085E-2</c:v>
                  </c:pt>
                  <c:pt idx="4">
                    <c:v>6.2134979051200481E-2</c:v>
                  </c:pt>
                  <c:pt idx="5">
                    <c:v>3.7999139911829551E-2</c:v>
                  </c:pt>
                  <c:pt idx="6">
                    <c:v>5.056460323713715E-2</c:v>
                  </c:pt>
                  <c:pt idx="7">
                    <c:v>6.4976847728562021E-2</c:v>
                  </c:pt>
                  <c:pt idx="8">
                    <c:v>7.3535975430667158E-2</c:v>
                  </c:pt>
                  <c:pt idx="9">
                    <c:v>6.8175598428008938E-2</c:v>
                  </c:pt>
                  <c:pt idx="10">
                    <c:v>4.4548984196559657E-2</c:v>
                  </c:pt>
                  <c:pt idx="11">
                    <c:v>4.914320465224125E-2</c:v>
                  </c:pt>
                  <c:pt idx="12">
                    <c:v>2.041565433188321E-2</c:v>
                  </c:pt>
                  <c:pt idx="13">
                    <c:v>4.7362042070634616E-2</c:v>
                  </c:pt>
                  <c:pt idx="14">
                    <c:v>4.8420374098781679E-2</c:v>
                  </c:pt>
                  <c:pt idx="15">
                    <c:v>7.7680991366956165E-2</c:v>
                  </c:pt>
                  <c:pt idx="16">
                    <c:v>0.10298497722245556</c:v>
                  </c:pt>
                  <c:pt idx="17">
                    <c:v>0.12014174462153229</c:v>
                  </c:pt>
                  <c:pt idx="18">
                    <c:v>8.1274501121986947E-2</c:v>
                  </c:pt>
                  <c:pt idx="19">
                    <c:v>7.6528515970282221E-2</c:v>
                  </c:pt>
                  <c:pt idx="20">
                    <c:v>6.4310354992483693E-2</c:v>
                  </c:pt>
                  <c:pt idx="21">
                    <c:v>6.1485841525613663E-2</c:v>
                  </c:pt>
                  <c:pt idx="22">
                    <c:v>2.6199613605670215E-2</c:v>
                  </c:pt>
                  <c:pt idx="23">
                    <c:v>5.1150239508370395E-2</c:v>
                  </c:pt>
                </c:numCache>
              </c:numRef>
            </c:minus>
          </c:errBars>
          <c:cat>
            <c:numRef>
              <c:f>'24 hour plot data'!$AL$98:$AL$123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data'!$BM$40:$BM$63</c:f>
              <c:numCache>
                <c:formatCode>General</c:formatCode>
                <c:ptCount val="24"/>
                <c:pt idx="0">
                  <c:v>0.34138888888888885</c:v>
                </c:pt>
                <c:pt idx="1">
                  <c:v>0.54347222222222213</c:v>
                </c:pt>
                <c:pt idx="2">
                  <c:v>0.53249999999999997</c:v>
                </c:pt>
                <c:pt idx="3">
                  <c:v>0.47722222222222221</c:v>
                </c:pt>
                <c:pt idx="4">
                  <c:v>0.35180555555555554</c:v>
                </c:pt>
                <c:pt idx="5">
                  <c:v>0.4909722222222222</c:v>
                </c:pt>
                <c:pt idx="6">
                  <c:v>0.48805555555555558</c:v>
                </c:pt>
                <c:pt idx="7">
                  <c:v>0.2852777777777778</c:v>
                </c:pt>
                <c:pt idx="8">
                  <c:v>0.44722222222222219</c:v>
                </c:pt>
                <c:pt idx="9">
                  <c:v>0.33284142874799161</c:v>
                </c:pt>
                <c:pt idx="10">
                  <c:v>0.39666666666666667</c:v>
                </c:pt>
                <c:pt idx="11">
                  <c:v>0.40097222222222223</c:v>
                </c:pt>
                <c:pt idx="12">
                  <c:v>0.93444444444444441</c:v>
                </c:pt>
                <c:pt idx="13">
                  <c:v>0.8915277777777777</c:v>
                </c:pt>
                <c:pt idx="14">
                  <c:v>0.84</c:v>
                </c:pt>
                <c:pt idx="15">
                  <c:v>0.72972222222222216</c:v>
                </c:pt>
                <c:pt idx="16">
                  <c:v>0.78847222222222224</c:v>
                </c:pt>
                <c:pt idx="17">
                  <c:v>0.61722222222222212</c:v>
                </c:pt>
                <c:pt idx="18">
                  <c:v>0.57138888888888895</c:v>
                </c:pt>
                <c:pt idx="19">
                  <c:v>0.50833333333333341</c:v>
                </c:pt>
                <c:pt idx="20">
                  <c:v>0.7023611111111111</c:v>
                </c:pt>
                <c:pt idx="21">
                  <c:v>0.87152777777777779</c:v>
                </c:pt>
                <c:pt idx="22">
                  <c:v>0.96499999999999997</c:v>
                </c:pt>
                <c:pt idx="23">
                  <c:v>0.87527777777777782</c:v>
                </c:pt>
              </c:numCache>
            </c:numRef>
          </c:val>
          <c:smooth val="0"/>
          <c:extLst>
            <c:ext xmlns:c16="http://schemas.microsoft.com/office/drawing/2014/chart" uri="{C3380CC4-5D6E-409C-BE32-E72D297353CC}">
              <c16:uniqueId val="{00000001-097B-4C79-9EA9-992DA13A9F0D}"/>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vert="horz"/>
          <a:lstStyle/>
          <a:p>
            <a:pPr>
              <a:defRPr b="1"/>
            </a:pPr>
            <a:endParaRPr lang="en-US"/>
          </a:p>
        </c:txPr>
        <c:crossAx val="525761136"/>
        <c:crosses val="autoZero"/>
        <c:auto val="1"/>
        <c:lblAlgn val="ctr"/>
        <c:lblOffset val="100"/>
        <c:tickLblSkip val="3"/>
        <c:noMultiLvlLbl val="0"/>
      </c:catAx>
      <c:valAx>
        <c:axId val="525761136"/>
        <c:scaling>
          <c:orientation val="minMax"/>
          <c:max val="1"/>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vert="horz"/>
          <a:lstStyle/>
          <a:p>
            <a:pPr>
              <a:defRPr b="1"/>
            </a:pPr>
            <a:endParaRPr lang="en-US"/>
          </a:p>
        </c:txPr>
        <c:crossAx val="1861446496"/>
        <c:crosses val="autoZero"/>
        <c:crossBetween val="between"/>
        <c:minorUnit val="0.25"/>
      </c:valAx>
    </c:plotArea>
    <c:plotVisOnly val="1"/>
    <c:dispBlanksAs val="zero"/>
    <c:showDLblsOverMax val="0"/>
    <c:extLst/>
  </c:chart>
  <c:txPr>
    <a:bodyPr/>
    <a:lstStyle/>
    <a:p>
      <a:pPr>
        <a:defRPr sz="2000">
          <a:latin typeface="+mn-lt"/>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data'!$CH$69:$CH$92</c:f>
                <c:numCache>
                  <c:formatCode>General</c:formatCode>
                  <c:ptCount val="24"/>
                  <c:pt idx="0">
                    <c:v>6.8339862281731084E-2</c:v>
                  </c:pt>
                  <c:pt idx="1">
                    <c:v>5.6278888982380655E-2</c:v>
                  </c:pt>
                  <c:pt idx="2">
                    <c:v>7.3937080426061924E-2</c:v>
                  </c:pt>
                  <c:pt idx="3">
                    <c:v>8.9297577107286932E-2</c:v>
                  </c:pt>
                  <c:pt idx="4">
                    <c:v>6.9109745206490839E-2</c:v>
                  </c:pt>
                  <c:pt idx="5">
                    <c:v>7.5734969943174843E-2</c:v>
                  </c:pt>
                  <c:pt idx="6">
                    <c:v>7.3554831663915146E-2</c:v>
                  </c:pt>
                  <c:pt idx="7">
                    <c:v>8.1262038729283517E-2</c:v>
                  </c:pt>
                  <c:pt idx="8">
                    <c:v>7.5811391591146401E-2</c:v>
                  </c:pt>
                  <c:pt idx="9">
                    <c:v>6.4748351626746262E-2</c:v>
                  </c:pt>
                  <c:pt idx="10">
                    <c:v>5.8649522793399765E-2</c:v>
                  </c:pt>
                  <c:pt idx="11">
                    <c:v>6.3452236185810862E-2</c:v>
                  </c:pt>
                  <c:pt idx="12">
                    <c:v>2.1435820839192762E-2</c:v>
                  </c:pt>
                  <c:pt idx="13">
                    <c:v>8.7550918609060488E-2</c:v>
                  </c:pt>
                  <c:pt idx="14">
                    <c:v>0.10634150647321201</c:v>
                  </c:pt>
                  <c:pt idx="15">
                    <c:v>8.080856610175173E-2</c:v>
                  </c:pt>
                  <c:pt idx="16">
                    <c:v>8.2140825064965325E-2</c:v>
                  </c:pt>
                  <c:pt idx="17">
                    <c:v>9.3192763884578492E-2</c:v>
                  </c:pt>
                  <c:pt idx="18">
                    <c:v>0.12020593454676166</c:v>
                  </c:pt>
                  <c:pt idx="19">
                    <c:v>0.10584389944140754</c:v>
                  </c:pt>
                  <c:pt idx="20">
                    <c:v>7.755361282481886E-2</c:v>
                  </c:pt>
                  <c:pt idx="21">
                    <c:v>0.10920023515553751</c:v>
                  </c:pt>
                  <c:pt idx="22">
                    <c:v>9.7947398055059517E-2</c:v>
                  </c:pt>
                  <c:pt idx="23">
                    <c:v>0.1050837208771275</c:v>
                  </c:pt>
                </c:numCache>
              </c:numRef>
            </c:plus>
            <c:minus>
              <c:numRef>
                <c:f>'24 hour plot data'!$CH$69:$CH$92</c:f>
                <c:numCache>
                  <c:formatCode>General</c:formatCode>
                  <c:ptCount val="24"/>
                  <c:pt idx="0">
                    <c:v>6.8339862281731084E-2</c:v>
                  </c:pt>
                  <c:pt idx="1">
                    <c:v>5.6278888982380655E-2</c:v>
                  </c:pt>
                  <c:pt idx="2">
                    <c:v>7.3937080426061924E-2</c:v>
                  </c:pt>
                  <c:pt idx="3">
                    <c:v>8.9297577107286932E-2</c:v>
                  </c:pt>
                  <c:pt idx="4">
                    <c:v>6.9109745206490839E-2</c:v>
                  </c:pt>
                  <c:pt idx="5">
                    <c:v>7.5734969943174843E-2</c:v>
                  </c:pt>
                  <c:pt idx="6">
                    <c:v>7.3554831663915146E-2</c:v>
                  </c:pt>
                  <c:pt idx="7">
                    <c:v>8.1262038729283517E-2</c:v>
                  </c:pt>
                  <c:pt idx="8">
                    <c:v>7.5811391591146401E-2</c:v>
                  </c:pt>
                  <c:pt idx="9">
                    <c:v>6.4748351626746262E-2</c:v>
                  </c:pt>
                  <c:pt idx="10">
                    <c:v>5.8649522793399765E-2</c:v>
                  </c:pt>
                  <c:pt idx="11">
                    <c:v>6.3452236185810862E-2</c:v>
                  </c:pt>
                  <c:pt idx="12">
                    <c:v>2.1435820839192762E-2</c:v>
                  </c:pt>
                  <c:pt idx="13">
                    <c:v>8.7550918609060488E-2</c:v>
                  </c:pt>
                  <c:pt idx="14">
                    <c:v>0.10634150647321201</c:v>
                  </c:pt>
                  <c:pt idx="15">
                    <c:v>8.080856610175173E-2</c:v>
                  </c:pt>
                  <c:pt idx="16">
                    <c:v>8.2140825064965325E-2</c:v>
                  </c:pt>
                  <c:pt idx="17">
                    <c:v>9.3192763884578492E-2</c:v>
                  </c:pt>
                  <c:pt idx="18">
                    <c:v>0.12020593454676166</c:v>
                  </c:pt>
                  <c:pt idx="19">
                    <c:v>0.10584389944140754</c:v>
                  </c:pt>
                  <c:pt idx="20">
                    <c:v>7.755361282481886E-2</c:v>
                  </c:pt>
                  <c:pt idx="21">
                    <c:v>0.10920023515553751</c:v>
                  </c:pt>
                  <c:pt idx="22">
                    <c:v>9.7947398055059517E-2</c:v>
                  </c:pt>
                  <c:pt idx="23">
                    <c:v>0.1050837208771275</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data'!$CF$69:$CF$92</c:f>
              <c:numCache>
                <c:formatCode>General</c:formatCode>
                <c:ptCount val="24"/>
                <c:pt idx="0">
                  <c:v>0.60571428571428576</c:v>
                </c:pt>
                <c:pt idx="1">
                  <c:v>0.59222222222222221</c:v>
                </c:pt>
                <c:pt idx="2">
                  <c:v>0.63984126984126988</c:v>
                </c:pt>
                <c:pt idx="3">
                  <c:v>0.61476190476190484</c:v>
                </c:pt>
                <c:pt idx="4">
                  <c:v>0.53793650793650793</c:v>
                </c:pt>
                <c:pt idx="5">
                  <c:v>0.47412698412698412</c:v>
                </c:pt>
                <c:pt idx="6">
                  <c:v>0.58238095238095244</c:v>
                </c:pt>
                <c:pt idx="7">
                  <c:v>0.54380952380952385</c:v>
                </c:pt>
                <c:pt idx="8">
                  <c:v>0.59079365079365076</c:v>
                </c:pt>
                <c:pt idx="9">
                  <c:v>0.53063492063492068</c:v>
                </c:pt>
                <c:pt idx="10">
                  <c:v>0.4931746031746031</c:v>
                </c:pt>
                <c:pt idx="11">
                  <c:v>0.46793650793650787</c:v>
                </c:pt>
                <c:pt idx="12">
                  <c:v>4.3333333333333335E-2</c:v>
                </c:pt>
                <c:pt idx="13">
                  <c:v>0.1276190476190476</c:v>
                </c:pt>
                <c:pt idx="14">
                  <c:v>0.32285714285714284</c:v>
                </c:pt>
                <c:pt idx="15">
                  <c:v>0.15920634920634921</c:v>
                </c:pt>
                <c:pt idx="16">
                  <c:v>0.21793650793650793</c:v>
                </c:pt>
                <c:pt idx="17">
                  <c:v>0.31333333333333335</c:v>
                </c:pt>
                <c:pt idx="18">
                  <c:v>0.3565079365079365</c:v>
                </c:pt>
                <c:pt idx="19">
                  <c:v>0.28825396825396826</c:v>
                </c:pt>
                <c:pt idx="20">
                  <c:v>0.32476190476190475</c:v>
                </c:pt>
                <c:pt idx="21">
                  <c:v>0.16777777777777778</c:v>
                </c:pt>
                <c:pt idx="22">
                  <c:v>0.1492063492063492</c:v>
                </c:pt>
                <c:pt idx="23">
                  <c:v>0.21015873015873018</c:v>
                </c:pt>
              </c:numCache>
            </c:numRef>
          </c:val>
          <c:smooth val="0"/>
          <c:extLst>
            <c:ext xmlns:c16="http://schemas.microsoft.com/office/drawing/2014/chart" uri="{C3380CC4-5D6E-409C-BE32-E72D297353CC}">
              <c16:uniqueId val="{00000000-BF4C-4792-8BD3-DE2E212E733E}"/>
            </c:ext>
          </c:extLst>
        </c:ser>
        <c:ser>
          <c:idx val="3"/>
          <c:order val="1"/>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data'!$CW$69:$CW$92</c:f>
                <c:numCache>
                  <c:formatCode>General</c:formatCode>
                  <c:ptCount val="24"/>
                  <c:pt idx="0">
                    <c:v>7.1779985059513843E-2</c:v>
                  </c:pt>
                  <c:pt idx="1">
                    <c:v>5.2349063773633221E-2</c:v>
                  </c:pt>
                  <c:pt idx="2">
                    <c:v>4.6567722856838779E-2</c:v>
                  </c:pt>
                  <c:pt idx="3">
                    <c:v>4.7075459826197021E-2</c:v>
                  </c:pt>
                  <c:pt idx="4">
                    <c:v>8.7290171255795815E-2</c:v>
                  </c:pt>
                  <c:pt idx="5">
                    <c:v>5.6044997653015793E-2</c:v>
                  </c:pt>
                  <c:pt idx="6">
                    <c:v>3.5074115356679265E-2</c:v>
                  </c:pt>
                  <c:pt idx="7">
                    <c:v>9.1194820022316034E-2</c:v>
                  </c:pt>
                  <c:pt idx="8">
                    <c:v>6.0840904064427992E-2</c:v>
                  </c:pt>
                  <c:pt idx="9">
                    <c:v>5.4518405293763318E-2</c:v>
                  </c:pt>
                  <c:pt idx="10">
                    <c:v>5.2802932421467365E-2</c:v>
                  </c:pt>
                  <c:pt idx="11">
                    <c:v>5.16965634698505E-2</c:v>
                  </c:pt>
                  <c:pt idx="12">
                    <c:v>9.3385493949059029E-3</c:v>
                  </c:pt>
                  <c:pt idx="13">
                    <c:v>4.1181722994483742E-2</c:v>
                  </c:pt>
                  <c:pt idx="14">
                    <c:v>3.8532365349059301E-2</c:v>
                  </c:pt>
                  <c:pt idx="15">
                    <c:v>6.4409313540682092E-2</c:v>
                  </c:pt>
                  <c:pt idx="16">
                    <c:v>4.5101411581313477E-2</c:v>
                  </c:pt>
                  <c:pt idx="17">
                    <c:v>5.0073334423640918E-2</c:v>
                  </c:pt>
                  <c:pt idx="18">
                    <c:v>7.6096916762380951E-2</c:v>
                  </c:pt>
                  <c:pt idx="19">
                    <c:v>6.7296917993826158E-2</c:v>
                  </c:pt>
                  <c:pt idx="20">
                    <c:v>5.9816088865127792E-2</c:v>
                  </c:pt>
                  <c:pt idx="21">
                    <c:v>4.5633026569082573E-2</c:v>
                  </c:pt>
                  <c:pt idx="22">
                    <c:v>1.9278935026914374E-2</c:v>
                  </c:pt>
                  <c:pt idx="23">
                    <c:v>7.6343801383967042E-2</c:v>
                  </c:pt>
                </c:numCache>
              </c:numRef>
            </c:plus>
            <c:minus>
              <c:numRef>
                <c:f>'24 hour plot data'!$CW$69:$CW$92</c:f>
                <c:numCache>
                  <c:formatCode>General</c:formatCode>
                  <c:ptCount val="24"/>
                  <c:pt idx="0">
                    <c:v>7.1779985059513843E-2</c:v>
                  </c:pt>
                  <c:pt idx="1">
                    <c:v>5.2349063773633221E-2</c:v>
                  </c:pt>
                  <c:pt idx="2">
                    <c:v>4.6567722856838779E-2</c:v>
                  </c:pt>
                  <c:pt idx="3">
                    <c:v>4.7075459826197021E-2</c:v>
                  </c:pt>
                  <c:pt idx="4">
                    <c:v>8.7290171255795815E-2</c:v>
                  </c:pt>
                  <c:pt idx="5">
                    <c:v>5.6044997653015793E-2</c:v>
                  </c:pt>
                  <c:pt idx="6">
                    <c:v>3.5074115356679265E-2</c:v>
                  </c:pt>
                  <c:pt idx="7">
                    <c:v>9.1194820022316034E-2</c:v>
                  </c:pt>
                  <c:pt idx="8">
                    <c:v>6.0840904064427992E-2</c:v>
                  </c:pt>
                  <c:pt idx="9">
                    <c:v>5.4518405293763318E-2</c:v>
                  </c:pt>
                  <c:pt idx="10">
                    <c:v>5.2802932421467365E-2</c:v>
                  </c:pt>
                  <c:pt idx="11">
                    <c:v>5.16965634698505E-2</c:v>
                  </c:pt>
                  <c:pt idx="12">
                    <c:v>9.3385493949059029E-3</c:v>
                  </c:pt>
                  <c:pt idx="13">
                    <c:v>4.1181722994483742E-2</c:v>
                  </c:pt>
                  <c:pt idx="14">
                    <c:v>3.8532365349059301E-2</c:v>
                  </c:pt>
                  <c:pt idx="15">
                    <c:v>6.4409313540682092E-2</c:v>
                  </c:pt>
                  <c:pt idx="16">
                    <c:v>4.5101411581313477E-2</c:v>
                  </c:pt>
                  <c:pt idx="17">
                    <c:v>5.0073334423640918E-2</c:v>
                  </c:pt>
                  <c:pt idx="18">
                    <c:v>7.6096916762380951E-2</c:v>
                  </c:pt>
                  <c:pt idx="19">
                    <c:v>6.7296917993826158E-2</c:v>
                  </c:pt>
                  <c:pt idx="20">
                    <c:v>5.9816088865127792E-2</c:v>
                  </c:pt>
                  <c:pt idx="21">
                    <c:v>4.5633026569082573E-2</c:v>
                  </c:pt>
                  <c:pt idx="22">
                    <c:v>1.9278935026914374E-2</c:v>
                  </c:pt>
                  <c:pt idx="23">
                    <c:v>7.6343801383967042E-2</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data'!$CU$69:$CU$92</c:f>
              <c:numCache>
                <c:formatCode>General</c:formatCode>
                <c:ptCount val="24"/>
                <c:pt idx="0">
                  <c:v>0.45962962962962961</c:v>
                </c:pt>
                <c:pt idx="1">
                  <c:v>0.50691358024691358</c:v>
                </c:pt>
                <c:pt idx="2">
                  <c:v>0.56407407407407406</c:v>
                </c:pt>
                <c:pt idx="3">
                  <c:v>0.4165432098765432</c:v>
                </c:pt>
                <c:pt idx="4">
                  <c:v>0.52419753086419751</c:v>
                </c:pt>
                <c:pt idx="5">
                  <c:v>0.46358024691358019</c:v>
                </c:pt>
                <c:pt idx="6">
                  <c:v>0.3876543209876544</c:v>
                </c:pt>
                <c:pt idx="7">
                  <c:v>0.37333333333333329</c:v>
                </c:pt>
                <c:pt idx="8">
                  <c:v>0.52395061728395065</c:v>
                </c:pt>
                <c:pt idx="9">
                  <c:v>0.47592592592592592</c:v>
                </c:pt>
                <c:pt idx="10">
                  <c:v>0.50679012345679009</c:v>
                </c:pt>
                <c:pt idx="11">
                  <c:v>0.48382716049382718</c:v>
                </c:pt>
                <c:pt idx="12">
                  <c:v>2.0370370370370372E-2</c:v>
                </c:pt>
                <c:pt idx="13">
                  <c:v>0.13012345679012347</c:v>
                </c:pt>
                <c:pt idx="14">
                  <c:v>0.15061728395061727</c:v>
                </c:pt>
                <c:pt idx="15">
                  <c:v>0.24777777777777774</c:v>
                </c:pt>
                <c:pt idx="16">
                  <c:v>0.10567901234567902</c:v>
                </c:pt>
                <c:pt idx="17">
                  <c:v>0.23370370370370372</c:v>
                </c:pt>
                <c:pt idx="18">
                  <c:v>0.38925925925925925</c:v>
                </c:pt>
                <c:pt idx="19">
                  <c:v>0.22592592592592592</c:v>
                </c:pt>
                <c:pt idx="20">
                  <c:v>0.19345679012345682</c:v>
                </c:pt>
                <c:pt idx="21">
                  <c:v>0.1388888888888889</c:v>
                </c:pt>
                <c:pt idx="22">
                  <c:v>3.8395061728395061E-2</c:v>
                </c:pt>
                <c:pt idx="23">
                  <c:v>0.24654320987654321</c:v>
                </c:pt>
              </c:numCache>
            </c:numRef>
          </c:val>
          <c:smooth val="0"/>
          <c:extLst>
            <c:ext xmlns:c16="http://schemas.microsoft.com/office/drawing/2014/chart" uri="{C3380CC4-5D6E-409C-BE32-E72D297353CC}">
              <c16:uniqueId val="{00000001-BF4C-4792-8BD3-DE2E212E733E}"/>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1"/>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inorUnit val="0.25"/>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data'!$CW$98:$CW$121</c:f>
                <c:numCache>
                  <c:formatCode>General</c:formatCode>
                  <c:ptCount val="24"/>
                  <c:pt idx="0">
                    <c:v>2.0753964038699106E-2</c:v>
                  </c:pt>
                  <c:pt idx="1">
                    <c:v>2.5395439838257785E-2</c:v>
                  </c:pt>
                  <c:pt idx="2">
                    <c:v>2.2400519296351774E-2</c:v>
                  </c:pt>
                  <c:pt idx="3">
                    <c:v>2.1002808617460508E-2</c:v>
                  </c:pt>
                  <c:pt idx="4">
                    <c:v>2.3781780492037125E-2</c:v>
                  </c:pt>
                  <c:pt idx="5">
                    <c:v>1.9836820978794325E-2</c:v>
                  </c:pt>
                  <c:pt idx="6">
                    <c:v>1.9896949114306648E-2</c:v>
                  </c:pt>
                  <c:pt idx="7">
                    <c:v>2.3007308170086921E-2</c:v>
                  </c:pt>
                  <c:pt idx="8">
                    <c:v>2.8973641111995126E-2</c:v>
                  </c:pt>
                  <c:pt idx="9">
                    <c:v>1.5154415277170147E-2</c:v>
                  </c:pt>
                  <c:pt idx="10">
                    <c:v>1.9732531743874505E-2</c:v>
                  </c:pt>
                  <c:pt idx="11">
                    <c:v>1.2295577350195404E-2</c:v>
                  </c:pt>
                  <c:pt idx="12">
                    <c:v>4.4281250455459149E-3</c:v>
                  </c:pt>
                  <c:pt idx="13">
                    <c:v>6.9408083759347804E-3</c:v>
                  </c:pt>
                  <c:pt idx="14">
                    <c:v>1.1650488488908026E-2</c:v>
                  </c:pt>
                  <c:pt idx="15">
                    <c:v>2.4996646627711814E-2</c:v>
                  </c:pt>
                  <c:pt idx="16">
                    <c:v>1.4613211603229736E-2</c:v>
                  </c:pt>
                  <c:pt idx="17">
                    <c:v>1.2275106935042468E-2</c:v>
                  </c:pt>
                  <c:pt idx="18">
                    <c:v>2.2260341106116206E-2</c:v>
                  </c:pt>
                  <c:pt idx="19">
                    <c:v>2.3814923615262606E-2</c:v>
                  </c:pt>
                  <c:pt idx="20">
                    <c:v>1.0504714758608716E-2</c:v>
                  </c:pt>
                  <c:pt idx="21">
                    <c:v>8.7645626416290607E-3</c:v>
                  </c:pt>
                  <c:pt idx="22">
                    <c:v>3.2523308326714794E-3</c:v>
                  </c:pt>
                  <c:pt idx="23">
                    <c:v>1.0468742713328387E-2</c:v>
                  </c:pt>
                </c:numCache>
              </c:numRef>
            </c:plus>
            <c:minus>
              <c:numRef>
                <c:f>'24 hour plot data'!$CW$98:$CW$121</c:f>
                <c:numCache>
                  <c:formatCode>General</c:formatCode>
                  <c:ptCount val="24"/>
                  <c:pt idx="0">
                    <c:v>2.0753964038699106E-2</c:v>
                  </c:pt>
                  <c:pt idx="1">
                    <c:v>2.5395439838257785E-2</c:v>
                  </c:pt>
                  <c:pt idx="2">
                    <c:v>2.2400519296351774E-2</c:v>
                  </c:pt>
                  <c:pt idx="3">
                    <c:v>2.1002808617460508E-2</c:v>
                  </c:pt>
                  <c:pt idx="4">
                    <c:v>2.3781780492037125E-2</c:v>
                  </c:pt>
                  <c:pt idx="5">
                    <c:v>1.9836820978794325E-2</c:v>
                  </c:pt>
                  <c:pt idx="6">
                    <c:v>1.9896949114306648E-2</c:v>
                  </c:pt>
                  <c:pt idx="7">
                    <c:v>2.3007308170086921E-2</c:v>
                  </c:pt>
                  <c:pt idx="8">
                    <c:v>2.8973641111995126E-2</c:v>
                  </c:pt>
                  <c:pt idx="9">
                    <c:v>1.5154415277170147E-2</c:v>
                  </c:pt>
                  <c:pt idx="10">
                    <c:v>1.9732531743874505E-2</c:v>
                  </c:pt>
                  <c:pt idx="11">
                    <c:v>1.2295577350195404E-2</c:v>
                  </c:pt>
                  <c:pt idx="12">
                    <c:v>4.4281250455459149E-3</c:v>
                  </c:pt>
                  <c:pt idx="13">
                    <c:v>6.9408083759347804E-3</c:v>
                  </c:pt>
                  <c:pt idx="14">
                    <c:v>1.1650488488908026E-2</c:v>
                  </c:pt>
                  <c:pt idx="15">
                    <c:v>2.4996646627711814E-2</c:v>
                  </c:pt>
                  <c:pt idx="16">
                    <c:v>1.4613211603229736E-2</c:v>
                  </c:pt>
                  <c:pt idx="17">
                    <c:v>1.2275106935042468E-2</c:v>
                  </c:pt>
                  <c:pt idx="18">
                    <c:v>2.2260341106116206E-2</c:v>
                  </c:pt>
                  <c:pt idx="19">
                    <c:v>2.3814923615262606E-2</c:v>
                  </c:pt>
                  <c:pt idx="20">
                    <c:v>1.0504714758608716E-2</c:v>
                  </c:pt>
                  <c:pt idx="21">
                    <c:v>8.7645626416290607E-3</c:v>
                  </c:pt>
                  <c:pt idx="22">
                    <c:v>3.2523308326714794E-3</c:v>
                  </c:pt>
                  <c:pt idx="23">
                    <c:v>1.0468742713328387E-2</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data'!$CU$98:$CU$121</c:f>
              <c:numCache>
                <c:formatCode>General</c:formatCode>
                <c:ptCount val="24"/>
                <c:pt idx="0">
                  <c:v>0.1037037037037037</c:v>
                </c:pt>
                <c:pt idx="1">
                  <c:v>0.13493827160493826</c:v>
                </c:pt>
                <c:pt idx="2">
                  <c:v>0.10518518518518517</c:v>
                </c:pt>
                <c:pt idx="3">
                  <c:v>7.5555555555555556E-2</c:v>
                </c:pt>
                <c:pt idx="4">
                  <c:v>0.13839506172839505</c:v>
                </c:pt>
                <c:pt idx="5">
                  <c:v>0.12098765432098764</c:v>
                </c:pt>
                <c:pt idx="6">
                  <c:v>9.7283950617283954E-2</c:v>
                </c:pt>
                <c:pt idx="7">
                  <c:v>9.7654320987654322E-2</c:v>
                </c:pt>
                <c:pt idx="8">
                  <c:v>0.12592592592592591</c:v>
                </c:pt>
                <c:pt idx="9">
                  <c:v>0.13691358024691358</c:v>
                </c:pt>
                <c:pt idx="10">
                  <c:v>0.13950617283950617</c:v>
                </c:pt>
                <c:pt idx="11">
                  <c:v>9.790123456790123E-2</c:v>
                </c:pt>
                <c:pt idx="12">
                  <c:v>1.0246913580246913E-2</c:v>
                </c:pt>
                <c:pt idx="13">
                  <c:v>2.0864197530864201E-2</c:v>
                </c:pt>
                <c:pt idx="14">
                  <c:v>3.7777777777777771E-2</c:v>
                </c:pt>
                <c:pt idx="15">
                  <c:v>6.5061728395061733E-2</c:v>
                </c:pt>
                <c:pt idx="16">
                  <c:v>2.9999999999999995E-2</c:v>
                </c:pt>
                <c:pt idx="17">
                  <c:v>3.9753086419753086E-2</c:v>
                </c:pt>
                <c:pt idx="18">
                  <c:v>0.11098765432098763</c:v>
                </c:pt>
                <c:pt idx="19">
                  <c:v>6.8271604938271613E-2</c:v>
                </c:pt>
                <c:pt idx="20">
                  <c:v>2.5802469135802471E-2</c:v>
                </c:pt>
                <c:pt idx="21">
                  <c:v>1.9259259259259261E-2</c:v>
                </c:pt>
                <c:pt idx="22">
                  <c:v>4.5679012345679016E-3</c:v>
                </c:pt>
                <c:pt idx="23">
                  <c:v>2.5802469135802468E-2</c:v>
                </c:pt>
              </c:numCache>
            </c:numRef>
          </c:val>
          <c:smooth val="0"/>
          <c:extLst>
            <c:ext xmlns:c16="http://schemas.microsoft.com/office/drawing/2014/chart" uri="{C3380CC4-5D6E-409C-BE32-E72D297353CC}">
              <c16:uniqueId val="{00000000-89D5-4CE7-90B6-F8CDC59D27DF}"/>
            </c:ext>
          </c:extLst>
        </c:ser>
        <c:ser>
          <c:idx val="1"/>
          <c:order val="1"/>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data'!$CH$98:$CH$121</c:f>
                <c:numCache>
                  <c:formatCode>General</c:formatCode>
                  <c:ptCount val="24"/>
                  <c:pt idx="0">
                    <c:v>2.0049489454319107E-2</c:v>
                  </c:pt>
                  <c:pt idx="1">
                    <c:v>1.5096064270616541E-2</c:v>
                  </c:pt>
                  <c:pt idx="2">
                    <c:v>1.8532270026467918E-2</c:v>
                  </c:pt>
                  <c:pt idx="3">
                    <c:v>1.9226453250070316E-2</c:v>
                  </c:pt>
                  <c:pt idx="4">
                    <c:v>2.6927578469616228E-2</c:v>
                  </c:pt>
                  <c:pt idx="5">
                    <c:v>1.6276614927546264E-2</c:v>
                  </c:pt>
                  <c:pt idx="6">
                    <c:v>1.7586365608391108E-2</c:v>
                  </c:pt>
                  <c:pt idx="7">
                    <c:v>2.5576743656583377E-2</c:v>
                  </c:pt>
                  <c:pt idx="8">
                    <c:v>3.1465693431191634E-2</c:v>
                  </c:pt>
                  <c:pt idx="9">
                    <c:v>3.564696771415829E-2</c:v>
                  </c:pt>
                  <c:pt idx="10">
                    <c:v>1.854472823996748E-2</c:v>
                  </c:pt>
                  <c:pt idx="11">
                    <c:v>9.7903615856700602E-3</c:v>
                  </c:pt>
                  <c:pt idx="12">
                    <c:v>2.8571428571428571E-3</c:v>
                  </c:pt>
                  <c:pt idx="13">
                    <c:v>3.1746031746031742E-3</c:v>
                  </c:pt>
                  <c:pt idx="14">
                    <c:v>9.2022432004036474E-3</c:v>
                  </c:pt>
                  <c:pt idx="15">
                    <c:v>3.3634317619709673E-3</c:v>
                  </c:pt>
                  <c:pt idx="16">
                    <c:v>1.7768563371676191E-2</c:v>
                  </c:pt>
                  <c:pt idx="17">
                    <c:v>9.6063443105069771E-3</c:v>
                  </c:pt>
                  <c:pt idx="18">
                    <c:v>1.529997356965195E-2</c:v>
                  </c:pt>
                  <c:pt idx="19">
                    <c:v>2.1385612435681631E-2</c:v>
                  </c:pt>
                  <c:pt idx="20">
                    <c:v>1.2678887104730273E-2</c:v>
                  </c:pt>
                  <c:pt idx="21">
                    <c:v>1.6661122786704605E-2</c:v>
                  </c:pt>
                  <c:pt idx="22">
                    <c:v>9.5515469100510373E-3</c:v>
                  </c:pt>
                  <c:pt idx="23">
                    <c:v>9.2677210012666652E-3</c:v>
                  </c:pt>
                </c:numCache>
              </c:numRef>
            </c:plus>
            <c:minus>
              <c:numRef>
                <c:f>'24 hour plot data'!$CH$98:$CH$121</c:f>
                <c:numCache>
                  <c:formatCode>General</c:formatCode>
                  <c:ptCount val="24"/>
                  <c:pt idx="0">
                    <c:v>2.0049489454319107E-2</c:v>
                  </c:pt>
                  <c:pt idx="1">
                    <c:v>1.5096064270616541E-2</c:v>
                  </c:pt>
                  <c:pt idx="2">
                    <c:v>1.8532270026467918E-2</c:v>
                  </c:pt>
                  <c:pt idx="3">
                    <c:v>1.9226453250070316E-2</c:v>
                  </c:pt>
                  <c:pt idx="4">
                    <c:v>2.6927578469616228E-2</c:v>
                  </c:pt>
                  <c:pt idx="5">
                    <c:v>1.6276614927546264E-2</c:v>
                  </c:pt>
                  <c:pt idx="6">
                    <c:v>1.7586365608391108E-2</c:v>
                  </c:pt>
                  <c:pt idx="7">
                    <c:v>2.5576743656583377E-2</c:v>
                  </c:pt>
                  <c:pt idx="8">
                    <c:v>3.1465693431191634E-2</c:v>
                  </c:pt>
                  <c:pt idx="9">
                    <c:v>3.564696771415829E-2</c:v>
                  </c:pt>
                  <c:pt idx="10">
                    <c:v>1.854472823996748E-2</c:v>
                  </c:pt>
                  <c:pt idx="11">
                    <c:v>9.7903615856700602E-3</c:v>
                  </c:pt>
                  <c:pt idx="12">
                    <c:v>2.8571428571428571E-3</c:v>
                  </c:pt>
                  <c:pt idx="13">
                    <c:v>3.1746031746031742E-3</c:v>
                  </c:pt>
                  <c:pt idx="14">
                    <c:v>9.2022432004036474E-3</c:v>
                  </c:pt>
                  <c:pt idx="15">
                    <c:v>3.3634317619709673E-3</c:v>
                  </c:pt>
                  <c:pt idx="16">
                    <c:v>1.7768563371676191E-2</c:v>
                  </c:pt>
                  <c:pt idx="17">
                    <c:v>9.6063443105069771E-3</c:v>
                  </c:pt>
                  <c:pt idx="18">
                    <c:v>1.529997356965195E-2</c:v>
                  </c:pt>
                  <c:pt idx="19">
                    <c:v>2.1385612435681631E-2</c:v>
                  </c:pt>
                  <c:pt idx="20">
                    <c:v>1.2678887104730273E-2</c:v>
                  </c:pt>
                  <c:pt idx="21">
                    <c:v>1.6661122786704605E-2</c:v>
                  </c:pt>
                  <c:pt idx="22">
                    <c:v>9.5515469100510373E-3</c:v>
                  </c:pt>
                  <c:pt idx="23">
                    <c:v>9.2677210012666652E-3</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data'!$CF$98:$CF$121</c:f>
              <c:numCache>
                <c:formatCode>General</c:formatCode>
                <c:ptCount val="24"/>
                <c:pt idx="0">
                  <c:v>8.2539682539682538E-2</c:v>
                </c:pt>
                <c:pt idx="1">
                  <c:v>9.1269841269841265E-2</c:v>
                </c:pt>
                <c:pt idx="2">
                  <c:v>8.2222222222222224E-2</c:v>
                </c:pt>
                <c:pt idx="3">
                  <c:v>8.9523809523809533E-2</c:v>
                </c:pt>
                <c:pt idx="4">
                  <c:v>9.5079365079365069E-2</c:v>
                </c:pt>
                <c:pt idx="5">
                  <c:v>6.2063492063492064E-2</c:v>
                </c:pt>
                <c:pt idx="6">
                  <c:v>7.2857142857142856E-2</c:v>
                </c:pt>
                <c:pt idx="7">
                  <c:v>6.6507936507936502E-2</c:v>
                </c:pt>
                <c:pt idx="8">
                  <c:v>0.1046031746031746</c:v>
                </c:pt>
                <c:pt idx="9">
                  <c:v>8.8571428571428565E-2</c:v>
                </c:pt>
                <c:pt idx="10">
                  <c:v>7.603174603174602E-2</c:v>
                </c:pt>
                <c:pt idx="11">
                  <c:v>4.2063492063492067E-2</c:v>
                </c:pt>
                <c:pt idx="12">
                  <c:v>2.8571428571428571E-3</c:v>
                </c:pt>
                <c:pt idx="13">
                  <c:v>3.1746031746031746E-3</c:v>
                </c:pt>
                <c:pt idx="14">
                  <c:v>3.2380952380952385E-2</c:v>
                </c:pt>
                <c:pt idx="15">
                  <c:v>4.603174603174603E-3</c:v>
                </c:pt>
                <c:pt idx="16">
                  <c:v>2.7619047619047619E-2</c:v>
                </c:pt>
                <c:pt idx="17">
                  <c:v>1.6349206349206353E-2</c:v>
                </c:pt>
                <c:pt idx="18">
                  <c:v>4.9365079365079369E-2</c:v>
                </c:pt>
                <c:pt idx="19">
                  <c:v>4.8730158730158735E-2</c:v>
                </c:pt>
                <c:pt idx="20">
                  <c:v>4.2063492063492067E-2</c:v>
                </c:pt>
                <c:pt idx="21">
                  <c:v>2.3968253968253968E-2</c:v>
                </c:pt>
                <c:pt idx="22">
                  <c:v>1.3968253968253968E-2</c:v>
                </c:pt>
                <c:pt idx="23">
                  <c:v>1.4444444444444444E-2</c:v>
                </c:pt>
              </c:numCache>
            </c:numRef>
          </c:val>
          <c:smooth val="0"/>
          <c:extLst>
            <c:ext xmlns:c16="http://schemas.microsoft.com/office/drawing/2014/chart" uri="{C3380CC4-5D6E-409C-BE32-E72D297353CC}">
              <c16:uniqueId val="{00000001-89D5-4CE7-90B6-F8CDC59D27DF}"/>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0.25"/>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ajorUnit val="5.000000000000001E-2"/>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data'!$CH$40:$CH$63</c:f>
                <c:numCache>
                  <c:formatCode>General</c:formatCode>
                  <c:ptCount val="24"/>
                  <c:pt idx="0">
                    <c:v>7.7958918749003001E-2</c:v>
                  </c:pt>
                  <c:pt idx="1">
                    <c:v>5.377431696165965E-2</c:v>
                  </c:pt>
                  <c:pt idx="2">
                    <c:v>7.7136215883263609E-2</c:v>
                  </c:pt>
                  <c:pt idx="3">
                    <c:v>9.9727562036347875E-2</c:v>
                  </c:pt>
                  <c:pt idx="4">
                    <c:v>8.6413180472085668E-2</c:v>
                  </c:pt>
                  <c:pt idx="5">
                    <c:v>8.4208755307744285E-2</c:v>
                  </c:pt>
                  <c:pt idx="6">
                    <c:v>8.7932926406922518E-2</c:v>
                  </c:pt>
                  <c:pt idx="7">
                    <c:v>9.53861283387991E-2</c:v>
                  </c:pt>
                  <c:pt idx="8">
                    <c:v>0.10390110517864777</c:v>
                  </c:pt>
                  <c:pt idx="9">
                    <c:v>8.8635788567785478E-2</c:v>
                  </c:pt>
                  <c:pt idx="10">
                    <c:v>7.4931955919838505E-2</c:v>
                  </c:pt>
                  <c:pt idx="11">
                    <c:v>6.4102816442319813E-2</c:v>
                  </c:pt>
                  <c:pt idx="12">
                    <c:v>2.345628621277835E-2</c:v>
                  </c:pt>
                  <c:pt idx="13">
                    <c:v>9.0604707758169173E-2</c:v>
                  </c:pt>
                  <c:pt idx="14">
                    <c:v>0.11454834608655355</c:v>
                  </c:pt>
                  <c:pt idx="15">
                    <c:v>8.3902415652433671E-2</c:v>
                  </c:pt>
                  <c:pt idx="16">
                    <c:v>9.6660280759695974E-2</c:v>
                  </c:pt>
                  <c:pt idx="17">
                    <c:v>9.656709409375222E-2</c:v>
                  </c:pt>
                  <c:pt idx="18">
                    <c:v>0.13365827122818874</c:v>
                  </c:pt>
                  <c:pt idx="19">
                    <c:v>0.12621047394039189</c:v>
                  </c:pt>
                  <c:pt idx="20">
                    <c:v>8.6820657038634161E-2</c:v>
                  </c:pt>
                  <c:pt idx="21">
                    <c:v>0.12527872678645638</c:v>
                  </c:pt>
                  <c:pt idx="22">
                    <c:v>0.10624432165106028</c:v>
                  </c:pt>
                  <c:pt idx="23">
                    <c:v>0.11406765646366551</c:v>
                  </c:pt>
                </c:numCache>
              </c:numRef>
            </c:plus>
            <c:minus>
              <c:numRef>
                <c:f>'24 hour plot data'!$CH$40:$CH$63</c:f>
                <c:numCache>
                  <c:formatCode>General</c:formatCode>
                  <c:ptCount val="24"/>
                  <c:pt idx="0">
                    <c:v>7.7958918749003001E-2</c:v>
                  </c:pt>
                  <c:pt idx="1">
                    <c:v>5.377431696165965E-2</c:v>
                  </c:pt>
                  <c:pt idx="2">
                    <c:v>7.7136215883263609E-2</c:v>
                  </c:pt>
                  <c:pt idx="3">
                    <c:v>9.9727562036347875E-2</c:v>
                  </c:pt>
                  <c:pt idx="4">
                    <c:v>8.6413180472085668E-2</c:v>
                  </c:pt>
                  <c:pt idx="5">
                    <c:v>8.4208755307744285E-2</c:v>
                  </c:pt>
                  <c:pt idx="6">
                    <c:v>8.7932926406922518E-2</c:v>
                  </c:pt>
                  <c:pt idx="7">
                    <c:v>9.53861283387991E-2</c:v>
                  </c:pt>
                  <c:pt idx="8">
                    <c:v>0.10390110517864777</c:v>
                  </c:pt>
                  <c:pt idx="9">
                    <c:v>8.8635788567785478E-2</c:v>
                  </c:pt>
                  <c:pt idx="10">
                    <c:v>7.4931955919838505E-2</c:v>
                  </c:pt>
                  <c:pt idx="11">
                    <c:v>6.4102816442319813E-2</c:v>
                  </c:pt>
                  <c:pt idx="12">
                    <c:v>2.345628621277835E-2</c:v>
                  </c:pt>
                  <c:pt idx="13">
                    <c:v>9.0604707758169173E-2</c:v>
                  </c:pt>
                  <c:pt idx="14">
                    <c:v>0.11454834608655355</c:v>
                  </c:pt>
                  <c:pt idx="15">
                    <c:v>8.3902415652433671E-2</c:v>
                  </c:pt>
                  <c:pt idx="16">
                    <c:v>9.6660280759695974E-2</c:v>
                  </c:pt>
                  <c:pt idx="17">
                    <c:v>9.656709409375222E-2</c:v>
                  </c:pt>
                  <c:pt idx="18">
                    <c:v>0.13365827122818874</c:v>
                  </c:pt>
                  <c:pt idx="19">
                    <c:v>0.12621047394039189</c:v>
                  </c:pt>
                  <c:pt idx="20">
                    <c:v>8.6820657038634161E-2</c:v>
                  </c:pt>
                  <c:pt idx="21">
                    <c:v>0.12527872678645638</c:v>
                  </c:pt>
                  <c:pt idx="22">
                    <c:v>0.10624432165106028</c:v>
                  </c:pt>
                  <c:pt idx="23">
                    <c:v>0.11406765646366551</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data'!$CF$40:$CF$63</c:f>
              <c:numCache>
                <c:formatCode>General</c:formatCode>
                <c:ptCount val="24"/>
                <c:pt idx="0">
                  <c:v>0.31174603174603177</c:v>
                </c:pt>
                <c:pt idx="1">
                  <c:v>0.31650793650793652</c:v>
                </c:pt>
                <c:pt idx="2">
                  <c:v>0.27793650793650798</c:v>
                </c:pt>
                <c:pt idx="3">
                  <c:v>0.29571428571428576</c:v>
                </c:pt>
                <c:pt idx="4">
                  <c:v>0.36698412698412702</c:v>
                </c:pt>
                <c:pt idx="5">
                  <c:v>0.46380952380952378</c:v>
                </c:pt>
                <c:pt idx="6">
                  <c:v>0.34476190476190477</c:v>
                </c:pt>
                <c:pt idx="7">
                  <c:v>0.38968253968253969</c:v>
                </c:pt>
                <c:pt idx="8">
                  <c:v>0.3046031746031746</c:v>
                </c:pt>
                <c:pt idx="9">
                  <c:v>0.3807936507936508</c:v>
                </c:pt>
                <c:pt idx="10">
                  <c:v>0.43079365079365084</c:v>
                </c:pt>
                <c:pt idx="11">
                  <c:v>0.48999999999999994</c:v>
                </c:pt>
                <c:pt idx="12">
                  <c:v>0.95380952380952377</c:v>
                </c:pt>
                <c:pt idx="13">
                  <c:v>0.8692063492063492</c:v>
                </c:pt>
                <c:pt idx="14">
                  <c:v>0.64476190476190476</c:v>
                </c:pt>
                <c:pt idx="15">
                  <c:v>0.83619047619047626</c:v>
                </c:pt>
                <c:pt idx="16">
                  <c:v>0.75444444444444436</c:v>
                </c:pt>
                <c:pt idx="17">
                  <c:v>0.67031746031746031</c:v>
                </c:pt>
                <c:pt idx="18">
                  <c:v>0.59412698412698417</c:v>
                </c:pt>
                <c:pt idx="19">
                  <c:v>0.66301587301587295</c:v>
                </c:pt>
                <c:pt idx="20">
                  <c:v>0.63317460317460317</c:v>
                </c:pt>
                <c:pt idx="21">
                  <c:v>0.80825396825396822</c:v>
                </c:pt>
                <c:pt idx="22">
                  <c:v>0.83682539682539681</c:v>
                </c:pt>
                <c:pt idx="23">
                  <c:v>0.77539682539682542</c:v>
                </c:pt>
              </c:numCache>
            </c:numRef>
          </c:val>
          <c:smooth val="0"/>
          <c:extLst>
            <c:ext xmlns:c16="http://schemas.microsoft.com/office/drawing/2014/chart" uri="{C3380CC4-5D6E-409C-BE32-E72D297353CC}">
              <c16:uniqueId val="{00000000-94D1-41D0-A67F-5F69220A60C9}"/>
            </c:ext>
          </c:extLst>
        </c:ser>
        <c:ser>
          <c:idx val="1"/>
          <c:order val="1"/>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data'!$CW$40:$CW$63</c:f>
                <c:numCache>
                  <c:formatCode>General</c:formatCode>
                  <c:ptCount val="24"/>
                  <c:pt idx="0">
                    <c:v>8.7269979848262E-2</c:v>
                  </c:pt>
                  <c:pt idx="1">
                    <c:v>7.3875660191461398E-2</c:v>
                  </c:pt>
                  <c:pt idx="2">
                    <c:v>6.0085101969939318E-2</c:v>
                  </c:pt>
                  <c:pt idx="3">
                    <c:v>6.0710935676489386E-2</c:v>
                  </c:pt>
                  <c:pt idx="4">
                    <c:v>0.1070961326036365</c:v>
                  </c:pt>
                  <c:pt idx="5">
                    <c:v>7.1733733678636266E-2</c:v>
                  </c:pt>
                  <c:pt idx="6">
                    <c:v>5.2822953736004978E-2</c:v>
                  </c:pt>
                  <c:pt idx="7">
                    <c:v>0.11047634181257815</c:v>
                  </c:pt>
                  <c:pt idx="8">
                    <c:v>8.205907329747561E-2</c:v>
                  </c:pt>
                  <c:pt idx="9">
                    <c:v>6.2972796375668799E-2</c:v>
                  </c:pt>
                  <c:pt idx="10">
                    <c:v>6.5673674711170082E-2</c:v>
                  </c:pt>
                  <c:pt idx="11">
                    <c:v>5.9419087447182571E-2</c:v>
                  </c:pt>
                  <c:pt idx="12">
                    <c:v>1.2854187949587344E-2</c:v>
                  </c:pt>
                  <c:pt idx="13">
                    <c:v>4.6761164040574378E-2</c:v>
                  </c:pt>
                  <c:pt idx="14">
                    <c:v>4.5390060395262492E-2</c:v>
                  </c:pt>
                  <c:pt idx="15">
                    <c:v>8.6219587411837315E-2</c:v>
                  </c:pt>
                  <c:pt idx="16">
                    <c:v>5.5889565210927805E-2</c:v>
                  </c:pt>
                  <c:pt idx="17">
                    <c:v>6.1687084942571802E-2</c:v>
                  </c:pt>
                  <c:pt idx="18">
                    <c:v>9.6960631811694453E-2</c:v>
                  </c:pt>
                  <c:pt idx="19">
                    <c:v>9.0756381452062163E-2</c:v>
                  </c:pt>
                  <c:pt idx="20">
                    <c:v>6.6975877564859079E-2</c:v>
                  </c:pt>
                  <c:pt idx="21">
                    <c:v>5.2807334154134584E-2</c:v>
                  </c:pt>
                  <c:pt idx="22">
                    <c:v>2.0777084559638146E-2</c:v>
                  </c:pt>
                  <c:pt idx="23">
                    <c:v>8.5284451913286499E-2</c:v>
                  </c:pt>
                </c:numCache>
              </c:numRef>
            </c:plus>
            <c:minus>
              <c:numRef>
                <c:f>'24 hour plot data'!$CH$40:$CH$63</c:f>
                <c:numCache>
                  <c:formatCode>General</c:formatCode>
                  <c:ptCount val="24"/>
                  <c:pt idx="0">
                    <c:v>7.7958918749003001E-2</c:v>
                  </c:pt>
                  <c:pt idx="1">
                    <c:v>5.377431696165965E-2</c:v>
                  </c:pt>
                  <c:pt idx="2">
                    <c:v>7.7136215883263609E-2</c:v>
                  </c:pt>
                  <c:pt idx="3">
                    <c:v>9.9727562036347875E-2</c:v>
                  </c:pt>
                  <c:pt idx="4">
                    <c:v>8.6413180472085668E-2</c:v>
                  </c:pt>
                  <c:pt idx="5">
                    <c:v>8.4208755307744285E-2</c:v>
                  </c:pt>
                  <c:pt idx="6">
                    <c:v>8.7932926406922518E-2</c:v>
                  </c:pt>
                  <c:pt idx="7">
                    <c:v>9.53861283387991E-2</c:v>
                  </c:pt>
                  <c:pt idx="8">
                    <c:v>0.10390110517864777</c:v>
                  </c:pt>
                  <c:pt idx="9">
                    <c:v>8.8635788567785478E-2</c:v>
                  </c:pt>
                  <c:pt idx="10">
                    <c:v>7.4931955919838505E-2</c:v>
                  </c:pt>
                  <c:pt idx="11">
                    <c:v>6.4102816442319813E-2</c:v>
                  </c:pt>
                  <c:pt idx="12">
                    <c:v>2.345628621277835E-2</c:v>
                  </c:pt>
                  <c:pt idx="13">
                    <c:v>9.0604707758169173E-2</c:v>
                  </c:pt>
                  <c:pt idx="14">
                    <c:v>0.11454834608655355</c:v>
                  </c:pt>
                  <c:pt idx="15">
                    <c:v>8.3902415652433671E-2</c:v>
                  </c:pt>
                  <c:pt idx="16">
                    <c:v>9.6660280759695974E-2</c:v>
                  </c:pt>
                  <c:pt idx="17">
                    <c:v>9.656709409375222E-2</c:v>
                  </c:pt>
                  <c:pt idx="18">
                    <c:v>0.13365827122818874</c:v>
                  </c:pt>
                  <c:pt idx="19">
                    <c:v>0.12621047394039189</c:v>
                  </c:pt>
                  <c:pt idx="20">
                    <c:v>8.6820657038634161E-2</c:v>
                  </c:pt>
                  <c:pt idx="21">
                    <c:v>0.12527872678645638</c:v>
                  </c:pt>
                  <c:pt idx="22">
                    <c:v>0.10624432165106028</c:v>
                  </c:pt>
                  <c:pt idx="23">
                    <c:v>0.11406765646366551</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data'!$CU$40:$CU$63</c:f>
              <c:numCache>
                <c:formatCode>General</c:formatCode>
                <c:ptCount val="24"/>
                <c:pt idx="0">
                  <c:v>0.43666666666666665</c:v>
                </c:pt>
                <c:pt idx="1">
                  <c:v>0.35814814814814816</c:v>
                </c:pt>
                <c:pt idx="2">
                  <c:v>0.33074074074074072</c:v>
                </c:pt>
                <c:pt idx="3">
                  <c:v>0.50790123456790126</c:v>
                </c:pt>
                <c:pt idx="4">
                  <c:v>0.33740740740740738</c:v>
                </c:pt>
                <c:pt idx="5">
                  <c:v>0.41543209876543208</c:v>
                </c:pt>
                <c:pt idx="6">
                  <c:v>0.51506172839506181</c:v>
                </c:pt>
                <c:pt idx="7">
                  <c:v>0.52901234567901234</c:v>
                </c:pt>
                <c:pt idx="8">
                  <c:v>0.35012345679012352</c:v>
                </c:pt>
                <c:pt idx="9">
                  <c:v>0.38716049382716045</c:v>
                </c:pt>
                <c:pt idx="10">
                  <c:v>0.35370370370370374</c:v>
                </c:pt>
                <c:pt idx="11">
                  <c:v>0.41827160493827165</c:v>
                </c:pt>
                <c:pt idx="12">
                  <c:v>0.96938271604938264</c:v>
                </c:pt>
                <c:pt idx="13">
                  <c:v>0.84901234567901229</c:v>
                </c:pt>
                <c:pt idx="14">
                  <c:v>0.81160493827160485</c:v>
                </c:pt>
                <c:pt idx="15">
                  <c:v>0.68716049382716049</c:v>
                </c:pt>
                <c:pt idx="16">
                  <c:v>0.86432098765432086</c:v>
                </c:pt>
                <c:pt idx="17">
                  <c:v>0.72654320987654331</c:v>
                </c:pt>
                <c:pt idx="18">
                  <c:v>0.49975308641975302</c:v>
                </c:pt>
                <c:pt idx="19">
                  <c:v>0.70580246913580247</c:v>
                </c:pt>
                <c:pt idx="20">
                  <c:v>0.78074074074074085</c:v>
                </c:pt>
                <c:pt idx="21">
                  <c:v>0.84185185185185185</c:v>
                </c:pt>
                <c:pt idx="22">
                  <c:v>0.95703703703703702</c:v>
                </c:pt>
                <c:pt idx="23">
                  <c:v>0.72765432098765426</c:v>
                </c:pt>
              </c:numCache>
            </c:numRef>
          </c:val>
          <c:smooth val="0"/>
          <c:extLst>
            <c:ext xmlns:c16="http://schemas.microsoft.com/office/drawing/2014/chart" uri="{C3380CC4-5D6E-409C-BE32-E72D297353CC}">
              <c16:uniqueId val="{00000001-94D1-41D0-A67F-5F69220A60C9}"/>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1"/>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inorUnit val="0.25"/>
      </c:valAx>
      <c:spPr>
        <a:ln>
          <a:noFill/>
        </a:ln>
      </c:spPr>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data'!$FK$69:$FK$92</c:f>
                <c:numCache>
                  <c:formatCode>General</c:formatCode>
                  <c:ptCount val="24"/>
                  <c:pt idx="0">
                    <c:v>8.0528936488649464E-2</c:v>
                  </c:pt>
                  <c:pt idx="1">
                    <c:v>3.700064349504785E-2</c:v>
                  </c:pt>
                  <c:pt idx="2">
                    <c:v>9.3613937124692487E-2</c:v>
                  </c:pt>
                  <c:pt idx="3">
                    <c:v>8.2898584878027579E-2</c:v>
                  </c:pt>
                  <c:pt idx="4">
                    <c:v>9.107382548631919E-2</c:v>
                  </c:pt>
                  <c:pt idx="5">
                    <c:v>4.4480144392188239E-2</c:v>
                  </c:pt>
                  <c:pt idx="6">
                    <c:v>6.3945799359550623E-2</c:v>
                  </c:pt>
                  <c:pt idx="7">
                    <c:v>5.5314955193668837E-2</c:v>
                  </c:pt>
                  <c:pt idx="8">
                    <c:v>4.4711006184988383E-2</c:v>
                  </c:pt>
                  <c:pt idx="9">
                    <c:v>6.4815379343724472E-2</c:v>
                  </c:pt>
                  <c:pt idx="10">
                    <c:v>7.5032033135672541E-2</c:v>
                  </c:pt>
                  <c:pt idx="11">
                    <c:v>4.4309784840685783E-2</c:v>
                  </c:pt>
                  <c:pt idx="12">
                    <c:v>6.6107359504064656E-2</c:v>
                  </c:pt>
                  <c:pt idx="13">
                    <c:v>5.8336333067239676E-2</c:v>
                  </c:pt>
                  <c:pt idx="14">
                    <c:v>4.8078602602599628E-2</c:v>
                  </c:pt>
                  <c:pt idx="15">
                    <c:v>6.6932485100498068E-2</c:v>
                  </c:pt>
                  <c:pt idx="16">
                    <c:v>5.7662215589603723E-2</c:v>
                  </c:pt>
                  <c:pt idx="17">
                    <c:v>7.9916664597712544E-2</c:v>
                  </c:pt>
                  <c:pt idx="18">
                    <c:v>6.8843731198975716E-2</c:v>
                  </c:pt>
                  <c:pt idx="19">
                    <c:v>8.618142290726577E-2</c:v>
                  </c:pt>
                  <c:pt idx="20">
                    <c:v>8.1373786452967251E-2</c:v>
                  </c:pt>
                  <c:pt idx="21">
                    <c:v>8.8303113903441074E-2</c:v>
                  </c:pt>
                  <c:pt idx="22">
                    <c:v>4.8504048768258312E-2</c:v>
                  </c:pt>
                  <c:pt idx="23">
                    <c:v>4.5222724344936689E-2</c:v>
                  </c:pt>
                </c:numCache>
              </c:numRef>
            </c:plus>
            <c:minus>
              <c:numRef>
                <c:f>'24 hour plot data'!$FK$69:$FK$92</c:f>
                <c:numCache>
                  <c:formatCode>General</c:formatCode>
                  <c:ptCount val="24"/>
                  <c:pt idx="0">
                    <c:v>8.0528936488649464E-2</c:v>
                  </c:pt>
                  <c:pt idx="1">
                    <c:v>3.700064349504785E-2</c:v>
                  </c:pt>
                  <c:pt idx="2">
                    <c:v>9.3613937124692487E-2</c:v>
                  </c:pt>
                  <c:pt idx="3">
                    <c:v>8.2898584878027579E-2</c:v>
                  </c:pt>
                  <c:pt idx="4">
                    <c:v>9.107382548631919E-2</c:v>
                  </c:pt>
                  <c:pt idx="5">
                    <c:v>4.4480144392188239E-2</c:v>
                  </c:pt>
                  <c:pt idx="6">
                    <c:v>6.3945799359550623E-2</c:v>
                  </c:pt>
                  <c:pt idx="7">
                    <c:v>5.5314955193668837E-2</c:v>
                  </c:pt>
                  <c:pt idx="8">
                    <c:v>4.4711006184988383E-2</c:v>
                  </c:pt>
                  <c:pt idx="9">
                    <c:v>6.4815379343724472E-2</c:v>
                  </c:pt>
                  <c:pt idx="10">
                    <c:v>7.5032033135672541E-2</c:v>
                  </c:pt>
                  <c:pt idx="11">
                    <c:v>4.4309784840685783E-2</c:v>
                  </c:pt>
                  <c:pt idx="12">
                    <c:v>6.6107359504064656E-2</c:v>
                  </c:pt>
                  <c:pt idx="13">
                    <c:v>5.8336333067239676E-2</c:v>
                  </c:pt>
                  <c:pt idx="14">
                    <c:v>4.8078602602599628E-2</c:v>
                  </c:pt>
                  <c:pt idx="15">
                    <c:v>6.6932485100498068E-2</c:v>
                  </c:pt>
                  <c:pt idx="16">
                    <c:v>5.7662215589603723E-2</c:v>
                  </c:pt>
                  <c:pt idx="17">
                    <c:v>7.9916664597712544E-2</c:v>
                  </c:pt>
                  <c:pt idx="18">
                    <c:v>6.8843731198975716E-2</c:v>
                  </c:pt>
                  <c:pt idx="19">
                    <c:v>8.618142290726577E-2</c:v>
                  </c:pt>
                  <c:pt idx="20">
                    <c:v>8.1373786452967251E-2</c:v>
                  </c:pt>
                  <c:pt idx="21">
                    <c:v>8.8303113903441074E-2</c:v>
                  </c:pt>
                  <c:pt idx="22">
                    <c:v>4.8504048768258312E-2</c:v>
                  </c:pt>
                  <c:pt idx="23">
                    <c:v>4.5222724344936689E-2</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data'!$FI$69:$FI$92</c:f>
              <c:numCache>
                <c:formatCode>General</c:formatCode>
                <c:ptCount val="24"/>
                <c:pt idx="0">
                  <c:v>0.45750000000000002</c:v>
                </c:pt>
                <c:pt idx="1">
                  <c:v>0.7</c:v>
                </c:pt>
                <c:pt idx="2">
                  <c:v>0.54916666666666669</c:v>
                </c:pt>
                <c:pt idx="3">
                  <c:v>0.64708333333333334</c:v>
                </c:pt>
                <c:pt idx="4">
                  <c:v>0.48291666666666666</c:v>
                </c:pt>
                <c:pt idx="5">
                  <c:v>0.69666666666666666</c:v>
                </c:pt>
                <c:pt idx="6">
                  <c:v>0.67111111111111121</c:v>
                </c:pt>
                <c:pt idx="7">
                  <c:v>0.55333333333333334</c:v>
                </c:pt>
                <c:pt idx="8">
                  <c:v>0.64444444444444449</c:v>
                </c:pt>
                <c:pt idx="9">
                  <c:v>0.64347222222222222</c:v>
                </c:pt>
                <c:pt idx="10">
                  <c:v>0.49222222222222217</c:v>
                </c:pt>
                <c:pt idx="11">
                  <c:v>0.47513888888888889</c:v>
                </c:pt>
                <c:pt idx="12">
                  <c:v>0.14638888888888887</c:v>
                </c:pt>
                <c:pt idx="13">
                  <c:v>0.14930555555555558</c:v>
                </c:pt>
                <c:pt idx="14">
                  <c:v>0.36555555555555552</c:v>
                </c:pt>
                <c:pt idx="15">
                  <c:v>0.28347222222222224</c:v>
                </c:pt>
                <c:pt idx="16">
                  <c:v>0.24569444444444444</c:v>
                </c:pt>
                <c:pt idx="17">
                  <c:v>0.33583333333333332</c:v>
                </c:pt>
                <c:pt idx="18">
                  <c:v>0.33625000000000005</c:v>
                </c:pt>
                <c:pt idx="19">
                  <c:v>0.5658333333333333</c:v>
                </c:pt>
                <c:pt idx="20">
                  <c:v>0.29166666666666669</c:v>
                </c:pt>
                <c:pt idx="21">
                  <c:v>0.35402777777777777</c:v>
                </c:pt>
                <c:pt idx="22">
                  <c:v>0.15486111111111112</c:v>
                </c:pt>
                <c:pt idx="23">
                  <c:v>9.6388888888888885E-2</c:v>
                </c:pt>
              </c:numCache>
            </c:numRef>
          </c:val>
          <c:smooth val="0"/>
          <c:extLst>
            <c:ext xmlns:c16="http://schemas.microsoft.com/office/drawing/2014/chart" uri="{C3380CC4-5D6E-409C-BE32-E72D297353CC}">
              <c16:uniqueId val="{00000000-C5C8-4F9E-9C1B-AD8832B7BB81}"/>
            </c:ext>
          </c:extLst>
        </c:ser>
        <c:ser>
          <c:idx val="3"/>
          <c:order val="1"/>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data'!$EU$69:$EU$92</c:f>
                <c:numCache>
                  <c:formatCode>General</c:formatCode>
                  <c:ptCount val="24"/>
                  <c:pt idx="0">
                    <c:v>0.10021242240577943</c:v>
                  </c:pt>
                  <c:pt idx="1">
                    <c:v>4.1344763087799503E-2</c:v>
                  </c:pt>
                  <c:pt idx="2">
                    <c:v>7.9049637678481444E-2</c:v>
                  </c:pt>
                  <c:pt idx="3">
                    <c:v>6.7838776560859376E-2</c:v>
                  </c:pt>
                  <c:pt idx="4">
                    <c:v>6.9585510539651077E-2</c:v>
                  </c:pt>
                  <c:pt idx="5">
                    <c:v>4.1719870290492511E-2</c:v>
                  </c:pt>
                  <c:pt idx="6">
                    <c:v>5.7052765547389021E-2</c:v>
                  </c:pt>
                  <c:pt idx="7">
                    <c:v>7.9494656126897573E-2</c:v>
                  </c:pt>
                  <c:pt idx="8">
                    <c:v>5.3169074971262553E-2</c:v>
                  </c:pt>
                  <c:pt idx="9">
                    <c:v>5.7556775421399212E-2</c:v>
                  </c:pt>
                  <c:pt idx="10">
                    <c:v>5.0190951408183117E-2</c:v>
                  </c:pt>
                  <c:pt idx="11">
                    <c:v>4.1423401733033903E-2</c:v>
                  </c:pt>
                  <c:pt idx="12">
                    <c:v>2.0491254227995102E-2</c:v>
                  </c:pt>
                  <c:pt idx="13">
                    <c:v>4.9176471557374792E-2</c:v>
                  </c:pt>
                  <c:pt idx="14">
                    <c:v>3.9151687362498348E-2</c:v>
                  </c:pt>
                  <c:pt idx="15">
                    <c:v>5.2836483243448661E-2</c:v>
                  </c:pt>
                  <c:pt idx="16">
                    <c:v>7.5062472231797281E-2</c:v>
                  </c:pt>
                  <c:pt idx="17">
                    <c:v>6.9840548336821531E-2</c:v>
                  </c:pt>
                  <c:pt idx="18">
                    <c:v>6.4990260331988597E-2</c:v>
                  </c:pt>
                  <c:pt idx="19">
                    <c:v>3.4808889181633496E-2</c:v>
                  </c:pt>
                  <c:pt idx="20">
                    <c:v>4.5387389406728117E-2</c:v>
                  </c:pt>
                  <c:pt idx="21">
                    <c:v>4.8995623198757075E-2</c:v>
                  </c:pt>
                  <c:pt idx="22">
                    <c:v>4.0017527863714555E-2</c:v>
                  </c:pt>
                  <c:pt idx="23">
                    <c:v>4.3035490167513804E-2</c:v>
                  </c:pt>
                </c:numCache>
              </c:numRef>
            </c:plus>
            <c:minus>
              <c:numRef>
                <c:f>'24 hour plot data'!$EU$69:$EU$92</c:f>
                <c:numCache>
                  <c:formatCode>General</c:formatCode>
                  <c:ptCount val="24"/>
                  <c:pt idx="0">
                    <c:v>0.10021242240577943</c:v>
                  </c:pt>
                  <c:pt idx="1">
                    <c:v>4.1344763087799503E-2</c:v>
                  </c:pt>
                  <c:pt idx="2">
                    <c:v>7.9049637678481444E-2</c:v>
                  </c:pt>
                  <c:pt idx="3">
                    <c:v>6.7838776560859376E-2</c:v>
                  </c:pt>
                  <c:pt idx="4">
                    <c:v>6.9585510539651077E-2</c:v>
                  </c:pt>
                  <c:pt idx="5">
                    <c:v>4.1719870290492511E-2</c:v>
                  </c:pt>
                  <c:pt idx="6">
                    <c:v>5.7052765547389021E-2</c:v>
                  </c:pt>
                  <c:pt idx="7">
                    <c:v>7.9494656126897573E-2</c:v>
                  </c:pt>
                  <c:pt idx="8">
                    <c:v>5.3169074971262553E-2</c:v>
                  </c:pt>
                  <c:pt idx="9">
                    <c:v>5.7556775421399212E-2</c:v>
                  </c:pt>
                  <c:pt idx="10">
                    <c:v>5.0190951408183117E-2</c:v>
                  </c:pt>
                  <c:pt idx="11">
                    <c:v>4.1423401733033903E-2</c:v>
                  </c:pt>
                  <c:pt idx="12">
                    <c:v>2.0491254227995102E-2</c:v>
                  </c:pt>
                  <c:pt idx="13">
                    <c:v>4.9176471557374792E-2</c:v>
                  </c:pt>
                  <c:pt idx="14">
                    <c:v>3.9151687362498348E-2</c:v>
                  </c:pt>
                  <c:pt idx="15">
                    <c:v>5.2836483243448661E-2</c:v>
                  </c:pt>
                  <c:pt idx="16">
                    <c:v>7.5062472231797281E-2</c:v>
                  </c:pt>
                  <c:pt idx="17">
                    <c:v>6.9840548336821531E-2</c:v>
                  </c:pt>
                  <c:pt idx="18">
                    <c:v>6.4990260331988597E-2</c:v>
                  </c:pt>
                  <c:pt idx="19">
                    <c:v>3.4808889181633496E-2</c:v>
                  </c:pt>
                  <c:pt idx="20">
                    <c:v>4.5387389406728117E-2</c:v>
                  </c:pt>
                  <c:pt idx="21">
                    <c:v>4.8995623198757075E-2</c:v>
                  </c:pt>
                  <c:pt idx="22">
                    <c:v>4.0017527863714555E-2</c:v>
                  </c:pt>
                  <c:pt idx="23">
                    <c:v>4.3035490167513804E-2</c:v>
                  </c:pt>
                </c:numCache>
              </c:numRef>
            </c:minus>
            <c:spPr>
              <a:ln>
                <a:solidFill>
                  <a:schemeClr val="tx1"/>
                </a:solidFill>
              </a:ln>
            </c:spPr>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data'!$ES$69:$ES$92</c:f>
              <c:numCache>
                <c:formatCode>General</c:formatCode>
                <c:ptCount val="24"/>
                <c:pt idx="0">
                  <c:v>0.47873015873015878</c:v>
                </c:pt>
                <c:pt idx="1">
                  <c:v>0.49412698412698408</c:v>
                </c:pt>
                <c:pt idx="2">
                  <c:v>0.41285714285714281</c:v>
                </c:pt>
                <c:pt idx="3">
                  <c:v>0.57476190476190481</c:v>
                </c:pt>
                <c:pt idx="4">
                  <c:v>0.48714285714285721</c:v>
                </c:pt>
                <c:pt idx="5">
                  <c:v>0.55809523809523809</c:v>
                </c:pt>
                <c:pt idx="6">
                  <c:v>0.66158730158730161</c:v>
                </c:pt>
                <c:pt idx="7">
                  <c:v>0.48888888888888887</c:v>
                </c:pt>
                <c:pt idx="8">
                  <c:v>0.62428571428571433</c:v>
                </c:pt>
                <c:pt idx="9">
                  <c:v>0.52793650793650793</c:v>
                </c:pt>
                <c:pt idx="10">
                  <c:v>0.60206349206349208</c:v>
                </c:pt>
                <c:pt idx="11">
                  <c:v>0.52984126984126978</c:v>
                </c:pt>
                <c:pt idx="12">
                  <c:v>2.2109449570474071E-2</c:v>
                </c:pt>
                <c:pt idx="13">
                  <c:v>0.26523809523809522</c:v>
                </c:pt>
                <c:pt idx="14">
                  <c:v>0.23174603174603176</c:v>
                </c:pt>
                <c:pt idx="15">
                  <c:v>0.10968253968253969</c:v>
                </c:pt>
                <c:pt idx="16">
                  <c:v>0.11698412698412698</c:v>
                </c:pt>
                <c:pt idx="17">
                  <c:v>0.12253968253968253</c:v>
                </c:pt>
                <c:pt idx="18">
                  <c:v>0.19412698412698415</c:v>
                </c:pt>
                <c:pt idx="19">
                  <c:v>0.3890859332238642</c:v>
                </c:pt>
                <c:pt idx="20">
                  <c:v>0.31936507936507935</c:v>
                </c:pt>
                <c:pt idx="21">
                  <c:v>0.26476190476190475</c:v>
                </c:pt>
                <c:pt idx="22">
                  <c:v>7.0634920634920634E-2</c:v>
                </c:pt>
                <c:pt idx="23">
                  <c:v>0.11650793650793649</c:v>
                </c:pt>
              </c:numCache>
            </c:numRef>
          </c:val>
          <c:smooth val="0"/>
          <c:extLst>
            <c:ext xmlns:c16="http://schemas.microsoft.com/office/drawing/2014/chart" uri="{C3380CC4-5D6E-409C-BE32-E72D297353CC}">
              <c16:uniqueId val="{00000001-C5C8-4F9E-9C1B-AD8832B7BB81}"/>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1"/>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inorUnit val="0.25"/>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data'!$FK$98:$FK$121</c:f>
                <c:numCache>
                  <c:formatCode>General</c:formatCode>
                  <c:ptCount val="24"/>
                  <c:pt idx="0">
                    <c:v>9.2724773377364459E-3</c:v>
                  </c:pt>
                  <c:pt idx="1">
                    <c:v>2.043986911795383E-2</c:v>
                  </c:pt>
                  <c:pt idx="2">
                    <c:v>1.011344382649877E-2</c:v>
                  </c:pt>
                  <c:pt idx="3">
                    <c:v>1.2812990645313682E-2</c:v>
                  </c:pt>
                  <c:pt idx="4">
                    <c:v>1.0133451466521099E-2</c:v>
                  </c:pt>
                  <c:pt idx="5">
                    <c:v>1.3013589254736956E-2</c:v>
                  </c:pt>
                  <c:pt idx="6">
                    <c:v>2.1368264639087264E-2</c:v>
                  </c:pt>
                  <c:pt idx="7">
                    <c:v>1.763576400266436E-2</c:v>
                  </c:pt>
                  <c:pt idx="8">
                    <c:v>1.6823337699696357E-2</c:v>
                  </c:pt>
                  <c:pt idx="9">
                    <c:v>1.9732559329879919E-2</c:v>
                  </c:pt>
                  <c:pt idx="10">
                    <c:v>2.0608041101101562E-2</c:v>
                  </c:pt>
                  <c:pt idx="11">
                    <c:v>2.0457725155024413E-2</c:v>
                  </c:pt>
                  <c:pt idx="12">
                    <c:v>3.7430123020736152E-3</c:v>
                  </c:pt>
                  <c:pt idx="13">
                    <c:v>5.2049592245377412E-3</c:v>
                  </c:pt>
                  <c:pt idx="14">
                    <c:v>9.6362411165943126E-3</c:v>
                  </c:pt>
                  <c:pt idx="15">
                    <c:v>6.4378729494200797E-3</c:v>
                  </c:pt>
                  <c:pt idx="16">
                    <c:v>4.6279097334414199E-3</c:v>
                  </c:pt>
                  <c:pt idx="17">
                    <c:v>8.6647077558234548E-3</c:v>
                  </c:pt>
                  <c:pt idx="18">
                    <c:v>8.0033888325029435E-3</c:v>
                  </c:pt>
                  <c:pt idx="19">
                    <c:v>1.0646537720409334E-2</c:v>
                  </c:pt>
                  <c:pt idx="20">
                    <c:v>7.5673052896947871E-3</c:v>
                  </c:pt>
                  <c:pt idx="21">
                    <c:v>8.4951225761476946E-3</c:v>
                  </c:pt>
                  <c:pt idx="22">
                    <c:v>3.2996813217940949E-3</c:v>
                  </c:pt>
                  <c:pt idx="23">
                    <c:v>5.7291816979119798E-3</c:v>
                  </c:pt>
                </c:numCache>
              </c:numRef>
            </c:plus>
            <c:minus>
              <c:numRef>
                <c:f>'24 hour plot data'!$FK$98:$FK$121</c:f>
                <c:numCache>
                  <c:formatCode>General</c:formatCode>
                  <c:ptCount val="24"/>
                  <c:pt idx="0">
                    <c:v>9.2724773377364459E-3</c:v>
                  </c:pt>
                  <c:pt idx="1">
                    <c:v>2.043986911795383E-2</c:v>
                  </c:pt>
                  <c:pt idx="2">
                    <c:v>1.011344382649877E-2</c:v>
                  </c:pt>
                  <c:pt idx="3">
                    <c:v>1.2812990645313682E-2</c:v>
                  </c:pt>
                  <c:pt idx="4">
                    <c:v>1.0133451466521099E-2</c:v>
                  </c:pt>
                  <c:pt idx="5">
                    <c:v>1.3013589254736956E-2</c:v>
                  </c:pt>
                  <c:pt idx="6">
                    <c:v>2.1368264639087264E-2</c:v>
                  </c:pt>
                  <c:pt idx="7">
                    <c:v>1.763576400266436E-2</c:v>
                  </c:pt>
                  <c:pt idx="8">
                    <c:v>1.6823337699696357E-2</c:v>
                  </c:pt>
                  <c:pt idx="9">
                    <c:v>1.9732559329879919E-2</c:v>
                  </c:pt>
                  <c:pt idx="10">
                    <c:v>2.0608041101101562E-2</c:v>
                  </c:pt>
                  <c:pt idx="11">
                    <c:v>2.0457725155024413E-2</c:v>
                  </c:pt>
                  <c:pt idx="12">
                    <c:v>3.7430123020736152E-3</c:v>
                  </c:pt>
                  <c:pt idx="13">
                    <c:v>5.2049592245377412E-3</c:v>
                  </c:pt>
                  <c:pt idx="14">
                    <c:v>9.6362411165943126E-3</c:v>
                  </c:pt>
                  <c:pt idx="15">
                    <c:v>6.4378729494200797E-3</c:v>
                  </c:pt>
                  <c:pt idx="16">
                    <c:v>4.6279097334414199E-3</c:v>
                  </c:pt>
                  <c:pt idx="17">
                    <c:v>8.6647077558234548E-3</c:v>
                  </c:pt>
                  <c:pt idx="18">
                    <c:v>8.0033888325029435E-3</c:v>
                  </c:pt>
                  <c:pt idx="19">
                    <c:v>1.0646537720409334E-2</c:v>
                  </c:pt>
                  <c:pt idx="20">
                    <c:v>7.5673052896947871E-3</c:v>
                  </c:pt>
                  <c:pt idx="21">
                    <c:v>8.4951225761476946E-3</c:v>
                  </c:pt>
                  <c:pt idx="22">
                    <c:v>3.2996813217940949E-3</c:v>
                  </c:pt>
                  <c:pt idx="23">
                    <c:v>5.7291816979119798E-3</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data'!$FI$98:$FI$121</c:f>
              <c:numCache>
                <c:formatCode>General</c:formatCode>
                <c:ptCount val="24"/>
                <c:pt idx="0">
                  <c:v>1.3888888888888888E-2</c:v>
                </c:pt>
                <c:pt idx="1">
                  <c:v>7.8750000000000001E-2</c:v>
                </c:pt>
                <c:pt idx="2">
                  <c:v>4.3055555555555555E-2</c:v>
                </c:pt>
                <c:pt idx="3">
                  <c:v>6.6527777777777783E-2</c:v>
                </c:pt>
                <c:pt idx="4">
                  <c:v>4.0694444444444443E-2</c:v>
                </c:pt>
                <c:pt idx="5">
                  <c:v>5.9583333333333335E-2</c:v>
                </c:pt>
                <c:pt idx="6">
                  <c:v>7.7499999999999999E-2</c:v>
                </c:pt>
                <c:pt idx="7">
                  <c:v>5.9305555555555556E-2</c:v>
                </c:pt>
                <c:pt idx="8">
                  <c:v>7.2222222222222229E-2</c:v>
                </c:pt>
                <c:pt idx="9">
                  <c:v>6.277777777777778E-2</c:v>
                </c:pt>
                <c:pt idx="10">
                  <c:v>4.8888888888888891E-2</c:v>
                </c:pt>
                <c:pt idx="11">
                  <c:v>5.0555555555555548E-2</c:v>
                </c:pt>
                <c:pt idx="12">
                  <c:v>6.3888888888888893E-3</c:v>
                </c:pt>
                <c:pt idx="13">
                  <c:v>8.7500000000000008E-3</c:v>
                </c:pt>
                <c:pt idx="14">
                  <c:v>2.2777777777777779E-2</c:v>
                </c:pt>
                <c:pt idx="15">
                  <c:v>1.5555555555555553E-2</c:v>
                </c:pt>
                <c:pt idx="16">
                  <c:v>1.1388888888888889E-2</c:v>
                </c:pt>
                <c:pt idx="17">
                  <c:v>1.7500000000000002E-2</c:v>
                </c:pt>
                <c:pt idx="18">
                  <c:v>1.8055555555555554E-2</c:v>
                </c:pt>
                <c:pt idx="19">
                  <c:v>4.4166666666666667E-2</c:v>
                </c:pt>
                <c:pt idx="20">
                  <c:v>2.361111111111111E-2</c:v>
                </c:pt>
                <c:pt idx="21">
                  <c:v>2.3055555555555555E-2</c:v>
                </c:pt>
                <c:pt idx="22">
                  <c:v>5.9722222222222225E-3</c:v>
                </c:pt>
                <c:pt idx="23">
                  <c:v>6.805555555555556E-3</c:v>
                </c:pt>
              </c:numCache>
            </c:numRef>
          </c:val>
          <c:smooth val="0"/>
          <c:extLst>
            <c:ext xmlns:c16="http://schemas.microsoft.com/office/drawing/2014/chart" uri="{C3380CC4-5D6E-409C-BE32-E72D297353CC}">
              <c16:uniqueId val="{00000000-C1DB-4BD0-A618-5C04E7AFE0ED}"/>
            </c:ext>
          </c:extLst>
        </c:ser>
        <c:ser>
          <c:idx val="1"/>
          <c:order val="1"/>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data'!$EU$98:$EU$121</c:f>
                <c:numCache>
                  <c:formatCode>General</c:formatCode>
                  <c:ptCount val="24"/>
                  <c:pt idx="0">
                    <c:v>2.2699152687090548E-2</c:v>
                  </c:pt>
                  <c:pt idx="1">
                    <c:v>1.3495175489219888E-2</c:v>
                  </c:pt>
                  <c:pt idx="2">
                    <c:v>2.5484966099693848E-2</c:v>
                  </c:pt>
                  <c:pt idx="3">
                    <c:v>1.1858109648012521E-2</c:v>
                  </c:pt>
                  <c:pt idx="4">
                    <c:v>2.0005878030986576E-2</c:v>
                  </c:pt>
                  <c:pt idx="5">
                    <c:v>1.8539745959158038E-2</c:v>
                  </c:pt>
                  <c:pt idx="6">
                    <c:v>1.9293823278346379E-2</c:v>
                  </c:pt>
                  <c:pt idx="7">
                    <c:v>1.8308407435296783E-2</c:v>
                  </c:pt>
                  <c:pt idx="8">
                    <c:v>2.557822124121318E-2</c:v>
                  </c:pt>
                  <c:pt idx="9">
                    <c:v>1.4370413228228541E-2</c:v>
                  </c:pt>
                  <c:pt idx="10">
                    <c:v>1.1917805905016737E-2</c:v>
                  </c:pt>
                  <c:pt idx="11">
                    <c:v>1.8262937754908358E-2</c:v>
                  </c:pt>
                  <c:pt idx="12">
                    <c:v>0</c:v>
                  </c:pt>
                  <c:pt idx="13">
                    <c:v>6.9967418541378376E-3</c:v>
                  </c:pt>
                  <c:pt idx="14">
                    <c:v>6.2934055878092103E-3</c:v>
                  </c:pt>
                  <c:pt idx="15">
                    <c:v>6.3544951517470602E-3</c:v>
                  </c:pt>
                  <c:pt idx="16">
                    <c:v>1.3934543256195999E-2</c:v>
                  </c:pt>
                  <c:pt idx="17">
                    <c:v>4.7309398879146689E-3</c:v>
                  </c:pt>
                  <c:pt idx="18">
                    <c:v>6.0261739787952793E-3</c:v>
                  </c:pt>
                  <c:pt idx="19">
                    <c:v>1.2031773952585883E-2</c:v>
                  </c:pt>
                  <c:pt idx="20">
                    <c:v>8.6707938309508997E-3</c:v>
                  </c:pt>
                  <c:pt idx="21">
                    <c:v>1.2100680634712133E-2</c:v>
                  </c:pt>
                  <c:pt idx="22">
                    <c:v>7.88980970427881E-3</c:v>
                  </c:pt>
                  <c:pt idx="23">
                    <c:v>5.9440859309383975E-3</c:v>
                  </c:pt>
                </c:numCache>
              </c:numRef>
            </c:plus>
            <c:minus>
              <c:numRef>
                <c:f>'24 hour plot data'!$EU$98:$EU$121</c:f>
                <c:numCache>
                  <c:formatCode>General</c:formatCode>
                  <c:ptCount val="24"/>
                  <c:pt idx="0">
                    <c:v>2.2699152687090548E-2</c:v>
                  </c:pt>
                  <c:pt idx="1">
                    <c:v>1.3495175489219888E-2</c:v>
                  </c:pt>
                  <c:pt idx="2">
                    <c:v>2.5484966099693848E-2</c:v>
                  </c:pt>
                  <c:pt idx="3">
                    <c:v>1.1858109648012521E-2</c:v>
                  </c:pt>
                  <c:pt idx="4">
                    <c:v>2.0005878030986576E-2</c:v>
                  </c:pt>
                  <c:pt idx="5">
                    <c:v>1.8539745959158038E-2</c:v>
                  </c:pt>
                  <c:pt idx="6">
                    <c:v>1.9293823278346379E-2</c:v>
                  </c:pt>
                  <c:pt idx="7">
                    <c:v>1.8308407435296783E-2</c:v>
                  </c:pt>
                  <c:pt idx="8">
                    <c:v>2.557822124121318E-2</c:v>
                  </c:pt>
                  <c:pt idx="9">
                    <c:v>1.4370413228228541E-2</c:v>
                  </c:pt>
                  <c:pt idx="10">
                    <c:v>1.1917805905016737E-2</c:v>
                  </c:pt>
                  <c:pt idx="11">
                    <c:v>1.8262937754908358E-2</c:v>
                  </c:pt>
                  <c:pt idx="12">
                    <c:v>0</c:v>
                  </c:pt>
                  <c:pt idx="13">
                    <c:v>6.9967418541378376E-3</c:v>
                  </c:pt>
                  <c:pt idx="14">
                    <c:v>6.2934055878092103E-3</c:v>
                  </c:pt>
                  <c:pt idx="15">
                    <c:v>6.3544951517470602E-3</c:v>
                  </c:pt>
                  <c:pt idx="16">
                    <c:v>1.3934543256195999E-2</c:v>
                  </c:pt>
                  <c:pt idx="17">
                    <c:v>4.7309398879146689E-3</c:v>
                  </c:pt>
                  <c:pt idx="18">
                    <c:v>6.0261739787952793E-3</c:v>
                  </c:pt>
                  <c:pt idx="19">
                    <c:v>1.2031773952585883E-2</c:v>
                  </c:pt>
                  <c:pt idx="20">
                    <c:v>8.6707938309508997E-3</c:v>
                  </c:pt>
                  <c:pt idx="21">
                    <c:v>1.2100680634712133E-2</c:v>
                  </c:pt>
                  <c:pt idx="22">
                    <c:v>7.88980970427881E-3</c:v>
                  </c:pt>
                  <c:pt idx="23">
                    <c:v>5.9440859309383975E-3</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data'!$ES$98:$ES$121</c:f>
              <c:numCache>
                <c:formatCode>General</c:formatCode>
                <c:ptCount val="24"/>
                <c:pt idx="0">
                  <c:v>6.5714285714285711E-2</c:v>
                </c:pt>
                <c:pt idx="1">
                  <c:v>7.8253968253968242E-2</c:v>
                </c:pt>
                <c:pt idx="2">
                  <c:v>7.1904761904761902E-2</c:v>
                </c:pt>
                <c:pt idx="3">
                  <c:v>0.10952380952380954</c:v>
                </c:pt>
                <c:pt idx="4">
                  <c:v>7.8888888888888897E-2</c:v>
                </c:pt>
                <c:pt idx="5">
                  <c:v>0.1103174603174603</c:v>
                </c:pt>
                <c:pt idx="6">
                  <c:v>0.13555555555555557</c:v>
                </c:pt>
                <c:pt idx="7">
                  <c:v>8.0793650793650792E-2</c:v>
                </c:pt>
                <c:pt idx="8">
                  <c:v>0.13031746031746033</c:v>
                </c:pt>
                <c:pt idx="9">
                  <c:v>0.10031746031746033</c:v>
                </c:pt>
                <c:pt idx="10">
                  <c:v>0.13444444444444445</c:v>
                </c:pt>
                <c:pt idx="11">
                  <c:v>9.0158730158730174E-2</c:v>
                </c:pt>
                <c:pt idx="12">
                  <c:v>0</c:v>
                </c:pt>
                <c:pt idx="13">
                  <c:v>2.7460317460317463E-2</c:v>
                </c:pt>
                <c:pt idx="14">
                  <c:v>2.6349206349206348E-2</c:v>
                </c:pt>
                <c:pt idx="15">
                  <c:v>1.1746031746031746E-2</c:v>
                </c:pt>
                <c:pt idx="16">
                  <c:v>1.8412698412698412E-2</c:v>
                </c:pt>
                <c:pt idx="17">
                  <c:v>8.0952380952380963E-3</c:v>
                </c:pt>
                <c:pt idx="18">
                  <c:v>1.1904761904761906E-2</c:v>
                </c:pt>
                <c:pt idx="19">
                  <c:v>4.0158730158730158E-2</c:v>
                </c:pt>
                <c:pt idx="20">
                  <c:v>3.1746031746031744E-2</c:v>
                </c:pt>
                <c:pt idx="21">
                  <c:v>3.6349206349206346E-2</c:v>
                </c:pt>
                <c:pt idx="22">
                  <c:v>8.2539682539682531E-3</c:v>
                </c:pt>
                <c:pt idx="23">
                  <c:v>1.4444444444444444E-2</c:v>
                </c:pt>
              </c:numCache>
            </c:numRef>
          </c:val>
          <c:smooth val="0"/>
          <c:extLst>
            <c:ext xmlns:c16="http://schemas.microsoft.com/office/drawing/2014/chart" uri="{C3380CC4-5D6E-409C-BE32-E72D297353CC}">
              <c16:uniqueId val="{00000001-C1DB-4BD0-A618-5C04E7AFE0ED}"/>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0.25"/>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ajorUnit val="5.000000000000001E-2"/>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data'!$FK$40:$FK$63</c:f>
                <c:numCache>
                  <c:formatCode>General</c:formatCode>
                  <c:ptCount val="24"/>
                  <c:pt idx="0">
                    <c:v>8.3512175817063827E-2</c:v>
                  </c:pt>
                  <c:pt idx="1">
                    <c:v>3.7404456475098394E-2</c:v>
                  </c:pt>
                  <c:pt idx="2">
                    <c:v>9.8456339530021073E-2</c:v>
                  </c:pt>
                  <c:pt idx="3">
                    <c:v>8.7021999995662888E-2</c:v>
                  </c:pt>
                  <c:pt idx="4">
                    <c:v>9.3685501034345975E-2</c:v>
                  </c:pt>
                  <c:pt idx="5">
                    <c:v>5.1080018795080923E-2</c:v>
                  </c:pt>
                  <c:pt idx="6">
                    <c:v>6.5248727071719304E-2</c:v>
                  </c:pt>
                  <c:pt idx="7">
                    <c:v>6.0304904838819305E-2</c:v>
                  </c:pt>
                  <c:pt idx="8">
                    <c:v>5.2586118164713015E-2</c:v>
                  </c:pt>
                  <c:pt idx="9">
                    <c:v>6.2820935263711311E-2</c:v>
                  </c:pt>
                  <c:pt idx="10">
                    <c:v>8.7996763208069123E-2</c:v>
                  </c:pt>
                  <c:pt idx="11">
                    <c:v>5.7491828075079188E-2</c:v>
                  </c:pt>
                  <c:pt idx="12">
                    <c:v>6.8400405848812004E-2</c:v>
                  </c:pt>
                  <c:pt idx="13">
                    <c:v>6.2632487442581528E-2</c:v>
                  </c:pt>
                  <c:pt idx="14">
                    <c:v>5.55007666343608E-2</c:v>
                  </c:pt>
                  <c:pt idx="15">
                    <c:v>7.1639725925549375E-2</c:v>
                  </c:pt>
                  <c:pt idx="16">
                    <c:v>6.0424329016026589E-2</c:v>
                  </c:pt>
                  <c:pt idx="17">
                    <c:v>8.7050938887523077E-2</c:v>
                  </c:pt>
                  <c:pt idx="18">
                    <c:v>7.5376900562758323E-2</c:v>
                  </c:pt>
                  <c:pt idx="19">
                    <c:v>9.2103097665861722E-2</c:v>
                  </c:pt>
                  <c:pt idx="20">
                    <c:v>8.8231135349999379E-2</c:v>
                  </c:pt>
                  <c:pt idx="21">
                    <c:v>9.4524461318105157E-2</c:v>
                  </c:pt>
                  <c:pt idx="22">
                    <c:v>4.8956820589034951E-2</c:v>
                  </c:pt>
                  <c:pt idx="23">
                    <c:v>5.0380578714820219E-2</c:v>
                  </c:pt>
                </c:numCache>
              </c:numRef>
            </c:plus>
            <c:minus>
              <c:numRef>
                <c:f>'24 hour plot data'!$FK$40:$FK$63</c:f>
                <c:numCache>
                  <c:formatCode>General</c:formatCode>
                  <c:ptCount val="24"/>
                  <c:pt idx="0">
                    <c:v>8.3512175817063827E-2</c:v>
                  </c:pt>
                  <c:pt idx="1">
                    <c:v>3.7404456475098394E-2</c:v>
                  </c:pt>
                  <c:pt idx="2">
                    <c:v>9.8456339530021073E-2</c:v>
                  </c:pt>
                  <c:pt idx="3">
                    <c:v>8.7021999995662888E-2</c:v>
                  </c:pt>
                  <c:pt idx="4">
                    <c:v>9.3685501034345975E-2</c:v>
                  </c:pt>
                  <c:pt idx="5">
                    <c:v>5.1080018795080923E-2</c:v>
                  </c:pt>
                  <c:pt idx="6">
                    <c:v>6.5248727071719304E-2</c:v>
                  </c:pt>
                  <c:pt idx="7">
                    <c:v>6.0304904838819305E-2</c:v>
                  </c:pt>
                  <c:pt idx="8">
                    <c:v>5.2586118164713015E-2</c:v>
                  </c:pt>
                  <c:pt idx="9">
                    <c:v>6.2820935263711311E-2</c:v>
                  </c:pt>
                  <c:pt idx="10">
                    <c:v>8.7996763208069123E-2</c:v>
                  </c:pt>
                  <c:pt idx="11">
                    <c:v>5.7491828075079188E-2</c:v>
                  </c:pt>
                  <c:pt idx="12">
                    <c:v>6.8400405848812004E-2</c:v>
                  </c:pt>
                  <c:pt idx="13">
                    <c:v>6.2632487442581528E-2</c:v>
                  </c:pt>
                  <c:pt idx="14">
                    <c:v>5.55007666343608E-2</c:v>
                  </c:pt>
                  <c:pt idx="15">
                    <c:v>7.1639725925549375E-2</c:v>
                  </c:pt>
                  <c:pt idx="16">
                    <c:v>6.0424329016026589E-2</c:v>
                  </c:pt>
                  <c:pt idx="17">
                    <c:v>8.7050938887523077E-2</c:v>
                  </c:pt>
                  <c:pt idx="18">
                    <c:v>7.5376900562758323E-2</c:v>
                  </c:pt>
                  <c:pt idx="19">
                    <c:v>9.2103097665861722E-2</c:v>
                  </c:pt>
                  <c:pt idx="20">
                    <c:v>8.8231135349999379E-2</c:v>
                  </c:pt>
                  <c:pt idx="21">
                    <c:v>9.4524461318105157E-2</c:v>
                  </c:pt>
                  <c:pt idx="22">
                    <c:v>4.8956820589034951E-2</c:v>
                  </c:pt>
                  <c:pt idx="23">
                    <c:v>5.0380578714820219E-2</c:v>
                  </c:pt>
                </c:numCache>
              </c:numRef>
            </c:minus>
          </c:errBars>
          <c:cat>
            <c:numRef>
              <c:f>'24 hour plot data'!$AL$98:$AL$122</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data'!$FI$40:$FI$63</c:f>
              <c:numCache>
                <c:formatCode>General</c:formatCode>
                <c:ptCount val="24"/>
                <c:pt idx="0">
                  <c:v>0.52861111111111114</c:v>
                </c:pt>
                <c:pt idx="1">
                  <c:v>0.22125</c:v>
                </c:pt>
                <c:pt idx="2">
                  <c:v>0.40777777777777779</c:v>
                </c:pt>
                <c:pt idx="3">
                  <c:v>0.28638888888888886</c:v>
                </c:pt>
                <c:pt idx="4">
                  <c:v>0.47638888888888886</c:v>
                </c:pt>
                <c:pt idx="5">
                  <c:v>0.24374999999999999</c:v>
                </c:pt>
                <c:pt idx="6">
                  <c:v>0.25138888888888888</c:v>
                </c:pt>
                <c:pt idx="7">
                  <c:v>0.38736111111111104</c:v>
                </c:pt>
                <c:pt idx="8">
                  <c:v>0.28333333333333333</c:v>
                </c:pt>
                <c:pt idx="9">
                  <c:v>0.29374999999999996</c:v>
                </c:pt>
                <c:pt idx="10">
                  <c:v>0.45888888888888896</c:v>
                </c:pt>
                <c:pt idx="11">
                  <c:v>0.47430555555555554</c:v>
                </c:pt>
                <c:pt idx="12">
                  <c:v>0.84722222222222221</c:v>
                </c:pt>
                <c:pt idx="13">
                  <c:v>0.8419444444444445</c:v>
                </c:pt>
                <c:pt idx="14">
                  <c:v>0.61166666666666658</c:v>
                </c:pt>
                <c:pt idx="15">
                  <c:v>0.70097222222222222</c:v>
                </c:pt>
                <c:pt idx="16">
                  <c:v>0.74291666666666667</c:v>
                </c:pt>
                <c:pt idx="17">
                  <c:v>0.64666666666666672</c:v>
                </c:pt>
                <c:pt idx="18">
                  <c:v>0.64569444444444457</c:v>
                </c:pt>
                <c:pt idx="19">
                  <c:v>0.39</c:v>
                </c:pt>
                <c:pt idx="20">
                  <c:v>0.68472222222222223</c:v>
                </c:pt>
                <c:pt idx="21">
                  <c:v>0.62291666666666667</c:v>
                </c:pt>
                <c:pt idx="22">
                  <c:v>0.83916666666666662</c:v>
                </c:pt>
                <c:pt idx="23">
                  <c:v>0.89680555555555563</c:v>
                </c:pt>
              </c:numCache>
            </c:numRef>
          </c:val>
          <c:smooth val="0"/>
          <c:extLst>
            <c:ext xmlns:c16="http://schemas.microsoft.com/office/drawing/2014/chart" uri="{C3380CC4-5D6E-409C-BE32-E72D297353CC}">
              <c16:uniqueId val="{00000000-B1E6-40D9-9849-A1204EB51B1A}"/>
            </c:ext>
          </c:extLst>
        </c:ser>
        <c:ser>
          <c:idx val="1"/>
          <c:order val="1"/>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data'!$EU$40:$EU$63</c:f>
                <c:numCache>
                  <c:formatCode>General</c:formatCode>
                  <c:ptCount val="24"/>
                  <c:pt idx="0">
                    <c:v>0.11609332538902666</c:v>
                  </c:pt>
                  <c:pt idx="1">
                    <c:v>4.8583962832692347E-2</c:v>
                  </c:pt>
                  <c:pt idx="2">
                    <c:v>0.10002548596035801</c:v>
                  </c:pt>
                  <c:pt idx="3">
                    <c:v>7.49937989094E-2</c:v>
                  </c:pt>
                  <c:pt idx="4">
                    <c:v>8.4653687135362463E-2</c:v>
                  </c:pt>
                  <c:pt idx="5">
                    <c:v>4.6905321440901149E-2</c:v>
                  </c:pt>
                  <c:pt idx="6">
                    <c:v>7.3070258098816745E-2</c:v>
                  </c:pt>
                  <c:pt idx="7">
                    <c:v>8.6310731001713936E-2</c:v>
                  </c:pt>
                  <c:pt idx="8">
                    <c:v>7.6840699862031459E-2</c:v>
                  </c:pt>
                  <c:pt idx="9">
                    <c:v>7.0821108870598753E-2</c:v>
                  </c:pt>
                  <c:pt idx="10">
                    <c:v>5.7052544740283657E-2</c:v>
                  </c:pt>
                  <c:pt idx="11">
                    <c:v>5.5533328887110149E-2</c:v>
                  </c:pt>
                  <c:pt idx="12">
                    <c:v>2.0173851341030558E-2</c:v>
                  </c:pt>
                  <c:pt idx="13">
                    <c:v>5.3778299379666029E-2</c:v>
                  </c:pt>
                  <c:pt idx="14">
                    <c:v>4.1323428782664158E-2</c:v>
                  </c:pt>
                  <c:pt idx="15">
                    <c:v>5.8927667318879891E-2</c:v>
                  </c:pt>
                  <c:pt idx="16">
                    <c:v>8.7739402424938343E-2</c:v>
                  </c:pt>
                  <c:pt idx="17">
                    <c:v>7.4310808405680592E-2</c:v>
                  </c:pt>
                  <c:pt idx="18">
                    <c:v>6.9569879157576842E-2</c:v>
                  </c:pt>
                  <c:pt idx="19">
                    <c:v>4.1384673402754903E-2</c:v>
                  </c:pt>
                  <c:pt idx="20">
                    <c:v>5.2686777577036208E-2</c:v>
                  </c:pt>
                  <c:pt idx="21">
                    <c:v>6.0778798246465669E-2</c:v>
                  </c:pt>
                  <c:pt idx="22">
                    <c:v>4.7195915486041497E-2</c:v>
                  </c:pt>
                  <c:pt idx="23">
                    <c:v>4.7599907970153815E-2</c:v>
                  </c:pt>
                </c:numCache>
              </c:numRef>
            </c:plus>
            <c:minus>
              <c:numRef>
                <c:f>'24 hour plot data'!$EU$40:$EU$63</c:f>
                <c:numCache>
                  <c:formatCode>General</c:formatCode>
                  <c:ptCount val="24"/>
                  <c:pt idx="0">
                    <c:v>0.11609332538902666</c:v>
                  </c:pt>
                  <c:pt idx="1">
                    <c:v>4.8583962832692347E-2</c:v>
                  </c:pt>
                  <c:pt idx="2">
                    <c:v>0.10002548596035801</c:v>
                  </c:pt>
                  <c:pt idx="3">
                    <c:v>7.49937989094E-2</c:v>
                  </c:pt>
                  <c:pt idx="4">
                    <c:v>8.4653687135362463E-2</c:v>
                  </c:pt>
                  <c:pt idx="5">
                    <c:v>4.6905321440901149E-2</c:v>
                  </c:pt>
                  <c:pt idx="6">
                    <c:v>7.3070258098816745E-2</c:v>
                  </c:pt>
                  <c:pt idx="7">
                    <c:v>8.6310731001713936E-2</c:v>
                  </c:pt>
                  <c:pt idx="8">
                    <c:v>7.6840699862031459E-2</c:v>
                  </c:pt>
                  <c:pt idx="9">
                    <c:v>7.0821108870598753E-2</c:v>
                  </c:pt>
                  <c:pt idx="10">
                    <c:v>5.7052544740283657E-2</c:v>
                  </c:pt>
                  <c:pt idx="11">
                    <c:v>5.5533328887110149E-2</c:v>
                  </c:pt>
                  <c:pt idx="12">
                    <c:v>2.0173851341030558E-2</c:v>
                  </c:pt>
                  <c:pt idx="13">
                    <c:v>5.3778299379666029E-2</c:v>
                  </c:pt>
                  <c:pt idx="14">
                    <c:v>4.1323428782664158E-2</c:v>
                  </c:pt>
                  <c:pt idx="15">
                    <c:v>5.8927667318879891E-2</c:v>
                  </c:pt>
                  <c:pt idx="16">
                    <c:v>8.7739402424938343E-2</c:v>
                  </c:pt>
                  <c:pt idx="17">
                    <c:v>7.4310808405680592E-2</c:v>
                  </c:pt>
                  <c:pt idx="18">
                    <c:v>6.9569879157576842E-2</c:v>
                  </c:pt>
                  <c:pt idx="19">
                    <c:v>4.1384673402754903E-2</c:v>
                  </c:pt>
                  <c:pt idx="20">
                    <c:v>5.2686777577036208E-2</c:v>
                  </c:pt>
                  <c:pt idx="21">
                    <c:v>6.0778798246465669E-2</c:v>
                  </c:pt>
                  <c:pt idx="22">
                    <c:v>4.7195915486041497E-2</c:v>
                  </c:pt>
                  <c:pt idx="23">
                    <c:v>4.7599907970153815E-2</c:v>
                  </c:pt>
                </c:numCache>
              </c:numRef>
            </c:minus>
            <c:spPr>
              <a:ln>
                <a:solidFill>
                  <a:schemeClr val="tx1"/>
                </a:solidFill>
              </a:ln>
            </c:spPr>
          </c:errBars>
          <c:cat>
            <c:numRef>
              <c:f>'24 hour plot data'!$AL$98:$AL$122</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data'!$ES$40:$ES$63</c:f>
              <c:numCache>
                <c:formatCode>General</c:formatCode>
                <c:ptCount val="24"/>
                <c:pt idx="0">
                  <c:v>0.4555555555555556</c:v>
                </c:pt>
                <c:pt idx="1">
                  <c:v>0.42761904761904762</c:v>
                </c:pt>
                <c:pt idx="2">
                  <c:v>0.51523809523809527</c:v>
                </c:pt>
                <c:pt idx="3">
                  <c:v>0.31571428571428573</c:v>
                </c:pt>
                <c:pt idx="4">
                  <c:v>0.43396825396825395</c:v>
                </c:pt>
                <c:pt idx="5">
                  <c:v>0.3315873015873016</c:v>
                </c:pt>
                <c:pt idx="6">
                  <c:v>0.20285714285714285</c:v>
                </c:pt>
                <c:pt idx="7">
                  <c:v>0.43031746031746032</c:v>
                </c:pt>
                <c:pt idx="8">
                  <c:v>0.24539682539682542</c:v>
                </c:pt>
                <c:pt idx="9">
                  <c:v>0.37174603174603182</c:v>
                </c:pt>
                <c:pt idx="10">
                  <c:v>0.2634920634920635</c:v>
                </c:pt>
                <c:pt idx="11">
                  <c:v>0.38</c:v>
                </c:pt>
                <c:pt idx="12">
                  <c:v>0.97820871778555518</c:v>
                </c:pt>
                <c:pt idx="13">
                  <c:v>0.70698412698412694</c:v>
                </c:pt>
                <c:pt idx="14">
                  <c:v>0.74190476190476196</c:v>
                </c:pt>
                <c:pt idx="15">
                  <c:v>0.87857142857142867</c:v>
                </c:pt>
                <c:pt idx="16">
                  <c:v>0.8646031746031746</c:v>
                </c:pt>
                <c:pt idx="17">
                  <c:v>0.86936507936507934</c:v>
                </c:pt>
                <c:pt idx="18">
                  <c:v>0.79396825396825388</c:v>
                </c:pt>
                <c:pt idx="19">
                  <c:v>0.57075533661740552</c:v>
                </c:pt>
                <c:pt idx="20">
                  <c:v>0.64888888888888896</c:v>
                </c:pt>
                <c:pt idx="21">
                  <c:v>0.69888888888888878</c:v>
                </c:pt>
                <c:pt idx="22">
                  <c:v>0.9211111111111111</c:v>
                </c:pt>
                <c:pt idx="23">
                  <c:v>0.86904761904761896</c:v>
                </c:pt>
              </c:numCache>
            </c:numRef>
          </c:val>
          <c:smooth val="0"/>
          <c:extLst>
            <c:ext xmlns:c16="http://schemas.microsoft.com/office/drawing/2014/chart" uri="{C3380CC4-5D6E-409C-BE32-E72D297353CC}">
              <c16:uniqueId val="{00000001-B1E6-40D9-9849-A1204EB51B1A}"/>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1"/>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inorUnit val="0.25"/>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data'!$DN$98:$DN$121</c:f>
                <c:numCache>
                  <c:formatCode>General</c:formatCode>
                  <c:ptCount val="24"/>
                  <c:pt idx="0">
                    <c:v>7.0020086346712328E-3</c:v>
                  </c:pt>
                  <c:pt idx="1">
                    <c:v>1.98961639222314E-2</c:v>
                  </c:pt>
                  <c:pt idx="2">
                    <c:v>1.2636090451282963E-2</c:v>
                  </c:pt>
                  <c:pt idx="3">
                    <c:v>3.5328751935299087E-2</c:v>
                  </c:pt>
                  <c:pt idx="4">
                    <c:v>1.7899276180658678E-2</c:v>
                  </c:pt>
                  <c:pt idx="5">
                    <c:v>1.3642757365438848E-2</c:v>
                  </c:pt>
                  <c:pt idx="6">
                    <c:v>1.6424788051948774E-2</c:v>
                  </c:pt>
                  <c:pt idx="7">
                    <c:v>2.3865909131137092E-2</c:v>
                  </c:pt>
                  <c:pt idx="8">
                    <c:v>1.9160179614325732E-2</c:v>
                  </c:pt>
                  <c:pt idx="9">
                    <c:v>2.4428726708826662E-2</c:v>
                  </c:pt>
                  <c:pt idx="10">
                    <c:v>1.3870110762541082E-2</c:v>
                  </c:pt>
                  <c:pt idx="11">
                    <c:v>1.8514258769331753E-2</c:v>
                  </c:pt>
                  <c:pt idx="12">
                    <c:v>0</c:v>
                  </c:pt>
                  <c:pt idx="13">
                    <c:v>0</c:v>
                  </c:pt>
                  <c:pt idx="14">
                    <c:v>2.0370370370370373E-3</c:v>
                  </c:pt>
                  <c:pt idx="15">
                    <c:v>2.9629629629629632E-3</c:v>
                  </c:pt>
                  <c:pt idx="16">
                    <c:v>5.1772425940760178E-3</c:v>
                  </c:pt>
                  <c:pt idx="17">
                    <c:v>4.717681186243332E-3</c:v>
                  </c:pt>
                  <c:pt idx="18">
                    <c:v>1.0342555290227505E-2</c:v>
                  </c:pt>
                  <c:pt idx="19">
                    <c:v>1.1216781470498897E-2</c:v>
                  </c:pt>
                  <c:pt idx="20">
                    <c:v>1.7040257344605167E-2</c:v>
                  </c:pt>
                  <c:pt idx="21">
                    <c:v>8.3180930599287689E-3</c:v>
                  </c:pt>
                  <c:pt idx="22">
                    <c:v>9.3730050460865723E-3</c:v>
                  </c:pt>
                  <c:pt idx="23">
                    <c:v>5.0545718755393267E-3</c:v>
                  </c:pt>
                </c:numCache>
              </c:numRef>
            </c:plus>
            <c:minus>
              <c:numRef>
                <c:f>'24 hour plot data'!$DN$98:$DN$121</c:f>
                <c:numCache>
                  <c:formatCode>General</c:formatCode>
                  <c:ptCount val="24"/>
                  <c:pt idx="0">
                    <c:v>7.0020086346712328E-3</c:v>
                  </c:pt>
                  <c:pt idx="1">
                    <c:v>1.98961639222314E-2</c:v>
                  </c:pt>
                  <c:pt idx="2">
                    <c:v>1.2636090451282963E-2</c:v>
                  </c:pt>
                  <c:pt idx="3">
                    <c:v>3.5328751935299087E-2</c:v>
                  </c:pt>
                  <c:pt idx="4">
                    <c:v>1.7899276180658678E-2</c:v>
                  </c:pt>
                  <c:pt idx="5">
                    <c:v>1.3642757365438848E-2</c:v>
                  </c:pt>
                  <c:pt idx="6">
                    <c:v>1.6424788051948774E-2</c:v>
                  </c:pt>
                  <c:pt idx="7">
                    <c:v>2.3865909131137092E-2</c:v>
                  </c:pt>
                  <c:pt idx="8">
                    <c:v>1.9160179614325732E-2</c:v>
                  </c:pt>
                  <c:pt idx="9">
                    <c:v>2.4428726708826662E-2</c:v>
                  </c:pt>
                  <c:pt idx="10">
                    <c:v>1.3870110762541082E-2</c:v>
                  </c:pt>
                  <c:pt idx="11">
                    <c:v>1.8514258769331753E-2</c:v>
                  </c:pt>
                  <c:pt idx="12">
                    <c:v>0</c:v>
                  </c:pt>
                  <c:pt idx="13">
                    <c:v>0</c:v>
                  </c:pt>
                  <c:pt idx="14">
                    <c:v>2.0370370370370373E-3</c:v>
                  </c:pt>
                  <c:pt idx="15">
                    <c:v>2.9629629629629632E-3</c:v>
                  </c:pt>
                  <c:pt idx="16">
                    <c:v>5.1772425940760178E-3</c:v>
                  </c:pt>
                  <c:pt idx="17">
                    <c:v>4.717681186243332E-3</c:v>
                  </c:pt>
                  <c:pt idx="18">
                    <c:v>1.0342555290227505E-2</c:v>
                  </c:pt>
                  <c:pt idx="19">
                    <c:v>1.1216781470498897E-2</c:v>
                  </c:pt>
                  <c:pt idx="20">
                    <c:v>1.7040257344605167E-2</c:v>
                  </c:pt>
                  <c:pt idx="21">
                    <c:v>8.3180930599287689E-3</c:v>
                  </c:pt>
                  <c:pt idx="22">
                    <c:v>9.3730050460865723E-3</c:v>
                  </c:pt>
                  <c:pt idx="23">
                    <c:v>5.0545718755393267E-3</c:v>
                  </c:pt>
                </c:numCache>
              </c:numRef>
            </c:minus>
          </c:errBars>
          <c:cat>
            <c:numRef>
              <c:f>'24 hour plot data'!$AL$98:$AL$122</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data'!$DL$98:$DL$121</c:f>
              <c:numCache>
                <c:formatCode>General</c:formatCode>
                <c:ptCount val="24"/>
                <c:pt idx="0">
                  <c:v>2.0558645408478553E-2</c:v>
                </c:pt>
                <c:pt idx="1">
                  <c:v>0.1037037037037037</c:v>
                </c:pt>
                <c:pt idx="2">
                  <c:v>8.5555555555555551E-2</c:v>
                </c:pt>
                <c:pt idx="3">
                  <c:v>0.12703703703703703</c:v>
                </c:pt>
                <c:pt idx="4">
                  <c:v>5.6296296296296296E-2</c:v>
                </c:pt>
                <c:pt idx="5">
                  <c:v>8.9074074074074083E-2</c:v>
                </c:pt>
                <c:pt idx="6">
                  <c:v>0.10944444444444446</c:v>
                </c:pt>
                <c:pt idx="7">
                  <c:v>6.2037037037037036E-2</c:v>
                </c:pt>
                <c:pt idx="8">
                  <c:v>9.3148148148148147E-2</c:v>
                </c:pt>
                <c:pt idx="9">
                  <c:v>0.1074074074074074</c:v>
                </c:pt>
                <c:pt idx="10">
                  <c:v>7.4259259259259261E-2</c:v>
                </c:pt>
                <c:pt idx="11">
                  <c:v>5.9444444444444446E-2</c:v>
                </c:pt>
                <c:pt idx="12">
                  <c:v>0</c:v>
                </c:pt>
                <c:pt idx="13">
                  <c:v>0</c:v>
                </c:pt>
                <c:pt idx="14">
                  <c:v>2.0370370370370373E-3</c:v>
                </c:pt>
                <c:pt idx="15">
                  <c:v>2.9629629629629628E-3</c:v>
                </c:pt>
                <c:pt idx="16">
                  <c:v>2.0370370370370369E-2</c:v>
                </c:pt>
                <c:pt idx="17">
                  <c:v>5.7407407407407407E-3</c:v>
                </c:pt>
                <c:pt idx="18">
                  <c:v>2.7407407407407408E-2</c:v>
                </c:pt>
                <c:pt idx="19">
                  <c:v>2.8148148148148141E-2</c:v>
                </c:pt>
                <c:pt idx="20">
                  <c:v>4.3333333333333335E-2</c:v>
                </c:pt>
                <c:pt idx="21">
                  <c:v>2.1851851851851855E-2</c:v>
                </c:pt>
                <c:pt idx="22">
                  <c:v>1.5740740740740739E-2</c:v>
                </c:pt>
                <c:pt idx="23">
                  <c:v>7.5925925925925926E-3</c:v>
                </c:pt>
              </c:numCache>
            </c:numRef>
          </c:val>
          <c:smooth val="0"/>
          <c:extLst>
            <c:ext xmlns:c16="http://schemas.microsoft.com/office/drawing/2014/chart" uri="{C3380CC4-5D6E-409C-BE32-E72D297353CC}">
              <c16:uniqueId val="{00000000-4774-4328-97C2-97041D2EDEC5}"/>
            </c:ext>
          </c:extLst>
        </c:ser>
        <c:ser>
          <c:idx val="1"/>
          <c:order val="1"/>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data'!$EC$98:$EC$121</c:f>
                <c:numCache>
                  <c:formatCode>General</c:formatCode>
                  <c:ptCount val="24"/>
                  <c:pt idx="0">
                    <c:v>2.0795064372970143E-2</c:v>
                  </c:pt>
                  <c:pt idx="1">
                    <c:v>2.235466954631405E-2</c:v>
                  </c:pt>
                  <c:pt idx="2">
                    <c:v>3.0100612339115637E-2</c:v>
                  </c:pt>
                  <c:pt idx="3">
                    <c:v>2.9235521432768606E-2</c:v>
                  </c:pt>
                  <c:pt idx="4">
                    <c:v>2.6162242277198985E-2</c:v>
                  </c:pt>
                  <c:pt idx="5">
                    <c:v>3.4693101923460777E-2</c:v>
                  </c:pt>
                  <c:pt idx="6">
                    <c:v>2.0524940941164263E-2</c:v>
                  </c:pt>
                  <c:pt idx="7">
                    <c:v>1.8576176302638487E-2</c:v>
                  </c:pt>
                  <c:pt idx="8">
                    <c:v>3.5017422387496125E-2</c:v>
                  </c:pt>
                  <c:pt idx="9">
                    <c:v>3.2580565361439266E-2</c:v>
                  </c:pt>
                  <c:pt idx="10">
                    <c:v>4.6370763994378561E-2</c:v>
                  </c:pt>
                  <c:pt idx="11">
                    <c:v>2.0270696845044355E-2</c:v>
                  </c:pt>
                  <c:pt idx="12">
                    <c:v>5.7938319896286847E-3</c:v>
                  </c:pt>
                  <c:pt idx="13">
                    <c:v>5.0219974665258321E-3</c:v>
                  </c:pt>
                  <c:pt idx="14">
                    <c:v>1.4815854082972906E-2</c:v>
                  </c:pt>
                  <c:pt idx="15">
                    <c:v>1.4028250181010086E-2</c:v>
                  </c:pt>
                  <c:pt idx="16">
                    <c:v>4.2443625260701386E-3</c:v>
                  </c:pt>
                  <c:pt idx="17">
                    <c:v>1.7719812909489908E-2</c:v>
                  </c:pt>
                  <c:pt idx="18">
                    <c:v>8.3092370189488882E-3</c:v>
                  </c:pt>
                  <c:pt idx="19">
                    <c:v>1.4797136088296073E-2</c:v>
                  </c:pt>
                  <c:pt idx="20">
                    <c:v>1.0701050025830584E-2</c:v>
                  </c:pt>
                  <c:pt idx="21">
                    <c:v>5.1646282928729855E-3</c:v>
                  </c:pt>
                  <c:pt idx="22">
                    <c:v>3.4920634920634921E-3</c:v>
                  </c:pt>
                  <c:pt idx="23">
                    <c:v>1.1364458615662699E-2</c:v>
                  </c:pt>
                </c:numCache>
              </c:numRef>
            </c:plus>
            <c:minus>
              <c:numRef>
                <c:f>'24 hour plot data'!$EC$98:$EC$121</c:f>
                <c:numCache>
                  <c:formatCode>General</c:formatCode>
                  <c:ptCount val="24"/>
                  <c:pt idx="0">
                    <c:v>2.0795064372970143E-2</c:v>
                  </c:pt>
                  <c:pt idx="1">
                    <c:v>2.235466954631405E-2</c:v>
                  </c:pt>
                  <c:pt idx="2">
                    <c:v>3.0100612339115637E-2</c:v>
                  </c:pt>
                  <c:pt idx="3">
                    <c:v>2.9235521432768606E-2</c:v>
                  </c:pt>
                  <c:pt idx="4">
                    <c:v>2.6162242277198985E-2</c:v>
                  </c:pt>
                  <c:pt idx="5">
                    <c:v>3.4693101923460777E-2</c:v>
                  </c:pt>
                  <c:pt idx="6">
                    <c:v>2.0524940941164263E-2</c:v>
                  </c:pt>
                  <c:pt idx="7">
                    <c:v>1.8576176302638487E-2</c:v>
                  </c:pt>
                  <c:pt idx="8">
                    <c:v>3.5017422387496125E-2</c:v>
                  </c:pt>
                  <c:pt idx="9">
                    <c:v>3.2580565361439266E-2</c:v>
                  </c:pt>
                  <c:pt idx="10">
                    <c:v>4.6370763994378561E-2</c:v>
                  </c:pt>
                  <c:pt idx="11">
                    <c:v>2.0270696845044355E-2</c:v>
                  </c:pt>
                  <c:pt idx="12">
                    <c:v>5.7938319896286847E-3</c:v>
                  </c:pt>
                  <c:pt idx="13">
                    <c:v>5.0219974665258321E-3</c:v>
                  </c:pt>
                  <c:pt idx="14">
                    <c:v>1.4815854082972906E-2</c:v>
                  </c:pt>
                  <c:pt idx="15">
                    <c:v>1.4028250181010086E-2</c:v>
                  </c:pt>
                  <c:pt idx="16">
                    <c:v>4.2443625260701386E-3</c:v>
                  </c:pt>
                  <c:pt idx="17">
                    <c:v>1.7719812909489908E-2</c:v>
                  </c:pt>
                  <c:pt idx="18">
                    <c:v>8.3092370189488882E-3</c:v>
                  </c:pt>
                  <c:pt idx="19">
                    <c:v>1.4797136088296073E-2</c:v>
                  </c:pt>
                  <c:pt idx="20">
                    <c:v>1.0701050025830584E-2</c:v>
                  </c:pt>
                  <c:pt idx="21">
                    <c:v>5.1646282928729855E-3</c:v>
                  </c:pt>
                  <c:pt idx="22">
                    <c:v>3.4920634920634921E-3</c:v>
                  </c:pt>
                  <c:pt idx="23">
                    <c:v>1.1364458615662699E-2</c:v>
                  </c:pt>
                </c:numCache>
              </c:numRef>
            </c:minus>
          </c:errBars>
          <c:cat>
            <c:numRef>
              <c:f>'24 hour plot data'!$AL$98:$AL$122</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data'!$EA$98:$EA$121</c:f>
              <c:numCache>
                <c:formatCode>General</c:formatCode>
                <c:ptCount val="24"/>
                <c:pt idx="0">
                  <c:v>7.587301587301587E-2</c:v>
                </c:pt>
                <c:pt idx="1">
                  <c:v>9.3174603174603174E-2</c:v>
                </c:pt>
                <c:pt idx="2">
                  <c:v>9.9523809523809528E-2</c:v>
                </c:pt>
                <c:pt idx="3">
                  <c:v>0.1303174603174603</c:v>
                </c:pt>
                <c:pt idx="4">
                  <c:v>9.4126984126984128E-2</c:v>
                </c:pt>
                <c:pt idx="5">
                  <c:v>0.13793650793650794</c:v>
                </c:pt>
                <c:pt idx="6">
                  <c:v>0.17047619047619048</c:v>
                </c:pt>
                <c:pt idx="7">
                  <c:v>0.11190476190476188</c:v>
                </c:pt>
                <c:pt idx="8">
                  <c:v>0.16111111111111112</c:v>
                </c:pt>
                <c:pt idx="9">
                  <c:v>0.15444444444444444</c:v>
                </c:pt>
                <c:pt idx="10">
                  <c:v>0.12857142857142859</c:v>
                </c:pt>
                <c:pt idx="11">
                  <c:v>0.12650793650793649</c:v>
                </c:pt>
                <c:pt idx="12">
                  <c:v>6.6666666666666671E-3</c:v>
                </c:pt>
                <c:pt idx="13">
                  <c:v>5.5555555555555558E-3</c:v>
                </c:pt>
                <c:pt idx="14">
                  <c:v>3.1587301587301587E-2</c:v>
                </c:pt>
                <c:pt idx="15">
                  <c:v>3.5714285714285712E-2</c:v>
                </c:pt>
                <c:pt idx="16">
                  <c:v>6.5079365079365086E-3</c:v>
                </c:pt>
                <c:pt idx="17">
                  <c:v>3.9999999999999994E-2</c:v>
                </c:pt>
                <c:pt idx="18">
                  <c:v>1.5714285714285712E-2</c:v>
                </c:pt>
                <c:pt idx="19">
                  <c:v>3.6507936507936503E-2</c:v>
                </c:pt>
                <c:pt idx="20">
                  <c:v>4.8253968253968257E-2</c:v>
                </c:pt>
                <c:pt idx="21">
                  <c:v>1.1428571428571429E-2</c:v>
                </c:pt>
                <c:pt idx="22">
                  <c:v>3.4920634920634921E-3</c:v>
                </c:pt>
                <c:pt idx="23">
                  <c:v>2.1746031746031742E-2</c:v>
                </c:pt>
              </c:numCache>
            </c:numRef>
          </c:val>
          <c:smooth val="0"/>
          <c:extLst>
            <c:ext xmlns:c16="http://schemas.microsoft.com/office/drawing/2014/chart" uri="{C3380CC4-5D6E-409C-BE32-E72D297353CC}">
              <c16:uniqueId val="{00000001-4774-4328-97C2-97041D2EDEC5}"/>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0.25"/>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ajorUnit val="5.000000000000001E-2"/>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data'!$DN$40:$DN$63</c:f>
                <c:numCache>
                  <c:formatCode>General</c:formatCode>
                  <c:ptCount val="24"/>
                  <c:pt idx="0">
                    <c:v>8.8051849522381348E-2</c:v>
                  </c:pt>
                  <c:pt idx="1">
                    <c:v>4.2675603487929557E-2</c:v>
                  </c:pt>
                  <c:pt idx="2">
                    <c:v>4.6456685137494916E-2</c:v>
                  </c:pt>
                  <c:pt idx="3">
                    <c:v>5.2395627520478695E-2</c:v>
                  </c:pt>
                  <c:pt idx="4">
                    <c:v>0.13090926605723274</c:v>
                  </c:pt>
                  <c:pt idx="5">
                    <c:v>7.6066716799556455E-2</c:v>
                  </c:pt>
                  <c:pt idx="6">
                    <c:v>6.7680967087494354E-2</c:v>
                  </c:pt>
                  <c:pt idx="7">
                    <c:v>7.1165922163394013E-2</c:v>
                  </c:pt>
                  <c:pt idx="8">
                    <c:v>0.10067403156227216</c:v>
                  </c:pt>
                  <c:pt idx="9">
                    <c:v>6.0581317433247316E-2</c:v>
                  </c:pt>
                  <c:pt idx="10">
                    <c:v>4.5198616704375236E-2</c:v>
                  </c:pt>
                  <c:pt idx="11">
                    <c:v>2.8036449918017039E-2</c:v>
                  </c:pt>
                  <c:pt idx="12">
                    <c:v>2.1927052023134313E-3</c:v>
                  </c:pt>
                  <c:pt idx="13">
                    <c:v>5.3261075021847709E-2</c:v>
                  </c:pt>
                  <c:pt idx="14">
                    <c:v>6.9130847485576769E-2</c:v>
                  </c:pt>
                  <c:pt idx="15">
                    <c:v>5.1436964499009974E-2</c:v>
                  </c:pt>
                  <c:pt idx="16">
                    <c:v>8.39299221041995E-2</c:v>
                  </c:pt>
                  <c:pt idx="17">
                    <c:v>8.531684672270215E-2</c:v>
                  </c:pt>
                  <c:pt idx="18">
                    <c:v>0.10279536052470775</c:v>
                  </c:pt>
                  <c:pt idx="19">
                    <c:v>0.11457801147386831</c:v>
                  </c:pt>
                  <c:pt idx="20">
                    <c:v>9.730543176387671E-2</c:v>
                  </c:pt>
                  <c:pt idx="21">
                    <c:v>6.2740839127125414E-2</c:v>
                  </c:pt>
                  <c:pt idx="22">
                    <c:v>9.0378111386732782E-2</c:v>
                  </c:pt>
                  <c:pt idx="23">
                    <c:v>7.9652236239777158E-2</c:v>
                  </c:pt>
                </c:numCache>
              </c:numRef>
            </c:plus>
            <c:minus>
              <c:numRef>
                <c:f>'24 hour plot data'!$DN$40:$DN$63</c:f>
                <c:numCache>
                  <c:formatCode>General</c:formatCode>
                  <c:ptCount val="24"/>
                  <c:pt idx="0">
                    <c:v>8.8051849522381348E-2</c:v>
                  </c:pt>
                  <c:pt idx="1">
                    <c:v>4.2675603487929557E-2</c:v>
                  </c:pt>
                  <c:pt idx="2">
                    <c:v>4.6456685137494916E-2</c:v>
                  </c:pt>
                  <c:pt idx="3">
                    <c:v>5.2395627520478695E-2</c:v>
                  </c:pt>
                  <c:pt idx="4">
                    <c:v>0.13090926605723274</c:v>
                  </c:pt>
                  <c:pt idx="5">
                    <c:v>7.6066716799556455E-2</c:v>
                  </c:pt>
                  <c:pt idx="6">
                    <c:v>6.7680967087494354E-2</c:v>
                  </c:pt>
                  <c:pt idx="7">
                    <c:v>7.1165922163394013E-2</c:v>
                  </c:pt>
                  <c:pt idx="8">
                    <c:v>0.10067403156227216</c:v>
                  </c:pt>
                  <c:pt idx="9">
                    <c:v>6.0581317433247316E-2</c:v>
                  </c:pt>
                  <c:pt idx="10">
                    <c:v>4.5198616704375236E-2</c:v>
                  </c:pt>
                  <c:pt idx="11">
                    <c:v>2.8036449918017039E-2</c:v>
                  </c:pt>
                  <c:pt idx="12">
                    <c:v>2.1927052023134313E-3</c:v>
                  </c:pt>
                  <c:pt idx="13">
                    <c:v>5.3261075021847709E-2</c:v>
                  </c:pt>
                  <c:pt idx="14">
                    <c:v>6.9130847485576769E-2</c:v>
                  </c:pt>
                  <c:pt idx="15">
                    <c:v>5.1436964499009974E-2</c:v>
                  </c:pt>
                  <c:pt idx="16">
                    <c:v>8.39299221041995E-2</c:v>
                  </c:pt>
                  <c:pt idx="17">
                    <c:v>8.531684672270215E-2</c:v>
                  </c:pt>
                  <c:pt idx="18">
                    <c:v>0.10279536052470775</c:v>
                  </c:pt>
                  <c:pt idx="19">
                    <c:v>0.11457801147386831</c:v>
                  </c:pt>
                  <c:pt idx="20">
                    <c:v>9.730543176387671E-2</c:v>
                  </c:pt>
                  <c:pt idx="21">
                    <c:v>6.2740839127125414E-2</c:v>
                  </c:pt>
                  <c:pt idx="22">
                    <c:v>9.0378111386732782E-2</c:v>
                  </c:pt>
                  <c:pt idx="23">
                    <c:v>7.9652236239777158E-2</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data'!$DL$40:$DL$63</c:f>
              <c:numCache>
                <c:formatCode>General</c:formatCode>
                <c:ptCount val="24"/>
                <c:pt idx="0">
                  <c:v>0.65788056688501628</c:v>
                </c:pt>
                <c:pt idx="1">
                  <c:v>0.18740740740740738</c:v>
                </c:pt>
                <c:pt idx="2">
                  <c:v>0.38092592592592589</c:v>
                </c:pt>
                <c:pt idx="3">
                  <c:v>0.23537037037037037</c:v>
                </c:pt>
                <c:pt idx="4">
                  <c:v>0.58018518518518525</c:v>
                </c:pt>
                <c:pt idx="5">
                  <c:v>0.26148148148148148</c:v>
                </c:pt>
                <c:pt idx="6">
                  <c:v>0.23925925925925925</c:v>
                </c:pt>
                <c:pt idx="7">
                  <c:v>0.39500000000000002</c:v>
                </c:pt>
                <c:pt idx="8">
                  <c:v>0.27981481481481479</c:v>
                </c:pt>
                <c:pt idx="9">
                  <c:v>0.32074074074074072</c:v>
                </c:pt>
                <c:pt idx="10">
                  <c:v>0.37870370370370371</c:v>
                </c:pt>
                <c:pt idx="11">
                  <c:v>0.49537037037037041</c:v>
                </c:pt>
                <c:pt idx="12">
                  <c:v>0.99759259259259248</c:v>
                </c:pt>
                <c:pt idx="13">
                  <c:v>0.91425925925925922</c:v>
                </c:pt>
                <c:pt idx="14">
                  <c:v>0.85833333333333339</c:v>
                </c:pt>
                <c:pt idx="15">
                  <c:v>0.91666666666666663</c:v>
                </c:pt>
                <c:pt idx="16">
                  <c:v>0.52870370370370379</c:v>
                </c:pt>
                <c:pt idx="17">
                  <c:v>0.80425925925925934</c:v>
                </c:pt>
                <c:pt idx="18">
                  <c:v>0.62592592592592589</c:v>
                </c:pt>
                <c:pt idx="19">
                  <c:v>0.49814814814814817</c:v>
                </c:pt>
                <c:pt idx="20">
                  <c:v>0.62870370370370365</c:v>
                </c:pt>
                <c:pt idx="21">
                  <c:v>0.58685185185185185</c:v>
                </c:pt>
                <c:pt idx="22">
                  <c:v>0.72407407407407398</c:v>
                </c:pt>
                <c:pt idx="23">
                  <c:v>0.82981481481481489</c:v>
                </c:pt>
              </c:numCache>
            </c:numRef>
          </c:val>
          <c:smooth val="0"/>
          <c:extLst>
            <c:ext xmlns:c16="http://schemas.microsoft.com/office/drawing/2014/chart" uri="{C3380CC4-5D6E-409C-BE32-E72D297353CC}">
              <c16:uniqueId val="{00000000-4447-4520-AF9B-18DE0D3E7AB9}"/>
            </c:ext>
          </c:extLst>
        </c:ser>
        <c:ser>
          <c:idx val="1"/>
          <c:order val="1"/>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data'!$EC$40:$EC$63</c:f>
                <c:numCache>
                  <c:formatCode>General</c:formatCode>
                  <c:ptCount val="24"/>
                  <c:pt idx="0">
                    <c:v>9.8762477909962981E-2</c:v>
                  </c:pt>
                  <c:pt idx="1">
                    <c:v>6.9355755914522657E-2</c:v>
                  </c:pt>
                  <c:pt idx="2">
                    <c:v>8.6236114862097035E-2</c:v>
                  </c:pt>
                  <c:pt idx="3">
                    <c:v>6.2077360796348284E-2</c:v>
                  </c:pt>
                  <c:pt idx="4">
                    <c:v>6.9555572459723769E-2</c:v>
                  </c:pt>
                  <c:pt idx="5">
                    <c:v>8.964750919534728E-2</c:v>
                  </c:pt>
                  <c:pt idx="6">
                    <c:v>4.7904874106200604E-2</c:v>
                  </c:pt>
                  <c:pt idx="7">
                    <c:v>8.3731625654794611E-2</c:v>
                  </c:pt>
                  <c:pt idx="8">
                    <c:v>8.1500375738310857E-2</c:v>
                  </c:pt>
                  <c:pt idx="9">
                    <c:v>7.3078647963053037E-2</c:v>
                  </c:pt>
                  <c:pt idx="10">
                    <c:v>7.2155792462029467E-2</c:v>
                  </c:pt>
                  <c:pt idx="11">
                    <c:v>5.8678226717866502E-2</c:v>
                  </c:pt>
                  <c:pt idx="12">
                    <c:v>1.4822088161661811E-2</c:v>
                  </c:pt>
                  <c:pt idx="13">
                    <c:v>3.7898189675988812E-2</c:v>
                  </c:pt>
                  <c:pt idx="14">
                    <c:v>4.8686880804543545E-2</c:v>
                  </c:pt>
                  <c:pt idx="15">
                    <c:v>6.2236730302992746E-2</c:v>
                  </c:pt>
                  <c:pt idx="16">
                    <c:v>5.2345747348510357E-2</c:v>
                  </c:pt>
                  <c:pt idx="17">
                    <c:v>7.3260230633394971E-2</c:v>
                  </c:pt>
                  <c:pt idx="18">
                    <c:v>7.8018846794825306E-2</c:v>
                  </c:pt>
                  <c:pt idx="19">
                    <c:v>8.6691228567872952E-2</c:v>
                  </c:pt>
                  <c:pt idx="20">
                    <c:v>6.952332632530013E-2</c:v>
                  </c:pt>
                  <c:pt idx="21">
                    <c:v>6.6625585730178308E-2</c:v>
                  </c:pt>
                  <c:pt idx="22">
                    <c:v>3.2438609317996303E-2</c:v>
                  </c:pt>
                  <c:pt idx="23">
                    <c:v>6.6629556312633675E-2</c:v>
                  </c:pt>
                </c:numCache>
              </c:numRef>
            </c:plus>
            <c:minus>
              <c:numRef>
                <c:f>'24 hour plot data'!$EC$40:$EC$63</c:f>
                <c:numCache>
                  <c:formatCode>General</c:formatCode>
                  <c:ptCount val="24"/>
                  <c:pt idx="0">
                    <c:v>9.8762477909962981E-2</c:v>
                  </c:pt>
                  <c:pt idx="1">
                    <c:v>6.9355755914522657E-2</c:v>
                  </c:pt>
                  <c:pt idx="2">
                    <c:v>8.6236114862097035E-2</c:v>
                  </c:pt>
                  <c:pt idx="3">
                    <c:v>6.2077360796348284E-2</c:v>
                  </c:pt>
                  <c:pt idx="4">
                    <c:v>6.9555572459723769E-2</c:v>
                  </c:pt>
                  <c:pt idx="5">
                    <c:v>8.964750919534728E-2</c:v>
                  </c:pt>
                  <c:pt idx="6">
                    <c:v>4.7904874106200604E-2</c:v>
                  </c:pt>
                  <c:pt idx="7">
                    <c:v>8.3731625654794611E-2</c:v>
                  </c:pt>
                  <c:pt idx="8">
                    <c:v>8.1500375738310857E-2</c:v>
                  </c:pt>
                  <c:pt idx="9">
                    <c:v>7.3078647963053037E-2</c:v>
                  </c:pt>
                  <c:pt idx="10">
                    <c:v>7.2155792462029467E-2</c:v>
                  </c:pt>
                  <c:pt idx="11">
                    <c:v>5.8678226717866502E-2</c:v>
                  </c:pt>
                  <c:pt idx="12">
                    <c:v>1.4822088161661811E-2</c:v>
                  </c:pt>
                  <c:pt idx="13">
                    <c:v>3.7898189675988812E-2</c:v>
                  </c:pt>
                  <c:pt idx="14">
                    <c:v>4.8686880804543545E-2</c:v>
                  </c:pt>
                  <c:pt idx="15">
                    <c:v>6.2236730302992746E-2</c:v>
                  </c:pt>
                  <c:pt idx="16">
                    <c:v>5.2345747348510357E-2</c:v>
                  </c:pt>
                  <c:pt idx="17">
                    <c:v>7.3260230633394971E-2</c:v>
                  </c:pt>
                  <c:pt idx="18">
                    <c:v>7.8018846794825306E-2</c:v>
                  </c:pt>
                  <c:pt idx="19">
                    <c:v>8.6691228567872952E-2</c:v>
                  </c:pt>
                  <c:pt idx="20">
                    <c:v>6.952332632530013E-2</c:v>
                  </c:pt>
                  <c:pt idx="21">
                    <c:v>6.6625585730178308E-2</c:v>
                  </c:pt>
                  <c:pt idx="22">
                    <c:v>3.2438609317996303E-2</c:v>
                  </c:pt>
                  <c:pt idx="23">
                    <c:v>6.6629556312633675E-2</c:v>
                  </c:pt>
                </c:numCache>
              </c:numRef>
            </c:minus>
            <c:spPr>
              <a:ln>
                <a:solidFill>
                  <a:schemeClr val="tx1"/>
                </a:solidFill>
              </a:ln>
            </c:spPr>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data'!$EA$40:$EA$63</c:f>
              <c:numCache>
                <c:formatCode>General</c:formatCode>
                <c:ptCount val="24"/>
                <c:pt idx="0">
                  <c:v>0.49222222222222228</c:v>
                </c:pt>
                <c:pt idx="1">
                  <c:v>0.45285714285714285</c:v>
                </c:pt>
                <c:pt idx="2">
                  <c:v>0.51920634920634912</c:v>
                </c:pt>
                <c:pt idx="3">
                  <c:v>0.29698412698412696</c:v>
                </c:pt>
                <c:pt idx="4">
                  <c:v>0.51666666666666672</c:v>
                </c:pt>
                <c:pt idx="5">
                  <c:v>0.32825396825396824</c:v>
                </c:pt>
                <c:pt idx="6">
                  <c:v>0.18492063492063496</c:v>
                </c:pt>
                <c:pt idx="7">
                  <c:v>0.43714285714285717</c:v>
                </c:pt>
                <c:pt idx="8">
                  <c:v>0.31968253968253968</c:v>
                </c:pt>
                <c:pt idx="9">
                  <c:v>0.29301587301587301</c:v>
                </c:pt>
                <c:pt idx="10">
                  <c:v>0.31841269841269837</c:v>
                </c:pt>
                <c:pt idx="11">
                  <c:v>0.3563492063492063</c:v>
                </c:pt>
                <c:pt idx="12">
                  <c:v>0.97555555555555551</c:v>
                </c:pt>
                <c:pt idx="13">
                  <c:v>0.92444444444444451</c:v>
                </c:pt>
                <c:pt idx="14">
                  <c:v>0.79968253968253966</c:v>
                </c:pt>
                <c:pt idx="15">
                  <c:v>0.78190476190476177</c:v>
                </c:pt>
                <c:pt idx="16">
                  <c:v>0.91809523809523808</c:v>
                </c:pt>
                <c:pt idx="17">
                  <c:v>0.80968253968253967</c:v>
                </c:pt>
                <c:pt idx="18">
                  <c:v>0.83825396825396825</c:v>
                </c:pt>
                <c:pt idx="19">
                  <c:v>0.72984126984126985</c:v>
                </c:pt>
                <c:pt idx="20">
                  <c:v>0.64920634920634923</c:v>
                </c:pt>
                <c:pt idx="21">
                  <c:v>0.81380952380952376</c:v>
                </c:pt>
                <c:pt idx="22">
                  <c:v>0.9455555555555557</c:v>
                </c:pt>
                <c:pt idx="23">
                  <c:v>0.84492063492063496</c:v>
                </c:pt>
              </c:numCache>
            </c:numRef>
          </c:val>
          <c:smooth val="0"/>
          <c:extLst>
            <c:ext xmlns:c16="http://schemas.microsoft.com/office/drawing/2014/chart" uri="{C3380CC4-5D6E-409C-BE32-E72D297353CC}">
              <c16:uniqueId val="{00000001-4447-4520-AF9B-18DE0D3E7AB9}"/>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1"/>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inorUnit val="0.25"/>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data'!$DN$69:$DN$92</c:f>
                <c:numCache>
                  <c:formatCode>General</c:formatCode>
                  <c:ptCount val="24"/>
                  <c:pt idx="0">
                    <c:v>8.3827528542454857E-2</c:v>
                  </c:pt>
                  <c:pt idx="1">
                    <c:v>5.1104669481353483E-2</c:v>
                  </c:pt>
                  <c:pt idx="2">
                    <c:v>3.8524661191115632E-2</c:v>
                  </c:pt>
                  <c:pt idx="3">
                    <c:v>3.3020029669829816E-2</c:v>
                  </c:pt>
                  <c:pt idx="4">
                    <c:v>0.11376367702939412</c:v>
                  </c:pt>
                  <c:pt idx="5">
                    <c:v>6.6428432357796829E-2</c:v>
                  </c:pt>
                  <c:pt idx="6">
                    <c:v>6.6872162709191899E-2</c:v>
                  </c:pt>
                  <c:pt idx="7">
                    <c:v>5.5375015288884513E-2</c:v>
                  </c:pt>
                  <c:pt idx="8">
                    <c:v>8.6640388545398711E-2</c:v>
                  </c:pt>
                  <c:pt idx="9">
                    <c:v>4.0053119735529739E-2</c:v>
                  </c:pt>
                  <c:pt idx="10">
                    <c:v>4.9610554653813151E-2</c:v>
                  </c:pt>
                  <c:pt idx="11">
                    <c:v>3.1230810294640417E-2</c:v>
                  </c:pt>
                  <c:pt idx="12">
                    <c:v>2.1927052023134352E-3</c:v>
                  </c:pt>
                  <c:pt idx="13">
                    <c:v>5.3261075021847376E-2</c:v>
                  </c:pt>
                  <c:pt idx="14">
                    <c:v>6.7949186210885096E-2</c:v>
                  </c:pt>
                  <c:pt idx="15">
                    <c:v>4.9261765461168429E-2</c:v>
                  </c:pt>
                  <c:pt idx="16">
                    <c:v>8.3011435905444297E-2</c:v>
                  </c:pt>
                  <c:pt idx="17">
                    <c:v>8.3303204430038316E-2</c:v>
                  </c:pt>
                  <c:pt idx="18">
                    <c:v>9.3409140289973422E-2</c:v>
                  </c:pt>
                  <c:pt idx="19">
                    <c:v>0.10883697427092474</c:v>
                  </c:pt>
                  <c:pt idx="20">
                    <c:v>8.5376636710647894E-2</c:v>
                  </c:pt>
                  <c:pt idx="21">
                    <c:v>5.7094547725440134E-2</c:v>
                  </c:pt>
                  <c:pt idx="22">
                    <c:v>8.3020854470981634E-2</c:v>
                  </c:pt>
                  <c:pt idx="23">
                    <c:v>7.4939024138430732E-2</c:v>
                  </c:pt>
                </c:numCache>
              </c:numRef>
            </c:plus>
            <c:minus>
              <c:numRef>
                <c:f>'24 hour plot data'!$DN$69:$DN$92</c:f>
                <c:numCache>
                  <c:formatCode>General</c:formatCode>
                  <c:ptCount val="24"/>
                  <c:pt idx="0">
                    <c:v>8.3827528542454857E-2</c:v>
                  </c:pt>
                  <c:pt idx="1">
                    <c:v>5.1104669481353483E-2</c:v>
                  </c:pt>
                  <c:pt idx="2">
                    <c:v>3.8524661191115632E-2</c:v>
                  </c:pt>
                  <c:pt idx="3">
                    <c:v>3.3020029669829816E-2</c:v>
                  </c:pt>
                  <c:pt idx="4">
                    <c:v>0.11376367702939412</c:v>
                  </c:pt>
                  <c:pt idx="5">
                    <c:v>6.6428432357796829E-2</c:v>
                  </c:pt>
                  <c:pt idx="6">
                    <c:v>6.6872162709191899E-2</c:v>
                  </c:pt>
                  <c:pt idx="7">
                    <c:v>5.5375015288884513E-2</c:v>
                  </c:pt>
                  <c:pt idx="8">
                    <c:v>8.6640388545398711E-2</c:v>
                  </c:pt>
                  <c:pt idx="9">
                    <c:v>4.0053119735529739E-2</c:v>
                  </c:pt>
                  <c:pt idx="10">
                    <c:v>4.9610554653813151E-2</c:v>
                  </c:pt>
                  <c:pt idx="11">
                    <c:v>3.1230810294640417E-2</c:v>
                  </c:pt>
                  <c:pt idx="12">
                    <c:v>2.1927052023134352E-3</c:v>
                  </c:pt>
                  <c:pt idx="13">
                    <c:v>5.3261075021847376E-2</c:v>
                  </c:pt>
                  <c:pt idx="14">
                    <c:v>6.7949186210885096E-2</c:v>
                  </c:pt>
                  <c:pt idx="15">
                    <c:v>4.9261765461168429E-2</c:v>
                  </c:pt>
                  <c:pt idx="16">
                    <c:v>8.3011435905444297E-2</c:v>
                  </c:pt>
                  <c:pt idx="17">
                    <c:v>8.3303204430038316E-2</c:v>
                  </c:pt>
                  <c:pt idx="18">
                    <c:v>9.3409140289973422E-2</c:v>
                  </c:pt>
                  <c:pt idx="19">
                    <c:v>0.10883697427092474</c:v>
                  </c:pt>
                  <c:pt idx="20">
                    <c:v>8.5376636710647894E-2</c:v>
                  </c:pt>
                  <c:pt idx="21">
                    <c:v>5.7094547725440134E-2</c:v>
                  </c:pt>
                  <c:pt idx="22">
                    <c:v>8.3020854470981634E-2</c:v>
                  </c:pt>
                  <c:pt idx="23">
                    <c:v>7.4939024138430732E-2</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data'!$DL$69:$DL$92</c:f>
              <c:numCache>
                <c:formatCode>General</c:formatCode>
                <c:ptCount val="24"/>
                <c:pt idx="0">
                  <c:v>0.3215607877065052</c:v>
                </c:pt>
                <c:pt idx="1">
                  <c:v>0.70888888888888879</c:v>
                </c:pt>
                <c:pt idx="2">
                  <c:v>0.53351851851851861</c:v>
                </c:pt>
                <c:pt idx="3">
                  <c:v>0.6375925925925926</c:v>
                </c:pt>
                <c:pt idx="4">
                  <c:v>0.36351851851851852</c:v>
                </c:pt>
                <c:pt idx="5">
                  <c:v>0.64944444444444449</c:v>
                </c:pt>
                <c:pt idx="6">
                  <c:v>0.65129629629629637</c:v>
                </c:pt>
                <c:pt idx="7">
                  <c:v>0.54296296296296287</c:v>
                </c:pt>
                <c:pt idx="8">
                  <c:v>0.62703703703703695</c:v>
                </c:pt>
                <c:pt idx="9">
                  <c:v>0.57185185185185194</c:v>
                </c:pt>
                <c:pt idx="10">
                  <c:v>0.5470370370370371</c:v>
                </c:pt>
                <c:pt idx="11">
                  <c:v>0.44518518518518513</c:v>
                </c:pt>
                <c:pt idx="12">
                  <c:v>2.4074074074074076E-3</c:v>
                </c:pt>
                <c:pt idx="13">
                  <c:v>8.5740740740740742E-2</c:v>
                </c:pt>
                <c:pt idx="14">
                  <c:v>0.13962962962962963</c:v>
                </c:pt>
                <c:pt idx="15">
                  <c:v>8.037037037037037E-2</c:v>
                </c:pt>
                <c:pt idx="16">
                  <c:v>0.4509259259259259</c:v>
                </c:pt>
                <c:pt idx="17">
                  <c:v>0.19000000000000003</c:v>
                </c:pt>
                <c:pt idx="18">
                  <c:v>0.34666666666666668</c:v>
                </c:pt>
                <c:pt idx="19">
                  <c:v>0.47370370370370368</c:v>
                </c:pt>
                <c:pt idx="20">
                  <c:v>0.32796296296296296</c:v>
                </c:pt>
                <c:pt idx="21">
                  <c:v>0.39129629629629631</c:v>
                </c:pt>
                <c:pt idx="22">
                  <c:v>0.26018518518518519</c:v>
                </c:pt>
                <c:pt idx="23">
                  <c:v>0.16259259259259259</c:v>
                </c:pt>
              </c:numCache>
            </c:numRef>
          </c:val>
          <c:smooth val="0"/>
          <c:extLst>
            <c:ext xmlns:c16="http://schemas.microsoft.com/office/drawing/2014/chart" uri="{C3380CC4-5D6E-409C-BE32-E72D297353CC}">
              <c16:uniqueId val="{00000000-7B72-40EF-959B-1CC5DE4E4622}"/>
            </c:ext>
          </c:extLst>
        </c:ser>
        <c:ser>
          <c:idx val="3"/>
          <c:order val="1"/>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data'!$EC$69:$EC$92</c:f>
                <c:numCache>
                  <c:formatCode>General</c:formatCode>
                  <c:ptCount val="24"/>
                  <c:pt idx="0">
                    <c:v>8.3490755818918364E-2</c:v>
                  </c:pt>
                  <c:pt idx="1">
                    <c:v>5.4364403502538058E-2</c:v>
                  </c:pt>
                  <c:pt idx="2">
                    <c:v>6.7751503525374054E-2</c:v>
                  </c:pt>
                  <c:pt idx="3">
                    <c:v>3.6942092969567956E-2</c:v>
                  </c:pt>
                  <c:pt idx="4">
                    <c:v>5.3219518265206198E-2</c:v>
                  </c:pt>
                  <c:pt idx="5">
                    <c:v>6.0144279371722897E-2</c:v>
                  </c:pt>
                  <c:pt idx="6">
                    <c:v>3.5161029222429023E-2</c:v>
                  </c:pt>
                  <c:pt idx="7">
                    <c:v>7.000857786169383E-2</c:v>
                  </c:pt>
                  <c:pt idx="8">
                    <c:v>6.4852165029225556E-2</c:v>
                  </c:pt>
                  <c:pt idx="9">
                    <c:v>4.9332829425493989E-2</c:v>
                  </c:pt>
                  <c:pt idx="10">
                    <c:v>6.9554183889358162E-2</c:v>
                  </c:pt>
                  <c:pt idx="11">
                    <c:v>5.3081336511831133E-2</c:v>
                  </c:pt>
                  <c:pt idx="12">
                    <c:v>9.229582069908971E-3</c:v>
                  </c:pt>
                  <c:pt idx="13">
                    <c:v>3.4028034228598479E-2</c:v>
                  </c:pt>
                  <c:pt idx="14">
                    <c:v>4.1763329548412977E-2</c:v>
                  </c:pt>
                  <c:pt idx="15">
                    <c:v>5.6026274895141996E-2</c:v>
                  </c:pt>
                  <c:pt idx="16">
                    <c:v>4.8682481890305426E-2</c:v>
                  </c:pt>
                  <c:pt idx="17">
                    <c:v>6.0069876166642257E-2</c:v>
                  </c:pt>
                  <c:pt idx="18">
                    <c:v>7.0340925534063473E-2</c:v>
                  </c:pt>
                  <c:pt idx="19">
                    <c:v>7.7218592387650109E-2</c:v>
                  </c:pt>
                  <c:pt idx="20">
                    <c:v>6.1046485446776912E-2</c:v>
                  </c:pt>
                  <c:pt idx="21">
                    <c:v>6.5924758157593785E-2</c:v>
                  </c:pt>
                  <c:pt idx="22">
                    <c:v>2.9437633804954531E-2</c:v>
                  </c:pt>
                  <c:pt idx="23">
                    <c:v>5.7051293483876594E-2</c:v>
                  </c:pt>
                </c:numCache>
              </c:numRef>
            </c:plus>
            <c:minus>
              <c:numRef>
                <c:f>'24 hour plot data'!$EC$69:$EC$92</c:f>
                <c:numCache>
                  <c:formatCode>General</c:formatCode>
                  <c:ptCount val="24"/>
                  <c:pt idx="0">
                    <c:v>8.3490755818918364E-2</c:v>
                  </c:pt>
                  <c:pt idx="1">
                    <c:v>5.4364403502538058E-2</c:v>
                  </c:pt>
                  <c:pt idx="2">
                    <c:v>6.7751503525374054E-2</c:v>
                  </c:pt>
                  <c:pt idx="3">
                    <c:v>3.6942092969567956E-2</c:v>
                  </c:pt>
                  <c:pt idx="4">
                    <c:v>5.3219518265206198E-2</c:v>
                  </c:pt>
                  <c:pt idx="5">
                    <c:v>6.0144279371722897E-2</c:v>
                  </c:pt>
                  <c:pt idx="6">
                    <c:v>3.5161029222429023E-2</c:v>
                  </c:pt>
                  <c:pt idx="7">
                    <c:v>7.000857786169383E-2</c:v>
                  </c:pt>
                  <c:pt idx="8">
                    <c:v>6.4852165029225556E-2</c:v>
                  </c:pt>
                  <c:pt idx="9">
                    <c:v>4.9332829425493989E-2</c:v>
                  </c:pt>
                  <c:pt idx="10">
                    <c:v>6.9554183889358162E-2</c:v>
                  </c:pt>
                  <c:pt idx="11">
                    <c:v>5.3081336511831133E-2</c:v>
                  </c:pt>
                  <c:pt idx="12">
                    <c:v>9.229582069908971E-3</c:v>
                  </c:pt>
                  <c:pt idx="13">
                    <c:v>3.4028034228598479E-2</c:v>
                  </c:pt>
                  <c:pt idx="14">
                    <c:v>4.1763329548412977E-2</c:v>
                  </c:pt>
                  <c:pt idx="15">
                    <c:v>5.6026274895141996E-2</c:v>
                  </c:pt>
                  <c:pt idx="16">
                    <c:v>4.8682481890305426E-2</c:v>
                  </c:pt>
                  <c:pt idx="17">
                    <c:v>6.0069876166642257E-2</c:v>
                  </c:pt>
                  <c:pt idx="18">
                    <c:v>7.0340925534063473E-2</c:v>
                  </c:pt>
                  <c:pt idx="19">
                    <c:v>7.7218592387650109E-2</c:v>
                  </c:pt>
                  <c:pt idx="20">
                    <c:v>6.1046485446776912E-2</c:v>
                  </c:pt>
                  <c:pt idx="21">
                    <c:v>6.5924758157593785E-2</c:v>
                  </c:pt>
                  <c:pt idx="22">
                    <c:v>2.9437633804954531E-2</c:v>
                  </c:pt>
                  <c:pt idx="23">
                    <c:v>5.7051293483876594E-2</c:v>
                  </c:pt>
                </c:numCache>
              </c:numRef>
            </c:minus>
            <c:spPr>
              <a:ln>
                <a:solidFill>
                  <a:schemeClr val="tx1"/>
                </a:solidFill>
              </a:ln>
            </c:spPr>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data'!$EA$69:$EA$92</c:f>
              <c:numCache>
                <c:formatCode>General</c:formatCode>
                <c:ptCount val="24"/>
                <c:pt idx="0">
                  <c:v>0.4319047619047619</c:v>
                </c:pt>
                <c:pt idx="1">
                  <c:v>0.45396825396825402</c:v>
                </c:pt>
                <c:pt idx="2">
                  <c:v>0.38126984126984126</c:v>
                </c:pt>
                <c:pt idx="3">
                  <c:v>0.5726984126984126</c:v>
                </c:pt>
                <c:pt idx="4">
                  <c:v>0.38920634920634922</c:v>
                </c:pt>
                <c:pt idx="5">
                  <c:v>0.53380952380952384</c:v>
                </c:pt>
                <c:pt idx="6">
                  <c:v>0.64460317460317462</c:v>
                </c:pt>
                <c:pt idx="7">
                  <c:v>0.45095238095238094</c:v>
                </c:pt>
                <c:pt idx="8">
                  <c:v>0.51920634920634923</c:v>
                </c:pt>
                <c:pt idx="9">
                  <c:v>0.55253968253968266</c:v>
                </c:pt>
                <c:pt idx="10">
                  <c:v>0.55301587301587307</c:v>
                </c:pt>
                <c:pt idx="11">
                  <c:v>0.51714285714285713</c:v>
                </c:pt>
                <c:pt idx="12">
                  <c:v>1.7777777777777778E-2</c:v>
                </c:pt>
                <c:pt idx="13">
                  <c:v>6.9999999999999993E-2</c:v>
                </c:pt>
                <c:pt idx="14">
                  <c:v>0.16873015873015876</c:v>
                </c:pt>
                <c:pt idx="15">
                  <c:v>0.18238095238095237</c:v>
                </c:pt>
                <c:pt idx="16">
                  <c:v>7.5396825396825393E-2</c:v>
                </c:pt>
                <c:pt idx="17">
                  <c:v>0.15031746031746035</c:v>
                </c:pt>
                <c:pt idx="18">
                  <c:v>0.14603174603174601</c:v>
                </c:pt>
                <c:pt idx="19">
                  <c:v>0.23365079365079364</c:v>
                </c:pt>
                <c:pt idx="20">
                  <c:v>0.3025396825396825</c:v>
                </c:pt>
                <c:pt idx="21">
                  <c:v>0.17476190476190476</c:v>
                </c:pt>
                <c:pt idx="22">
                  <c:v>5.0952380952380957E-2</c:v>
                </c:pt>
                <c:pt idx="23">
                  <c:v>0.13333333333333333</c:v>
                </c:pt>
              </c:numCache>
            </c:numRef>
          </c:val>
          <c:smooth val="0"/>
          <c:extLst>
            <c:ext xmlns:c16="http://schemas.microsoft.com/office/drawing/2014/chart" uri="{C3380CC4-5D6E-409C-BE32-E72D297353CC}">
              <c16:uniqueId val="{00000001-7B72-40EF-959B-1CC5DE4E4622}"/>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1"/>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inorUnit val="0.25"/>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6"/>
            <c:spPr>
              <a:solidFill>
                <a:schemeClr val="tx1"/>
              </a:solidFill>
              <a:ln w="9525">
                <a:noFill/>
              </a:ln>
              <a:effectLst/>
            </c:spPr>
          </c:marker>
          <c:xVal>
            <c:numRef>
              <c:f>'Fig2 + Tab1supp1'!$R$4:$R$10</c:f>
              <c:numCache>
                <c:formatCode>General</c:formatCode>
                <c:ptCount val="7"/>
                <c:pt idx="0">
                  <c:v>1</c:v>
                </c:pt>
                <c:pt idx="1">
                  <c:v>1</c:v>
                </c:pt>
                <c:pt idx="2">
                  <c:v>1</c:v>
                </c:pt>
                <c:pt idx="3">
                  <c:v>1</c:v>
                </c:pt>
                <c:pt idx="4">
                  <c:v>1</c:v>
                </c:pt>
                <c:pt idx="5">
                  <c:v>1</c:v>
                </c:pt>
                <c:pt idx="6">
                  <c:v>1</c:v>
                </c:pt>
              </c:numCache>
            </c:numRef>
          </c:xVal>
          <c:yVal>
            <c:numRef>
              <c:f>'Fig2 + Tab1supp1'!$L$4:$L$10</c:f>
              <c:numCache>
                <c:formatCode>General</c:formatCode>
                <c:ptCount val="7"/>
                <c:pt idx="0">
                  <c:v>0.6917592592592593</c:v>
                </c:pt>
                <c:pt idx="1">
                  <c:v>0.55472222222222223</c:v>
                </c:pt>
                <c:pt idx="2">
                  <c:v>0.6178703703703704</c:v>
                </c:pt>
                <c:pt idx="3">
                  <c:v>0.60750000000000004</c:v>
                </c:pt>
                <c:pt idx="4">
                  <c:v>0.63601851851851854</c:v>
                </c:pt>
                <c:pt idx="5">
                  <c:v>0.73064814814814816</c:v>
                </c:pt>
                <c:pt idx="6">
                  <c:v>0.68111111111111111</c:v>
                </c:pt>
              </c:numCache>
            </c:numRef>
          </c:yVal>
          <c:smooth val="0"/>
          <c:extLst>
            <c:ext xmlns:c16="http://schemas.microsoft.com/office/drawing/2014/chart" uri="{C3380CC4-5D6E-409C-BE32-E72D297353CC}">
              <c16:uniqueId val="{00000000-83AA-864B-BD02-ADCBD79DE9B4}"/>
            </c:ext>
          </c:extLst>
        </c:ser>
        <c:ser>
          <c:idx val="1"/>
          <c:order val="1"/>
          <c:spPr>
            <a:ln w="25400" cap="rnd">
              <a:noFill/>
              <a:round/>
            </a:ln>
            <a:effectLst/>
          </c:spPr>
          <c:marker>
            <c:symbol val="circle"/>
            <c:size val="6"/>
            <c:spPr>
              <a:solidFill>
                <a:srgbClr val="C00000"/>
              </a:solidFill>
              <a:ln w="9525">
                <a:noFill/>
              </a:ln>
              <a:effectLst/>
            </c:spPr>
          </c:marker>
          <c:xVal>
            <c:numRef>
              <c:f>'Fig2 + Tab1supp1'!$R$11:$R$18</c:f>
              <c:numCache>
                <c:formatCode>General</c:formatCode>
                <c:ptCount val="8"/>
                <c:pt idx="0">
                  <c:v>1.2</c:v>
                </c:pt>
                <c:pt idx="1">
                  <c:v>1.2</c:v>
                </c:pt>
                <c:pt idx="2">
                  <c:v>1.2</c:v>
                </c:pt>
                <c:pt idx="3">
                  <c:v>1.2</c:v>
                </c:pt>
                <c:pt idx="4">
                  <c:v>1.2</c:v>
                </c:pt>
                <c:pt idx="5">
                  <c:v>1.2</c:v>
                </c:pt>
                <c:pt idx="6">
                  <c:v>1.2</c:v>
                </c:pt>
                <c:pt idx="7">
                  <c:v>1.2</c:v>
                </c:pt>
              </c:numCache>
            </c:numRef>
          </c:xVal>
          <c:yVal>
            <c:numRef>
              <c:f>'Fig2 + Tab1supp1'!$L$11:$L$18</c:f>
              <c:numCache>
                <c:formatCode>General</c:formatCode>
                <c:ptCount val="8"/>
                <c:pt idx="0">
                  <c:v>0.73166666666666669</c:v>
                </c:pt>
                <c:pt idx="1">
                  <c:v>0.76324074074074078</c:v>
                </c:pt>
                <c:pt idx="2">
                  <c:v>0.74787037037037041</c:v>
                </c:pt>
                <c:pt idx="3">
                  <c:v>0.81722222222222218</c:v>
                </c:pt>
                <c:pt idx="4">
                  <c:v>0.79259259259259263</c:v>
                </c:pt>
                <c:pt idx="5">
                  <c:v>0.74064814814814817</c:v>
                </c:pt>
                <c:pt idx="6">
                  <c:v>0.80083333333333329</c:v>
                </c:pt>
                <c:pt idx="7">
                  <c:v>0.80277777777777781</c:v>
                </c:pt>
              </c:numCache>
            </c:numRef>
          </c:yVal>
          <c:smooth val="0"/>
          <c:extLst>
            <c:ext xmlns:c16="http://schemas.microsoft.com/office/drawing/2014/chart" uri="{C3380CC4-5D6E-409C-BE32-E72D297353CC}">
              <c16:uniqueId val="{00000001-83AA-864B-BD02-ADCBD79DE9B4}"/>
            </c:ext>
          </c:extLst>
        </c:ser>
        <c:ser>
          <c:idx val="2"/>
          <c:order val="2"/>
          <c:spPr>
            <a:ln w="25400" cap="rnd">
              <a:noFill/>
              <a:round/>
            </a:ln>
            <a:effectLst/>
          </c:spPr>
          <c:marker>
            <c:symbol val="circle"/>
            <c:size val="6"/>
            <c:spPr>
              <a:solidFill>
                <a:schemeClr val="tx1"/>
              </a:solidFill>
              <a:ln w="9525">
                <a:noFill/>
              </a:ln>
              <a:effectLst/>
            </c:spPr>
          </c:marker>
          <c:xVal>
            <c:numRef>
              <c:f>'Fig2 + Tab1supp1'!$R$19:$R$25</c:f>
              <c:numCache>
                <c:formatCode>General</c:formatCode>
                <c:ptCount val="7"/>
                <c:pt idx="0">
                  <c:v>2</c:v>
                </c:pt>
                <c:pt idx="1">
                  <c:v>2</c:v>
                </c:pt>
                <c:pt idx="2">
                  <c:v>2</c:v>
                </c:pt>
                <c:pt idx="3">
                  <c:v>2</c:v>
                </c:pt>
                <c:pt idx="4">
                  <c:v>2</c:v>
                </c:pt>
                <c:pt idx="5">
                  <c:v>2</c:v>
                </c:pt>
                <c:pt idx="6">
                  <c:v>2</c:v>
                </c:pt>
              </c:numCache>
            </c:numRef>
          </c:xVal>
          <c:yVal>
            <c:numRef>
              <c:f>'Fig2 + Tab1supp1'!$L$19:$L$25</c:f>
              <c:numCache>
                <c:formatCode>General</c:formatCode>
                <c:ptCount val="7"/>
                <c:pt idx="0">
                  <c:v>0.84592592592592597</c:v>
                </c:pt>
                <c:pt idx="1">
                  <c:v>0.7369444444444444</c:v>
                </c:pt>
                <c:pt idx="2">
                  <c:v>0.75527777777777783</c:v>
                </c:pt>
                <c:pt idx="3">
                  <c:v>0.69879629629629625</c:v>
                </c:pt>
                <c:pt idx="4">
                  <c:v>0.68861111111111106</c:v>
                </c:pt>
                <c:pt idx="5">
                  <c:v>0.73101851851851851</c:v>
                </c:pt>
                <c:pt idx="6">
                  <c:v>0.81648148148148147</c:v>
                </c:pt>
              </c:numCache>
            </c:numRef>
          </c:yVal>
          <c:smooth val="0"/>
          <c:extLst>
            <c:ext xmlns:c16="http://schemas.microsoft.com/office/drawing/2014/chart" uri="{C3380CC4-5D6E-409C-BE32-E72D297353CC}">
              <c16:uniqueId val="{00000002-83AA-864B-BD02-ADCBD79DE9B4}"/>
            </c:ext>
          </c:extLst>
        </c:ser>
        <c:ser>
          <c:idx val="3"/>
          <c:order val="3"/>
          <c:spPr>
            <a:ln w="25400" cap="rnd">
              <a:noFill/>
              <a:round/>
            </a:ln>
            <a:effectLst/>
          </c:spPr>
          <c:marker>
            <c:symbol val="circle"/>
            <c:size val="6"/>
            <c:spPr>
              <a:solidFill>
                <a:srgbClr val="C00000"/>
              </a:solidFill>
              <a:ln w="9525">
                <a:noFill/>
              </a:ln>
              <a:effectLst/>
            </c:spPr>
          </c:marker>
          <c:xVal>
            <c:numRef>
              <c:f>'Fig2 + Tab1supp1'!$R$26:$R$34</c:f>
              <c:numCache>
                <c:formatCode>General</c:formatCode>
                <c:ptCount val="9"/>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numCache>
            </c:numRef>
          </c:xVal>
          <c:yVal>
            <c:numRef>
              <c:f>'Fig2 + Tab1supp1'!$L$26:$L$34</c:f>
              <c:numCache>
                <c:formatCode>General</c:formatCode>
                <c:ptCount val="9"/>
                <c:pt idx="0">
                  <c:v>0.74750000000000005</c:v>
                </c:pt>
                <c:pt idx="1">
                  <c:v>0.81907407407407407</c:v>
                </c:pt>
                <c:pt idx="2">
                  <c:v>0.86083333333333334</c:v>
                </c:pt>
                <c:pt idx="3">
                  <c:v>0.77148148148148143</c:v>
                </c:pt>
                <c:pt idx="4">
                  <c:v>0.80277777777777781</c:v>
                </c:pt>
                <c:pt idx="5">
                  <c:v>0.78490740740740739</c:v>
                </c:pt>
                <c:pt idx="6">
                  <c:v>0.72601851851851851</c:v>
                </c:pt>
                <c:pt idx="7">
                  <c:v>0.72620370370370368</c:v>
                </c:pt>
                <c:pt idx="8">
                  <c:v>0.82685185185185184</c:v>
                </c:pt>
              </c:numCache>
            </c:numRef>
          </c:yVal>
          <c:smooth val="0"/>
          <c:extLst>
            <c:ext xmlns:c16="http://schemas.microsoft.com/office/drawing/2014/chart" uri="{C3380CC4-5D6E-409C-BE32-E72D297353CC}">
              <c16:uniqueId val="{00000003-83AA-864B-BD02-ADCBD79DE9B4}"/>
            </c:ext>
          </c:extLst>
        </c:ser>
        <c:ser>
          <c:idx val="4"/>
          <c:order val="4"/>
          <c:spPr>
            <a:ln w="25400" cap="rnd">
              <a:noFill/>
              <a:round/>
            </a:ln>
            <a:effectLst/>
          </c:spPr>
          <c:marker>
            <c:symbol val="circle"/>
            <c:size val="6"/>
            <c:spPr>
              <a:solidFill>
                <a:schemeClr val="tx1"/>
              </a:solidFill>
              <a:ln w="9525">
                <a:noFill/>
              </a:ln>
              <a:effectLst/>
            </c:spPr>
          </c:marker>
          <c:xVal>
            <c:numRef>
              <c:f>'Fig2 + Tab1supp1'!$R$35:$R$40</c:f>
              <c:numCache>
                <c:formatCode>General</c:formatCode>
                <c:ptCount val="6"/>
                <c:pt idx="0">
                  <c:v>3</c:v>
                </c:pt>
                <c:pt idx="1">
                  <c:v>3</c:v>
                </c:pt>
                <c:pt idx="2">
                  <c:v>3</c:v>
                </c:pt>
                <c:pt idx="3">
                  <c:v>3</c:v>
                </c:pt>
                <c:pt idx="4">
                  <c:v>3</c:v>
                </c:pt>
                <c:pt idx="5">
                  <c:v>3</c:v>
                </c:pt>
              </c:numCache>
            </c:numRef>
          </c:xVal>
          <c:yVal>
            <c:numRef>
              <c:f>'Fig2 + Tab1supp1'!$L$35:$L$40</c:f>
              <c:numCache>
                <c:formatCode>General</c:formatCode>
                <c:ptCount val="6"/>
                <c:pt idx="0">
                  <c:v>0.76564814814814819</c:v>
                </c:pt>
                <c:pt idx="1">
                  <c:v>0.75287037037037041</c:v>
                </c:pt>
                <c:pt idx="2">
                  <c:v>0.73083333333333333</c:v>
                </c:pt>
                <c:pt idx="3">
                  <c:v>0.76583333333333337</c:v>
                </c:pt>
                <c:pt idx="4">
                  <c:v>0.84296296296296291</c:v>
                </c:pt>
                <c:pt idx="5">
                  <c:v>0.59851851851851856</c:v>
                </c:pt>
              </c:numCache>
            </c:numRef>
          </c:yVal>
          <c:smooth val="0"/>
          <c:extLst>
            <c:ext xmlns:c16="http://schemas.microsoft.com/office/drawing/2014/chart" uri="{C3380CC4-5D6E-409C-BE32-E72D297353CC}">
              <c16:uniqueId val="{00000004-83AA-864B-BD02-ADCBD79DE9B4}"/>
            </c:ext>
          </c:extLst>
        </c:ser>
        <c:ser>
          <c:idx val="5"/>
          <c:order val="5"/>
          <c:spPr>
            <a:ln w="25400" cap="rnd">
              <a:noFill/>
              <a:round/>
            </a:ln>
            <a:effectLst/>
          </c:spPr>
          <c:marker>
            <c:symbol val="circle"/>
            <c:size val="6"/>
            <c:spPr>
              <a:solidFill>
                <a:srgbClr val="C00000"/>
              </a:solidFill>
              <a:ln w="9525">
                <a:noFill/>
              </a:ln>
              <a:effectLst/>
            </c:spPr>
          </c:marker>
          <c:xVal>
            <c:numRef>
              <c:f>'Fig2 + Tab1supp1'!$R$41:$R$47</c:f>
              <c:numCache>
                <c:formatCode>General</c:formatCode>
                <c:ptCount val="7"/>
                <c:pt idx="0">
                  <c:v>3.2</c:v>
                </c:pt>
                <c:pt idx="1">
                  <c:v>3.2</c:v>
                </c:pt>
                <c:pt idx="2">
                  <c:v>3.2</c:v>
                </c:pt>
                <c:pt idx="3">
                  <c:v>3.2</c:v>
                </c:pt>
                <c:pt idx="4">
                  <c:v>3.2</c:v>
                </c:pt>
                <c:pt idx="5">
                  <c:v>3.2</c:v>
                </c:pt>
                <c:pt idx="6">
                  <c:v>3.2</c:v>
                </c:pt>
              </c:numCache>
            </c:numRef>
          </c:xVal>
          <c:yVal>
            <c:numRef>
              <c:f>'Fig2 + Tab1supp1'!$L$41:$L$47</c:f>
              <c:numCache>
                <c:formatCode>General</c:formatCode>
                <c:ptCount val="7"/>
                <c:pt idx="0">
                  <c:v>0.78703703703703709</c:v>
                </c:pt>
                <c:pt idx="1">
                  <c:v>0.91388888888888886</c:v>
                </c:pt>
                <c:pt idx="2">
                  <c:v>0.74796296296296294</c:v>
                </c:pt>
                <c:pt idx="3">
                  <c:v>0.85712962962962957</c:v>
                </c:pt>
                <c:pt idx="4">
                  <c:v>0.83703703703703702</c:v>
                </c:pt>
                <c:pt idx="5">
                  <c:v>0.81981481481481477</c:v>
                </c:pt>
                <c:pt idx="6">
                  <c:v>0.88851851851851849</c:v>
                </c:pt>
              </c:numCache>
            </c:numRef>
          </c:yVal>
          <c:smooth val="0"/>
          <c:extLst>
            <c:ext xmlns:c16="http://schemas.microsoft.com/office/drawing/2014/chart" uri="{C3380CC4-5D6E-409C-BE32-E72D297353CC}">
              <c16:uniqueId val="{00000005-83AA-864B-BD02-ADCBD79DE9B4}"/>
            </c:ext>
          </c:extLst>
        </c:ser>
        <c:ser>
          <c:idx val="6"/>
          <c:order val="6"/>
          <c:spPr>
            <a:ln w="25400" cap="rnd">
              <a:noFill/>
              <a:round/>
            </a:ln>
            <a:effectLst/>
          </c:spPr>
          <c:marker>
            <c:symbol val="circle"/>
            <c:size val="6"/>
            <c:spPr>
              <a:solidFill>
                <a:schemeClr val="tx1"/>
              </a:solidFill>
              <a:ln w="9525">
                <a:noFill/>
              </a:ln>
              <a:effectLst/>
            </c:spPr>
          </c:marker>
          <c:xVal>
            <c:numRef>
              <c:f>'Fig2 + Tab1supp1'!$R$48:$R$55</c:f>
              <c:numCache>
                <c:formatCode>General</c:formatCode>
                <c:ptCount val="8"/>
                <c:pt idx="0">
                  <c:v>4</c:v>
                </c:pt>
                <c:pt idx="1">
                  <c:v>4</c:v>
                </c:pt>
                <c:pt idx="2">
                  <c:v>4</c:v>
                </c:pt>
                <c:pt idx="3">
                  <c:v>4</c:v>
                </c:pt>
                <c:pt idx="4">
                  <c:v>4</c:v>
                </c:pt>
                <c:pt idx="5">
                  <c:v>4</c:v>
                </c:pt>
                <c:pt idx="6">
                  <c:v>4</c:v>
                </c:pt>
                <c:pt idx="7">
                  <c:v>4</c:v>
                </c:pt>
              </c:numCache>
            </c:numRef>
          </c:xVal>
          <c:yVal>
            <c:numRef>
              <c:f>'Fig2 + Tab1supp1'!$L$48:$L$55</c:f>
              <c:numCache>
                <c:formatCode>General</c:formatCode>
                <c:ptCount val="8"/>
                <c:pt idx="0">
                  <c:v>0.75259259259259259</c:v>
                </c:pt>
                <c:pt idx="1">
                  <c:v>0.69342592592592589</c:v>
                </c:pt>
                <c:pt idx="2">
                  <c:v>0.62805555555555559</c:v>
                </c:pt>
                <c:pt idx="3">
                  <c:v>0.77481481481481485</c:v>
                </c:pt>
                <c:pt idx="4">
                  <c:v>0.70666666666666667</c:v>
                </c:pt>
                <c:pt idx="5">
                  <c:v>0.62212962962962959</c:v>
                </c:pt>
                <c:pt idx="6">
                  <c:v>0.73509259259259263</c:v>
                </c:pt>
                <c:pt idx="7">
                  <c:v>0.73435185185185181</c:v>
                </c:pt>
              </c:numCache>
            </c:numRef>
          </c:yVal>
          <c:smooth val="0"/>
          <c:extLst>
            <c:ext xmlns:c16="http://schemas.microsoft.com/office/drawing/2014/chart" uri="{C3380CC4-5D6E-409C-BE32-E72D297353CC}">
              <c16:uniqueId val="{00000006-83AA-864B-BD02-ADCBD79DE9B4}"/>
            </c:ext>
          </c:extLst>
        </c:ser>
        <c:ser>
          <c:idx val="7"/>
          <c:order val="7"/>
          <c:spPr>
            <a:ln w="25400" cap="rnd">
              <a:noFill/>
              <a:round/>
            </a:ln>
            <a:effectLst/>
          </c:spPr>
          <c:marker>
            <c:symbol val="circle"/>
            <c:size val="6"/>
            <c:spPr>
              <a:solidFill>
                <a:srgbClr val="C00000"/>
              </a:solidFill>
              <a:ln w="9525">
                <a:noFill/>
              </a:ln>
              <a:effectLst/>
            </c:spPr>
          </c:marker>
          <c:xVal>
            <c:numRef>
              <c:f>'Fig2 + Tab1supp1'!$R$56:$R$64</c:f>
              <c:numCache>
                <c:formatCode>General</c:formatCode>
                <c:ptCount val="9"/>
                <c:pt idx="0">
                  <c:v>4.3</c:v>
                </c:pt>
                <c:pt idx="1">
                  <c:v>4.3</c:v>
                </c:pt>
                <c:pt idx="2">
                  <c:v>4.3</c:v>
                </c:pt>
                <c:pt idx="3">
                  <c:v>4.3</c:v>
                </c:pt>
                <c:pt idx="6">
                  <c:v>4.3</c:v>
                </c:pt>
                <c:pt idx="7">
                  <c:v>4.3</c:v>
                </c:pt>
                <c:pt idx="8">
                  <c:v>4.3</c:v>
                </c:pt>
              </c:numCache>
            </c:numRef>
          </c:xVal>
          <c:yVal>
            <c:numRef>
              <c:f>'Fig2 + Tab1supp1'!$L$56:$L$64</c:f>
              <c:numCache>
                <c:formatCode>General</c:formatCode>
                <c:ptCount val="9"/>
                <c:pt idx="0">
                  <c:v>0.76962962962962966</c:v>
                </c:pt>
                <c:pt idx="1">
                  <c:v>0.7374074074074074</c:v>
                </c:pt>
                <c:pt idx="2">
                  <c:v>0.8460185185185185</c:v>
                </c:pt>
                <c:pt idx="3">
                  <c:v>0.84037037037037032</c:v>
                </c:pt>
                <c:pt idx="6">
                  <c:v>0.78037037037037038</c:v>
                </c:pt>
                <c:pt idx="7">
                  <c:v>0.74615669568438603</c:v>
                </c:pt>
                <c:pt idx="8">
                  <c:v>0.84637466432077046</c:v>
                </c:pt>
              </c:numCache>
            </c:numRef>
          </c:yVal>
          <c:smooth val="0"/>
          <c:extLst>
            <c:ext xmlns:c16="http://schemas.microsoft.com/office/drawing/2014/chart" uri="{C3380CC4-5D6E-409C-BE32-E72D297353CC}">
              <c16:uniqueId val="{00000007-83AA-864B-BD02-ADCBD79DE9B4}"/>
            </c:ext>
          </c:extLst>
        </c:ser>
        <c:ser>
          <c:idx val="8"/>
          <c:order val="8"/>
          <c:spPr>
            <a:ln w="25400" cap="rnd">
              <a:noFill/>
              <a:round/>
            </a:ln>
            <a:effectLst/>
          </c:spPr>
          <c:marker>
            <c:symbol val="dash"/>
            <c:size val="12"/>
            <c:spPr>
              <a:solidFill>
                <a:schemeClr val="accent3"/>
              </a:solidFill>
              <a:ln w="9525">
                <a:noFill/>
              </a:ln>
              <a:effectLst/>
            </c:spPr>
          </c:marker>
          <c:xVal>
            <c:numRef>
              <c:f>'Fig2 + Tab1supp1'!$R$4</c:f>
              <c:numCache>
                <c:formatCode>General</c:formatCode>
                <c:ptCount val="1"/>
                <c:pt idx="0">
                  <c:v>1</c:v>
                </c:pt>
              </c:numCache>
            </c:numRef>
          </c:xVal>
          <c:yVal>
            <c:numRef>
              <c:f>'Fig2 + Tab1supp1'!$X$4</c:f>
              <c:numCache>
                <c:formatCode>General</c:formatCode>
                <c:ptCount val="1"/>
                <c:pt idx="0">
                  <c:v>0.6456613756613756</c:v>
                </c:pt>
              </c:numCache>
            </c:numRef>
          </c:yVal>
          <c:smooth val="0"/>
          <c:extLst>
            <c:ext xmlns:c16="http://schemas.microsoft.com/office/drawing/2014/chart" uri="{C3380CC4-5D6E-409C-BE32-E72D297353CC}">
              <c16:uniqueId val="{00000008-83AA-864B-BD02-ADCBD79DE9B4}"/>
            </c:ext>
          </c:extLst>
        </c:ser>
        <c:ser>
          <c:idx val="9"/>
          <c:order val="9"/>
          <c:spPr>
            <a:ln w="25400" cap="rnd">
              <a:noFill/>
              <a:round/>
            </a:ln>
            <a:effectLst/>
          </c:spPr>
          <c:marker>
            <c:symbol val="dash"/>
            <c:size val="12"/>
            <c:spPr>
              <a:solidFill>
                <a:schemeClr val="accent3"/>
              </a:solidFill>
              <a:ln w="9525">
                <a:noFill/>
              </a:ln>
              <a:effectLst/>
            </c:spPr>
          </c:marker>
          <c:xVal>
            <c:numRef>
              <c:f>'Fig2 + Tab1supp1'!$R$11</c:f>
              <c:numCache>
                <c:formatCode>General</c:formatCode>
                <c:ptCount val="1"/>
                <c:pt idx="0">
                  <c:v>1.2</c:v>
                </c:pt>
              </c:numCache>
            </c:numRef>
          </c:xVal>
          <c:yVal>
            <c:numRef>
              <c:f>'Fig2 + Tab1supp1'!$X$5</c:f>
              <c:numCache>
                <c:formatCode>General</c:formatCode>
                <c:ptCount val="1"/>
                <c:pt idx="0">
                  <c:v>0.77460648148148148</c:v>
                </c:pt>
              </c:numCache>
            </c:numRef>
          </c:yVal>
          <c:smooth val="0"/>
          <c:extLst>
            <c:ext xmlns:c16="http://schemas.microsoft.com/office/drawing/2014/chart" uri="{C3380CC4-5D6E-409C-BE32-E72D297353CC}">
              <c16:uniqueId val="{00000009-83AA-864B-BD02-ADCBD79DE9B4}"/>
            </c:ext>
          </c:extLst>
        </c:ser>
        <c:ser>
          <c:idx val="10"/>
          <c:order val="10"/>
          <c:spPr>
            <a:ln w="25400" cap="rnd">
              <a:noFill/>
              <a:round/>
            </a:ln>
            <a:effectLst/>
          </c:spPr>
          <c:marker>
            <c:symbol val="dash"/>
            <c:size val="12"/>
            <c:spPr>
              <a:solidFill>
                <a:schemeClr val="accent3"/>
              </a:solidFill>
              <a:ln w="9525">
                <a:noFill/>
              </a:ln>
              <a:effectLst/>
            </c:spPr>
          </c:marker>
          <c:xVal>
            <c:numRef>
              <c:f>'Fig2 + Tab1supp1'!$R$19</c:f>
              <c:numCache>
                <c:formatCode>General</c:formatCode>
                <c:ptCount val="1"/>
                <c:pt idx="0">
                  <c:v>2</c:v>
                </c:pt>
              </c:numCache>
            </c:numRef>
          </c:xVal>
          <c:yVal>
            <c:numRef>
              <c:f>'Fig2 + Tab1supp1'!$X$6</c:f>
              <c:numCache>
                <c:formatCode>General</c:formatCode>
                <c:ptCount val="1"/>
                <c:pt idx="0">
                  <c:v>0.75329365079365085</c:v>
                </c:pt>
              </c:numCache>
            </c:numRef>
          </c:yVal>
          <c:smooth val="0"/>
          <c:extLst>
            <c:ext xmlns:c16="http://schemas.microsoft.com/office/drawing/2014/chart" uri="{C3380CC4-5D6E-409C-BE32-E72D297353CC}">
              <c16:uniqueId val="{0000000A-83AA-864B-BD02-ADCBD79DE9B4}"/>
            </c:ext>
          </c:extLst>
        </c:ser>
        <c:ser>
          <c:idx val="11"/>
          <c:order val="11"/>
          <c:spPr>
            <a:ln w="25400" cap="rnd">
              <a:noFill/>
              <a:round/>
            </a:ln>
            <a:effectLst/>
          </c:spPr>
          <c:marker>
            <c:symbol val="dash"/>
            <c:size val="12"/>
            <c:spPr>
              <a:solidFill>
                <a:schemeClr val="accent3"/>
              </a:solidFill>
              <a:ln w="9525">
                <a:noFill/>
              </a:ln>
              <a:effectLst/>
            </c:spPr>
          </c:marker>
          <c:dPt>
            <c:idx val="0"/>
            <c:marker>
              <c:symbol val="dash"/>
              <c:size val="12"/>
              <c:spPr>
                <a:solidFill>
                  <a:schemeClr val="accent3"/>
                </a:solidFill>
                <a:ln w="9525">
                  <a:noFill/>
                </a:ln>
                <a:effectLst/>
              </c:spPr>
            </c:marker>
            <c:bubble3D val="0"/>
            <c:extLst>
              <c:ext xmlns:c16="http://schemas.microsoft.com/office/drawing/2014/chart" uri="{C3380CC4-5D6E-409C-BE32-E72D297353CC}">
                <c16:uniqueId val="{00000000-61B6-7544-9B09-007822F785BF}"/>
              </c:ext>
            </c:extLst>
          </c:dPt>
          <c:xVal>
            <c:numRef>
              <c:f>'Fig2 + Tab1supp1'!$R$28</c:f>
              <c:numCache>
                <c:formatCode>General</c:formatCode>
                <c:ptCount val="1"/>
                <c:pt idx="0">
                  <c:v>2.2000000000000002</c:v>
                </c:pt>
              </c:numCache>
            </c:numRef>
          </c:xVal>
          <c:yVal>
            <c:numRef>
              <c:f>'Fig2 + Tab1supp1'!$X$7</c:f>
              <c:numCache>
                <c:formatCode>General</c:formatCode>
                <c:ptCount val="1"/>
                <c:pt idx="0">
                  <c:v>0.78507201646090541</c:v>
                </c:pt>
              </c:numCache>
            </c:numRef>
          </c:yVal>
          <c:smooth val="0"/>
          <c:extLst>
            <c:ext xmlns:c16="http://schemas.microsoft.com/office/drawing/2014/chart" uri="{C3380CC4-5D6E-409C-BE32-E72D297353CC}">
              <c16:uniqueId val="{0000000B-83AA-864B-BD02-ADCBD79DE9B4}"/>
            </c:ext>
          </c:extLst>
        </c:ser>
        <c:ser>
          <c:idx val="12"/>
          <c:order val="12"/>
          <c:spPr>
            <a:ln w="25400" cap="rnd">
              <a:noFill/>
              <a:round/>
            </a:ln>
            <a:effectLst/>
          </c:spPr>
          <c:marker>
            <c:symbol val="dash"/>
            <c:size val="12"/>
            <c:spPr>
              <a:solidFill>
                <a:schemeClr val="accent3"/>
              </a:solidFill>
              <a:ln w="9525">
                <a:noFill/>
              </a:ln>
              <a:effectLst/>
            </c:spPr>
          </c:marker>
          <c:xVal>
            <c:numRef>
              <c:f>'Fig2 + Tab1supp1'!$R$36</c:f>
              <c:numCache>
                <c:formatCode>General</c:formatCode>
                <c:ptCount val="1"/>
                <c:pt idx="0">
                  <c:v>3</c:v>
                </c:pt>
              </c:numCache>
            </c:numRef>
          </c:xVal>
          <c:yVal>
            <c:numRef>
              <c:f>'Fig2 + Tab1supp1'!$X$8</c:f>
              <c:numCache>
                <c:formatCode>General</c:formatCode>
                <c:ptCount val="1"/>
                <c:pt idx="0">
                  <c:v>0.74277777777777765</c:v>
                </c:pt>
              </c:numCache>
            </c:numRef>
          </c:yVal>
          <c:smooth val="0"/>
          <c:extLst>
            <c:ext xmlns:c16="http://schemas.microsoft.com/office/drawing/2014/chart" uri="{C3380CC4-5D6E-409C-BE32-E72D297353CC}">
              <c16:uniqueId val="{0000000C-83AA-864B-BD02-ADCBD79DE9B4}"/>
            </c:ext>
          </c:extLst>
        </c:ser>
        <c:ser>
          <c:idx val="13"/>
          <c:order val="13"/>
          <c:spPr>
            <a:ln w="25400" cap="rnd">
              <a:noFill/>
              <a:round/>
            </a:ln>
            <a:effectLst/>
          </c:spPr>
          <c:marker>
            <c:symbol val="dash"/>
            <c:size val="12"/>
            <c:spPr>
              <a:solidFill>
                <a:schemeClr val="accent3"/>
              </a:solidFill>
              <a:ln w="9525">
                <a:noFill/>
              </a:ln>
              <a:effectLst/>
            </c:spPr>
          </c:marker>
          <c:xVal>
            <c:numRef>
              <c:f>'Fig2 + Tab1supp1'!$R$41</c:f>
              <c:numCache>
                <c:formatCode>General</c:formatCode>
                <c:ptCount val="1"/>
                <c:pt idx="0">
                  <c:v>3.2</c:v>
                </c:pt>
              </c:numCache>
            </c:numRef>
          </c:xVal>
          <c:yVal>
            <c:numRef>
              <c:f>'Fig2 + Tab1supp1'!$X$9</c:f>
              <c:numCache>
                <c:formatCode>General</c:formatCode>
                <c:ptCount val="1"/>
                <c:pt idx="0">
                  <c:v>0.83591269841269844</c:v>
                </c:pt>
              </c:numCache>
            </c:numRef>
          </c:yVal>
          <c:smooth val="0"/>
          <c:extLst>
            <c:ext xmlns:c16="http://schemas.microsoft.com/office/drawing/2014/chart" uri="{C3380CC4-5D6E-409C-BE32-E72D297353CC}">
              <c16:uniqueId val="{0000000D-83AA-864B-BD02-ADCBD79DE9B4}"/>
            </c:ext>
          </c:extLst>
        </c:ser>
        <c:ser>
          <c:idx val="14"/>
          <c:order val="14"/>
          <c:spPr>
            <a:ln w="25400" cap="rnd">
              <a:noFill/>
              <a:round/>
            </a:ln>
            <a:effectLst/>
          </c:spPr>
          <c:marker>
            <c:symbol val="dash"/>
            <c:size val="12"/>
            <c:spPr>
              <a:solidFill>
                <a:schemeClr val="accent3">
                  <a:lumMod val="80000"/>
                  <a:lumOff val="20000"/>
                </a:schemeClr>
              </a:solidFill>
              <a:ln w="9525">
                <a:noFill/>
              </a:ln>
              <a:effectLst/>
            </c:spPr>
          </c:marker>
          <c:xVal>
            <c:numRef>
              <c:f>'Fig2 + Tab1supp1'!$R$48</c:f>
              <c:numCache>
                <c:formatCode>General</c:formatCode>
                <c:ptCount val="1"/>
                <c:pt idx="0">
                  <c:v>4</c:v>
                </c:pt>
              </c:numCache>
            </c:numRef>
          </c:xVal>
          <c:yVal>
            <c:numRef>
              <c:f>'Fig2 + Tab1supp1'!$X$10</c:f>
              <c:numCache>
                <c:formatCode>General</c:formatCode>
                <c:ptCount val="1"/>
                <c:pt idx="0">
                  <c:v>0.70589120370370362</c:v>
                </c:pt>
              </c:numCache>
            </c:numRef>
          </c:yVal>
          <c:smooth val="0"/>
          <c:extLst>
            <c:ext xmlns:c16="http://schemas.microsoft.com/office/drawing/2014/chart" uri="{C3380CC4-5D6E-409C-BE32-E72D297353CC}">
              <c16:uniqueId val="{0000000E-83AA-864B-BD02-ADCBD79DE9B4}"/>
            </c:ext>
          </c:extLst>
        </c:ser>
        <c:ser>
          <c:idx val="15"/>
          <c:order val="15"/>
          <c:spPr>
            <a:ln w="25400" cap="rnd">
              <a:noFill/>
              <a:round/>
            </a:ln>
            <a:effectLst/>
          </c:spPr>
          <c:marker>
            <c:symbol val="dash"/>
            <c:size val="12"/>
            <c:spPr>
              <a:solidFill>
                <a:schemeClr val="accent3"/>
              </a:solidFill>
              <a:ln w="9525">
                <a:noFill/>
              </a:ln>
              <a:effectLst/>
            </c:spPr>
          </c:marker>
          <c:xVal>
            <c:numRef>
              <c:f>'Fig2 + Tab1supp1'!$R$59</c:f>
              <c:numCache>
                <c:formatCode>General</c:formatCode>
                <c:ptCount val="1"/>
                <c:pt idx="0">
                  <c:v>4.3</c:v>
                </c:pt>
              </c:numCache>
            </c:numRef>
          </c:xVal>
          <c:yVal>
            <c:numRef>
              <c:f>'Fig2 + Tab1supp1'!$X$11</c:f>
              <c:numCache>
                <c:formatCode>General</c:formatCode>
                <c:ptCount val="1"/>
                <c:pt idx="0">
                  <c:v>0.79518966518592193</c:v>
                </c:pt>
              </c:numCache>
            </c:numRef>
          </c:yVal>
          <c:smooth val="0"/>
          <c:extLst>
            <c:ext xmlns:c16="http://schemas.microsoft.com/office/drawing/2014/chart" uri="{C3380CC4-5D6E-409C-BE32-E72D297353CC}">
              <c16:uniqueId val="{0000000F-83AA-864B-BD02-ADCBD79DE9B4}"/>
            </c:ext>
          </c:extLst>
        </c:ser>
        <c:dLbls>
          <c:showLegendKey val="0"/>
          <c:showVal val="0"/>
          <c:showCatName val="0"/>
          <c:showSerName val="0"/>
          <c:showPercent val="0"/>
          <c:showBubbleSize val="0"/>
        </c:dLbls>
        <c:axId val="1611943920"/>
        <c:axId val="1611746048"/>
      </c:scatterChart>
      <c:valAx>
        <c:axId val="1611943920"/>
        <c:scaling>
          <c:orientation val="minMax"/>
        </c:scaling>
        <c:delete val="0"/>
        <c:axPos val="b"/>
        <c:numFmt formatCode="\2\3\ \2\9"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611746048"/>
        <c:crosses val="autoZero"/>
        <c:crossBetween val="midCat"/>
      </c:valAx>
      <c:valAx>
        <c:axId val="1611746048"/>
        <c:scaling>
          <c:orientation val="minMax"/>
          <c:max val="1"/>
        </c:scaling>
        <c:delete val="0"/>
        <c:axPos val="l"/>
        <c:numFmt formatCode="0%" sourceLinked="0"/>
        <c:majorTickMark val="none"/>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Adobe Devanagari" panose="02040503050201020203" pitchFamily="18" charset="0"/>
                <a:ea typeface="+mn-ea"/>
                <a:cs typeface="Adobe Devanagari" panose="02040503050201020203" pitchFamily="18" charset="0"/>
              </a:defRPr>
            </a:pPr>
            <a:endParaRPr lang="en-US"/>
          </a:p>
        </c:txPr>
        <c:crossAx val="1611943920"/>
        <c:crosses val="autoZero"/>
        <c:crossBetween val="midCat"/>
        <c:minorUnit val="0.25"/>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6"/>
            <c:spPr>
              <a:solidFill>
                <a:schemeClr val="tx1"/>
              </a:solidFill>
              <a:ln w="9525">
                <a:noFill/>
              </a:ln>
              <a:effectLst/>
            </c:spPr>
          </c:marker>
          <c:xVal>
            <c:numRef>
              <c:f>'Fig2 + Tab1supp1'!$R$4:$R$10</c:f>
              <c:numCache>
                <c:formatCode>General</c:formatCode>
                <c:ptCount val="7"/>
                <c:pt idx="0">
                  <c:v>1</c:v>
                </c:pt>
                <c:pt idx="1">
                  <c:v>1</c:v>
                </c:pt>
                <c:pt idx="2">
                  <c:v>1</c:v>
                </c:pt>
                <c:pt idx="3">
                  <c:v>1</c:v>
                </c:pt>
                <c:pt idx="4">
                  <c:v>1</c:v>
                </c:pt>
                <c:pt idx="5">
                  <c:v>1</c:v>
                </c:pt>
                <c:pt idx="6">
                  <c:v>1</c:v>
                </c:pt>
              </c:numCache>
            </c:numRef>
          </c:xVal>
          <c:yVal>
            <c:numRef>
              <c:f>'Fig2 + Tab1supp1'!$O$4:$O$10</c:f>
              <c:numCache>
                <c:formatCode>General</c:formatCode>
                <c:ptCount val="7"/>
                <c:pt idx="0">
                  <c:v>0.1231595518103528</c:v>
                </c:pt>
                <c:pt idx="1">
                  <c:v>6.1481481481481484E-2</c:v>
                </c:pt>
                <c:pt idx="2">
                  <c:v>5.7777777777777775E-2</c:v>
                </c:pt>
                <c:pt idx="3">
                  <c:v>4.1203703703703701E-2</c:v>
                </c:pt>
                <c:pt idx="4">
                  <c:v>7.166666666666667E-2</c:v>
                </c:pt>
                <c:pt idx="5">
                  <c:v>0.11592592592592593</c:v>
                </c:pt>
                <c:pt idx="6">
                  <c:v>0.11749999999999999</c:v>
                </c:pt>
              </c:numCache>
            </c:numRef>
          </c:yVal>
          <c:smooth val="0"/>
          <c:extLst>
            <c:ext xmlns:c16="http://schemas.microsoft.com/office/drawing/2014/chart" uri="{C3380CC4-5D6E-409C-BE32-E72D297353CC}">
              <c16:uniqueId val="{00000000-428D-6443-8E82-77EDA72814C2}"/>
            </c:ext>
          </c:extLst>
        </c:ser>
        <c:ser>
          <c:idx val="1"/>
          <c:order val="1"/>
          <c:spPr>
            <a:ln w="25400" cap="rnd">
              <a:noFill/>
              <a:round/>
            </a:ln>
            <a:effectLst/>
          </c:spPr>
          <c:marker>
            <c:symbol val="circle"/>
            <c:size val="6"/>
            <c:spPr>
              <a:solidFill>
                <a:srgbClr val="C00000"/>
              </a:solidFill>
              <a:ln w="9525">
                <a:noFill/>
              </a:ln>
              <a:effectLst/>
            </c:spPr>
          </c:marker>
          <c:xVal>
            <c:numRef>
              <c:f>'Fig2 + Tab1supp1'!$R$11:$R$18</c:f>
              <c:numCache>
                <c:formatCode>General</c:formatCode>
                <c:ptCount val="8"/>
                <c:pt idx="0">
                  <c:v>1.2</c:v>
                </c:pt>
                <c:pt idx="1">
                  <c:v>1.2</c:v>
                </c:pt>
                <c:pt idx="2">
                  <c:v>1.2</c:v>
                </c:pt>
                <c:pt idx="3">
                  <c:v>1.2</c:v>
                </c:pt>
                <c:pt idx="4">
                  <c:v>1.2</c:v>
                </c:pt>
                <c:pt idx="5">
                  <c:v>1.2</c:v>
                </c:pt>
                <c:pt idx="6">
                  <c:v>1.2</c:v>
                </c:pt>
                <c:pt idx="7">
                  <c:v>1.2</c:v>
                </c:pt>
              </c:numCache>
            </c:numRef>
          </c:xVal>
          <c:yVal>
            <c:numRef>
              <c:f>'Fig2 + Tab1supp1'!$O$11:$O$18</c:f>
              <c:numCache>
                <c:formatCode>General</c:formatCode>
                <c:ptCount val="8"/>
                <c:pt idx="0">
                  <c:v>0.11925925925925926</c:v>
                </c:pt>
                <c:pt idx="1">
                  <c:v>0.15083333333333335</c:v>
                </c:pt>
                <c:pt idx="2">
                  <c:v>0.1400925925925926</c:v>
                </c:pt>
                <c:pt idx="3">
                  <c:v>0.15240740740740741</c:v>
                </c:pt>
                <c:pt idx="4">
                  <c:v>0.18027777777777779</c:v>
                </c:pt>
                <c:pt idx="5">
                  <c:v>0.18462962962962962</c:v>
                </c:pt>
                <c:pt idx="6">
                  <c:v>0.13306787665524586</c:v>
                </c:pt>
                <c:pt idx="7">
                  <c:v>0.17657407407407408</c:v>
                </c:pt>
              </c:numCache>
            </c:numRef>
          </c:yVal>
          <c:smooth val="0"/>
          <c:extLst>
            <c:ext xmlns:c16="http://schemas.microsoft.com/office/drawing/2014/chart" uri="{C3380CC4-5D6E-409C-BE32-E72D297353CC}">
              <c16:uniqueId val="{00000001-428D-6443-8E82-77EDA72814C2}"/>
            </c:ext>
          </c:extLst>
        </c:ser>
        <c:ser>
          <c:idx val="2"/>
          <c:order val="2"/>
          <c:spPr>
            <a:ln w="25400" cap="rnd">
              <a:noFill/>
              <a:round/>
            </a:ln>
            <a:effectLst/>
          </c:spPr>
          <c:marker>
            <c:symbol val="circle"/>
            <c:size val="6"/>
            <c:spPr>
              <a:solidFill>
                <a:schemeClr val="tx1"/>
              </a:solidFill>
              <a:ln w="9525">
                <a:noFill/>
              </a:ln>
              <a:effectLst/>
            </c:spPr>
          </c:marker>
          <c:xVal>
            <c:numRef>
              <c:f>'Fig2 + Tab1supp1'!$R$19:$R$25</c:f>
              <c:numCache>
                <c:formatCode>General</c:formatCode>
                <c:ptCount val="7"/>
                <c:pt idx="0">
                  <c:v>2</c:v>
                </c:pt>
                <c:pt idx="1">
                  <c:v>2</c:v>
                </c:pt>
                <c:pt idx="2">
                  <c:v>2</c:v>
                </c:pt>
                <c:pt idx="3">
                  <c:v>2</c:v>
                </c:pt>
                <c:pt idx="4">
                  <c:v>2</c:v>
                </c:pt>
                <c:pt idx="5">
                  <c:v>2</c:v>
                </c:pt>
                <c:pt idx="6">
                  <c:v>2</c:v>
                </c:pt>
              </c:numCache>
            </c:numRef>
          </c:xVal>
          <c:yVal>
            <c:numRef>
              <c:f>'Fig2 + Tab1supp1'!$O$19:$O$25</c:f>
              <c:numCache>
                <c:formatCode>General</c:formatCode>
                <c:ptCount val="7"/>
                <c:pt idx="0">
                  <c:v>0.11583333333333333</c:v>
                </c:pt>
                <c:pt idx="1">
                  <c:v>2.2499999999999999E-2</c:v>
                </c:pt>
                <c:pt idx="2">
                  <c:v>8.3703703703703697E-2</c:v>
                </c:pt>
                <c:pt idx="3">
                  <c:v>7.0648148148148154E-2</c:v>
                </c:pt>
                <c:pt idx="4">
                  <c:v>6.1944444444444448E-2</c:v>
                </c:pt>
                <c:pt idx="5">
                  <c:v>9.6759259259259253E-2</c:v>
                </c:pt>
                <c:pt idx="6">
                  <c:v>0.10472222222222222</c:v>
                </c:pt>
              </c:numCache>
            </c:numRef>
          </c:yVal>
          <c:smooth val="0"/>
          <c:extLst>
            <c:ext xmlns:c16="http://schemas.microsoft.com/office/drawing/2014/chart" uri="{C3380CC4-5D6E-409C-BE32-E72D297353CC}">
              <c16:uniqueId val="{00000002-428D-6443-8E82-77EDA72814C2}"/>
            </c:ext>
          </c:extLst>
        </c:ser>
        <c:ser>
          <c:idx val="3"/>
          <c:order val="3"/>
          <c:spPr>
            <a:ln w="25400" cap="rnd">
              <a:noFill/>
              <a:round/>
            </a:ln>
            <a:effectLst/>
          </c:spPr>
          <c:marker>
            <c:symbol val="circle"/>
            <c:size val="6"/>
            <c:spPr>
              <a:solidFill>
                <a:srgbClr val="C00000"/>
              </a:solidFill>
              <a:ln w="9525">
                <a:noFill/>
              </a:ln>
              <a:effectLst/>
            </c:spPr>
          </c:marker>
          <c:xVal>
            <c:numRef>
              <c:f>'Fig2 + Tab1supp1'!$R$26:$R$34</c:f>
              <c:numCache>
                <c:formatCode>General</c:formatCode>
                <c:ptCount val="9"/>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numCache>
            </c:numRef>
          </c:xVal>
          <c:yVal>
            <c:numRef>
              <c:f>'Fig2 + Tab1supp1'!$O$26:$O$34</c:f>
              <c:numCache>
                <c:formatCode>General</c:formatCode>
                <c:ptCount val="9"/>
                <c:pt idx="0">
                  <c:v>0.12462962962962963</c:v>
                </c:pt>
                <c:pt idx="1">
                  <c:v>7.5648148148148145E-2</c:v>
                </c:pt>
                <c:pt idx="2">
                  <c:v>0.15916666666666668</c:v>
                </c:pt>
                <c:pt idx="3">
                  <c:v>0.12222222222222222</c:v>
                </c:pt>
                <c:pt idx="4">
                  <c:v>9.1018518518518512E-2</c:v>
                </c:pt>
                <c:pt idx="5">
                  <c:v>0.13620370370370372</c:v>
                </c:pt>
                <c:pt idx="6">
                  <c:v>0.10768518518518519</c:v>
                </c:pt>
                <c:pt idx="7">
                  <c:v>0.11462962962962962</c:v>
                </c:pt>
                <c:pt idx="8">
                  <c:v>9.9259259259259255E-2</c:v>
                </c:pt>
              </c:numCache>
            </c:numRef>
          </c:yVal>
          <c:smooth val="0"/>
          <c:extLst>
            <c:ext xmlns:c16="http://schemas.microsoft.com/office/drawing/2014/chart" uri="{C3380CC4-5D6E-409C-BE32-E72D297353CC}">
              <c16:uniqueId val="{00000003-428D-6443-8E82-77EDA72814C2}"/>
            </c:ext>
          </c:extLst>
        </c:ser>
        <c:ser>
          <c:idx val="4"/>
          <c:order val="4"/>
          <c:spPr>
            <a:ln w="25400" cap="rnd">
              <a:noFill/>
              <a:round/>
            </a:ln>
            <a:effectLst/>
          </c:spPr>
          <c:marker>
            <c:symbol val="circle"/>
            <c:size val="6"/>
            <c:spPr>
              <a:solidFill>
                <a:schemeClr val="tx1"/>
              </a:solidFill>
              <a:ln w="9525">
                <a:noFill/>
              </a:ln>
              <a:effectLst/>
            </c:spPr>
          </c:marker>
          <c:xVal>
            <c:numRef>
              <c:f>'Fig2 + Tab1supp1'!$R$35:$R$40</c:f>
              <c:numCache>
                <c:formatCode>General</c:formatCode>
                <c:ptCount val="6"/>
                <c:pt idx="0">
                  <c:v>3</c:v>
                </c:pt>
                <c:pt idx="1">
                  <c:v>3</c:v>
                </c:pt>
                <c:pt idx="2">
                  <c:v>3</c:v>
                </c:pt>
                <c:pt idx="3">
                  <c:v>3</c:v>
                </c:pt>
                <c:pt idx="4">
                  <c:v>3</c:v>
                </c:pt>
                <c:pt idx="5">
                  <c:v>3</c:v>
                </c:pt>
              </c:numCache>
            </c:numRef>
          </c:xVal>
          <c:yVal>
            <c:numRef>
              <c:f>'Fig2 + Tab1supp1'!$O$35:$O$40</c:f>
              <c:numCache>
                <c:formatCode>General</c:formatCode>
                <c:ptCount val="6"/>
                <c:pt idx="0">
                  <c:v>0.10407407407407407</c:v>
                </c:pt>
                <c:pt idx="1">
                  <c:v>7.1018518518518522E-2</c:v>
                </c:pt>
                <c:pt idx="2">
                  <c:v>6.2962962962962957E-2</c:v>
                </c:pt>
                <c:pt idx="3">
                  <c:v>7.9444444444444443E-2</c:v>
                </c:pt>
                <c:pt idx="4">
                  <c:v>0.12472222222222222</c:v>
                </c:pt>
                <c:pt idx="5">
                  <c:v>5.1764052227058058E-2</c:v>
                </c:pt>
              </c:numCache>
            </c:numRef>
          </c:yVal>
          <c:smooth val="0"/>
          <c:extLst>
            <c:ext xmlns:c16="http://schemas.microsoft.com/office/drawing/2014/chart" uri="{C3380CC4-5D6E-409C-BE32-E72D297353CC}">
              <c16:uniqueId val="{00000004-428D-6443-8E82-77EDA72814C2}"/>
            </c:ext>
          </c:extLst>
        </c:ser>
        <c:ser>
          <c:idx val="5"/>
          <c:order val="5"/>
          <c:spPr>
            <a:ln w="25400" cap="rnd">
              <a:noFill/>
              <a:round/>
            </a:ln>
            <a:effectLst/>
          </c:spPr>
          <c:marker>
            <c:symbol val="circle"/>
            <c:size val="6"/>
            <c:spPr>
              <a:solidFill>
                <a:srgbClr val="C00000"/>
              </a:solidFill>
              <a:ln w="9525">
                <a:noFill/>
              </a:ln>
              <a:effectLst/>
            </c:spPr>
          </c:marker>
          <c:xVal>
            <c:numRef>
              <c:f>'Fig2 + Tab1supp1'!$R$41:$R$47</c:f>
              <c:numCache>
                <c:formatCode>General</c:formatCode>
                <c:ptCount val="7"/>
                <c:pt idx="0">
                  <c:v>3.2</c:v>
                </c:pt>
                <c:pt idx="1">
                  <c:v>3.2</c:v>
                </c:pt>
                <c:pt idx="2">
                  <c:v>3.2</c:v>
                </c:pt>
                <c:pt idx="3">
                  <c:v>3.2</c:v>
                </c:pt>
                <c:pt idx="4">
                  <c:v>3.2</c:v>
                </c:pt>
                <c:pt idx="5">
                  <c:v>3.2</c:v>
                </c:pt>
                <c:pt idx="6">
                  <c:v>3.2</c:v>
                </c:pt>
              </c:numCache>
            </c:numRef>
          </c:xVal>
          <c:yVal>
            <c:numRef>
              <c:f>'Fig2 + Tab1supp1'!$O$41:$O$47</c:f>
              <c:numCache>
                <c:formatCode>General</c:formatCode>
                <c:ptCount val="7"/>
                <c:pt idx="0">
                  <c:v>4.4999999999999998E-2</c:v>
                </c:pt>
                <c:pt idx="1">
                  <c:v>0.15324074074074073</c:v>
                </c:pt>
                <c:pt idx="2">
                  <c:v>0.12</c:v>
                </c:pt>
                <c:pt idx="3">
                  <c:v>0.11694444444444445</c:v>
                </c:pt>
                <c:pt idx="4">
                  <c:v>0.13138888888888889</c:v>
                </c:pt>
                <c:pt idx="5">
                  <c:v>0.14657407407407408</c:v>
                </c:pt>
                <c:pt idx="6">
                  <c:v>0.1525</c:v>
                </c:pt>
              </c:numCache>
            </c:numRef>
          </c:yVal>
          <c:smooth val="0"/>
          <c:extLst>
            <c:ext xmlns:c16="http://schemas.microsoft.com/office/drawing/2014/chart" uri="{C3380CC4-5D6E-409C-BE32-E72D297353CC}">
              <c16:uniqueId val="{00000005-428D-6443-8E82-77EDA72814C2}"/>
            </c:ext>
          </c:extLst>
        </c:ser>
        <c:ser>
          <c:idx val="6"/>
          <c:order val="6"/>
          <c:spPr>
            <a:ln w="25400" cap="rnd">
              <a:noFill/>
              <a:round/>
            </a:ln>
            <a:effectLst/>
          </c:spPr>
          <c:marker>
            <c:symbol val="circle"/>
            <c:size val="6"/>
            <c:spPr>
              <a:solidFill>
                <a:schemeClr val="tx1"/>
              </a:solidFill>
              <a:ln w="9525">
                <a:noFill/>
              </a:ln>
              <a:effectLst/>
            </c:spPr>
          </c:marker>
          <c:xVal>
            <c:numRef>
              <c:f>'Fig2 + Tab1supp1'!$R$48:$R$55</c:f>
              <c:numCache>
                <c:formatCode>General</c:formatCode>
                <c:ptCount val="8"/>
                <c:pt idx="0">
                  <c:v>4</c:v>
                </c:pt>
                <c:pt idx="1">
                  <c:v>4</c:v>
                </c:pt>
                <c:pt idx="2">
                  <c:v>4</c:v>
                </c:pt>
                <c:pt idx="3">
                  <c:v>4</c:v>
                </c:pt>
                <c:pt idx="4">
                  <c:v>4</c:v>
                </c:pt>
                <c:pt idx="5">
                  <c:v>4</c:v>
                </c:pt>
                <c:pt idx="6">
                  <c:v>4</c:v>
                </c:pt>
                <c:pt idx="7">
                  <c:v>4</c:v>
                </c:pt>
              </c:numCache>
            </c:numRef>
          </c:xVal>
          <c:yVal>
            <c:numRef>
              <c:f>'Fig2 + Tab1supp1'!$O$48:$O$55</c:f>
              <c:numCache>
                <c:formatCode>General</c:formatCode>
                <c:ptCount val="8"/>
                <c:pt idx="0">
                  <c:v>9.8888888888888887E-2</c:v>
                </c:pt>
                <c:pt idx="1">
                  <c:v>5.7500000000000002E-2</c:v>
                </c:pt>
                <c:pt idx="2">
                  <c:v>7.0462962962962963E-2</c:v>
                </c:pt>
                <c:pt idx="3">
                  <c:v>1.6203703703703703E-2</c:v>
                </c:pt>
                <c:pt idx="4">
                  <c:v>0.10731481481481482</c:v>
                </c:pt>
                <c:pt idx="5">
                  <c:v>3.1203703703703702E-2</c:v>
                </c:pt>
                <c:pt idx="6">
                  <c:v>2.2592592592592591E-2</c:v>
                </c:pt>
                <c:pt idx="7">
                  <c:v>4.4999999999999998E-2</c:v>
                </c:pt>
              </c:numCache>
            </c:numRef>
          </c:yVal>
          <c:smooth val="0"/>
          <c:extLst>
            <c:ext xmlns:c16="http://schemas.microsoft.com/office/drawing/2014/chart" uri="{C3380CC4-5D6E-409C-BE32-E72D297353CC}">
              <c16:uniqueId val="{00000006-428D-6443-8E82-77EDA72814C2}"/>
            </c:ext>
          </c:extLst>
        </c:ser>
        <c:ser>
          <c:idx val="7"/>
          <c:order val="7"/>
          <c:spPr>
            <a:ln w="25400" cap="rnd">
              <a:noFill/>
              <a:round/>
            </a:ln>
            <a:effectLst/>
          </c:spPr>
          <c:marker>
            <c:symbol val="circle"/>
            <c:size val="6"/>
            <c:spPr>
              <a:solidFill>
                <a:srgbClr val="C00000"/>
              </a:solidFill>
              <a:ln w="9525">
                <a:noFill/>
              </a:ln>
              <a:effectLst/>
            </c:spPr>
          </c:marker>
          <c:xVal>
            <c:numRef>
              <c:f>'Fig2 + Tab1supp1'!$R$56:$R$64</c:f>
              <c:numCache>
                <c:formatCode>General</c:formatCode>
                <c:ptCount val="9"/>
                <c:pt idx="0">
                  <c:v>4.3</c:v>
                </c:pt>
                <c:pt idx="1">
                  <c:v>4.3</c:v>
                </c:pt>
                <c:pt idx="2">
                  <c:v>4.3</c:v>
                </c:pt>
                <c:pt idx="3">
                  <c:v>4.3</c:v>
                </c:pt>
                <c:pt idx="6">
                  <c:v>4.3</c:v>
                </c:pt>
                <c:pt idx="7">
                  <c:v>4.3</c:v>
                </c:pt>
                <c:pt idx="8">
                  <c:v>4.3</c:v>
                </c:pt>
              </c:numCache>
            </c:numRef>
          </c:xVal>
          <c:yVal>
            <c:numRef>
              <c:f>'Fig2 + Tab1supp1'!$O$56:$O$64</c:f>
              <c:numCache>
                <c:formatCode>General</c:formatCode>
                <c:ptCount val="9"/>
                <c:pt idx="0">
                  <c:v>0.11777777777777777</c:v>
                </c:pt>
                <c:pt idx="1">
                  <c:v>8.8148148148148142E-2</c:v>
                </c:pt>
                <c:pt idx="2">
                  <c:v>0.10870370370370371</c:v>
                </c:pt>
                <c:pt idx="3">
                  <c:v>0.1137962962962963</c:v>
                </c:pt>
                <c:pt idx="6">
                  <c:v>7.8981481481481486E-2</c:v>
                </c:pt>
                <c:pt idx="7">
                  <c:v>7.2129629629629627E-2</c:v>
                </c:pt>
                <c:pt idx="8">
                  <c:v>0.11240740740740741</c:v>
                </c:pt>
              </c:numCache>
            </c:numRef>
          </c:yVal>
          <c:smooth val="0"/>
          <c:extLst>
            <c:ext xmlns:c16="http://schemas.microsoft.com/office/drawing/2014/chart" uri="{C3380CC4-5D6E-409C-BE32-E72D297353CC}">
              <c16:uniqueId val="{00000007-428D-6443-8E82-77EDA72814C2}"/>
            </c:ext>
          </c:extLst>
        </c:ser>
        <c:ser>
          <c:idx val="8"/>
          <c:order val="8"/>
          <c:spPr>
            <a:ln w="25400" cap="rnd">
              <a:noFill/>
              <a:round/>
            </a:ln>
            <a:effectLst/>
          </c:spPr>
          <c:marker>
            <c:symbol val="dash"/>
            <c:size val="12"/>
            <c:spPr>
              <a:solidFill>
                <a:schemeClr val="accent3"/>
              </a:solidFill>
              <a:ln w="9525">
                <a:noFill/>
              </a:ln>
              <a:effectLst/>
            </c:spPr>
          </c:marker>
          <c:dPt>
            <c:idx val="0"/>
            <c:marker>
              <c:symbol val="dash"/>
              <c:size val="12"/>
              <c:spPr>
                <a:solidFill>
                  <a:schemeClr val="accent3"/>
                </a:solidFill>
                <a:ln w="9525">
                  <a:noFill/>
                </a:ln>
                <a:effectLst/>
              </c:spPr>
            </c:marker>
            <c:bubble3D val="0"/>
            <c:extLst>
              <c:ext xmlns:c16="http://schemas.microsoft.com/office/drawing/2014/chart" uri="{C3380CC4-5D6E-409C-BE32-E72D297353CC}">
                <c16:uniqueId val="{00000001-A133-F745-B098-B4FB971455F2}"/>
              </c:ext>
            </c:extLst>
          </c:dPt>
          <c:xVal>
            <c:numRef>
              <c:f>'Fig2 + Tab1supp1'!$R$4</c:f>
              <c:numCache>
                <c:formatCode>General</c:formatCode>
                <c:ptCount val="1"/>
                <c:pt idx="0">
                  <c:v>1</c:v>
                </c:pt>
              </c:numCache>
            </c:numRef>
          </c:xVal>
          <c:yVal>
            <c:numRef>
              <c:f>'Fig2 + Tab1supp1'!$AA$4</c:f>
              <c:numCache>
                <c:formatCode>General</c:formatCode>
                <c:ptCount val="1"/>
                <c:pt idx="0">
                  <c:v>8.4102158195129756E-2</c:v>
                </c:pt>
              </c:numCache>
            </c:numRef>
          </c:yVal>
          <c:smooth val="0"/>
          <c:extLst>
            <c:ext xmlns:c16="http://schemas.microsoft.com/office/drawing/2014/chart" uri="{C3380CC4-5D6E-409C-BE32-E72D297353CC}">
              <c16:uniqueId val="{00000008-428D-6443-8E82-77EDA72814C2}"/>
            </c:ext>
          </c:extLst>
        </c:ser>
        <c:ser>
          <c:idx val="9"/>
          <c:order val="9"/>
          <c:spPr>
            <a:ln w="25400" cap="rnd">
              <a:noFill/>
              <a:round/>
            </a:ln>
            <a:effectLst/>
          </c:spPr>
          <c:marker>
            <c:symbol val="dash"/>
            <c:size val="12"/>
            <c:spPr>
              <a:solidFill>
                <a:schemeClr val="accent3"/>
              </a:solidFill>
              <a:ln w="9525">
                <a:noFill/>
              </a:ln>
              <a:effectLst/>
            </c:spPr>
          </c:marker>
          <c:xVal>
            <c:numRef>
              <c:f>'Fig2 + Tab1supp1'!$R$11</c:f>
              <c:numCache>
                <c:formatCode>General</c:formatCode>
                <c:ptCount val="1"/>
                <c:pt idx="0">
                  <c:v>1.2</c:v>
                </c:pt>
              </c:numCache>
            </c:numRef>
          </c:xVal>
          <c:yVal>
            <c:numRef>
              <c:f>'Fig2 + Tab1supp1'!$AA$5</c:f>
              <c:numCache>
                <c:formatCode>General</c:formatCode>
                <c:ptCount val="1"/>
                <c:pt idx="0">
                  <c:v>0.15464274384116497</c:v>
                </c:pt>
              </c:numCache>
            </c:numRef>
          </c:yVal>
          <c:smooth val="0"/>
          <c:extLst>
            <c:ext xmlns:c16="http://schemas.microsoft.com/office/drawing/2014/chart" uri="{C3380CC4-5D6E-409C-BE32-E72D297353CC}">
              <c16:uniqueId val="{00000009-428D-6443-8E82-77EDA72814C2}"/>
            </c:ext>
          </c:extLst>
        </c:ser>
        <c:ser>
          <c:idx val="10"/>
          <c:order val="10"/>
          <c:spPr>
            <a:ln w="25400" cap="rnd">
              <a:noFill/>
              <a:round/>
            </a:ln>
            <a:effectLst/>
          </c:spPr>
          <c:marker>
            <c:symbol val="dash"/>
            <c:size val="12"/>
            <c:spPr>
              <a:solidFill>
                <a:schemeClr val="accent3"/>
              </a:solidFill>
              <a:ln w="9525">
                <a:noFill/>
              </a:ln>
              <a:effectLst/>
            </c:spPr>
          </c:marker>
          <c:xVal>
            <c:numRef>
              <c:f>'Fig2 + Tab1supp1'!$R$19</c:f>
              <c:numCache>
                <c:formatCode>General</c:formatCode>
                <c:ptCount val="1"/>
                <c:pt idx="0">
                  <c:v>2</c:v>
                </c:pt>
              </c:numCache>
            </c:numRef>
          </c:xVal>
          <c:yVal>
            <c:numRef>
              <c:f>'Fig2 + Tab1supp1'!$AA$6</c:f>
              <c:numCache>
                <c:formatCode>General</c:formatCode>
                <c:ptCount val="1"/>
                <c:pt idx="0">
                  <c:v>7.9444444444444443E-2</c:v>
                </c:pt>
              </c:numCache>
            </c:numRef>
          </c:yVal>
          <c:smooth val="0"/>
          <c:extLst>
            <c:ext xmlns:c16="http://schemas.microsoft.com/office/drawing/2014/chart" uri="{C3380CC4-5D6E-409C-BE32-E72D297353CC}">
              <c16:uniqueId val="{0000000A-428D-6443-8E82-77EDA72814C2}"/>
            </c:ext>
          </c:extLst>
        </c:ser>
        <c:ser>
          <c:idx val="11"/>
          <c:order val="11"/>
          <c:spPr>
            <a:ln w="25400" cap="rnd">
              <a:noFill/>
              <a:round/>
            </a:ln>
            <a:effectLst/>
          </c:spPr>
          <c:marker>
            <c:symbol val="dash"/>
            <c:size val="12"/>
            <c:spPr>
              <a:solidFill>
                <a:schemeClr val="accent3"/>
              </a:solidFill>
              <a:ln w="9525">
                <a:noFill/>
              </a:ln>
              <a:effectLst/>
            </c:spPr>
          </c:marker>
          <c:xVal>
            <c:numRef>
              <c:f>'Fig2 + Tab1supp1'!$R$28</c:f>
              <c:numCache>
                <c:formatCode>General</c:formatCode>
                <c:ptCount val="1"/>
                <c:pt idx="0">
                  <c:v>2.2000000000000002</c:v>
                </c:pt>
              </c:numCache>
            </c:numRef>
          </c:xVal>
          <c:yVal>
            <c:numRef>
              <c:f>'Fig2 + Tab1supp1'!$AA$7</c:f>
              <c:numCache>
                <c:formatCode>General</c:formatCode>
                <c:ptCount val="1"/>
                <c:pt idx="0">
                  <c:v>0.11449588477366254</c:v>
                </c:pt>
              </c:numCache>
            </c:numRef>
          </c:yVal>
          <c:smooth val="0"/>
          <c:extLst>
            <c:ext xmlns:c16="http://schemas.microsoft.com/office/drawing/2014/chart" uri="{C3380CC4-5D6E-409C-BE32-E72D297353CC}">
              <c16:uniqueId val="{0000000C-428D-6443-8E82-77EDA72814C2}"/>
            </c:ext>
          </c:extLst>
        </c:ser>
        <c:ser>
          <c:idx val="12"/>
          <c:order val="12"/>
          <c:spPr>
            <a:ln w="25400" cap="rnd">
              <a:noFill/>
              <a:round/>
            </a:ln>
            <a:effectLst/>
          </c:spPr>
          <c:marker>
            <c:symbol val="dash"/>
            <c:size val="12"/>
            <c:spPr>
              <a:solidFill>
                <a:schemeClr val="accent3"/>
              </a:solidFill>
              <a:ln w="9525">
                <a:noFill/>
              </a:ln>
              <a:effectLst/>
            </c:spPr>
          </c:marker>
          <c:xVal>
            <c:numRef>
              <c:f>'Fig2 + Tab1supp1'!$R$36</c:f>
              <c:numCache>
                <c:formatCode>General</c:formatCode>
                <c:ptCount val="1"/>
                <c:pt idx="0">
                  <c:v>3</c:v>
                </c:pt>
              </c:numCache>
            </c:numRef>
          </c:xVal>
          <c:yVal>
            <c:numRef>
              <c:f>'Fig2 + Tab1supp1'!$AA$8</c:f>
              <c:numCache>
                <c:formatCode>General</c:formatCode>
                <c:ptCount val="1"/>
                <c:pt idx="0">
                  <c:v>8.2331045741546705E-2</c:v>
                </c:pt>
              </c:numCache>
            </c:numRef>
          </c:yVal>
          <c:smooth val="0"/>
          <c:extLst>
            <c:ext xmlns:c16="http://schemas.microsoft.com/office/drawing/2014/chart" uri="{C3380CC4-5D6E-409C-BE32-E72D297353CC}">
              <c16:uniqueId val="{0000000D-428D-6443-8E82-77EDA72814C2}"/>
            </c:ext>
          </c:extLst>
        </c:ser>
        <c:ser>
          <c:idx val="13"/>
          <c:order val="13"/>
          <c:spPr>
            <a:ln w="25400" cap="rnd">
              <a:noFill/>
              <a:round/>
            </a:ln>
            <a:effectLst/>
          </c:spPr>
          <c:marker>
            <c:symbol val="dash"/>
            <c:size val="12"/>
            <c:spPr>
              <a:solidFill>
                <a:schemeClr val="accent3"/>
              </a:solidFill>
              <a:ln w="9525">
                <a:noFill/>
              </a:ln>
              <a:effectLst/>
            </c:spPr>
          </c:marker>
          <c:xVal>
            <c:numRef>
              <c:f>'Fig2 + Tab1supp1'!$R$41</c:f>
              <c:numCache>
                <c:formatCode>General</c:formatCode>
                <c:ptCount val="1"/>
                <c:pt idx="0">
                  <c:v>3.2</c:v>
                </c:pt>
              </c:numCache>
            </c:numRef>
          </c:xVal>
          <c:yVal>
            <c:numRef>
              <c:f>'Fig2 + Tab1supp1'!$AA$9</c:f>
              <c:numCache>
                <c:formatCode>General</c:formatCode>
                <c:ptCount val="1"/>
                <c:pt idx="0">
                  <c:v>0.12366402116402117</c:v>
                </c:pt>
              </c:numCache>
            </c:numRef>
          </c:yVal>
          <c:smooth val="0"/>
          <c:extLst>
            <c:ext xmlns:c16="http://schemas.microsoft.com/office/drawing/2014/chart" uri="{C3380CC4-5D6E-409C-BE32-E72D297353CC}">
              <c16:uniqueId val="{0000000E-428D-6443-8E82-77EDA72814C2}"/>
            </c:ext>
          </c:extLst>
        </c:ser>
        <c:ser>
          <c:idx val="14"/>
          <c:order val="14"/>
          <c:spPr>
            <a:ln w="25400" cap="rnd">
              <a:noFill/>
              <a:round/>
            </a:ln>
            <a:effectLst/>
          </c:spPr>
          <c:marker>
            <c:symbol val="dash"/>
            <c:size val="12"/>
            <c:spPr>
              <a:solidFill>
                <a:schemeClr val="accent3">
                  <a:lumMod val="80000"/>
                  <a:lumOff val="20000"/>
                </a:schemeClr>
              </a:solidFill>
              <a:ln w="9525">
                <a:noFill/>
              </a:ln>
              <a:effectLst/>
            </c:spPr>
          </c:marker>
          <c:xVal>
            <c:numRef>
              <c:f>'Fig2 + Tab1supp1'!$R$48</c:f>
              <c:numCache>
                <c:formatCode>General</c:formatCode>
                <c:ptCount val="1"/>
                <c:pt idx="0">
                  <c:v>4</c:v>
                </c:pt>
              </c:numCache>
            </c:numRef>
          </c:xVal>
          <c:yVal>
            <c:numRef>
              <c:f>'Fig2 + Tab1supp1'!$AA$10</c:f>
              <c:numCache>
                <c:formatCode>General</c:formatCode>
                <c:ptCount val="1"/>
                <c:pt idx="0">
                  <c:v>5.6145833333333332E-2</c:v>
                </c:pt>
              </c:numCache>
            </c:numRef>
          </c:yVal>
          <c:smooth val="0"/>
          <c:extLst>
            <c:ext xmlns:c16="http://schemas.microsoft.com/office/drawing/2014/chart" uri="{C3380CC4-5D6E-409C-BE32-E72D297353CC}">
              <c16:uniqueId val="{0000000F-428D-6443-8E82-77EDA72814C2}"/>
            </c:ext>
          </c:extLst>
        </c:ser>
        <c:ser>
          <c:idx val="15"/>
          <c:order val="15"/>
          <c:spPr>
            <a:ln w="25400" cap="rnd">
              <a:noFill/>
              <a:round/>
            </a:ln>
            <a:effectLst/>
          </c:spPr>
          <c:marker>
            <c:symbol val="dash"/>
            <c:size val="12"/>
            <c:spPr>
              <a:solidFill>
                <a:schemeClr val="accent3"/>
              </a:solidFill>
              <a:ln w="9525">
                <a:noFill/>
              </a:ln>
              <a:effectLst/>
            </c:spPr>
          </c:marker>
          <c:xVal>
            <c:numRef>
              <c:f>'Fig2 + Tab1supp1'!$R$59</c:f>
              <c:numCache>
                <c:formatCode>General</c:formatCode>
                <c:ptCount val="1"/>
                <c:pt idx="0">
                  <c:v>4.3</c:v>
                </c:pt>
              </c:numCache>
            </c:numRef>
          </c:xVal>
          <c:yVal>
            <c:numRef>
              <c:f>'Fig2 + Tab1supp1'!$AA$11</c:f>
              <c:numCache>
                <c:formatCode>General</c:formatCode>
                <c:ptCount val="1"/>
                <c:pt idx="0">
                  <c:v>9.8849206349206339E-2</c:v>
                </c:pt>
              </c:numCache>
            </c:numRef>
          </c:yVal>
          <c:smooth val="0"/>
          <c:extLst>
            <c:ext xmlns:c16="http://schemas.microsoft.com/office/drawing/2014/chart" uri="{C3380CC4-5D6E-409C-BE32-E72D297353CC}">
              <c16:uniqueId val="{00000010-428D-6443-8E82-77EDA72814C2}"/>
            </c:ext>
          </c:extLst>
        </c:ser>
        <c:dLbls>
          <c:showLegendKey val="0"/>
          <c:showVal val="0"/>
          <c:showCatName val="0"/>
          <c:showSerName val="0"/>
          <c:showPercent val="0"/>
          <c:showBubbleSize val="0"/>
        </c:dLbls>
        <c:axId val="1611943920"/>
        <c:axId val="1611746048"/>
      </c:scatterChart>
      <c:valAx>
        <c:axId val="1611943920"/>
        <c:scaling>
          <c:orientation val="minMax"/>
        </c:scaling>
        <c:delete val="0"/>
        <c:axPos val="b"/>
        <c:numFmt formatCode="\2\3\ \2\9"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611746048"/>
        <c:crosses val="autoZero"/>
        <c:crossBetween val="midCat"/>
      </c:valAx>
      <c:valAx>
        <c:axId val="1611746048"/>
        <c:scaling>
          <c:orientation val="minMax"/>
          <c:max val="0.2"/>
          <c:min val="0"/>
        </c:scaling>
        <c:delete val="0"/>
        <c:axPos val="l"/>
        <c:title>
          <c:tx>
            <c:rich>
              <a:bodyPr rot="-5400000" spcFirstLastPara="1" vertOverflow="ellipsis" vert="horz" wrap="square" anchor="ctr" anchorCtr="1"/>
              <a:lstStyle/>
              <a:p>
                <a:pPr>
                  <a:defRPr sz="1100" b="0" i="0" u="none" strike="noStrike" baseline="0">
                    <a:solidFill>
                      <a:schemeClr val="tx1"/>
                    </a:solidFill>
                    <a:latin typeface="Adobe Devanagari" panose="02040503050201020203" pitchFamily="18" charset="0"/>
                    <a:ea typeface="+mn-ea"/>
                    <a:cs typeface="Adobe Devanagari" panose="02040503050201020203" pitchFamily="18" charset="0"/>
                  </a:defRPr>
                </a:pPr>
                <a:r>
                  <a:rPr lang="en-US" sz="1800" b="1">
                    <a:solidFill>
                      <a:schemeClr val="tx1"/>
                    </a:solidFill>
                    <a:latin typeface="Adobe Devanagari" panose="02040503050201020203" pitchFamily="18" charset="0"/>
                    <a:cs typeface="Adobe Devanagari" panose="02040503050201020203" pitchFamily="18" charset="0"/>
                  </a:rPr>
                  <a:t>REM</a:t>
                </a:r>
              </a:p>
              <a:p>
                <a:pPr>
                  <a:defRPr sz="1100">
                    <a:solidFill>
                      <a:schemeClr val="tx1"/>
                    </a:solidFill>
                    <a:latin typeface="Adobe Devanagari" panose="02040503050201020203" pitchFamily="18" charset="0"/>
                    <a:cs typeface="Adobe Devanagari" panose="02040503050201020203" pitchFamily="18" charset="0"/>
                  </a:defRPr>
                </a:pPr>
                <a:r>
                  <a:rPr lang="en-US" sz="1050">
                    <a:solidFill>
                      <a:schemeClr val="tx1"/>
                    </a:solidFill>
                    <a:latin typeface="Adobe Devanagari" panose="02040503050201020203" pitchFamily="18" charset="0"/>
                    <a:cs typeface="Adobe Devanagari" panose="02040503050201020203" pitchFamily="18" charset="0"/>
                  </a:rPr>
                  <a:t>Time in REM (% TRT)</a:t>
                </a:r>
              </a:p>
            </c:rich>
          </c:tx>
          <c:overlay val="0"/>
          <c:spPr>
            <a:noFill/>
            <a:ln>
              <a:noFill/>
            </a:ln>
            <a:effectLst/>
          </c:spPr>
          <c:txPr>
            <a:bodyPr rot="-5400000" spcFirstLastPara="1" vertOverflow="ellipsis" vert="horz" wrap="square" anchor="ctr" anchorCtr="1"/>
            <a:lstStyle/>
            <a:p>
              <a:pPr>
                <a:defRPr sz="1100" b="0" i="0" u="none" strike="noStrike" baseline="0">
                  <a:solidFill>
                    <a:schemeClr val="tx1"/>
                  </a:solidFill>
                  <a:latin typeface="Adobe Devanagari" panose="02040503050201020203" pitchFamily="18" charset="0"/>
                  <a:ea typeface="+mn-ea"/>
                  <a:cs typeface="Adobe Devanagari" panose="02040503050201020203" pitchFamily="18" charset="0"/>
                </a:defRPr>
              </a:pPr>
              <a:endParaRPr lang="en-US"/>
            </a:p>
          </c:txPr>
        </c:title>
        <c:numFmt formatCode="0%" sourceLinked="0"/>
        <c:majorTickMark val="none"/>
        <c:minorTickMark val="none"/>
        <c:tickLblPos val="nextTo"/>
        <c:spPr>
          <a:noFill/>
          <a:ln>
            <a:solidFill>
              <a:schemeClr val="tx2"/>
            </a:solidFill>
          </a:ln>
          <a:effectLst/>
        </c:spPr>
        <c:txPr>
          <a:bodyPr rot="-60000000" spcFirstLastPara="1" vertOverflow="ellipsis" vert="horz" wrap="square" anchor="ctr" anchorCtr="1"/>
          <a:lstStyle/>
          <a:p>
            <a:pPr>
              <a:defRPr sz="1100" b="0" i="0" u="none" strike="noStrike" baseline="0">
                <a:solidFill>
                  <a:schemeClr val="tx1"/>
                </a:solidFill>
                <a:latin typeface="Adobe Devanagari" panose="02040503050201020203" pitchFamily="18" charset="0"/>
                <a:ea typeface="+mn-ea"/>
                <a:cs typeface="Adobe Devanagari" panose="02040503050201020203" pitchFamily="18" charset="0"/>
              </a:defRPr>
            </a:pPr>
            <a:endParaRPr lang="en-US"/>
          </a:p>
        </c:txPr>
        <c:crossAx val="1611943920"/>
        <c:crosses val="autoZero"/>
        <c:crossBetween val="midCat"/>
        <c:majorUnit val="5.000000000000001E-2"/>
        <c:min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6"/>
            <c:spPr>
              <a:solidFill>
                <a:schemeClr val="tx1"/>
              </a:solidFill>
              <a:ln w="9525">
                <a:noFill/>
              </a:ln>
              <a:effectLst/>
            </c:spPr>
          </c:marker>
          <c:xVal>
            <c:numRef>
              <c:f>'Fig2 + Tab1supp1'!$R$4:$R$10</c:f>
              <c:numCache>
                <c:formatCode>General</c:formatCode>
                <c:ptCount val="7"/>
                <c:pt idx="0">
                  <c:v>1</c:v>
                </c:pt>
                <c:pt idx="1">
                  <c:v>1</c:v>
                </c:pt>
                <c:pt idx="2">
                  <c:v>1</c:v>
                </c:pt>
                <c:pt idx="3">
                  <c:v>1</c:v>
                </c:pt>
                <c:pt idx="4">
                  <c:v>1</c:v>
                </c:pt>
                <c:pt idx="5">
                  <c:v>1</c:v>
                </c:pt>
                <c:pt idx="6">
                  <c:v>1</c:v>
                </c:pt>
              </c:numCache>
            </c:numRef>
          </c:xVal>
          <c:yVal>
            <c:numRef>
              <c:f>'Fig2 + Tab1supp1'!$M$4:$M$10</c:f>
              <c:numCache>
                <c:formatCode>General</c:formatCode>
                <c:ptCount val="7"/>
                <c:pt idx="0">
                  <c:v>0.45189369386054262</c:v>
                </c:pt>
                <c:pt idx="1">
                  <c:v>0.44370370370370371</c:v>
                </c:pt>
                <c:pt idx="2">
                  <c:v>0.42592592592592593</c:v>
                </c:pt>
                <c:pt idx="3">
                  <c:v>0.49601851851851853</c:v>
                </c:pt>
                <c:pt idx="4">
                  <c:v>0.46620370370370373</c:v>
                </c:pt>
                <c:pt idx="5">
                  <c:v>0.50675925925925924</c:v>
                </c:pt>
                <c:pt idx="6">
                  <c:v>0.46722222222222221</c:v>
                </c:pt>
              </c:numCache>
            </c:numRef>
          </c:yVal>
          <c:smooth val="0"/>
          <c:extLst>
            <c:ext xmlns:c16="http://schemas.microsoft.com/office/drawing/2014/chart" uri="{C3380CC4-5D6E-409C-BE32-E72D297353CC}">
              <c16:uniqueId val="{00000000-4A6D-7947-9E1F-E20357EB6296}"/>
            </c:ext>
          </c:extLst>
        </c:ser>
        <c:ser>
          <c:idx val="1"/>
          <c:order val="1"/>
          <c:spPr>
            <a:ln w="25400" cap="rnd">
              <a:noFill/>
              <a:round/>
            </a:ln>
            <a:effectLst/>
          </c:spPr>
          <c:marker>
            <c:symbol val="circle"/>
            <c:size val="6"/>
            <c:spPr>
              <a:solidFill>
                <a:srgbClr val="C00000"/>
              </a:solidFill>
              <a:ln w="9525">
                <a:noFill/>
              </a:ln>
              <a:effectLst/>
            </c:spPr>
          </c:marker>
          <c:xVal>
            <c:numRef>
              <c:f>'Fig2 + Tab1supp1'!$R$11:$R$18</c:f>
              <c:numCache>
                <c:formatCode>General</c:formatCode>
                <c:ptCount val="8"/>
                <c:pt idx="0">
                  <c:v>1.2</c:v>
                </c:pt>
                <c:pt idx="1">
                  <c:v>1.2</c:v>
                </c:pt>
                <c:pt idx="2">
                  <c:v>1.2</c:v>
                </c:pt>
                <c:pt idx="3">
                  <c:v>1.2</c:v>
                </c:pt>
                <c:pt idx="4">
                  <c:v>1.2</c:v>
                </c:pt>
                <c:pt idx="5">
                  <c:v>1.2</c:v>
                </c:pt>
                <c:pt idx="6">
                  <c:v>1.2</c:v>
                </c:pt>
                <c:pt idx="7">
                  <c:v>1.2</c:v>
                </c:pt>
              </c:numCache>
            </c:numRef>
          </c:xVal>
          <c:yVal>
            <c:numRef>
              <c:f>'Fig2 + Tab1supp1'!$M$11:$M$18</c:f>
              <c:numCache>
                <c:formatCode>General</c:formatCode>
                <c:ptCount val="8"/>
                <c:pt idx="0">
                  <c:v>0.44796296296296295</c:v>
                </c:pt>
                <c:pt idx="1">
                  <c:v>0.46611111111111109</c:v>
                </c:pt>
                <c:pt idx="2">
                  <c:v>0.3913888888888889</c:v>
                </c:pt>
                <c:pt idx="3">
                  <c:v>0.45324074074074072</c:v>
                </c:pt>
                <c:pt idx="4">
                  <c:v>0.43870370370370371</c:v>
                </c:pt>
                <c:pt idx="5">
                  <c:v>0.38296296296296295</c:v>
                </c:pt>
                <c:pt idx="6">
                  <c:v>0.41346420964904157</c:v>
                </c:pt>
                <c:pt idx="7">
                  <c:v>0.37675925925925924</c:v>
                </c:pt>
              </c:numCache>
            </c:numRef>
          </c:yVal>
          <c:smooth val="0"/>
          <c:extLst>
            <c:ext xmlns:c16="http://schemas.microsoft.com/office/drawing/2014/chart" uri="{C3380CC4-5D6E-409C-BE32-E72D297353CC}">
              <c16:uniqueId val="{00000001-4A6D-7947-9E1F-E20357EB6296}"/>
            </c:ext>
          </c:extLst>
        </c:ser>
        <c:ser>
          <c:idx val="2"/>
          <c:order val="2"/>
          <c:spPr>
            <a:ln w="25400" cap="rnd">
              <a:noFill/>
              <a:round/>
            </a:ln>
            <a:effectLst/>
          </c:spPr>
          <c:marker>
            <c:symbol val="circle"/>
            <c:size val="6"/>
            <c:spPr>
              <a:solidFill>
                <a:schemeClr val="tx1"/>
              </a:solidFill>
              <a:ln w="9525">
                <a:noFill/>
              </a:ln>
              <a:effectLst/>
            </c:spPr>
          </c:marker>
          <c:xVal>
            <c:numRef>
              <c:f>'Fig2 + Tab1supp1'!$R$19:$R$25</c:f>
              <c:numCache>
                <c:formatCode>General</c:formatCode>
                <c:ptCount val="7"/>
                <c:pt idx="0">
                  <c:v>2</c:v>
                </c:pt>
                <c:pt idx="1">
                  <c:v>2</c:v>
                </c:pt>
                <c:pt idx="2">
                  <c:v>2</c:v>
                </c:pt>
                <c:pt idx="3">
                  <c:v>2</c:v>
                </c:pt>
                <c:pt idx="4">
                  <c:v>2</c:v>
                </c:pt>
                <c:pt idx="5">
                  <c:v>2</c:v>
                </c:pt>
                <c:pt idx="6">
                  <c:v>2</c:v>
                </c:pt>
              </c:numCache>
            </c:numRef>
          </c:xVal>
          <c:yVal>
            <c:numRef>
              <c:f>'Fig2 + Tab1supp1'!$M$19:$M$25</c:f>
              <c:numCache>
                <c:formatCode>General</c:formatCode>
                <c:ptCount val="7"/>
                <c:pt idx="0">
                  <c:v>0.47370370370370368</c:v>
                </c:pt>
                <c:pt idx="1">
                  <c:v>0.63574074074074072</c:v>
                </c:pt>
                <c:pt idx="2">
                  <c:v>0.56787037037037036</c:v>
                </c:pt>
                <c:pt idx="3">
                  <c:v>0.56805555555555554</c:v>
                </c:pt>
                <c:pt idx="4">
                  <c:v>0.55731481481481482</c:v>
                </c:pt>
                <c:pt idx="5">
                  <c:v>0.49648148148148147</c:v>
                </c:pt>
                <c:pt idx="6">
                  <c:v>0.59361111111111109</c:v>
                </c:pt>
              </c:numCache>
            </c:numRef>
          </c:yVal>
          <c:smooth val="0"/>
          <c:extLst>
            <c:ext xmlns:c16="http://schemas.microsoft.com/office/drawing/2014/chart" uri="{C3380CC4-5D6E-409C-BE32-E72D297353CC}">
              <c16:uniqueId val="{00000002-4A6D-7947-9E1F-E20357EB6296}"/>
            </c:ext>
          </c:extLst>
        </c:ser>
        <c:ser>
          <c:idx val="3"/>
          <c:order val="3"/>
          <c:spPr>
            <a:ln w="25400" cap="rnd">
              <a:noFill/>
              <a:round/>
            </a:ln>
            <a:effectLst/>
          </c:spPr>
          <c:marker>
            <c:symbol val="circle"/>
            <c:size val="6"/>
            <c:spPr>
              <a:solidFill>
                <a:srgbClr val="C00000"/>
              </a:solidFill>
              <a:ln w="9525">
                <a:noFill/>
              </a:ln>
              <a:effectLst/>
            </c:spPr>
          </c:marker>
          <c:xVal>
            <c:numRef>
              <c:f>'Fig2 + Tab1supp1'!$R$26:$R$34</c:f>
              <c:numCache>
                <c:formatCode>General</c:formatCode>
                <c:ptCount val="9"/>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numCache>
            </c:numRef>
          </c:xVal>
          <c:yVal>
            <c:numRef>
              <c:f>'Fig2 + Tab1supp1'!$M$26:$M$34</c:f>
              <c:numCache>
                <c:formatCode>General</c:formatCode>
                <c:ptCount val="9"/>
                <c:pt idx="0">
                  <c:v>0.45268518518518519</c:v>
                </c:pt>
                <c:pt idx="1">
                  <c:v>0.46129629629629632</c:v>
                </c:pt>
                <c:pt idx="2">
                  <c:v>0.5444444444444444</c:v>
                </c:pt>
                <c:pt idx="3">
                  <c:v>0.42759259259259258</c:v>
                </c:pt>
                <c:pt idx="4">
                  <c:v>0.44194444444444442</c:v>
                </c:pt>
                <c:pt idx="5">
                  <c:v>0.44268518518518518</c:v>
                </c:pt>
                <c:pt idx="6">
                  <c:v>0.46509259259259261</c:v>
                </c:pt>
                <c:pt idx="7">
                  <c:v>0.51324074074074078</c:v>
                </c:pt>
                <c:pt idx="8">
                  <c:v>0.51583333333333337</c:v>
                </c:pt>
              </c:numCache>
            </c:numRef>
          </c:yVal>
          <c:smooth val="0"/>
          <c:extLst>
            <c:ext xmlns:c16="http://schemas.microsoft.com/office/drawing/2014/chart" uri="{C3380CC4-5D6E-409C-BE32-E72D297353CC}">
              <c16:uniqueId val="{00000003-4A6D-7947-9E1F-E20357EB6296}"/>
            </c:ext>
          </c:extLst>
        </c:ser>
        <c:ser>
          <c:idx val="4"/>
          <c:order val="4"/>
          <c:spPr>
            <a:ln w="25400" cap="rnd">
              <a:noFill/>
              <a:round/>
            </a:ln>
            <a:effectLst/>
          </c:spPr>
          <c:marker>
            <c:symbol val="circle"/>
            <c:size val="6"/>
            <c:spPr>
              <a:solidFill>
                <a:schemeClr val="tx1"/>
              </a:solidFill>
              <a:ln w="9525">
                <a:noFill/>
              </a:ln>
              <a:effectLst/>
            </c:spPr>
          </c:marker>
          <c:xVal>
            <c:numRef>
              <c:f>'Fig2 + Tab1supp1'!$R$35:$R$40</c:f>
              <c:numCache>
                <c:formatCode>General</c:formatCode>
                <c:ptCount val="6"/>
                <c:pt idx="0">
                  <c:v>3</c:v>
                </c:pt>
                <c:pt idx="1">
                  <c:v>3</c:v>
                </c:pt>
                <c:pt idx="2">
                  <c:v>3</c:v>
                </c:pt>
                <c:pt idx="3">
                  <c:v>3</c:v>
                </c:pt>
                <c:pt idx="4">
                  <c:v>3</c:v>
                </c:pt>
                <c:pt idx="5">
                  <c:v>3</c:v>
                </c:pt>
              </c:numCache>
            </c:numRef>
          </c:xVal>
          <c:yVal>
            <c:numRef>
              <c:f>'Fig2 + Tab1supp1'!$M$35:$M$40</c:f>
              <c:numCache>
                <c:formatCode>General</c:formatCode>
                <c:ptCount val="6"/>
                <c:pt idx="0">
                  <c:v>0.53462962962962968</c:v>
                </c:pt>
                <c:pt idx="1">
                  <c:v>0.5872222222222222</c:v>
                </c:pt>
                <c:pt idx="2">
                  <c:v>0.59490740740740744</c:v>
                </c:pt>
                <c:pt idx="3">
                  <c:v>0.53990740740740739</c:v>
                </c:pt>
                <c:pt idx="4">
                  <c:v>0.47379629629629627</c:v>
                </c:pt>
                <c:pt idx="5">
                  <c:v>0.56949717566441338</c:v>
                </c:pt>
              </c:numCache>
            </c:numRef>
          </c:yVal>
          <c:smooth val="0"/>
          <c:extLst>
            <c:ext xmlns:c16="http://schemas.microsoft.com/office/drawing/2014/chart" uri="{C3380CC4-5D6E-409C-BE32-E72D297353CC}">
              <c16:uniqueId val="{00000004-4A6D-7947-9E1F-E20357EB6296}"/>
            </c:ext>
          </c:extLst>
        </c:ser>
        <c:ser>
          <c:idx val="5"/>
          <c:order val="5"/>
          <c:spPr>
            <a:ln w="25400" cap="rnd">
              <a:noFill/>
              <a:round/>
            </a:ln>
            <a:effectLst/>
          </c:spPr>
          <c:marker>
            <c:symbol val="circle"/>
            <c:size val="6"/>
            <c:spPr>
              <a:solidFill>
                <a:srgbClr val="C00000"/>
              </a:solidFill>
              <a:ln w="9525">
                <a:noFill/>
              </a:ln>
              <a:effectLst/>
            </c:spPr>
          </c:marker>
          <c:xVal>
            <c:numRef>
              <c:f>'Fig2 + Tab1supp1'!$R$41:$R$47</c:f>
              <c:numCache>
                <c:formatCode>General</c:formatCode>
                <c:ptCount val="7"/>
                <c:pt idx="0">
                  <c:v>3.2</c:v>
                </c:pt>
                <c:pt idx="1">
                  <c:v>3.2</c:v>
                </c:pt>
                <c:pt idx="2">
                  <c:v>3.2</c:v>
                </c:pt>
                <c:pt idx="3">
                  <c:v>3.2</c:v>
                </c:pt>
                <c:pt idx="4">
                  <c:v>3.2</c:v>
                </c:pt>
                <c:pt idx="5">
                  <c:v>3.2</c:v>
                </c:pt>
                <c:pt idx="6">
                  <c:v>3.2</c:v>
                </c:pt>
              </c:numCache>
            </c:numRef>
          </c:xVal>
          <c:yVal>
            <c:numRef>
              <c:f>'Fig2 + Tab1supp1'!$M$41:$M$47</c:f>
              <c:numCache>
                <c:formatCode>General</c:formatCode>
                <c:ptCount val="7"/>
                <c:pt idx="0">
                  <c:v>0.51611111111111108</c:v>
                </c:pt>
                <c:pt idx="1">
                  <c:v>0.47888888888888886</c:v>
                </c:pt>
                <c:pt idx="2">
                  <c:v>0.4521296296296296</c:v>
                </c:pt>
                <c:pt idx="3">
                  <c:v>0.53249999999999997</c:v>
                </c:pt>
                <c:pt idx="4">
                  <c:v>0.51712962962962961</c:v>
                </c:pt>
                <c:pt idx="5">
                  <c:v>0.5125925925925926</c:v>
                </c:pt>
                <c:pt idx="6">
                  <c:v>0.49083333333333334</c:v>
                </c:pt>
              </c:numCache>
            </c:numRef>
          </c:yVal>
          <c:smooth val="0"/>
          <c:extLst>
            <c:ext xmlns:c16="http://schemas.microsoft.com/office/drawing/2014/chart" uri="{C3380CC4-5D6E-409C-BE32-E72D297353CC}">
              <c16:uniqueId val="{00000005-4A6D-7947-9E1F-E20357EB6296}"/>
            </c:ext>
          </c:extLst>
        </c:ser>
        <c:ser>
          <c:idx val="6"/>
          <c:order val="6"/>
          <c:spPr>
            <a:ln w="25400" cap="rnd">
              <a:noFill/>
              <a:round/>
            </a:ln>
            <a:effectLst/>
          </c:spPr>
          <c:marker>
            <c:symbol val="circle"/>
            <c:size val="6"/>
            <c:spPr>
              <a:solidFill>
                <a:schemeClr val="tx1"/>
              </a:solidFill>
              <a:ln w="9525">
                <a:noFill/>
              </a:ln>
              <a:effectLst/>
            </c:spPr>
          </c:marker>
          <c:xVal>
            <c:numRef>
              <c:f>'Fig2 + Tab1supp1'!$R$48:$R$55</c:f>
              <c:numCache>
                <c:formatCode>General</c:formatCode>
                <c:ptCount val="8"/>
                <c:pt idx="0">
                  <c:v>4</c:v>
                </c:pt>
                <c:pt idx="1">
                  <c:v>4</c:v>
                </c:pt>
                <c:pt idx="2">
                  <c:v>4</c:v>
                </c:pt>
                <c:pt idx="3">
                  <c:v>4</c:v>
                </c:pt>
                <c:pt idx="4">
                  <c:v>4</c:v>
                </c:pt>
                <c:pt idx="5">
                  <c:v>4</c:v>
                </c:pt>
                <c:pt idx="6">
                  <c:v>4</c:v>
                </c:pt>
                <c:pt idx="7">
                  <c:v>4</c:v>
                </c:pt>
              </c:numCache>
            </c:numRef>
          </c:xVal>
          <c:yVal>
            <c:numRef>
              <c:f>'Fig2 + Tab1supp1'!$M$48:$M$55</c:f>
              <c:numCache>
                <c:formatCode>General</c:formatCode>
                <c:ptCount val="8"/>
                <c:pt idx="0">
                  <c:v>0.50592592592592589</c:v>
                </c:pt>
                <c:pt idx="1">
                  <c:v>0.55879629629629635</c:v>
                </c:pt>
                <c:pt idx="2">
                  <c:v>0.55546296296296294</c:v>
                </c:pt>
                <c:pt idx="3">
                  <c:v>0.66342592592592597</c:v>
                </c:pt>
                <c:pt idx="4">
                  <c:v>0.58175925925925931</c:v>
                </c:pt>
                <c:pt idx="5">
                  <c:v>0.56870370370370371</c:v>
                </c:pt>
                <c:pt idx="6">
                  <c:v>0.65037037037037038</c:v>
                </c:pt>
                <c:pt idx="7">
                  <c:v>0.59092592592592597</c:v>
                </c:pt>
              </c:numCache>
            </c:numRef>
          </c:yVal>
          <c:smooth val="0"/>
          <c:extLst>
            <c:ext xmlns:c16="http://schemas.microsoft.com/office/drawing/2014/chart" uri="{C3380CC4-5D6E-409C-BE32-E72D297353CC}">
              <c16:uniqueId val="{00000006-4A6D-7947-9E1F-E20357EB6296}"/>
            </c:ext>
          </c:extLst>
        </c:ser>
        <c:ser>
          <c:idx val="7"/>
          <c:order val="7"/>
          <c:spPr>
            <a:ln w="25400" cap="rnd">
              <a:noFill/>
              <a:round/>
            </a:ln>
            <a:effectLst/>
          </c:spPr>
          <c:marker>
            <c:symbol val="circle"/>
            <c:size val="6"/>
            <c:spPr>
              <a:solidFill>
                <a:srgbClr val="C00000"/>
              </a:solidFill>
              <a:ln w="9525">
                <a:noFill/>
              </a:ln>
              <a:effectLst/>
            </c:spPr>
          </c:marker>
          <c:xVal>
            <c:numRef>
              <c:f>'Fig2 + Tab1supp1'!$R$56:$R$64</c:f>
              <c:numCache>
                <c:formatCode>General</c:formatCode>
                <c:ptCount val="9"/>
                <c:pt idx="0">
                  <c:v>4.3</c:v>
                </c:pt>
                <c:pt idx="1">
                  <c:v>4.3</c:v>
                </c:pt>
                <c:pt idx="2">
                  <c:v>4.3</c:v>
                </c:pt>
                <c:pt idx="3">
                  <c:v>4.3</c:v>
                </c:pt>
                <c:pt idx="6">
                  <c:v>4.3</c:v>
                </c:pt>
                <c:pt idx="7">
                  <c:v>4.3</c:v>
                </c:pt>
                <c:pt idx="8">
                  <c:v>4.3</c:v>
                </c:pt>
              </c:numCache>
            </c:numRef>
          </c:xVal>
          <c:yVal>
            <c:numRef>
              <c:f>'Fig2 + Tab1supp1'!$M$56:$M$64</c:f>
              <c:numCache>
                <c:formatCode>General</c:formatCode>
                <c:ptCount val="9"/>
                <c:pt idx="0">
                  <c:v>0.56546296296296295</c:v>
                </c:pt>
                <c:pt idx="1">
                  <c:v>0.54435185185185186</c:v>
                </c:pt>
                <c:pt idx="2">
                  <c:v>0.5285185185185185</c:v>
                </c:pt>
                <c:pt idx="3">
                  <c:v>0.55435185185185187</c:v>
                </c:pt>
                <c:pt idx="6">
                  <c:v>0.58027777777777778</c:v>
                </c:pt>
                <c:pt idx="7">
                  <c:v>0.5</c:v>
                </c:pt>
                <c:pt idx="8">
                  <c:v>0.48388888888888887</c:v>
                </c:pt>
              </c:numCache>
            </c:numRef>
          </c:yVal>
          <c:smooth val="0"/>
          <c:extLst>
            <c:ext xmlns:c16="http://schemas.microsoft.com/office/drawing/2014/chart" uri="{C3380CC4-5D6E-409C-BE32-E72D297353CC}">
              <c16:uniqueId val="{00000007-4A6D-7947-9E1F-E20357EB6296}"/>
            </c:ext>
          </c:extLst>
        </c:ser>
        <c:ser>
          <c:idx val="8"/>
          <c:order val="8"/>
          <c:spPr>
            <a:ln w="25400" cap="rnd">
              <a:noFill/>
              <a:round/>
            </a:ln>
            <a:effectLst/>
          </c:spPr>
          <c:marker>
            <c:symbol val="dash"/>
            <c:size val="12"/>
            <c:spPr>
              <a:solidFill>
                <a:schemeClr val="accent3"/>
              </a:solidFill>
              <a:ln w="9525">
                <a:noFill/>
              </a:ln>
              <a:effectLst/>
            </c:spPr>
          </c:marker>
          <c:xVal>
            <c:numRef>
              <c:f>'Fig2 + Tab1supp1'!$R$4</c:f>
              <c:numCache>
                <c:formatCode>General</c:formatCode>
                <c:ptCount val="1"/>
                <c:pt idx="0">
                  <c:v>1</c:v>
                </c:pt>
              </c:numCache>
            </c:numRef>
          </c:xVal>
          <c:yVal>
            <c:numRef>
              <c:f>'Fig2 + Tab1supp1'!$Y$4</c:f>
              <c:numCache>
                <c:formatCode>General</c:formatCode>
                <c:ptCount val="1"/>
                <c:pt idx="0">
                  <c:v>0.46538957531341091</c:v>
                </c:pt>
              </c:numCache>
            </c:numRef>
          </c:yVal>
          <c:smooth val="0"/>
          <c:extLst>
            <c:ext xmlns:c16="http://schemas.microsoft.com/office/drawing/2014/chart" uri="{C3380CC4-5D6E-409C-BE32-E72D297353CC}">
              <c16:uniqueId val="{0000000A-4A6D-7947-9E1F-E20357EB6296}"/>
            </c:ext>
          </c:extLst>
        </c:ser>
        <c:ser>
          <c:idx val="9"/>
          <c:order val="9"/>
          <c:spPr>
            <a:ln w="25400" cap="rnd">
              <a:noFill/>
              <a:round/>
            </a:ln>
            <a:effectLst/>
          </c:spPr>
          <c:marker>
            <c:symbol val="dash"/>
            <c:size val="12"/>
            <c:spPr>
              <a:solidFill>
                <a:schemeClr val="accent3"/>
              </a:solidFill>
              <a:ln w="9525">
                <a:noFill/>
              </a:ln>
              <a:effectLst/>
            </c:spPr>
          </c:marker>
          <c:xVal>
            <c:numRef>
              <c:f>'Fig2 + Tab1supp1'!$R$11</c:f>
              <c:numCache>
                <c:formatCode>General</c:formatCode>
                <c:ptCount val="1"/>
                <c:pt idx="0">
                  <c:v>1.2</c:v>
                </c:pt>
              </c:numCache>
            </c:numRef>
          </c:xVal>
          <c:yVal>
            <c:numRef>
              <c:f>'Fig2 + Tab1supp1'!$Y$5</c:f>
              <c:numCache>
                <c:formatCode>General</c:formatCode>
                <c:ptCount val="1"/>
                <c:pt idx="0">
                  <c:v>0.42132422990983387</c:v>
                </c:pt>
              </c:numCache>
            </c:numRef>
          </c:yVal>
          <c:smooth val="0"/>
          <c:extLst>
            <c:ext xmlns:c16="http://schemas.microsoft.com/office/drawing/2014/chart" uri="{C3380CC4-5D6E-409C-BE32-E72D297353CC}">
              <c16:uniqueId val="{0000000B-4A6D-7947-9E1F-E20357EB6296}"/>
            </c:ext>
          </c:extLst>
        </c:ser>
        <c:ser>
          <c:idx val="10"/>
          <c:order val="10"/>
          <c:spPr>
            <a:ln w="25400" cap="rnd">
              <a:noFill/>
              <a:round/>
            </a:ln>
            <a:effectLst/>
          </c:spPr>
          <c:marker>
            <c:symbol val="dash"/>
            <c:size val="12"/>
            <c:spPr>
              <a:solidFill>
                <a:schemeClr val="accent3"/>
              </a:solidFill>
              <a:ln w="9525">
                <a:noFill/>
              </a:ln>
              <a:effectLst/>
            </c:spPr>
          </c:marker>
          <c:xVal>
            <c:numRef>
              <c:f>'Fig2 + Tab1supp1'!$R$19</c:f>
              <c:numCache>
                <c:formatCode>General</c:formatCode>
                <c:ptCount val="1"/>
                <c:pt idx="0">
                  <c:v>2</c:v>
                </c:pt>
              </c:numCache>
            </c:numRef>
          </c:xVal>
          <c:yVal>
            <c:numRef>
              <c:f>'Fig2 + Tab1supp1'!$Y$6</c:f>
              <c:numCache>
                <c:formatCode>General</c:formatCode>
                <c:ptCount val="1"/>
                <c:pt idx="0">
                  <c:v>0.55611111111111111</c:v>
                </c:pt>
              </c:numCache>
            </c:numRef>
          </c:yVal>
          <c:smooth val="0"/>
          <c:extLst>
            <c:ext xmlns:c16="http://schemas.microsoft.com/office/drawing/2014/chart" uri="{C3380CC4-5D6E-409C-BE32-E72D297353CC}">
              <c16:uniqueId val="{0000000C-4A6D-7947-9E1F-E20357EB6296}"/>
            </c:ext>
          </c:extLst>
        </c:ser>
        <c:ser>
          <c:idx val="11"/>
          <c:order val="11"/>
          <c:spPr>
            <a:ln w="25400" cap="rnd">
              <a:noFill/>
              <a:round/>
            </a:ln>
            <a:effectLst/>
          </c:spPr>
          <c:marker>
            <c:symbol val="dash"/>
            <c:size val="12"/>
            <c:spPr>
              <a:solidFill>
                <a:schemeClr val="accent3"/>
              </a:solidFill>
              <a:ln w="9525">
                <a:noFill/>
              </a:ln>
              <a:effectLst/>
            </c:spPr>
          </c:marker>
          <c:xVal>
            <c:numRef>
              <c:f>'Fig2 + Tab1supp1'!$R$28</c:f>
              <c:numCache>
                <c:formatCode>General</c:formatCode>
                <c:ptCount val="1"/>
                <c:pt idx="0">
                  <c:v>2.2000000000000002</c:v>
                </c:pt>
              </c:numCache>
            </c:numRef>
          </c:xVal>
          <c:yVal>
            <c:numRef>
              <c:f>'Fig2 + Tab1supp1'!$Y$7</c:f>
              <c:numCache>
                <c:formatCode>General</c:formatCode>
                <c:ptCount val="1"/>
                <c:pt idx="0">
                  <c:v>0.47386831275720159</c:v>
                </c:pt>
              </c:numCache>
            </c:numRef>
          </c:yVal>
          <c:smooth val="0"/>
          <c:extLst>
            <c:ext xmlns:c16="http://schemas.microsoft.com/office/drawing/2014/chart" uri="{C3380CC4-5D6E-409C-BE32-E72D297353CC}">
              <c16:uniqueId val="{0000000D-4A6D-7947-9E1F-E20357EB6296}"/>
            </c:ext>
          </c:extLst>
        </c:ser>
        <c:ser>
          <c:idx val="12"/>
          <c:order val="12"/>
          <c:spPr>
            <a:ln w="25400" cap="rnd">
              <a:noFill/>
              <a:round/>
            </a:ln>
            <a:effectLst/>
          </c:spPr>
          <c:marker>
            <c:symbol val="dash"/>
            <c:size val="12"/>
            <c:spPr>
              <a:solidFill>
                <a:schemeClr val="accent3"/>
              </a:solidFill>
              <a:ln w="9525">
                <a:noFill/>
              </a:ln>
              <a:effectLst/>
            </c:spPr>
          </c:marker>
          <c:xVal>
            <c:numRef>
              <c:f>'Fig2 + Tab1supp1'!$R$36</c:f>
              <c:numCache>
                <c:formatCode>General</c:formatCode>
                <c:ptCount val="1"/>
                <c:pt idx="0">
                  <c:v>3</c:v>
                </c:pt>
              </c:numCache>
            </c:numRef>
          </c:xVal>
          <c:yVal>
            <c:numRef>
              <c:f>'Fig2 + Tab1supp1'!$Y$8</c:f>
              <c:numCache>
                <c:formatCode>General</c:formatCode>
                <c:ptCount val="1"/>
                <c:pt idx="0">
                  <c:v>0.54999335643789604</c:v>
                </c:pt>
              </c:numCache>
            </c:numRef>
          </c:yVal>
          <c:smooth val="0"/>
          <c:extLst>
            <c:ext xmlns:c16="http://schemas.microsoft.com/office/drawing/2014/chart" uri="{C3380CC4-5D6E-409C-BE32-E72D297353CC}">
              <c16:uniqueId val="{0000000E-4A6D-7947-9E1F-E20357EB6296}"/>
            </c:ext>
          </c:extLst>
        </c:ser>
        <c:ser>
          <c:idx val="13"/>
          <c:order val="13"/>
          <c:spPr>
            <a:ln w="25400" cap="rnd">
              <a:noFill/>
              <a:round/>
            </a:ln>
            <a:effectLst/>
          </c:spPr>
          <c:marker>
            <c:symbol val="dash"/>
            <c:size val="12"/>
            <c:spPr>
              <a:solidFill>
                <a:schemeClr val="accent3"/>
              </a:solidFill>
              <a:ln w="9525">
                <a:noFill/>
              </a:ln>
              <a:effectLst/>
            </c:spPr>
          </c:marker>
          <c:xVal>
            <c:numRef>
              <c:f>'Fig2 + Tab1supp1'!$R$41</c:f>
              <c:numCache>
                <c:formatCode>General</c:formatCode>
                <c:ptCount val="1"/>
                <c:pt idx="0">
                  <c:v>3.2</c:v>
                </c:pt>
              </c:numCache>
            </c:numRef>
          </c:xVal>
          <c:yVal>
            <c:numRef>
              <c:f>'Fig2 + Tab1supp1'!$Y$9</c:f>
              <c:numCache>
                <c:formatCode>General</c:formatCode>
                <c:ptCount val="1"/>
                <c:pt idx="0">
                  <c:v>0.50002645502645493</c:v>
                </c:pt>
              </c:numCache>
            </c:numRef>
          </c:yVal>
          <c:smooth val="0"/>
          <c:extLst>
            <c:ext xmlns:c16="http://schemas.microsoft.com/office/drawing/2014/chart" uri="{C3380CC4-5D6E-409C-BE32-E72D297353CC}">
              <c16:uniqueId val="{0000000F-4A6D-7947-9E1F-E20357EB6296}"/>
            </c:ext>
          </c:extLst>
        </c:ser>
        <c:ser>
          <c:idx val="14"/>
          <c:order val="14"/>
          <c:spPr>
            <a:ln w="25400" cap="rnd">
              <a:noFill/>
              <a:round/>
            </a:ln>
            <a:effectLst/>
          </c:spPr>
          <c:marker>
            <c:symbol val="dash"/>
            <c:size val="12"/>
            <c:spPr>
              <a:solidFill>
                <a:schemeClr val="accent3">
                  <a:lumMod val="80000"/>
                  <a:lumOff val="20000"/>
                </a:schemeClr>
              </a:solidFill>
              <a:ln w="9525">
                <a:noFill/>
              </a:ln>
              <a:effectLst/>
            </c:spPr>
          </c:marker>
          <c:xVal>
            <c:numRef>
              <c:f>'Fig2 + Tab1supp1'!$R$48</c:f>
              <c:numCache>
                <c:formatCode>General</c:formatCode>
                <c:ptCount val="1"/>
                <c:pt idx="0">
                  <c:v>4</c:v>
                </c:pt>
              </c:numCache>
            </c:numRef>
          </c:xVal>
          <c:yVal>
            <c:numRef>
              <c:f>'Fig2 + Tab1supp1'!$Y$10</c:f>
              <c:numCache>
                <c:formatCode>General</c:formatCode>
                <c:ptCount val="1"/>
                <c:pt idx="0">
                  <c:v>0.58442129629629624</c:v>
                </c:pt>
              </c:numCache>
            </c:numRef>
          </c:yVal>
          <c:smooth val="0"/>
          <c:extLst>
            <c:ext xmlns:c16="http://schemas.microsoft.com/office/drawing/2014/chart" uri="{C3380CC4-5D6E-409C-BE32-E72D297353CC}">
              <c16:uniqueId val="{00000010-4A6D-7947-9E1F-E20357EB6296}"/>
            </c:ext>
          </c:extLst>
        </c:ser>
        <c:ser>
          <c:idx val="15"/>
          <c:order val="15"/>
          <c:spPr>
            <a:ln w="25400" cap="rnd">
              <a:noFill/>
              <a:round/>
            </a:ln>
            <a:effectLst/>
          </c:spPr>
          <c:marker>
            <c:symbol val="dash"/>
            <c:size val="12"/>
            <c:spPr>
              <a:solidFill>
                <a:schemeClr val="accent3"/>
              </a:solidFill>
              <a:ln w="9525">
                <a:noFill/>
              </a:ln>
              <a:effectLst/>
            </c:spPr>
          </c:marker>
          <c:xVal>
            <c:numRef>
              <c:f>'Fig2 + Tab1supp1'!$R$59</c:f>
              <c:numCache>
                <c:formatCode>General</c:formatCode>
                <c:ptCount val="1"/>
                <c:pt idx="0">
                  <c:v>4.3</c:v>
                </c:pt>
              </c:numCache>
            </c:numRef>
          </c:xVal>
          <c:yVal>
            <c:numRef>
              <c:f>'Fig2 + Tab1supp1'!$Y$11</c:f>
              <c:numCache>
                <c:formatCode>General</c:formatCode>
                <c:ptCount val="1"/>
                <c:pt idx="0">
                  <c:v>0.53669312169312167</c:v>
                </c:pt>
              </c:numCache>
            </c:numRef>
          </c:yVal>
          <c:smooth val="0"/>
          <c:extLst>
            <c:ext xmlns:c16="http://schemas.microsoft.com/office/drawing/2014/chart" uri="{C3380CC4-5D6E-409C-BE32-E72D297353CC}">
              <c16:uniqueId val="{00000011-4A6D-7947-9E1F-E20357EB6296}"/>
            </c:ext>
          </c:extLst>
        </c:ser>
        <c:dLbls>
          <c:showLegendKey val="0"/>
          <c:showVal val="0"/>
          <c:showCatName val="0"/>
          <c:showSerName val="0"/>
          <c:showPercent val="0"/>
          <c:showBubbleSize val="0"/>
        </c:dLbls>
        <c:axId val="1611943920"/>
        <c:axId val="1611746048"/>
      </c:scatterChart>
      <c:valAx>
        <c:axId val="1611943920"/>
        <c:scaling>
          <c:orientation val="minMax"/>
        </c:scaling>
        <c:delete val="0"/>
        <c:axPos val="b"/>
        <c:numFmt formatCode="\2\3\ \2\9"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611746048"/>
        <c:crosses val="autoZero"/>
        <c:crossBetween val="midCat"/>
      </c:valAx>
      <c:valAx>
        <c:axId val="1611746048"/>
        <c:scaling>
          <c:orientation val="minMax"/>
          <c:max val="0.75000000000000011"/>
          <c:min val="0"/>
        </c:scaling>
        <c:delete val="0"/>
        <c:axPos val="l"/>
        <c:title>
          <c:tx>
            <c:rich>
              <a:bodyPr rot="-5400000" spcFirstLastPara="1" vertOverflow="ellipsis" vert="horz" wrap="square" anchor="ctr" anchorCtr="1"/>
              <a:lstStyle/>
              <a:p>
                <a:pPr>
                  <a:defRPr sz="1100" b="0" i="0" u="none" strike="noStrike" baseline="0">
                    <a:solidFill>
                      <a:schemeClr val="tx1"/>
                    </a:solidFill>
                    <a:latin typeface="Adobe Devanagari" panose="02040503050201020203" pitchFamily="18" charset="0"/>
                    <a:ea typeface="+mn-ea"/>
                    <a:cs typeface="Adobe Devanagari" panose="02040503050201020203" pitchFamily="18" charset="0"/>
                  </a:defRPr>
                </a:pPr>
                <a:r>
                  <a:rPr lang="en-US" sz="1800" b="1">
                    <a:solidFill>
                      <a:schemeClr val="tx1"/>
                    </a:solidFill>
                    <a:latin typeface="Adobe Devanagari" panose="02040503050201020203" pitchFamily="18" charset="0"/>
                    <a:cs typeface="Adobe Devanagari" panose="02040503050201020203" pitchFamily="18" charset="0"/>
                  </a:rPr>
                  <a:t>NREM</a:t>
                </a:r>
              </a:p>
              <a:p>
                <a:pPr>
                  <a:defRPr sz="1100">
                    <a:solidFill>
                      <a:schemeClr val="tx1"/>
                    </a:solidFill>
                    <a:latin typeface="Adobe Devanagari" panose="02040503050201020203" pitchFamily="18" charset="0"/>
                    <a:cs typeface="Adobe Devanagari" panose="02040503050201020203" pitchFamily="18" charset="0"/>
                  </a:defRPr>
                </a:pPr>
                <a:r>
                  <a:rPr lang="en-US" sz="1050">
                    <a:solidFill>
                      <a:schemeClr val="tx1"/>
                    </a:solidFill>
                    <a:latin typeface="Adobe Devanagari" panose="02040503050201020203" pitchFamily="18" charset="0"/>
                    <a:cs typeface="Adobe Devanagari" panose="02040503050201020203" pitchFamily="18" charset="0"/>
                  </a:rPr>
                  <a:t>Time in</a:t>
                </a:r>
                <a:r>
                  <a:rPr lang="en-US" sz="1050" baseline="0">
                    <a:solidFill>
                      <a:schemeClr val="tx1"/>
                    </a:solidFill>
                    <a:latin typeface="Adobe Devanagari" panose="02040503050201020203" pitchFamily="18" charset="0"/>
                    <a:cs typeface="Adobe Devanagari" panose="02040503050201020203" pitchFamily="18" charset="0"/>
                  </a:rPr>
                  <a:t> NREM</a:t>
                </a:r>
                <a:r>
                  <a:rPr lang="en-US" sz="1050">
                    <a:solidFill>
                      <a:schemeClr val="tx1"/>
                    </a:solidFill>
                    <a:latin typeface="Adobe Devanagari" panose="02040503050201020203" pitchFamily="18" charset="0"/>
                    <a:cs typeface="Adobe Devanagari" panose="02040503050201020203" pitchFamily="18" charset="0"/>
                  </a:rPr>
                  <a:t> (% TRT)</a:t>
                </a:r>
              </a:p>
            </c:rich>
          </c:tx>
          <c:layout>
            <c:manualLayout>
              <c:xMode val="edge"/>
              <c:yMode val="edge"/>
              <c:x val="3.7615740740740741E-2"/>
              <c:y val="0.16195000364537765"/>
            </c:manualLayout>
          </c:layout>
          <c:overlay val="0"/>
          <c:spPr>
            <a:noFill/>
            <a:ln>
              <a:noFill/>
            </a:ln>
            <a:effectLst/>
          </c:spPr>
          <c:txPr>
            <a:bodyPr rot="-5400000" spcFirstLastPara="1" vertOverflow="ellipsis" vert="horz" wrap="square" anchor="ctr" anchorCtr="1"/>
            <a:lstStyle/>
            <a:p>
              <a:pPr>
                <a:defRPr sz="1100" b="0" i="0" u="none" strike="noStrike" baseline="0">
                  <a:solidFill>
                    <a:schemeClr val="tx1"/>
                  </a:solidFill>
                  <a:latin typeface="Adobe Devanagari" panose="02040503050201020203" pitchFamily="18" charset="0"/>
                  <a:ea typeface="+mn-ea"/>
                  <a:cs typeface="Adobe Devanagari" panose="02040503050201020203" pitchFamily="18" charset="0"/>
                </a:defRPr>
              </a:pPr>
              <a:endParaRPr lang="en-US"/>
            </a:p>
          </c:txPr>
        </c:title>
        <c:numFmt formatCode="0%" sourceLinked="0"/>
        <c:majorTickMark val="none"/>
        <c:minorTickMark val="none"/>
        <c:tickLblPos val="nextTo"/>
        <c:spPr>
          <a:noFill/>
          <a:ln>
            <a:solidFill>
              <a:schemeClr val="tx2"/>
            </a:solidFill>
          </a:ln>
          <a:effectLst/>
        </c:spPr>
        <c:txPr>
          <a:bodyPr rot="-60000000" spcFirstLastPara="1" vertOverflow="ellipsis" vert="horz" wrap="square" anchor="ctr" anchorCtr="1"/>
          <a:lstStyle/>
          <a:p>
            <a:pPr>
              <a:defRPr sz="1050" b="0" i="0" u="none" strike="noStrike" baseline="0">
                <a:solidFill>
                  <a:schemeClr val="tx1"/>
                </a:solidFill>
                <a:latin typeface="Adobe Devanagari" panose="02040503050201020203" pitchFamily="18" charset="0"/>
                <a:ea typeface="+mn-ea"/>
                <a:cs typeface="Adobe Devanagari" panose="02040503050201020203" pitchFamily="18" charset="0"/>
              </a:defRPr>
            </a:pPr>
            <a:endParaRPr lang="en-US"/>
          </a:p>
        </c:txPr>
        <c:crossAx val="1611943920"/>
        <c:crosses val="autoZero"/>
        <c:crossBetween val="midCat"/>
        <c:min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6"/>
            <c:spPr>
              <a:solidFill>
                <a:schemeClr val="tx1"/>
              </a:solidFill>
              <a:ln w="9525">
                <a:noFill/>
              </a:ln>
              <a:effectLst/>
            </c:spPr>
          </c:marker>
          <c:xVal>
            <c:numRef>
              <c:f>'Fig2 + Tab1supp1'!$R$4:$R$10</c:f>
              <c:numCache>
                <c:formatCode>General</c:formatCode>
                <c:ptCount val="7"/>
                <c:pt idx="0">
                  <c:v>1</c:v>
                </c:pt>
                <c:pt idx="1">
                  <c:v>1</c:v>
                </c:pt>
                <c:pt idx="2">
                  <c:v>1</c:v>
                </c:pt>
                <c:pt idx="3">
                  <c:v>1</c:v>
                </c:pt>
                <c:pt idx="4">
                  <c:v>1</c:v>
                </c:pt>
                <c:pt idx="5">
                  <c:v>1</c:v>
                </c:pt>
                <c:pt idx="6">
                  <c:v>1</c:v>
                </c:pt>
              </c:numCache>
            </c:numRef>
          </c:xVal>
          <c:yVal>
            <c:numRef>
              <c:f>'Fig2 + Tab1supp1'!$P$4:$P$10</c:f>
              <c:numCache>
                <c:formatCode>General</c:formatCode>
                <c:ptCount val="7"/>
                <c:pt idx="0">
                  <c:v>5.0092592592592591E-2</c:v>
                </c:pt>
                <c:pt idx="1">
                  <c:v>6.4814814814814811E-2</c:v>
                </c:pt>
                <c:pt idx="2">
                  <c:v>5.6203703703703707E-2</c:v>
                </c:pt>
                <c:pt idx="3">
                  <c:v>5.2870370370370373E-2</c:v>
                </c:pt>
                <c:pt idx="4">
                  <c:v>5.0833333333333335E-2</c:v>
                </c:pt>
                <c:pt idx="5">
                  <c:v>4.5185185185185182E-2</c:v>
                </c:pt>
                <c:pt idx="6">
                  <c:v>4.1944444444444444E-2</c:v>
                </c:pt>
              </c:numCache>
            </c:numRef>
          </c:yVal>
          <c:smooth val="0"/>
          <c:extLst>
            <c:ext xmlns:c16="http://schemas.microsoft.com/office/drawing/2014/chart" uri="{C3380CC4-5D6E-409C-BE32-E72D297353CC}">
              <c16:uniqueId val="{00000000-1834-3549-95E4-826A127751CC}"/>
            </c:ext>
          </c:extLst>
        </c:ser>
        <c:ser>
          <c:idx val="1"/>
          <c:order val="1"/>
          <c:spPr>
            <a:ln w="25400" cap="rnd">
              <a:noFill/>
              <a:round/>
            </a:ln>
            <a:effectLst/>
          </c:spPr>
          <c:marker>
            <c:symbol val="circle"/>
            <c:size val="6"/>
            <c:spPr>
              <a:solidFill>
                <a:srgbClr val="C00000"/>
              </a:solidFill>
              <a:ln w="9525">
                <a:noFill/>
              </a:ln>
              <a:effectLst/>
            </c:spPr>
          </c:marker>
          <c:xVal>
            <c:numRef>
              <c:f>'Fig2 + Tab1supp1'!$R$11:$R$18</c:f>
              <c:numCache>
                <c:formatCode>General</c:formatCode>
                <c:ptCount val="8"/>
                <c:pt idx="0">
                  <c:v>1.2</c:v>
                </c:pt>
                <c:pt idx="1">
                  <c:v>1.2</c:v>
                </c:pt>
                <c:pt idx="2">
                  <c:v>1.2</c:v>
                </c:pt>
                <c:pt idx="3">
                  <c:v>1.2</c:v>
                </c:pt>
                <c:pt idx="4">
                  <c:v>1.2</c:v>
                </c:pt>
                <c:pt idx="5">
                  <c:v>1.2</c:v>
                </c:pt>
                <c:pt idx="6">
                  <c:v>1.2</c:v>
                </c:pt>
                <c:pt idx="7">
                  <c:v>1.2</c:v>
                </c:pt>
              </c:numCache>
            </c:numRef>
          </c:xVal>
          <c:yVal>
            <c:numRef>
              <c:f>'Fig2 + Tab1supp1'!$P$11:$P$18</c:f>
              <c:numCache>
                <c:formatCode>General</c:formatCode>
                <c:ptCount val="8"/>
                <c:pt idx="0">
                  <c:v>6.7129629629629636E-2</c:v>
                </c:pt>
                <c:pt idx="1">
                  <c:v>5.3611111111111109E-2</c:v>
                </c:pt>
                <c:pt idx="2">
                  <c:v>6.4722222222222223E-2</c:v>
                </c:pt>
                <c:pt idx="3">
                  <c:v>4.7870370370370369E-2</c:v>
                </c:pt>
                <c:pt idx="4">
                  <c:v>4.6851851851851853E-2</c:v>
                </c:pt>
                <c:pt idx="5">
                  <c:v>7.9444444444444443E-2</c:v>
                </c:pt>
                <c:pt idx="6">
                  <c:v>4.87037037037037E-2</c:v>
                </c:pt>
                <c:pt idx="7">
                  <c:v>6.3425925925925927E-2</c:v>
                </c:pt>
              </c:numCache>
            </c:numRef>
          </c:yVal>
          <c:smooth val="0"/>
          <c:extLst>
            <c:ext xmlns:c16="http://schemas.microsoft.com/office/drawing/2014/chart" uri="{C3380CC4-5D6E-409C-BE32-E72D297353CC}">
              <c16:uniqueId val="{00000001-1834-3549-95E4-826A127751CC}"/>
            </c:ext>
          </c:extLst>
        </c:ser>
        <c:ser>
          <c:idx val="2"/>
          <c:order val="2"/>
          <c:spPr>
            <a:ln w="25400" cap="rnd">
              <a:noFill/>
              <a:round/>
            </a:ln>
            <a:effectLst/>
          </c:spPr>
          <c:marker>
            <c:symbol val="circle"/>
            <c:size val="6"/>
            <c:spPr>
              <a:solidFill>
                <a:schemeClr val="tx1"/>
              </a:solidFill>
              <a:ln w="9525">
                <a:noFill/>
              </a:ln>
              <a:effectLst/>
            </c:spPr>
          </c:marker>
          <c:xVal>
            <c:numRef>
              <c:f>'Fig2 + Tab1supp1'!$R$19:$R$25</c:f>
              <c:numCache>
                <c:formatCode>General</c:formatCode>
                <c:ptCount val="7"/>
                <c:pt idx="0">
                  <c:v>2</c:v>
                </c:pt>
                <c:pt idx="1">
                  <c:v>2</c:v>
                </c:pt>
                <c:pt idx="2">
                  <c:v>2</c:v>
                </c:pt>
                <c:pt idx="3">
                  <c:v>2</c:v>
                </c:pt>
                <c:pt idx="4">
                  <c:v>2</c:v>
                </c:pt>
                <c:pt idx="5">
                  <c:v>2</c:v>
                </c:pt>
                <c:pt idx="6">
                  <c:v>2</c:v>
                </c:pt>
              </c:numCache>
            </c:numRef>
          </c:xVal>
          <c:yVal>
            <c:numRef>
              <c:f>'Fig2 + Tab1supp1'!$P$19:$P$25</c:f>
              <c:numCache>
                <c:formatCode>General</c:formatCode>
                <c:ptCount val="7"/>
                <c:pt idx="0">
                  <c:v>1.0277777777777778E-2</c:v>
                </c:pt>
                <c:pt idx="1">
                  <c:v>0.02</c:v>
                </c:pt>
                <c:pt idx="2">
                  <c:v>2.824074074074074E-2</c:v>
                </c:pt>
                <c:pt idx="3">
                  <c:v>1.8888888888888889E-2</c:v>
                </c:pt>
                <c:pt idx="4">
                  <c:v>2.7685185185185184E-2</c:v>
                </c:pt>
                <c:pt idx="5">
                  <c:v>3.453703703703704E-2</c:v>
                </c:pt>
                <c:pt idx="6">
                  <c:v>2.3425925925925926E-2</c:v>
                </c:pt>
              </c:numCache>
            </c:numRef>
          </c:yVal>
          <c:smooth val="0"/>
          <c:extLst>
            <c:ext xmlns:c16="http://schemas.microsoft.com/office/drawing/2014/chart" uri="{C3380CC4-5D6E-409C-BE32-E72D297353CC}">
              <c16:uniqueId val="{00000002-1834-3549-95E4-826A127751CC}"/>
            </c:ext>
          </c:extLst>
        </c:ser>
        <c:ser>
          <c:idx val="3"/>
          <c:order val="3"/>
          <c:spPr>
            <a:ln w="25400" cap="rnd">
              <a:noFill/>
              <a:round/>
            </a:ln>
            <a:effectLst/>
          </c:spPr>
          <c:marker>
            <c:symbol val="circle"/>
            <c:size val="6"/>
            <c:spPr>
              <a:solidFill>
                <a:srgbClr val="C00000"/>
              </a:solidFill>
              <a:ln w="9525">
                <a:noFill/>
              </a:ln>
              <a:effectLst/>
            </c:spPr>
          </c:marker>
          <c:xVal>
            <c:numRef>
              <c:f>'Fig2 + Tab1supp1'!$R$26:$R$34</c:f>
              <c:numCache>
                <c:formatCode>General</c:formatCode>
                <c:ptCount val="9"/>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numCache>
            </c:numRef>
          </c:xVal>
          <c:yVal>
            <c:numRef>
              <c:f>'Fig2 + Tab1supp1'!$P$26:$P$34</c:f>
              <c:numCache>
                <c:formatCode>General</c:formatCode>
                <c:ptCount val="9"/>
                <c:pt idx="0">
                  <c:v>4.5648148148148146E-2</c:v>
                </c:pt>
                <c:pt idx="1">
                  <c:v>3.6388888888888887E-2</c:v>
                </c:pt>
                <c:pt idx="2">
                  <c:v>2.3518518518518518E-2</c:v>
                </c:pt>
                <c:pt idx="3">
                  <c:v>4.3333333333333335E-2</c:v>
                </c:pt>
                <c:pt idx="4">
                  <c:v>4.7037037037037037E-2</c:v>
                </c:pt>
                <c:pt idx="5">
                  <c:v>4.6018518518518521E-2</c:v>
                </c:pt>
                <c:pt idx="6">
                  <c:v>3.5925925925925924E-2</c:v>
                </c:pt>
                <c:pt idx="7">
                  <c:v>3.7499999999999999E-2</c:v>
                </c:pt>
                <c:pt idx="8">
                  <c:v>2.8425925925925927E-2</c:v>
                </c:pt>
              </c:numCache>
            </c:numRef>
          </c:yVal>
          <c:smooth val="0"/>
          <c:extLst>
            <c:ext xmlns:c16="http://schemas.microsoft.com/office/drawing/2014/chart" uri="{C3380CC4-5D6E-409C-BE32-E72D297353CC}">
              <c16:uniqueId val="{00000003-1834-3549-95E4-826A127751CC}"/>
            </c:ext>
          </c:extLst>
        </c:ser>
        <c:ser>
          <c:idx val="4"/>
          <c:order val="4"/>
          <c:spPr>
            <a:ln w="25400" cap="rnd">
              <a:noFill/>
              <a:round/>
            </a:ln>
            <a:effectLst/>
          </c:spPr>
          <c:marker>
            <c:symbol val="circle"/>
            <c:size val="6"/>
            <c:spPr>
              <a:solidFill>
                <a:schemeClr val="tx1"/>
              </a:solidFill>
              <a:ln w="9525">
                <a:noFill/>
              </a:ln>
              <a:effectLst/>
            </c:spPr>
          </c:marker>
          <c:xVal>
            <c:numRef>
              <c:f>'Fig2 + Tab1supp1'!$R$35:$R$40</c:f>
              <c:numCache>
                <c:formatCode>General</c:formatCode>
                <c:ptCount val="6"/>
                <c:pt idx="0">
                  <c:v>3</c:v>
                </c:pt>
                <c:pt idx="1">
                  <c:v>3</c:v>
                </c:pt>
                <c:pt idx="2">
                  <c:v>3</c:v>
                </c:pt>
                <c:pt idx="3">
                  <c:v>3</c:v>
                </c:pt>
                <c:pt idx="4">
                  <c:v>3</c:v>
                </c:pt>
                <c:pt idx="5">
                  <c:v>3</c:v>
                </c:pt>
              </c:numCache>
            </c:numRef>
          </c:xVal>
          <c:yVal>
            <c:numRef>
              <c:f>'Fig2 + Tab1supp1'!$P$35:$P$40</c:f>
              <c:numCache>
                <c:formatCode>General</c:formatCode>
                <c:ptCount val="6"/>
                <c:pt idx="0">
                  <c:v>2.3240740740740742E-2</c:v>
                </c:pt>
                <c:pt idx="1">
                  <c:v>6.851851851851852E-3</c:v>
                </c:pt>
                <c:pt idx="2">
                  <c:v>1.712962962962963E-2</c:v>
                </c:pt>
                <c:pt idx="3">
                  <c:v>9.8148148148148144E-3</c:v>
                </c:pt>
                <c:pt idx="4">
                  <c:v>1.1111111111111112E-2</c:v>
                </c:pt>
                <c:pt idx="5">
                  <c:v>1.9444444444444445E-2</c:v>
                </c:pt>
              </c:numCache>
            </c:numRef>
          </c:yVal>
          <c:smooth val="0"/>
          <c:extLst>
            <c:ext xmlns:c16="http://schemas.microsoft.com/office/drawing/2014/chart" uri="{C3380CC4-5D6E-409C-BE32-E72D297353CC}">
              <c16:uniqueId val="{00000004-1834-3549-95E4-826A127751CC}"/>
            </c:ext>
          </c:extLst>
        </c:ser>
        <c:ser>
          <c:idx val="5"/>
          <c:order val="5"/>
          <c:spPr>
            <a:ln w="25400" cap="rnd">
              <a:noFill/>
              <a:round/>
            </a:ln>
            <a:effectLst/>
          </c:spPr>
          <c:marker>
            <c:symbol val="circle"/>
            <c:size val="6"/>
            <c:spPr>
              <a:solidFill>
                <a:srgbClr val="C00000"/>
              </a:solidFill>
              <a:ln w="9525">
                <a:noFill/>
              </a:ln>
              <a:effectLst/>
            </c:spPr>
          </c:marker>
          <c:xVal>
            <c:numRef>
              <c:f>'Fig2 + Tab1supp1'!$R$41:$R$47</c:f>
              <c:numCache>
                <c:formatCode>General</c:formatCode>
                <c:ptCount val="7"/>
                <c:pt idx="0">
                  <c:v>3.2</c:v>
                </c:pt>
                <c:pt idx="1">
                  <c:v>3.2</c:v>
                </c:pt>
                <c:pt idx="2">
                  <c:v>3.2</c:v>
                </c:pt>
                <c:pt idx="3">
                  <c:v>3.2</c:v>
                </c:pt>
                <c:pt idx="4">
                  <c:v>3.2</c:v>
                </c:pt>
                <c:pt idx="5">
                  <c:v>3.2</c:v>
                </c:pt>
                <c:pt idx="6">
                  <c:v>3.2</c:v>
                </c:pt>
              </c:numCache>
            </c:numRef>
          </c:xVal>
          <c:yVal>
            <c:numRef>
              <c:f>'Fig2 + Tab1supp1'!$P$41:$P$47</c:f>
              <c:numCache>
                <c:formatCode>General</c:formatCode>
                <c:ptCount val="7"/>
                <c:pt idx="0">
                  <c:v>1.5555555555555555E-2</c:v>
                </c:pt>
                <c:pt idx="1">
                  <c:v>3.1018518518518518E-2</c:v>
                </c:pt>
                <c:pt idx="2">
                  <c:v>3.1296296296296294E-2</c:v>
                </c:pt>
                <c:pt idx="3">
                  <c:v>2.3240740740740742E-2</c:v>
                </c:pt>
                <c:pt idx="4">
                  <c:v>5.9259259259259256E-3</c:v>
                </c:pt>
                <c:pt idx="5">
                  <c:v>3.0185185185185186E-2</c:v>
                </c:pt>
                <c:pt idx="6">
                  <c:v>1.6296296296296295E-2</c:v>
                </c:pt>
              </c:numCache>
            </c:numRef>
          </c:yVal>
          <c:smooth val="0"/>
          <c:extLst>
            <c:ext xmlns:c16="http://schemas.microsoft.com/office/drawing/2014/chart" uri="{C3380CC4-5D6E-409C-BE32-E72D297353CC}">
              <c16:uniqueId val="{00000005-1834-3549-95E4-826A127751CC}"/>
            </c:ext>
          </c:extLst>
        </c:ser>
        <c:ser>
          <c:idx val="6"/>
          <c:order val="6"/>
          <c:spPr>
            <a:ln w="25400" cap="rnd">
              <a:noFill/>
              <a:round/>
            </a:ln>
            <a:effectLst/>
          </c:spPr>
          <c:marker>
            <c:symbol val="circle"/>
            <c:size val="6"/>
            <c:spPr>
              <a:solidFill>
                <a:schemeClr val="tx1"/>
              </a:solidFill>
              <a:ln w="9525">
                <a:noFill/>
              </a:ln>
              <a:effectLst/>
            </c:spPr>
          </c:marker>
          <c:xVal>
            <c:numRef>
              <c:f>'Fig2 + Tab1supp1'!$R$48:$R$55</c:f>
              <c:numCache>
                <c:formatCode>General</c:formatCode>
                <c:ptCount val="8"/>
                <c:pt idx="0">
                  <c:v>4</c:v>
                </c:pt>
                <c:pt idx="1">
                  <c:v>4</c:v>
                </c:pt>
                <c:pt idx="2">
                  <c:v>4</c:v>
                </c:pt>
                <c:pt idx="3">
                  <c:v>4</c:v>
                </c:pt>
                <c:pt idx="4">
                  <c:v>4</c:v>
                </c:pt>
                <c:pt idx="5">
                  <c:v>4</c:v>
                </c:pt>
                <c:pt idx="6">
                  <c:v>4</c:v>
                </c:pt>
                <c:pt idx="7">
                  <c:v>4</c:v>
                </c:pt>
              </c:numCache>
            </c:numRef>
          </c:xVal>
          <c:yVal>
            <c:numRef>
              <c:f>'Fig2 + Tab1supp1'!$P$48:$P$55</c:f>
              <c:numCache>
                <c:formatCode>General</c:formatCode>
                <c:ptCount val="8"/>
                <c:pt idx="0">
                  <c:v>1.7407407407407406E-2</c:v>
                </c:pt>
                <c:pt idx="1">
                  <c:v>1.1296296296296296E-2</c:v>
                </c:pt>
                <c:pt idx="2">
                  <c:v>2.8888888888888888E-2</c:v>
                </c:pt>
                <c:pt idx="3">
                  <c:v>1.6111111111111111E-2</c:v>
                </c:pt>
                <c:pt idx="4">
                  <c:v>2.388888888888889E-2</c:v>
                </c:pt>
                <c:pt idx="5">
                  <c:v>1.9444444444444445E-2</c:v>
                </c:pt>
                <c:pt idx="6">
                  <c:v>7.1296296296296299E-3</c:v>
                </c:pt>
                <c:pt idx="7">
                  <c:v>1.1851851851851851E-2</c:v>
                </c:pt>
              </c:numCache>
            </c:numRef>
          </c:yVal>
          <c:smooth val="0"/>
          <c:extLst>
            <c:ext xmlns:c16="http://schemas.microsoft.com/office/drawing/2014/chart" uri="{C3380CC4-5D6E-409C-BE32-E72D297353CC}">
              <c16:uniqueId val="{00000006-1834-3549-95E4-826A127751CC}"/>
            </c:ext>
          </c:extLst>
        </c:ser>
        <c:ser>
          <c:idx val="7"/>
          <c:order val="7"/>
          <c:spPr>
            <a:ln w="25400" cap="rnd">
              <a:noFill/>
              <a:round/>
            </a:ln>
            <a:effectLst/>
          </c:spPr>
          <c:marker>
            <c:symbol val="circle"/>
            <c:size val="6"/>
            <c:spPr>
              <a:solidFill>
                <a:srgbClr val="C00000"/>
              </a:solidFill>
              <a:ln w="9525">
                <a:noFill/>
              </a:ln>
              <a:effectLst/>
            </c:spPr>
          </c:marker>
          <c:xVal>
            <c:numRef>
              <c:f>'Fig2 + Tab1supp1'!$R$56:$R$64</c:f>
              <c:numCache>
                <c:formatCode>General</c:formatCode>
                <c:ptCount val="9"/>
                <c:pt idx="0">
                  <c:v>4.3</c:v>
                </c:pt>
                <c:pt idx="1">
                  <c:v>4.3</c:v>
                </c:pt>
                <c:pt idx="2">
                  <c:v>4.3</c:v>
                </c:pt>
                <c:pt idx="3">
                  <c:v>4.3</c:v>
                </c:pt>
                <c:pt idx="6">
                  <c:v>4.3</c:v>
                </c:pt>
                <c:pt idx="7">
                  <c:v>4.3</c:v>
                </c:pt>
                <c:pt idx="8">
                  <c:v>4.3</c:v>
                </c:pt>
              </c:numCache>
            </c:numRef>
          </c:xVal>
          <c:yVal>
            <c:numRef>
              <c:f>'Fig2 + Tab1supp1'!$P$56:$P$64</c:f>
              <c:numCache>
                <c:formatCode>General</c:formatCode>
                <c:ptCount val="9"/>
                <c:pt idx="0">
                  <c:v>2.2777777777777779E-2</c:v>
                </c:pt>
                <c:pt idx="1">
                  <c:v>2.7222222222222221E-2</c:v>
                </c:pt>
                <c:pt idx="2">
                  <c:v>1.7037037037037038E-2</c:v>
                </c:pt>
                <c:pt idx="3">
                  <c:v>2.0277777777777777E-2</c:v>
                </c:pt>
                <c:pt idx="6">
                  <c:v>1.3425925925925926E-2</c:v>
                </c:pt>
                <c:pt idx="7">
                  <c:v>2.8338581218744212E-2</c:v>
                </c:pt>
                <c:pt idx="8">
                  <c:v>7.9637003426243167E-3</c:v>
                </c:pt>
              </c:numCache>
            </c:numRef>
          </c:yVal>
          <c:smooth val="0"/>
          <c:extLst>
            <c:ext xmlns:c16="http://schemas.microsoft.com/office/drawing/2014/chart" uri="{C3380CC4-5D6E-409C-BE32-E72D297353CC}">
              <c16:uniqueId val="{00000007-1834-3549-95E4-826A127751CC}"/>
            </c:ext>
          </c:extLst>
        </c:ser>
        <c:ser>
          <c:idx val="8"/>
          <c:order val="8"/>
          <c:spPr>
            <a:ln w="25400" cap="rnd">
              <a:noFill/>
              <a:round/>
            </a:ln>
            <a:effectLst/>
          </c:spPr>
          <c:marker>
            <c:symbol val="dash"/>
            <c:size val="12"/>
            <c:spPr>
              <a:solidFill>
                <a:schemeClr val="accent3"/>
              </a:solidFill>
              <a:ln w="9525">
                <a:noFill/>
              </a:ln>
              <a:effectLst/>
            </c:spPr>
          </c:marker>
          <c:xVal>
            <c:numRef>
              <c:f>'Fig2 + Tab1supp1'!$R$4</c:f>
              <c:numCache>
                <c:formatCode>General</c:formatCode>
                <c:ptCount val="1"/>
                <c:pt idx="0">
                  <c:v>1</c:v>
                </c:pt>
              </c:numCache>
            </c:numRef>
          </c:xVal>
          <c:yVal>
            <c:numRef>
              <c:f>'Fig2 + Tab1supp1'!$AB$4</c:f>
              <c:numCache>
                <c:formatCode>General</c:formatCode>
                <c:ptCount val="1"/>
                <c:pt idx="0">
                  <c:v>5.17063492063492E-2</c:v>
                </c:pt>
              </c:numCache>
            </c:numRef>
          </c:yVal>
          <c:smooth val="0"/>
          <c:extLst>
            <c:ext xmlns:c16="http://schemas.microsoft.com/office/drawing/2014/chart" uri="{C3380CC4-5D6E-409C-BE32-E72D297353CC}">
              <c16:uniqueId val="{0000000A-1834-3549-95E4-826A127751CC}"/>
            </c:ext>
          </c:extLst>
        </c:ser>
        <c:ser>
          <c:idx val="9"/>
          <c:order val="9"/>
          <c:spPr>
            <a:ln w="25400" cap="rnd">
              <a:noFill/>
              <a:round/>
            </a:ln>
            <a:effectLst/>
          </c:spPr>
          <c:marker>
            <c:symbol val="dash"/>
            <c:size val="12"/>
            <c:spPr>
              <a:solidFill>
                <a:schemeClr val="accent3"/>
              </a:solidFill>
              <a:ln w="9525">
                <a:noFill/>
              </a:ln>
              <a:effectLst/>
            </c:spPr>
          </c:marker>
          <c:xVal>
            <c:numRef>
              <c:f>'Fig2 + Tab1supp1'!$R$11</c:f>
              <c:numCache>
                <c:formatCode>General</c:formatCode>
                <c:ptCount val="1"/>
                <c:pt idx="0">
                  <c:v>1.2</c:v>
                </c:pt>
              </c:numCache>
            </c:numRef>
          </c:xVal>
          <c:yVal>
            <c:numRef>
              <c:f>'Fig2 + Tab1supp1'!$AB$5</c:f>
              <c:numCache>
                <c:formatCode>General</c:formatCode>
                <c:ptCount val="1"/>
                <c:pt idx="0">
                  <c:v>5.8969907407407408E-2</c:v>
                </c:pt>
              </c:numCache>
            </c:numRef>
          </c:yVal>
          <c:smooth val="0"/>
          <c:extLst>
            <c:ext xmlns:c16="http://schemas.microsoft.com/office/drawing/2014/chart" uri="{C3380CC4-5D6E-409C-BE32-E72D297353CC}">
              <c16:uniqueId val="{0000000B-1834-3549-95E4-826A127751CC}"/>
            </c:ext>
          </c:extLst>
        </c:ser>
        <c:ser>
          <c:idx val="10"/>
          <c:order val="10"/>
          <c:spPr>
            <a:ln w="25400" cap="rnd">
              <a:noFill/>
              <a:round/>
            </a:ln>
            <a:effectLst/>
          </c:spPr>
          <c:marker>
            <c:symbol val="dash"/>
            <c:size val="12"/>
            <c:spPr>
              <a:solidFill>
                <a:schemeClr val="accent3"/>
              </a:solidFill>
              <a:ln w="9525">
                <a:noFill/>
              </a:ln>
              <a:effectLst/>
            </c:spPr>
          </c:marker>
          <c:xVal>
            <c:numRef>
              <c:f>'Fig2 + Tab1supp1'!$R$19</c:f>
              <c:numCache>
                <c:formatCode>General</c:formatCode>
                <c:ptCount val="1"/>
                <c:pt idx="0">
                  <c:v>2</c:v>
                </c:pt>
              </c:numCache>
            </c:numRef>
          </c:xVal>
          <c:yVal>
            <c:numRef>
              <c:f>'Fig2 + Tab1supp1'!$AB$6</c:f>
              <c:numCache>
                <c:formatCode>General</c:formatCode>
                <c:ptCount val="1"/>
                <c:pt idx="0">
                  <c:v>2.3293650793650793E-2</c:v>
                </c:pt>
              </c:numCache>
            </c:numRef>
          </c:yVal>
          <c:smooth val="0"/>
          <c:extLst>
            <c:ext xmlns:c16="http://schemas.microsoft.com/office/drawing/2014/chart" uri="{C3380CC4-5D6E-409C-BE32-E72D297353CC}">
              <c16:uniqueId val="{0000000C-1834-3549-95E4-826A127751CC}"/>
            </c:ext>
          </c:extLst>
        </c:ser>
        <c:ser>
          <c:idx val="11"/>
          <c:order val="11"/>
          <c:spPr>
            <a:ln w="25400" cap="rnd">
              <a:noFill/>
              <a:round/>
            </a:ln>
            <a:effectLst/>
          </c:spPr>
          <c:marker>
            <c:symbol val="dash"/>
            <c:size val="12"/>
            <c:spPr>
              <a:solidFill>
                <a:schemeClr val="accent3"/>
              </a:solidFill>
              <a:ln w="9525">
                <a:noFill/>
              </a:ln>
              <a:effectLst/>
            </c:spPr>
          </c:marker>
          <c:xVal>
            <c:numRef>
              <c:f>'Fig2 + Tab1supp1'!$R$28</c:f>
              <c:numCache>
                <c:formatCode>General</c:formatCode>
                <c:ptCount val="1"/>
                <c:pt idx="0">
                  <c:v>2.2000000000000002</c:v>
                </c:pt>
              </c:numCache>
            </c:numRef>
          </c:xVal>
          <c:yVal>
            <c:numRef>
              <c:f>'Fig2 + Tab1supp1'!$AB$7</c:f>
              <c:numCache>
                <c:formatCode>General</c:formatCode>
                <c:ptCount val="1"/>
                <c:pt idx="0">
                  <c:v>3.819958847736625E-2</c:v>
                </c:pt>
              </c:numCache>
            </c:numRef>
          </c:yVal>
          <c:smooth val="0"/>
          <c:extLst>
            <c:ext xmlns:c16="http://schemas.microsoft.com/office/drawing/2014/chart" uri="{C3380CC4-5D6E-409C-BE32-E72D297353CC}">
              <c16:uniqueId val="{0000000D-1834-3549-95E4-826A127751CC}"/>
            </c:ext>
          </c:extLst>
        </c:ser>
        <c:ser>
          <c:idx val="12"/>
          <c:order val="12"/>
          <c:spPr>
            <a:ln w="25400" cap="rnd">
              <a:noFill/>
              <a:round/>
            </a:ln>
            <a:effectLst/>
          </c:spPr>
          <c:marker>
            <c:symbol val="dash"/>
            <c:size val="12"/>
            <c:spPr>
              <a:solidFill>
                <a:schemeClr val="accent3"/>
              </a:solidFill>
              <a:ln w="9525">
                <a:noFill/>
              </a:ln>
              <a:effectLst/>
            </c:spPr>
          </c:marker>
          <c:xVal>
            <c:numRef>
              <c:f>'Fig2 + Tab1supp1'!$R$36</c:f>
              <c:numCache>
                <c:formatCode>General</c:formatCode>
                <c:ptCount val="1"/>
                <c:pt idx="0">
                  <c:v>3</c:v>
                </c:pt>
              </c:numCache>
            </c:numRef>
          </c:xVal>
          <c:yVal>
            <c:numRef>
              <c:f>'Fig2 + Tab1supp1'!$AB$8</c:f>
              <c:numCache>
                <c:formatCode>General</c:formatCode>
                <c:ptCount val="1"/>
                <c:pt idx="0">
                  <c:v>1.4598765432098766E-2</c:v>
                </c:pt>
              </c:numCache>
            </c:numRef>
          </c:yVal>
          <c:smooth val="0"/>
          <c:extLst>
            <c:ext xmlns:c16="http://schemas.microsoft.com/office/drawing/2014/chart" uri="{C3380CC4-5D6E-409C-BE32-E72D297353CC}">
              <c16:uniqueId val="{0000000E-1834-3549-95E4-826A127751CC}"/>
            </c:ext>
          </c:extLst>
        </c:ser>
        <c:ser>
          <c:idx val="13"/>
          <c:order val="13"/>
          <c:spPr>
            <a:ln w="25400" cap="rnd">
              <a:noFill/>
              <a:round/>
            </a:ln>
            <a:effectLst/>
          </c:spPr>
          <c:marker>
            <c:symbol val="dash"/>
            <c:size val="12"/>
            <c:spPr>
              <a:solidFill>
                <a:schemeClr val="accent3"/>
              </a:solidFill>
              <a:ln w="9525">
                <a:noFill/>
              </a:ln>
              <a:effectLst/>
            </c:spPr>
          </c:marker>
          <c:xVal>
            <c:numRef>
              <c:f>'Fig2 + Tab1supp1'!$R$41</c:f>
              <c:numCache>
                <c:formatCode>General</c:formatCode>
                <c:ptCount val="1"/>
                <c:pt idx="0">
                  <c:v>3.2</c:v>
                </c:pt>
              </c:numCache>
            </c:numRef>
          </c:xVal>
          <c:yVal>
            <c:numRef>
              <c:f>'Fig2 + Tab1supp1'!$AB$9</c:f>
              <c:numCache>
                <c:formatCode>General</c:formatCode>
                <c:ptCount val="1"/>
                <c:pt idx="0">
                  <c:v>2.193121693121693E-2</c:v>
                </c:pt>
              </c:numCache>
            </c:numRef>
          </c:yVal>
          <c:smooth val="0"/>
          <c:extLst>
            <c:ext xmlns:c16="http://schemas.microsoft.com/office/drawing/2014/chart" uri="{C3380CC4-5D6E-409C-BE32-E72D297353CC}">
              <c16:uniqueId val="{0000000F-1834-3549-95E4-826A127751CC}"/>
            </c:ext>
          </c:extLst>
        </c:ser>
        <c:ser>
          <c:idx val="14"/>
          <c:order val="14"/>
          <c:spPr>
            <a:ln w="25400" cap="rnd">
              <a:noFill/>
              <a:round/>
            </a:ln>
            <a:effectLst/>
          </c:spPr>
          <c:marker>
            <c:symbol val="dash"/>
            <c:size val="12"/>
            <c:spPr>
              <a:solidFill>
                <a:schemeClr val="accent3">
                  <a:lumMod val="80000"/>
                  <a:lumOff val="20000"/>
                </a:schemeClr>
              </a:solidFill>
              <a:ln w="9525">
                <a:noFill/>
              </a:ln>
              <a:effectLst/>
            </c:spPr>
          </c:marker>
          <c:xVal>
            <c:numRef>
              <c:f>'Fig2 + Tab1supp1'!$R$48</c:f>
              <c:numCache>
                <c:formatCode>General</c:formatCode>
                <c:ptCount val="1"/>
                <c:pt idx="0">
                  <c:v>4</c:v>
                </c:pt>
              </c:numCache>
            </c:numRef>
          </c:xVal>
          <c:yVal>
            <c:numRef>
              <c:f>'Fig2 + Tab1supp1'!$AB$10</c:f>
              <c:numCache>
                <c:formatCode>General</c:formatCode>
                <c:ptCount val="1"/>
                <c:pt idx="0">
                  <c:v>1.7002314814814814E-2</c:v>
                </c:pt>
              </c:numCache>
            </c:numRef>
          </c:yVal>
          <c:smooth val="0"/>
          <c:extLst>
            <c:ext xmlns:c16="http://schemas.microsoft.com/office/drawing/2014/chart" uri="{C3380CC4-5D6E-409C-BE32-E72D297353CC}">
              <c16:uniqueId val="{00000010-1834-3549-95E4-826A127751CC}"/>
            </c:ext>
          </c:extLst>
        </c:ser>
        <c:ser>
          <c:idx val="15"/>
          <c:order val="15"/>
          <c:spPr>
            <a:ln w="25400" cap="rnd">
              <a:noFill/>
              <a:round/>
            </a:ln>
            <a:effectLst/>
          </c:spPr>
          <c:marker>
            <c:symbol val="dash"/>
            <c:size val="12"/>
            <c:spPr>
              <a:solidFill>
                <a:schemeClr val="accent3"/>
              </a:solidFill>
              <a:ln w="9525">
                <a:noFill/>
              </a:ln>
              <a:effectLst/>
            </c:spPr>
          </c:marker>
          <c:xVal>
            <c:numRef>
              <c:f>'Fig2 + Tab1supp1'!$R$59</c:f>
              <c:numCache>
                <c:formatCode>General</c:formatCode>
                <c:ptCount val="1"/>
                <c:pt idx="0">
                  <c:v>4.3</c:v>
                </c:pt>
              </c:numCache>
            </c:numRef>
          </c:xVal>
          <c:yVal>
            <c:numRef>
              <c:f>'Fig2 + Tab1supp1'!$AB$11</c:f>
              <c:numCache>
                <c:formatCode>General</c:formatCode>
                <c:ptCount val="1"/>
                <c:pt idx="0">
                  <c:v>1.9577574614587038E-2</c:v>
                </c:pt>
              </c:numCache>
            </c:numRef>
          </c:yVal>
          <c:smooth val="0"/>
          <c:extLst>
            <c:ext xmlns:c16="http://schemas.microsoft.com/office/drawing/2014/chart" uri="{C3380CC4-5D6E-409C-BE32-E72D297353CC}">
              <c16:uniqueId val="{00000011-1834-3549-95E4-826A127751CC}"/>
            </c:ext>
          </c:extLst>
        </c:ser>
        <c:dLbls>
          <c:showLegendKey val="0"/>
          <c:showVal val="0"/>
          <c:showCatName val="0"/>
          <c:showSerName val="0"/>
          <c:showPercent val="0"/>
          <c:showBubbleSize val="0"/>
        </c:dLbls>
        <c:axId val="1611943920"/>
        <c:axId val="1611746048"/>
      </c:scatterChart>
      <c:valAx>
        <c:axId val="1611943920"/>
        <c:scaling>
          <c:orientation val="minMax"/>
        </c:scaling>
        <c:delete val="0"/>
        <c:axPos val="b"/>
        <c:numFmt formatCode="\2\3\ \2\9"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611746048"/>
        <c:crosses val="autoZero"/>
        <c:crossBetween val="midCat"/>
      </c:valAx>
      <c:valAx>
        <c:axId val="1611746048"/>
        <c:scaling>
          <c:orientation val="minMax"/>
          <c:max val="0.2"/>
          <c:min val="0"/>
        </c:scaling>
        <c:delete val="0"/>
        <c:axPos val="l"/>
        <c:numFmt formatCode="0%" sourceLinked="0"/>
        <c:majorTickMark val="none"/>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Adobe Devanagari" panose="02040503050201020203" pitchFamily="18" charset="0"/>
                <a:ea typeface="+mn-ea"/>
                <a:cs typeface="Adobe Devanagari" panose="02040503050201020203" pitchFamily="18" charset="0"/>
              </a:defRPr>
            </a:pPr>
            <a:endParaRPr lang="en-US"/>
          </a:p>
        </c:txPr>
        <c:crossAx val="1611943920"/>
        <c:crosses val="autoZero"/>
        <c:crossBetween val="midCat"/>
        <c:majorUnit val="5.000000000000001E-2"/>
        <c:minorUnit val="5.000000000000001E-2"/>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6"/>
            <c:spPr>
              <a:solidFill>
                <a:schemeClr val="tx1"/>
              </a:solidFill>
              <a:ln w="9525">
                <a:noFill/>
              </a:ln>
              <a:effectLst/>
            </c:spPr>
          </c:marker>
          <c:xVal>
            <c:numRef>
              <c:f>'Fig2 + Tab1supp1'!$R$4:$R$10</c:f>
              <c:numCache>
                <c:formatCode>General</c:formatCode>
                <c:ptCount val="7"/>
                <c:pt idx="0">
                  <c:v>1</c:v>
                </c:pt>
                <c:pt idx="1">
                  <c:v>1</c:v>
                </c:pt>
                <c:pt idx="2">
                  <c:v>1</c:v>
                </c:pt>
                <c:pt idx="3">
                  <c:v>1</c:v>
                </c:pt>
                <c:pt idx="4">
                  <c:v>1</c:v>
                </c:pt>
                <c:pt idx="5">
                  <c:v>1</c:v>
                </c:pt>
                <c:pt idx="6">
                  <c:v>1</c:v>
                </c:pt>
              </c:numCache>
            </c:numRef>
          </c:xVal>
          <c:yVal>
            <c:numRef>
              <c:f>'Fig2 + Tab1supp1'!$N$4:$N$10</c:f>
              <c:numCache>
                <c:formatCode>General</c:formatCode>
                <c:ptCount val="7"/>
                <c:pt idx="0">
                  <c:v>0.25814814814814813</c:v>
                </c:pt>
                <c:pt idx="1">
                  <c:v>0.38046296296296295</c:v>
                </c:pt>
                <c:pt idx="2">
                  <c:v>0.32592592592592595</c:v>
                </c:pt>
                <c:pt idx="3">
                  <c:v>0.33962962962962961</c:v>
                </c:pt>
                <c:pt idx="4">
                  <c:v>0.31314814814814818</c:v>
                </c:pt>
                <c:pt idx="5">
                  <c:v>0.22416666666666665</c:v>
                </c:pt>
                <c:pt idx="6">
                  <c:v>0.27694444444444444</c:v>
                </c:pt>
              </c:numCache>
            </c:numRef>
          </c:yVal>
          <c:smooth val="0"/>
          <c:extLst>
            <c:ext xmlns:c16="http://schemas.microsoft.com/office/drawing/2014/chart" uri="{C3380CC4-5D6E-409C-BE32-E72D297353CC}">
              <c16:uniqueId val="{00000000-D1FD-5841-98FB-8027109E9193}"/>
            </c:ext>
          </c:extLst>
        </c:ser>
        <c:ser>
          <c:idx val="1"/>
          <c:order val="1"/>
          <c:spPr>
            <a:ln w="25400" cap="rnd">
              <a:noFill/>
              <a:round/>
            </a:ln>
            <a:effectLst/>
          </c:spPr>
          <c:marker>
            <c:symbol val="circle"/>
            <c:size val="6"/>
            <c:spPr>
              <a:solidFill>
                <a:srgbClr val="C00000"/>
              </a:solidFill>
              <a:ln w="9525">
                <a:noFill/>
              </a:ln>
              <a:effectLst/>
            </c:spPr>
          </c:marker>
          <c:xVal>
            <c:numRef>
              <c:f>'Fig2 + Tab1supp1'!$R$11:$R$18</c:f>
              <c:numCache>
                <c:formatCode>General</c:formatCode>
                <c:ptCount val="8"/>
                <c:pt idx="0">
                  <c:v>1.2</c:v>
                </c:pt>
                <c:pt idx="1">
                  <c:v>1.2</c:v>
                </c:pt>
                <c:pt idx="2">
                  <c:v>1.2</c:v>
                </c:pt>
                <c:pt idx="3">
                  <c:v>1.2</c:v>
                </c:pt>
                <c:pt idx="4">
                  <c:v>1.2</c:v>
                </c:pt>
                <c:pt idx="5">
                  <c:v>1.2</c:v>
                </c:pt>
                <c:pt idx="6">
                  <c:v>1.2</c:v>
                </c:pt>
                <c:pt idx="7">
                  <c:v>1.2</c:v>
                </c:pt>
              </c:numCache>
            </c:numRef>
          </c:xVal>
          <c:yVal>
            <c:numRef>
              <c:f>'Fig2 + Tab1supp1'!$N$11:$N$18</c:f>
              <c:numCache>
                <c:formatCode>General</c:formatCode>
                <c:ptCount val="8"/>
                <c:pt idx="0">
                  <c:v>0.20120370370370369</c:v>
                </c:pt>
                <c:pt idx="1">
                  <c:v>0.18314814814814814</c:v>
                </c:pt>
                <c:pt idx="2">
                  <c:v>0.18740740740740741</c:v>
                </c:pt>
                <c:pt idx="3">
                  <c:v>0.13490740740740742</c:v>
                </c:pt>
                <c:pt idx="4">
                  <c:v>0.16055555555555556</c:v>
                </c:pt>
                <c:pt idx="5">
                  <c:v>0.1799074074074074</c:v>
                </c:pt>
                <c:pt idx="6">
                  <c:v>0.15046296296296297</c:v>
                </c:pt>
                <c:pt idx="7">
                  <c:v>0.1337962962962963</c:v>
                </c:pt>
              </c:numCache>
            </c:numRef>
          </c:yVal>
          <c:smooth val="0"/>
          <c:extLst>
            <c:ext xmlns:c16="http://schemas.microsoft.com/office/drawing/2014/chart" uri="{C3380CC4-5D6E-409C-BE32-E72D297353CC}">
              <c16:uniqueId val="{00000001-D1FD-5841-98FB-8027109E9193}"/>
            </c:ext>
          </c:extLst>
        </c:ser>
        <c:ser>
          <c:idx val="2"/>
          <c:order val="2"/>
          <c:spPr>
            <a:ln w="25400" cap="rnd">
              <a:noFill/>
              <a:round/>
            </a:ln>
            <a:effectLst/>
          </c:spPr>
          <c:marker>
            <c:symbol val="circle"/>
            <c:size val="6"/>
            <c:spPr>
              <a:solidFill>
                <a:schemeClr val="tx1"/>
              </a:solidFill>
              <a:ln w="9525">
                <a:noFill/>
              </a:ln>
              <a:effectLst/>
            </c:spPr>
          </c:marker>
          <c:xVal>
            <c:numRef>
              <c:f>'Fig2 + Tab1supp1'!$R$19:$R$25</c:f>
              <c:numCache>
                <c:formatCode>General</c:formatCode>
                <c:ptCount val="7"/>
                <c:pt idx="0">
                  <c:v>2</c:v>
                </c:pt>
                <c:pt idx="1">
                  <c:v>2</c:v>
                </c:pt>
                <c:pt idx="2">
                  <c:v>2</c:v>
                </c:pt>
                <c:pt idx="3">
                  <c:v>2</c:v>
                </c:pt>
                <c:pt idx="4">
                  <c:v>2</c:v>
                </c:pt>
                <c:pt idx="5">
                  <c:v>2</c:v>
                </c:pt>
                <c:pt idx="6">
                  <c:v>2</c:v>
                </c:pt>
              </c:numCache>
            </c:numRef>
          </c:xVal>
          <c:yVal>
            <c:numRef>
              <c:f>'Fig2 + Tab1supp1'!$N$19:$N$25</c:f>
              <c:numCache>
                <c:formatCode>General</c:formatCode>
                <c:ptCount val="7"/>
                <c:pt idx="0">
                  <c:v>0.14379629629629628</c:v>
                </c:pt>
                <c:pt idx="1">
                  <c:v>0.24305555555555555</c:v>
                </c:pt>
                <c:pt idx="2">
                  <c:v>0.21648148148148147</c:v>
                </c:pt>
                <c:pt idx="3">
                  <c:v>0.2823148148148148</c:v>
                </c:pt>
                <c:pt idx="4">
                  <c:v>0.28370370370370368</c:v>
                </c:pt>
                <c:pt idx="5">
                  <c:v>0.23444444444444446</c:v>
                </c:pt>
                <c:pt idx="6">
                  <c:v>0.16009259259259259</c:v>
                </c:pt>
              </c:numCache>
            </c:numRef>
          </c:yVal>
          <c:smooth val="0"/>
          <c:extLst>
            <c:ext xmlns:c16="http://schemas.microsoft.com/office/drawing/2014/chart" uri="{C3380CC4-5D6E-409C-BE32-E72D297353CC}">
              <c16:uniqueId val="{00000002-D1FD-5841-98FB-8027109E9193}"/>
            </c:ext>
          </c:extLst>
        </c:ser>
        <c:ser>
          <c:idx val="3"/>
          <c:order val="3"/>
          <c:spPr>
            <a:ln w="25400" cap="rnd">
              <a:noFill/>
              <a:round/>
            </a:ln>
            <a:effectLst/>
          </c:spPr>
          <c:marker>
            <c:symbol val="circle"/>
            <c:size val="6"/>
            <c:spPr>
              <a:solidFill>
                <a:srgbClr val="C00000"/>
              </a:solidFill>
              <a:ln w="9525">
                <a:noFill/>
              </a:ln>
              <a:effectLst/>
            </c:spPr>
          </c:marker>
          <c:xVal>
            <c:numRef>
              <c:f>'Fig2 + Tab1supp1'!$R$26:$R$34</c:f>
              <c:numCache>
                <c:formatCode>General</c:formatCode>
                <c:ptCount val="9"/>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numCache>
            </c:numRef>
          </c:xVal>
          <c:yVal>
            <c:numRef>
              <c:f>'Fig2 + Tab1supp1'!$N$26:$N$34</c:f>
              <c:numCache>
                <c:formatCode>General</c:formatCode>
                <c:ptCount val="9"/>
                <c:pt idx="0">
                  <c:v>0.20685185185185184</c:v>
                </c:pt>
                <c:pt idx="1">
                  <c:v>0.14453703703703705</c:v>
                </c:pt>
                <c:pt idx="2">
                  <c:v>0.11564814814814815</c:v>
                </c:pt>
                <c:pt idx="3">
                  <c:v>0.18518518518518517</c:v>
                </c:pt>
                <c:pt idx="4">
                  <c:v>0.15018518518518517</c:v>
                </c:pt>
                <c:pt idx="5">
                  <c:v>0.16907407407407407</c:v>
                </c:pt>
                <c:pt idx="6">
                  <c:v>0.23805555555555555</c:v>
                </c:pt>
                <c:pt idx="7">
                  <c:v>0.23629629629629631</c:v>
                </c:pt>
                <c:pt idx="8">
                  <c:v>0.14472222222222222</c:v>
                </c:pt>
              </c:numCache>
            </c:numRef>
          </c:yVal>
          <c:smooth val="0"/>
          <c:extLst>
            <c:ext xmlns:c16="http://schemas.microsoft.com/office/drawing/2014/chart" uri="{C3380CC4-5D6E-409C-BE32-E72D297353CC}">
              <c16:uniqueId val="{00000003-D1FD-5841-98FB-8027109E9193}"/>
            </c:ext>
          </c:extLst>
        </c:ser>
        <c:ser>
          <c:idx val="4"/>
          <c:order val="4"/>
          <c:spPr>
            <a:ln w="25400" cap="rnd">
              <a:noFill/>
              <a:round/>
            </a:ln>
            <a:effectLst/>
          </c:spPr>
          <c:marker>
            <c:symbol val="circle"/>
            <c:size val="6"/>
            <c:spPr>
              <a:solidFill>
                <a:schemeClr val="tx1"/>
              </a:solidFill>
              <a:ln w="9525">
                <a:noFill/>
              </a:ln>
              <a:effectLst/>
            </c:spPr>
          </c:marker>
          <c:xVal>
            <c:numRef>
              <c:f>'Fig2 + Tab1supp1'!$R$35:$R$40</c:f>
              <c:numCache>
                <c:formatCode>General</c:formatCode>
                <c:ptCount val="6"/>
                <c:pt idx="0">
                  <c:v>3</c:v>
                </c:pt>
                <c:pt idx="1">
                  <c:v>3</c:v>
                </c:pt>
                <c:pt idx="2">
                  <c:v>3</c:v>
                </c:pt>
                <c:pt idx="3">
                  <c:v>3</c:v>
                </c:pt>
                <c:pt idx="4">
                  <c:v>3</c:v>
                </c:pt>
                <c:pt idx="5">
                  <c:v>3</c:v>
                </c:pt>
              </c:numCache>
            </c:numRef>
          </c:xVal>
          <c:yVal>
            <c:numRef>
              <c:f>'Fig2 + Tab1supp1'!$N$35:$N$40</c:f>
              <c:numCache>
                <c:formatCode>General</c:formatCode>
                <c:ptCount val="6"/>
                <c:pt idx="0">
                  <c:v>0.21111111111111111</c:v>
                </c:pt>
                <c:pt idx="1">
                  <c:v>0.24027777777777778</c:v>
                </c:pt>
                <c:pt idx="2">
                  <c:v>0.25203703703703706</c:v>
                </c:pt>
                <c:pt idx="3">
                  <c:v>0.22435185185185186</c:v>
                </c:pt>
                <c:pt idx="4">
                  <c:v>0.14592592592592593</c:v>
                </c:pt>
                <c:pt idx="5">
                  <c:v>0.38203703703703706</c:v>
                </c:pt>
              </c:numCache>
            </c:numRef>
          </c:yVal>
          <c:smooth val="0"/>
          <c:extLst>
            <c:ext xmlns:c16="http://schemas.microsoft.com/office/drawing/2014/chart" uri="{C3380CC4-5D6E-409C-BE32-E72D297353CC}">
              <c16:uniqueId val="{00000004-D1FD-5841-98FB-8027109E9193}"/>
            </c:ext>
          </c:extLst>
        </c:ser>
        <c:ser>
          <c:idx val="5"/>
          <c:order val="5"/>
          <c:spPr>
            <a:ln w="25400" cap="rnd">
              <a:noFill/>
              <a:round/>
            </a:ln>
            <a:effectLst/>
          </c:spPr>
          <c:marker>
            <c:symbol val="circle"/>
            <c:size val="6"/>
            <c:spPr>
              <a:solidFill>
                <a:srgbClr val="C00000"/>
              </a:solidFill>
              <a:ln w="9525">
                <a:noFill/>
              </a:ln>
              <a:effectLst/>
            </c:spPr>
          </c:marker>
          <c:xVal>
            <c:numRef>
              <c:f>'Fig2 + Tab1supp1'!$R$41:$R$47</c:f>
              <c:numCache>
                <c:formatCode>General</c:formatCode>
                <c:ptCount val="7"/>
                <c:pt idx="0">
                  <c:v>3.2</c:v>
                </c:pt>
                <c:pt idx="1">
                  <c:v>3.2</c:v>
                </c:pt>
                <c:pt idx="2">
                  <c:v>3.2</c:v>
                </c:pt>
                <c:pt idx="3">
                  <c:v>3.2</c:v>
                </c:pt>
                <c:pt idx="4">
                  <c:v>3.2</c:v>
                </c:pt>
                <c:pt idx="5">
                  <c:v>3.2</c:v>
                </c:pt>
                <c:pt idx="6">
                  <c:v>3.2</c:v>
                </c:pt>
              </c:numCache>
            </c:numRef>
          </c:xVal>
          <c:yVal>
            <c:numRef>
              <c:f>'Fig2 + Tab1supp1'!$N$41:$N$47</c:f>
              <c:numCache>
                <c:formatCode>General</c:formatCode>
                <c:ptCount val="7"/>
                <c:pt idx="0">
                  <c:v>0.19740740740740742</c:v>
                </c:pt>
                <c:pt idx="1">
                  <c:v>5.5092592592592596E-2</c:v>
                </c:pt>
                <c:pt idx="2">
                  <c:v>0.22074074074074074</c:v>
                </c:pt>
                <c:pt idx="3">
                  <c:v>0.11962962962962963</c:v>
                </c:pt>
                <c:pt idx="4">
                  <c:v>0.15703703703703703</c:v>
                </c:pt>
                <c:pt idx="5">
                  <c:v>0.15</c:v>
                </c:pt>
                <c:pt idx="6">
                  <c:v>9.5185185185185192E-2</c:v>
                </c:pt>
              </c:numCache>
            </c:numRef>
          </c:yVal>
          <c:smooth val="0"/>
          <c:extLst>
            <c:ext xmlns:c16="http://schemas.microsoft.com/office/drawing/2014/chart" uri="{C3380CC4-5D6E-409C-BE32-E72D297353CC}">
              <c16:uniqueId val="{00000005-D1FD-5841-98FB-8027109E9193}"/>
            </c:ext>
          </c:extLst>
        </c:ser>
        <c:ser>
          <c:idx val="6"/>
          <c:order val="6"/>
          <c:spPr>
            <a:ln w="25400" cap="rnd">
              <a:noFill/>
              <a:round/>
            </a:ln>
            <a:effectLst/>
          </c:spPr>
          <c:marker>
            <c:symbol val="circle"/>
            <c:size val="6"/>
            <c:spPr>
              <a:solidFill>
                <a:schemeClr val="tx1"/>
              </a:solidFill>
              <a:ln w="9525">
                <a:noFill/>
              </a:ln>
              <a:effectLst/>
            </c:spPr>
          </c:marker>
          <c:xVal>
            <c:numRef>
              <c:f>'Fig2 + Tab1supp1'!$R$48:$R$55</c:f>
              <c:numCache>
                <c:formatCode>General</c:formatCode>
                <c:ptCount val="8"/>
                <c:pt idx="0">
                  <c:v>4</c:v>
                </c:pt>
                <c:pt idx="1">
                  <c:v>4</c:v>
                </c:pt>
                <c:pt idx="2">
                  <c:v>4</c:v>
                </c:pt>
                <c:pt idx="3">
                  <c:v>4</c:v>
                </c:pt>
                <c:pt idx="4">
                  <c:v>4</c:v>
                </c:pt>
                <c:pt idx="5">
                  <c:v>4</c:v>
                </c:pt>
                <c:pt idx="6">
                  <c:v>4</c:v>
                </c:pt>
                <c:pt idx="7">
                  <c:v>4</c:v>
                </c:pt>
              </c:numCache>
            </c:numRef>
          </c:xVal>
          <c:yVal>
            <c:numRef>
              <c:f>'Fig2 + Tab1supp1'!$N$48:$N$55</c:f>
              <c:numCache>
                <c:formatCode>General</c:formatCode>
                <c:ptCount val="8"/>
                <c:pt idx="0">
                  <c:v>0.23</c:v>
                </c:pt>
                <c:pt idx="1">
                  <c:v>0.29527777777777775</c:v>
                </c:pt>
                <c:pt idx="2">
                  <c:v>0.34305555555555556</c:v>
                </c:pt>
                <c:pt idx="3">
                  <c:v>0.20907407407407408</c:v>
                </c:pt>
                <c:pt idx="4">
                  <c:v>0.26944444444444443</c:v>
                </c:pt>
                <c:pt idx="5">
                  <c:v>0.35842592592592593</c:v>
                </c:pt>
                <c:pt idx="6">
                  <c:v>0.25777777777777777</c:v>
                </c:pt>
                <c:pt idx="7">
                  <c:v>0.2537962962962963</c:v>
                </c:pt>
              </c:numCache>
            </c:numRef>
          </c:yVal>
          <c:smooth val="0"/>
          <c:extLst>
            <c:ext xmlns:c16="http://schemas.microsoft.com/office/drawing/2014/chart" uri="{C3380CC4-5D6E-409C-BE32-E72D297353CC}">
              <c16:uniqueId val="{00000006-D1FD-5841-98FB-8027109E9193}"/>
            </c:ext>
          </c:extLst>
        </c:ser>
        <c:ser>
          <c:idx val="7"/>
          <c:order val="7"/>
          <c:spPr>
            <a:ln w="25400" cap="rnd">
              <a:noFill/>
              <a:round/>
            </a:ln>
            <a:effectLst/>
          </c:spPr>
          <c:marker>
            <c:symbol val="circle"/>
            <c:size val="6"/>
            <c:spPr>
              <a:solidFill>
                <a:srgbClr val="C00000"/>
              </a:solidFill>
              <a:ln w="9525">
                <a:noFill/>
              </a:ln>
              <a:effectLst/>
            </c:spPr>
          </c:marker>
          <c:xVal>
            <c:numRef>
              <c:f>'Fig2 + Tab1supp1'!$R$56:$R$64</c:f>
              <c:numCache>
                <c:formatCode>General</c:formatCode>
                <c:ptCount val="9"/>
                <c:pt idx="0">
                  <c:v>4.3</c:v>
                </c:pt>
                <c:pt idx="1">
                  <c:v>4.3</c:v>
                </c:pt>
                <c:pt idx="2">
                  <c:v>4.3</c:v>
                </c:pt>
                <c:pt idx="3">
                  <c:v>4.3</c:v>
                </c:pt>
                <c:pt idx="6">
                  <c:v>4.3</c:v>
                </c:pt>
                <c:pt idx="7">
                  <c:v>4.3</c:v>
                </c:pt>
                <c:pt idx="8">
                  <c:v>4.3</c:v>
                </c:pt>
              </c:numCache>
            </c:numRef>
          </c:xVal>
          <c:yVal>
            <c:numRef>
              <c:f>'Fig2 + Tab1supp1'!$N$56:$N$64</c:f>
              <c:numCache>
                <c:formatCode>General</c:formatCode>
                <c:ptCount val="9"/>
                <c:pt idx="0">
                  <c:v>0.20759259259259261</c:v>
                </c:pt>
                <c:pt idx="1">
                  <c:v>0.23537037037037037</c:v>
                </c:pt>
                <c:pt idx="2">
                  <c:v>0.13694444444444445</c:v>
                </c:pt>
                <c:pt idx="3">
                  <c:v>0.13935185185185187</c:v>
                </c:pt>
                <c:pt idx="6">
                  <c:v>0.20620370370370369</c:v>
                </c:pt>
                <c:pt idx="7">
                  <c:v>0.22550472309686978</c:v>
                </c:pt>
                <c:pt idx="8">
                  <c:v>0.14566163533660523</c:v>
                </c:pt>
              </c:numCache>
            </c:numRef>
          </c:yVal>
          <c:smooth val="0"/>
          <c:extLst>
            <c:ext xmlns:c16="http://schemas.microsoft.com/office/drawing/2014/chart" uri="{C3380CC4-5D6E-409C-BE32-E72D297353CC}">
              <c16:uniqueId val="{00000007-D1FD-5841-98FB-8027109E9193}"/>
            </c:ext>
          </c:extLst>
        </c:ser>
        <c:ser>
          <c:idx val="8"/>
          <c:order val="8"/>
          <c:spPr>
            <a:ln w="25400" cap="rnd">
              <a:noFill/>
              <a:round/>
            </a:ln>
            <a:effectLst/>
          </c:spPr>
          <c:marker>
            <c:symbol val="dash"/>
            <c:size val="12"/>
            <c:spPr>
              <a:solidFill>
                <a:schemeClr val="accent3"/>
              </a:solidFill>
              <a:ln w="9525">
                <a:noFill/>
              </a:ln>
              <a:effectLst/>
            </c:spPr>
          </c:marker>
          <c:xVal>
            <c:numRef>
              <c:f>'Fig2 + Tab1supp1'!$R$4</c:f>
              <c:numCache>
                <c:formatCode>General</c:formatCode>
                <c:ptCount val="1"/>
                <c:pt idx="0">
                  <c:v>1</c:v>
                </c:pt>
              </c:numCache>
            </c:numRef>
          </c:xVal>
          <c:yVal>
            <c:numRef>
              <c:f>'Fig2 + Tab1supp1'!$Z$4</c:f>
              <c:numCache>
                <c:formatCode>General</c:formatCode>
                <c:ptCount val="1"/>
                <c:pt idx="0">
                  <c:v>0.30263227513227514</c:v>
                </c:pt>
              </c:numCache>
            </c:numRef>
          </c:yVal>
          <c:smooth val="0"/>
          <c:extLst>
            <c:ext xmlns:c16="http://schemas.microsoft.com/office/drawing/2014/chart" uri="{C3380CC4-5D6E-409C-BE32-E72D297353CC}">
              <c16:uniqueId val="{00000008-D1FD-5841-98FB-8027109E9193}"/>
            </c:ext>
          </c:extLst>
        </c:ser>
        <c:ser>
          <c:idx val="9"/>
          <c:order val="9"/>
          <c:spPr>
            <a:ln w="25400" cap="rnd">
              <a:noFill/>
              <a:round/>
            </a:ln>
            <a:effectLst/>
          </c:spPr>
          <c:marker>
            <c:symbol val="dash"/>
            <c:size val="12"/>
            <c:spPr>
              <a:solidFill>
                <a:schemeClr val="accent3"/>
              </a:solidFill>
              <a:ln w="9525">
                <a:noFill/>
              </a:ln>
              <a:effectLst/>
            </c:spPr>
          </c:marker>
          <c:dPt>
            <c:idx val="0"/>
            <c:marker>
              <c:symbol val="dash"/>
              <c:size val="12"/>
              <c:spPr>
                <a:solidFill>
                  <a:schemeClr val="accent3"/>
                </a:solidFill>
                <a:ln w="9525">
                  <a:noFill/>
                </a:ln>
                <a:effectLst/>
              </c:spPr>
            </c:marker>
            <c:bubble3D val="0"/>
            <c:extLst>
              <c:ext xmlns:c16="http://schemas.microsoft.com/office/drawing/2014/chart" uri="{C3380CC4-5D6E-409C-BE32-E72D297353CC}">
                <c16:uniqueId val="{00000000-3AD5-AF42-8528-F5B46DB6CF86}"/>
              </c:ext>
            </c:extLst>
          </c:dPt>
          <c:xVal>
            <c:numRef>
              <c:f>'Fig2 + Tab1supp1'!$R$11</c:f>
              <c:numCache>
                <c:formatCode>General</c:formatCode>
                <c:ptCount val="1"/>
                <c:pt idx="0">
                  <c:v>1.2</c:v>
                </c:pt>
              </c:numCache>
            </c:numRef>
          </c:xVal>
          <c:yVal>
            <c:numRef>
              <c:f>'Fig2 + Tab1supp1'!$Z$5</c:f>
              <c:numCache>
                <c:formatCode>General</c:formatCode>
                <c:ptCount val="1"/>
                <c:pt idx="0">
                  <c:v>0.16642361111111115</c:v>
                </c:pt>
              </c:numCache>
            </c:numRef>
          </c:yVal>
          <c:smooth val="0"/>
          <c:extLst>
            <c:ext xmlns:c16="http://schemas.microsoft.com/office/drawing/2014/chart" uri="{C3380CC4-5D6E-409C-BE32-E72D297353CC}">
              <c16:uniqueId val="{00000009-D1FD-5841-98FB-8027109E9193}"/>
            </c:ext>
          </c:extLst>
        </c:ser>
        <c:ser>
          <c:idx val="10"/>
          <c:order val="10"/>
          <c:spPr>
            <a:ln w="25400" cap="rnd">
              <a:noFill/>
              <a:round/>
            </a:ln>
            <a:effectLst/>
          </c:spPr>
          <c:marker>
            <c:symbol val="dash"/>
            <c:size val="12"/>
            <c:spPr>
              <a:solidFill>
                <a:schemeClr val="accent3"/>
              </a:solidFill>
              <a:ln w="9525">
                <a:noFill/>
              </a:ln>
              <a:effectLst/>
            </c:spPr>
          </c:marker>
          <c:xVal>
            <c:numRef>
              <c:f>'Fig2 + Tab1supp1'!$R$19</c:f>
              <c:numCache>
                <c:formatCode>General</c:formatCode>
                <c:ptCount val="1"/>
                <c:pt idx="0">
                  <c:v>2</c:v>
                </c:pt>
              </c:numCache>
            </c:numRef>
          </c:xVal>
          <c:yVal>
            <c:numRef>
              <c:f>'Fig2 + Tab1supp1'!$Z$6</c:f>
              <c:numCache>
                <c:formatCode>General</c:formatCode>
                <c:ptCount val="1"/>
                <c:pt idx="0">
                  <c:v>0.22341269841269842</c:v>
                </c:pt>
              </c:numCache>
            </c:numRef>
          </c:yVal>
          <c:smooth val="0"/>
          <c:extLst>
            <c:ext xmlns:c16="http://schemas.microsoft.com/office/drawing/2014/chart" uri="{C3380CC4-5D6E-409C-BE32-E72D297353CC}">
              <c16:uniqueId val="{0000000A-D1FD-5841-98FB-8027109E9193}"/>
            </c:ext>
          </c:extLst>
        </c:ser>
        <c:ser>
          <c:idx val="11"/>
          <c:order val="11"/>
          <c:spPr>
            <a:ln w="25400" cap="rnd">
              <a:noFill/>
              <a:round/>
            </a:ln>
            <a:effectLst/>
          </c:spPr>
          <c:marker>
            <c:symbol val="dash"/>
            <c:size val="12"/>
            <c:spPr>
              <a:solidFill>
                <a:schemeClr val="accent3"/>
              </a:solidFill>
              <a:ln w="9525">
                <a:noFill/>
              </a:ln>
              <a:effectLst/>
            </c:spPr>
          </c:marker>
          <c:xVal>
            <c:numRef>
              <c:f>'Fig2 + Tab1supp1'!$R$28</c:f>
              <c:numCache>
                <c:formatCode>General</c:formatCode>
                <c:ptCount val="1"/>
                <c:pt idx="0">
                  <c:v>2.2000000000000002</c:v>
                </c:pt>
              </c:numCache>
            </c:numRef>
          </c:xVal>
          <c:yVal>
            <c:numRef>
              <c:f>'Fig2 + Tab1supp1'!$Z$7</c:f>
              <c:numCache>
                <c:formatCode>General</c:formatCode>
                <c:ptCount val="1"/>
                <c:pt idx="0">
                  <c:v>0.17672839506172838</c:v>
                </c:pt>
              </c:numCache>
            </c:numRef>
          </c:yVal>
          <c:smooth val="0"/>
          <c:extLst>
            <c:ext xmlns:c16="http://schemas.microsoft.com/office/drawing/2014/chart" uri="{C3380CC4-5D6E-409C-BE32-E72D297353CC}">
              <c16:uniqueId val="{0000000B-D1FD-5841-98FB-8027109E9193}"/>
            </c:ext>
          </c:extLst>
        </c:ser>
        <c:ser>
          <c:idx val="12"/>
          <c:order val="12"/>
          <c:spPr>
            <a:ln w="25400" cap="rnd">
              <a:noFill/>
              <a:round/>
            </a:ln>
            <a:effectLst/>
          </c:spPr>
          <c:marker>
            <c:symbol val="dash"/>
            <c:size val="12"/>
            <c:spPr>
              <a:solidFill>
                <a:schemeClr val="accent3"/>
              </a:solidFill>
              <a:ln w="9525">
                <a:noFill/>
              </a:ln>
              <a:effectLst/>
            </c:spPr>
          </c:marker>
          <c:xVal>
            <c:numRef>
              <c:f>'Fig2 + Tab1supp1'!$R$36</c:f>
              <c:numCache>
                <c:formatCode>General</c:formatCode>
                <c:ptCount val="1"/>
                <c:pt idx="0">
                  <c:v>3</c:v>
                </c:pt>
              </c:numCache>
            </c:numRef>
          </c:xVal>
          <c:yVal>
            <c:numRef>
              <c:f>'Fig2 + Tab1supp1'!$Z$8</c:f>
              <c:numCache>
                <c:formatCode>General</c:formatCode>
                <c:ptCount val="1"/>
                <c:pt idx="0">
                  <c:v>0.24262345679012345</c:v>
                </c:pt>
              </c:numCache>
            </c:numRef>
          </c:yVal>
          <c:smooth val="0"/>
          <c:extLst>
            <c:ext xmlns:c16="http://schemas.microsoft.com/office/drawing/2014/chart" uri="{C3380CC4-5D6E-409C-BE32-E72D297353CC}">
              <c16:uniqueId val="{0000000C-D1FD-5841-98FB-8027109E9193}"/>
            </c:ext>
          </c:extLst>
        </c:ser>
        <c:ser>
          <c:idx val="13"/>
          <c:order val="13"/>
          <c:spPr>
            <a:ln w="25400" cap="rnd">
              <a:noFill/>
              <a:round/>
            </a:ln>
            <a:effectLst/>
          </c:spPr>
          <c:marker>
            <c:symbol val="dash"/>
            <c:size val="12"/>
            <c:spPr>
              <a:solidFill>
                <a:schemeClr val="accent3"/>
              </a:solidFill>
              <a:ln w="9525">
                <a:noFill/>
              </a:ln>
              <a:effectLst/>
            </c:spPr>
          </c:marker>
          <c:xVal>
            <c:numRef>
              <c:f>'Fig2 + Tab1supp1'!$R$41</c:f>
              <c:numCache>
                <c:formatCode>General</c:formatCode>
                <c:ptCount val="1"/>
                <c:pt idx="0">
                  <c:v>3.2</c:v>
                </c:pt>
              </c:numCache>
            </c:numRef>
          </c:xVal>
          <c:yVal>
            <c:numRef>
              <c:f>'Fig2 + Tab1supp1'!$Z$9</c:f>
              <c:numCache>
                <c:formatCode>General</c:formatCode>
                <c:ptCount val="1"/>
                <c:pt idx="0">
                  <c:v>0.14215608465608467</c:v>
                </c:pt>
              </c:numCache>
            </c:numRef>
          </c:yVal>
          <c:smooth val="0"/>
          <c:extLst>
            <c:ext xmlns:c16="http://schemas.microsoft.com/office/drawing/2014/chart" uri="{C3380CC4-5D6E-409C-BE32-E72D297353CC}">
              <c16:uniqueId val="{0000000D-D1FD-5841-98FB-8027109E9193}"/>
            </c:ext>
          </c:extLst>
        </c:ser>
        <c:ser>
          <c:idx val="14"/>
          <c:order val="14"/>
          <c:spPr>
            <a:ln w="25400" cap="rnd">
              <a:noFill/>
              <a:round/>
            </a:ln>
            <a:effectLst/>
          </c:spPr>
          <c:marker>
            <c:symbol val="dash"/>
            <c:size val="12"/>
            <c:spPr>
              <a:solidFill>
                <a:schemeClr val="accent3">
                  <a:lumMod val="80000"/>
                  <a:lumOff val="20000"/>
                </a:schemeClr>
              </a:solidFill>
              <a:ln w="9525">
                <a:noFill/>
              </a:ln>
              <a:effectLst/>
            </c:spPr>
          </c:marker>
          <c:xVal>
            <c:numRef>
              <c:f>'Fig2 + Tab1supp1'!$R$48</c:f>
              <c:numCache>
                <c:formatCode>General</c:formatCode>
                <c:ptCount val="1"/>
                <c:pt idx="0">
                  <c:v>4</c:v>
                </c:pt>
              </c:numCache>
            </c:numRef>
          </c:xVal>
          <c:yVal>
            <c:numRef>
              <c:f>'Fig2 + Tab1supp1'!$Z$10</c:f>
              <c:numCache>
                <c:formatCode>General</c:formatCode>
                <c:ptCount val="1"/>
                <c:pt idx="0">
                  <c:v>0.27710648148148148</c:v>
                </c:pt>
              </c:numCache>
            </c:numRef>
          </c:yVal>
          <c:smooth val="0"/>
          <c:extLst>
            <c:ext xmlns:c16="http://schemas.microsoft.com/office/drawing/2014/chart" uri="{C3380CC4-5D6E-409C-BE32-E72D297353CC}">
              <c16:uniqueId val="{0000000E-D1FD-5841-98FB-8027109E9193}"/>
            </c:ext>
          </c:extLst>
        </c:ser>
        <c:ser>
          <c:idx val="15"/>
          <c:order val="15"/>
          <c:spPr>
            <a:ln w="25400" cap="rnd">
              <a:noFill/>
              <a:round/>
            </a:ln>
            <a:effectLst/>
          </c:spPr>
          <c:marker>
            <c:symbol val="dash"/>
            <c:size val="12"/>
            <c:spPr>
              <a:solidFill>
                <a:schemeClr val="accent3"/>
              </a:solidFill>
              <a:ln w="9525">
                <a:noFill/>
              </a:ln>
              <a:effectLst/>
            </c:spPr>
          </c:marker>
          <c:xVal>
            <c:numRef>
              <c:f>'Fig2 + Tab1supp1'!$R$59</c:f>
              <c:numCache>
                <c:formatCode>General</c:formatCode>
                <c:ptCount val="1"/>
                <c:pt idx="0">
                  <c:v>4.3</c:v>
                </c:pt>
              </c:numCache>
            </c:numRef>
          </c:xVal>
          <c:yVal>
            <c:numRef>
              <c:f>'Fig2 + Tab1supp1'!$Z$11</c:f>
              <c:numCache>
                <c:formatCode>General</c:formatCode>
                <c:ptCount val="1"/>
                <c:pt idx="0">
                  <c:v>0.18523276019949114</c:v>
                </c:pt>
              </c:numCache>
            </c:numRef>
          </c:yVal>
          <c:smooth val="0"/>
          <c:extLst>
            <c:ext xmlns:c16="http://schemas.microsoft.com/office/drawing/2014/chart" uri="{C3380CC4-5D6E-409C-BE32-E72D297353CC}">
              <c16:uniqueId val="{0000000F-D1FD-5841-98FB-8027109E9193}"/>
            </c:ext>
          </c:extLst>
        </c:ser>
        <c:dLbls>
          <c:showLegendKey val="0"/>
          <c:showVal val="0"/>
          <c:showCatName val="0"/>
          <c:showSerName val="0"/>
          <c:showPercent val="0"/>
          <c:showBubbleSize val="0"/>
        </c:dLbls>
        <c:axId val="1611943920"/>
        <c:axId val="1611746048"/>
      </c:scatterChart>
      <c:valAx>
        <c:axId val="1611943920"/>
        <c:scaling>
          <c:orientation val="minMax"/>
        </c:scaling>
        <c:delete val="0"/>
        <c:axPos val="b"/>
        <c:numFmt formatCode="\2\3\ \2\9"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611746048"/>
        <c:crosses val="autoZero"/>
        <c:crossBetween val="midCat"/>
      </c:valAx>
      <c:valAx>
        <c:axId val="1611746048"/>
        <c:scaling>
          <c:orientation val="minMax"/>
          <c:max val="0.75000000000000011"/>
          <c:min val="0"/>
        </c:scaling>
        <c:delete val="0"/>
        <c:axPos val="l"/>
        <c:numFmt formatCode="0%" sourceLinked="0"/>
        <c:majorTickMark val="none"/>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Adobe Devanagari" panose="02040503050201020203" pitchFamily="18" charset="0"/>
                <a:ea typeface="+mn-ea"/>
                <a:cs typeface="Adobe Devanagari" panose="02040503050201020203" pitchFamily="18" charset="0"/>
              </a:defRPr>
            </a:pPr>
            <a:endParaRPr lang="en-US"/>
          </a:p>
        </c:txPr>
        <c:crossAx val="1611943920"/>
        <c:crosses val="autoZero"/>
        <c:crossBetween val="midCat"/>
        <c:minorUnit val="0.25"/>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6"/>
            <c:spPr>
              <a:solidFill>
                <a:schemeClr val="tx1"/>
              </a:solidFill>
              <a:ln w="9525">
                <a:noFill/>
              </a:ln>
              <a:effectLst/>
            </c:spPr>
          </c:marker>
          <c:xVal>
            <c:numRef>
              <c:f>'Fig2 + Tab1supp1'!$R$4:$R$10</c:f>
              <c:numCache>
                <c:formatCode>General</c:formatCode>
                <c:ptCount val="7"/>
                <c:pt idx="0">
                  <c:v>1</c:v>
                </c:pt>
                <c:pt idx="1">
                  <c:v>1</c:v>
                </c:pt>
                <c:pt idx="2">
                  <c:v>1</c:v>
                </c:pt>
                <c:pt idx="3">
                  <c:v>1</c:v>
                </c:pt>
                <c:pt idx="4">
                  <c:v>1</c:v>
                </c:pt>
                <c:pt idx="5">
                  <c:v>1</c:v>
                </c:pt>
                <c:pt idx="6">
                  <c:v>1</c:v>
                </c:pt>
              </c:numCache>
            </c:numRef>
          </c:xVal>
          <c:yVal>
            <c:numRef>
              <c:f>'Fig2 + Tab1supp1'!$S$4:$S$10</c:f>
              <c:numCache>
                <c:formatCode>General</c:formatCode>
                <c:ptCount val="7"/>
                <c:pt idx="0">
                  <c:v>1.8655977931047376</c:v>
                </c:pt>
                <c:pt idx="1">
                  <c:v>1.1345394052817634</c:v>
                </c:pt>
                <c:pt idx="2">
                  <c:v>1.2658105161133995</c:v>
                </c:pt>
                <c:pt idx="3">
                  <c:v>1.3687190375088467</c:v>
                </c:pt>
                <c:pt idx="4">
                  <c:v>1.4777410328160774</c:v>
                </c:pt>
                <c:pt idx="5">
                  <c:v>2.3117909934685459</c:v>
                </c:pt>
                <c:pt idx="6">
                  <c:v>1.8336236933797907</c:v>
                </c:pt>
              </c:numCache>
            </c:numRef>
          </c:yVal>
          <c:smooth val="0"/>
          <c:extLst>
            <c:ext xmlns:c16="http://schemas.microsoft.com/office/drawing/2014/chart" uri="{C3380CC4-5D6E-409C-BE32-E72D297353CC}">
              <c16:uniqueId val="{00000000-B4A7-8A4D-8360-973CEF43ED61}"/>
            </c:ext>
          </c:extLst>
        </c:ser>
        <c:ser>
          <c:idx val="1"/>
          <c:order val="1"/>
          <c:spPr>
            <a:ln w="25400" cap="rnd">
              <a:noFill/>
              <a:round/>
            </a:ln>
            <a:effectLst/>
          </c:spPr>
          <c:marker>
            <c:symbol val="circle"/>
            <c:size val="6"/>
            <c:spPr>
              <a:solidFill>
                <a:srgbClr val="C00000"/>
              </a:solidFill>
              <a:ln w="9525">
                <a:noFill/>
              </a:ln>
              <a:effectLst/>
            </c:spPr>
          </c:marker>
          <c:xVal>
            <c:numRef>
              <c:f>'Fig2 + Tab1supp1'!$R$11:$R$18</c:f>
              <c:numCache>
                <c:formatCode>General</c:formatCode>
                <c:ptCount val="8"/>
                <c:pt idx="0">
                  <c:v>1.2</c:v>
                </c:pt>
                <c:pt idx="1">
                  <c:v>1.2</c:v>
                </c:pt>
                <c:pt idx="2">
                  <c:v>1.2</c:v>
                </c:pt>
                <c:pt idx="3">
                  <c:v>1.2</c:v>
                </c:pt>
                <c:pt idx="4">
                  <c:v>1.2</c:v>
                </c:pt>
                <c:pt idx="5">
                  <c:v>1.2</c:v>
                </c:pt>
                <c:pt idx="6">
                  <c:v>1.2</c:v>
                </c:pt>
                <c:pt idx="7">
                  <c:v>1.2</c:v>
                </c:pt>
              </c:numCache>
            </c:numRef>
          </c:xVal>
          <c:yVal>
            <c:numRef>
              <c:f>'Fig2 + Tab1supp1'!$S$11:$S$18</c:f>
              <c:numCache>
                <c:formatCode>General</c:formatCode>
                <c:ptCount val="8"/>
                <c:pt idx="0">
                  <c:v>2.1138716356107659</c:v>
                </c:pt>
                <c:pt idx="1">
                  <c:v>2.605788032850997</c:v>
                </c:pt>
                <c:pt idx="2">
                  <c:v>2.1079691516709507</c:v>
                </c:pt>
                <c:pt idx="3">
                  <c:v>3.3135764944275583</c:v>
                </c:pt>
                <c:pt idx="4">
                  <c:v>2.9843749999999996</c:v>
                </c:pt>
                <c:pt idx="5">
                  <c:v>2.188504105676544</c:v>
                </c:pt>
                <c:pt idx="6">
                  <c:v>2.7440941571763386</c:v>
                </c:pt>
                <c:pt idx="7">
                  <c:v>2.8056338028169012</c:v>
                </c:pt>
              </c:numCache>
            </c:numRef>
          </c:yVal>
          <c:smooth val="0"/>
          <c:extLst>
            <c:ext xmlns:c16="http://schemas.microsoft.com/office/drawing/2014/chart" uri="{C3380CC4-5D6E-409C-BE32-E72D297353CC}">
              <c16:uniqueId val="{00000001-B4A7-8A4D-8360-973CEF43ED61}"/>
            </c:ext>
          </c:extLst>
        </c:ser>
        <c:ser>
          <c:idx val="2"/>
          <c:order val="2"/>
          <c:spPr>
            <a:ln w="25400" cap="rnd">
              <a:noFill/>
              <a:round/>
            </a:ln>
            <a:effectLst/>
          </c:spPr>
          <c:marker>
            <c:symbol val="circle"/>
            <c:size val="6"/>
            <c:spPr>
              <a:solidFill>
                <a:schemeClr val="tx1"/>
              </a:solidFill>
              <a:ln w="9525">
                <a:noFill/>
              </a:ln>
              <a:effectLst/>
            </c:spPr>
          </c:marker>
          <c:xVal>
            <c:numRef>
              <c:f>'Fig2 + Tab1supp1'!$R$19:$R$25</c:f>
              <c:numCache>
                <c:formatCode>General</c:formatCode>
                <c:ptCount val="7"/>
                <c:pt idx="0">
                  <c:v>2</c:v>
                </c:pt>
                <c:pt idx="1">
                  <c:v>2</c:v>
                </c:pt>
                <c:pt idx="2">
                  <c:v>2</c:v>
                </c:pt>
                <c:pt idx="3">
                  <c:v>2</c:v>
                </c:pt>
                <c:pt idx="4">
                  <c:v>2</c:v>
                </c:pt>
                <c:pt idx="5">
                  <c:v>2</c:v>
                </c:pt>
                <c:pt idx="6">
                  <c:v>2</c:v>
                </c:pt>
              </c:numCache>
            </c:numRef>
          </c:xVal>
          <c:yVal>
            <c:numRef>
              <c:f>'Fig2 + Tab1supp1'!$S$19:$S$25</c:f>
              <c:numCache>
                <c:formatCode>General</c:formatCode>
                <c:ptCount val="7"/>
                <c:pt idx="0">
                  <c:v>3.8263221153846154</c:v>
                </c:pt>
                <c:pt idx="1">
                  <c:v>2.5022879267863427</c:v>
                </c:pt>
                <c:pt idx="2">
                  <c:v>2.6625047294740827</c:v>
                </c:pt>
                <c:pt idx="3">
                  <c:v>2.1205041500153703</c:v>
                </c:pt>
                <c:pt idx="4">
                  <c:v>1.9887005649717515</c:v>
                </c:pt>
                <c:pt idx="5">
                  <c:v>2.2055077452667815</c:v>
                </c:pt>
                <c:pt idx="6">
                  <c:v>3.8052472250252265</c:v>
                </c:pt>
              </c:numCache>
            </c:numRef>
          </c:yVal>
          <c:smooth val="0"/>
          <c:extLst>
            <c:ext xmlns:c16="http://schemas.microsoft.com/office/drawing/2014/chart" uri="{C3380CC4-5D6E-409C-BE32-E72D297353CC}">
              <c16:uniqueId val="{00000002-B4A7-8A4D-8360-973CEF43ED61}"/>
            </c:ext>
          </c:extLst>
        </c:ser>
        <c:ser>
          <c:idx val="3"/>
          <c:order val="3"/>
          <c:spPr>
            <a:ln w="25400" cap="rnd">
              <a:noFill/>
              <a:round/>
            </a:ln>
            <a:effectLst/>
          </c:spPr>
          <c:marker>
            <c:symbol val="circle"/>
            <c:size val="6"/>
            <c:spPr>
              <a:solidFill>
                <a:srgbClr val="C00000"/>
              </a:solidFill>
              <a:ln w="9525">
                <a:noFill/>
              </a:ln>
              <a:effectLst/>
            </c:spPr>
          </c:marker>
          <c:xVal>
            <c:numRef>
              <c:f>'Fig2 + Tab1supp1'!$R$26:$R$34</c:f>
              <c:numCache>
                <c:formatCode>General</c:formatCode>
                <c:ptCount val="9"/>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numCache>
            </c:numRef>
          </c:xVal>
          <c:yVal>
            <c:numRef>
              <c:f>'Fig2 + Tab1supp1'!$S$26:$S$34</c:f>
              <c:numCache>
                <c:formatCode>General</c:formatCode>
                <c:ptCount val="9"/>
                <c:pt idx="0">
                  <c:v>2.2863953061972864</c:v>
                </c:pt>
                <c:pt idx="1">
                  <c:v>2.9677584442169906</c:v>
                </c:pt>
                <c:pt idx="2">
                  <c:v>5.0558882235528939</c:v>
                </c:pt>
                <c:pt idx="3">
                  <c:v>2.4059967585089139</c:v>
                </c:pt>
                <c:pt idx="4">
                  <c:v>2.7023474178403757</c:v>
                </c:pt>
                <c:pt idx="5">
                  <c:v>2.6913473956091263</c:v>
                </c:pt>
                <c:pt idx="6">
                  <c:v>2.0905711388982766</c:v>
                </c:pt>
                <c:pt idx="7">
                  <c:v>2.2932025701724723</c:v>
                </c:pt>
                <c:pt idx="8">
                  <c:v>3.5524064171122993</c:v>
                </c:pt>
              </c:numCache>
            </c:numRef>
          </c:yVal>
          <c:smooth val="0"/>
          <c:extLst>
            <c:ext xmlns:c16="http://schemas.microsoft.com/office/drawing/2014/chart" uri="{C3380CC4-5D6E-409C-BE32-E72D297353CC}">
              <c16:uniqueId val="{00000003-B4A7-8A4D-8360-973CEF43ED61}"/>
            </c:ext>
          </c:extLst>
        </c:ser>
        <c:ser>
          <c:idx val="4"/>
          <c:order val="4"/>
          <c:spPr>
            <a:ln w="25400" cap="rnd">
              <a:noFill/>
              <a:round/>
            </a:ln>
            <a:effectLst/>
          </c:spPr>
          <c:marker>
            <c:symbol val="circle"/>
            <c:size val="6"/>
            <c:spPr>
              <a:solidFill>
                <a:schemeClr val="tx1"/>
              </a:solidFill>
              <a:ln w="9525">
                <a:noFill/>
              </a:ln>
              <a:effectLst/>
            </c:spPr>
          </c:marker>
          <c:xVal>
            <c:numRef>
              <c:f>'Fig2 + Tab1supp1'!$R$35:$R$40</c:f>
              <c:numCache>
                <c:formatCode>General</c:formatCode>
                <c:ptCount val="6"/>
                <c:pt idx="0">
                  <c:v>3</c:v>
                </c:pt>
                <c:pt idx="1">
                  <c:v>3</c:v>
                </c:pt>
                <c:pt idx="2">
                  <c:v>3</c:v>
                </c:pt>
                <c:pt idx="3">
                  <c:v>3</c:v>
                </c:pt>
                <c:pt idx="4">
                  <c:v>3</c:v>
                </c:pt>
                <c:pt idx="5">
                  <c:v>3</c:v>
                </c:pt>
              </c:numCache>
            </c:numRef>
          </c:xVal>
          <c:yVal>
            <c:numRef>
              <c:f>'Fig2 + Tab1supp1'!$S$35:$S$40</c:f>
              <c:numCache>
                <c:formatCode>General</c:formatCode>
                <c:ptCount val="6"/>
                <c:pt idx="0">
                  <c:v>2.7254049782694589</c:v>
                </c:pt>
                <c:pt idx="1">
                  <c:v>2.66354439865118</c:v>
                </c:pt>
                <c:pt idx="2">
                  <c:v>2.4441004471964227</c:v>
                </c:pt>
                <c:pt idx="3">
                  <c:v>2.6449189402926057</c:v>
                </c:pt>
                <c:pt idx="4">
                  <c:v>3.8113207547169807</c:v>
                </c:pt>
                <c:pt idx="5">
                  <c:v>1.5474218775894584</c:v>
                </c:pt>
              </c:numCache>
            </c:numRef>
          </c:yVal>
          <c:smooth val="0"/>
          <c:extLst>
            <c:ext xmlns:c16="http://schemas.microsoft.com/office/drawing/2014/chart" uri="{C3380CC4-5D6E-409C-BE32-E72D297353CC}">
              <c16:uniqueId val="{00000004-B4A7-8A4D-8360-973CEF43ED61}"/>
            </c:ext>
          </c:extLst>
        </c:ser>
        <c:ser>
          <c:idx val="7"/>
          <c:order val="5"/>
          <c:spPr>
            <a:ln w="25400" cap="rnd">
              <a:noFill/>
              <a:round/>
            </a:ln>
            <a:effectLst/>
          </c:spPr>
          <c:marker>
            <c:symbol val="circle"/>
            <c:size val="6"/>
            <c:spPr>
              <a:solidFill>
                <a:srgbClr val="C00000"/>
              </a:solidFill>
              <a:ln w="9525">
                <a:noFill/>
              </a:ln>
              <a:effectLst/>
            </c:spPr>
          </c:marker>
          <c:xVal>
            <c:numRef>
              <c:f>'Fig2 + Tab1supp1'!$R$56:$R$64</c:f>
              <c:numCache>
                <c:formatCode>General</c:formatCode>
                <c:ptCount val="9"/>
                <c:pt idx="0">
                  <c:v>4.3</c:v>
                </c:pt>
                <c:pt idx="1">
                  <c:v>4.3</c:v>
                </c:pt>
                <c:pt idx="2">
                  <c:v>4.3</c:v>
                </c:pt>
                <c:pt idx="3">
                  <c:v>4.3</c:v>
                </c:pt>
                <c:pt idx="6">
                  <c:v>4.3</c:v>
                </c:pt>
                <c:pt idx="7">
                  <c:v>4.3</c:v>
                </c:pt>
                <c:pt idx="8">
                  <c:v>4.3</c:v>
                </c:pt>
              </c:numCache>
            </c:numRef>
          </c:xVal>
          <c:yVal>
            <c:numRef>
              <c:f>'Fig2 + Tab1supp1'!$S$56:$S$64</c:f>
              <c:numCache>
                <c:formatCode>General</c:formatCode>
                <c:ptCount val="9"/>
                <c:pt idx="0">
                  <c:v>2.965836012861736</c:v>
                </c:pt>
                <c:pt idx="1">
                  <c:v>2.4086741889985896</c:v>
                </c:pt>
                <c:pt idx="2">
                  <c:v>4.1383042693926635</c:v>
                </c:pt>
                <c:pt idx="3">
                  <c:v>4.1856148491879344</c:v>
                </c:pt>
                <c:pt idx="6">
                  <c:v>3.0016863406408092</c:v>
                </c:pt>
                <c:pt idx="7">
                  <c:v>2.2538692961476623</c:v>
                </c:pt>
                <c:pt idx="8">
                  <c:v>3.8814971089232699</c:v>
                </c:pt>
              </c:numCache>
            </c:numRef>
          </c:yVal>
          <c:smooth val="0"/>
          <c:extLst>
            <c:ext xmlns:c16="http://schemas.microsoft.com/office/drawing/2014/chart" uri="{C3380CC4-5D6E-409C-BE32-E72D297353CC}">
              <c16:uniqueId val="{00000007-B4A7-8A4D-8360-973CEF43ED61}"/>
            </c:ext>
          </c:extLst>
        </c:ser>
        <c:ser>
          <c:idx val="8"/>
          <c:order val="6"/>
          <c:tx>
            <c:v>P24 WT AVG</c:v>
          </c:tx>
          <c:spPr>
            <a:ln w="25400" cap="rnd">
              <a:noFill/>
              <a:round/>
            </a:ln>
            <a:effectLst/>
          </c:spPr>
          <c:marker>
            <c:symbol val="dash"/>
            <c:size val="14"/>
            <c:spPr>
              <a:solidFill>
                <a:schemeClr val="accent3"/>
              </a:solidFill>
              <a:ln w="9525">
                <a:noFill/>
              </a:ln>
              <a:effectLst/>
            </c:spPr>
          </c:marker>
          <c:xVal>
            <c:numRef>
              <c:f>'Fig2 + Tab1supp1'!$R$4</c:f>
              <c:numCache>
                <c:formatCode>General</c:formatCode>
                <c:ptCount val="1"/>
                <c:pt idx="0">
                  <c:v>1</c:v>
                </c:pt>
              </c:numCache>
            </c:numRef>
          </c:xVal>
          <c:yVal>
            <c:numRef>
              <c:f>'Fig2 + Tab1supp1'!$AC$4</c:f>
              <c:numCache>
                <c:formatCode>General</c:formatCode>
                <c:ptCount val="1"/>
                <c:pt idx="0">
                  <c:v>1.6082603530961657</c:v>
                </c:pt>
              </c:numCache>
            </c:numRef>
          </c:yVal>
          <c:smooth val="0"/>
          <c:extLst>
            <c:ext xmlns:c16="http://schemas.microsoft.com/office/drawing/2014/chart" uri="{C3380CC4-5D6E-409C-BE32-E72D297353CC}">
              <c16:uniqueId val="{0000000A-B4A7-8A4D-8360-973CEF43ED61}"/>
            </c:ext>
          </c:extLst>
        </c:ser>
        <c:ser>
          <c:idx val="9"/>
          <c:order val="7"/>
          <c:tx>
            <c:v>P23 HOM AVG</c:v>
          </c:tx>
          <c:spPr>
            <a:ln w="25400" cap="rnd">
              <a:noFill/>
              <a:round/>
            </a:ln>
            <a:effectLst/>
          </c:spPr>
          <c:marker>
            <c:symbol val="dash"/>
            <c:size val="14"/>
            <c:spPr>
              <a:solidFill>
                <a:schemeClr val="accent3"/>
              </a:solidFill>
              <a:ln w="9525">
                <a:noFill/>
              </a:ln>
              <a:effectLst/>
            </c:spPr>
          </c:marker>
          <c:xVal>
            <c:numRef>
              <c:f>'Fig2 + Tab1supp1'!$R$11</c:f>
              <c:numCache>
                <c:formatCode>General</c:formatCode>
                <c:ptCount val="1"/>
                <c:pt idx="0">
                  <c:v>1.2</c:v>
                </c:pt>
              </c:numCache>
            </c:numRef>
          </c:xVal>
          <c:yVal>
            <c:numRef>
              <c:f>'Fig2 + Tab1supp1'!$AC$5</c:f>
              <c:numCache>
                <c:formatCode>General</c:formatCode>
                <c:ptCount val="1"/>
                <c:pt idx="0">
                  <c:v>2.6079765475287564</c:v>
                </c:pt>
              </c:numCache>
            </c:numRef>
          </c:yVal>
          <c:smooth val="0"/>
          <c:extLst>
            <c:ext xmlns:c16="http://schemas.microsoft.com/office/drawing/2014/chart" uri="{C3380CC4-5D6E-409C-BE32-E72D297353CC}">
              <c16:uniqueId val="{0000000B-B4A7-8A4D-8360-973CEF43ED61}"/>
            </c:ext>
          </c:extLst>
        </c:ser>
        <c:ser>
          <c:idx val="10"/>
          <c:order val="8"/>
          <c:tx>
            <c:v>P29 WT AVG</c:v>
          </c:tx>
          <c:spPr>
            <a:ln w="25400" cap="rnd">
              <a:noFill/>
              <a:round/>
            </a:ln>
            <a:effectLst/>
          </c:spPr>
          <c:marker>
            <c:symbol val="dash"/>
            <c:size val="14"/>
            <c:spPr>
              <a:solidFill>
                <a:schemeClr val="accent3"/>
              </a:solidFill>
              <a:ln w="9525">
                <a:noFill/>
              </a:ln>
              <a:effectLst/>
            </c:spPr>
          </c:marker>
          <c:dPt>
            <c:idx val="0"/>
            <c:marker>
              <c:symbol val="dash"/>
              <c:size val="14"/>
              <c:spPr>
                <a:solidFill>
                  <a:schemeClr val="accent3"/>
                </a:solidFill>
                <a:ln w="9525">
                  <a:noFill/>
                </a:ln>
                <a:effectLst/>
              </c:spPr>
            </c:marker>
            <c:bubble3D val="0"/>
            <c:extLst>
              <c:ext xmlns:c16="http://schemas.microsoft.com/office/drawing/2014/chart" uri="{C3380CC4-5D6E-409C-BE32-E72D297353CC}">
                <c16:uniqueId val="{00000001-C252-E743-AD22-7D9E7787C02F}"/>
              </c:ext>
            </c:extLst>
          </c:dPt>
          <c:xVal>
            <c:numRef>
              <c:f>'Fig2 + Tab1supp1'!$R$19</c:f>
              <c:numCache>
                <c:formatCode>General</c:formatCode>
                <c:ptCount val="1"/>
                <c:pt idx="0">
                  <c:v>2</c:v>
                </c:pt>
              </c:numCache>
            </c:numRef>
          </c:xVal>
          <c:yVal>
            <c:numRef>
              <c:f>'Fig2 + Tab1supp1'!$AC$6</c:f>
              <c:numCache>
                <c:formatCode>General</c:formatCode>
                <c:ptCount val="1"/>
                <c:pt idx="0">
                  <c:v>2.7301534938463101</c:v>
                </c:pt>
              </c:numCache>
            </c:numRef>
          </c:yVal>
          <c:smooth val="0"/>
          <c:extLst>
            <c:ext xmlns:c16="http://schemas.microsoft.com/office/drawing/2014/chart" uri="{C3380CC4-5D6E-409C-BE32-E72D297353CC}">
              <c16:uniqueId val="{0000000C-B4A7-8A4D-8360-973CEF43ED61}"/>
            </c:ext>
          </c:extLst>
        </c:ser>
        <c:ser>
          <c:idx val="11"/>
          <c:order val="9"/>
          <c:tx>
            <c:v>P29 HOM AVG</c:v>
          </c:tx>
          <c:spPr>
            <a:ln w="25400" cap="rnd">
              <a:noFill/>
              <a:round/>
            </a:ln>
            <a:effectLst/>
          </c:spPr>
          <c:marker>
            <c:symbol val="dash"/>
            <c:size val="14"/>
            <c:spPr>
              <a:solidFill>
                <a:schemeClr val="accent3"/>
              </a:solidFill>
              <a:ln w="9525">
                <a:noFill/>
              </a:ln>
              <a:effectLst/>
            </c:spPr>
          </c:marker>
          <c:xVal>
            <c:numRef>
              <c:f>'Fig2 + Tab1supp1'!$R$28</c:f>
              <c:numCache>
                <c:formatCode>General</c:formatCode>
                <c:ptCount val="1"/>
                <c:pt idx="0">
                  <c:v>2.2000000000000002</c:v>
                </c:pt>
              </c:numCache>
            </c:numRef>
          </c:xVal>
          <c:yVal>
            <c:numRef>
              <c:f>'Fig2 + Tab1supp1'!$AC$7</c:f>
              <c:numCache>
                <c:formatCode>General</c:formatCode>
                <c:ptCount val="1"/>
                <c:pt idx="0">
                  <c:v>2.8939904080120704</c:v>
                </c:pt>
              </c:numCache>
            </c:numRef>
          </c:yVal>
          <c:smooth val="0"/>
          <c:extLst>
            <c:ext xmlns:c16="http://schemas.microsoft.com/office/drawing/2014/chart" uri="{C3380CC4-5D6E-409C-BE32-E72D297353CC}">
              <c16:uniqueId val="{0000000D-B4A7-8A4D-8360-973CEF43ED61}"/>
            </c:ext>
          </c:extLst>
        </c:ser>
        <c:ser>
          <c:idx val="12"/>
          <c:order val="10"/>
          <c:tx>
            <c:v>P44 WT AVG</c:v>
          </c:tx>
          <c:spPr>
            <a:ln w="25400" cap="rnd">
              <a:noFill/>
              <a:round/>
            </a:ln>
            <a:effectLst/>
          </c:spPr>
          <c:marker>
            <c:symbol val="dash"/>
            <c:size val="14"/>
            <c:spPr>
              <a:solidFill>
                <a:schemeClr val="accent3"/>
              </a:solidFill>
              <a:ln w="9525">
                <a:noFill/>
              </a:ln>
              <a:effectLst/>
            </c:spPr>
          </c:marker>
          <c:xVal>
            <c:numRef>
              <c:f>'Fig2 + Tab1supp1'!$R$36</c:f>
              <c:numCache>
                <c:formatCode>General</c:formatCode>
                <c:ptCount val="1"/>
                <c:pt idx="0">
                  <c:v>3</c:v>
                </c:pt>
              </c:numCache>
            </c:numRef>
          </c:xVal>
          <c:yVal>
            <c:numRef>
              <c:f>'Fig2 + Tab1supp1'!$AC$8</c:f>
              <c:numCache>
                <c:formatCode>General</c:formatCode>
                <c:ptCount val="1"/>
                <c:pt idx="0">
                  <c:v>2.6394518994526845</c:v>
                </c:pt>
              </c:numCache>
            </c:numRef>
          </c:yVal>
          <c:smooth val="0"/>
          <c:extLst>
            <c:ext xmlns:c16="http://schemas.microsoft.com/office/drawing/2014/chart" uri="{C3380CC4-5D6E-409C-BE32-E72D297353CC}">
              <c16:uniqueId val="{0000000E-B4A7-8A4D-8360-973CEF43ED61}"/>
            </c:ext>
          </c:extLst>
        </c:ser>
        <c:ser>
          <c:idx val="13"/>
          <c:order val="11"/>
          <c:tx>
            <c:v>P44 HOM AVG</c:v>
          </c:tx>
          <c:spPr>
            <a:ln w="25400" cap="rnd">
              <a:noFill/>
              <a:round/>
            </a:ln>
            <a:effectLst/>
          </c:spPr>
          <c:marker>
            <c:symbol val="dash"/>
            <c:size val="14"/>
            <c:spPr>
              <a:solidFill>
                <a:schemeClr val="accent3"/>
              </a:solidFill>
              <a:ln w="9525">
                <a:noFill/>
              </a:ln>
              <a:effectLst/>
            </c:spPr>
          </c:marker>
          <c:xVal>
            <c:numRef>
              <c:f>'Fig2 + Tab1supp1'!$R$41</c:f>
              <c:numCache>
                <c:formatCode>General</c:formatCode>
                <c:ptCount val="1"/>
                <c:pt idx="0">
                  <c:v>3.2</c:v>
                </c:pt>
              </c:numCache>
            </c:numRef>
          </c:xVal>
          <c:yVal>
            <c:numRef>
              <c:f>'Fig2 + Tab1supp1'!$AC$9</c:f>
              <c:numCache>
                <c:formatCode>General</c:formatCode>
                <c:ptCount val="1"/>
                <c:pt idx="0">
                  <c:v>4.3142768622394252</c:v>
                </c:pt>
              </c:numCache>
            </c:numRef>
          </c:yVal>
          <c:smooth val="0"/>
          <c:extLst>
            <c:ext xmlns:c16="http://schemas.microsoft.com/office/drawing/2014/chart" uri="{C3380CC4-5D6E-409C-BE32-E72D297353CC}">
              <c16:uniqueId val="{0000000F-B4A7-8A4D-8360-973CEF43ED61}"/>
            </c:ext>
          </c:extLst>
        </c:ser>
        <c:ser>
          <c:idx val="14"/>
          <c:order val="12"/>
          <c:tx>
            <c:v>P59 WT AVG</c:v>
          </c:tx>
          <c:spPr>
            <a:ln w="25400" cap="rnd">
              <a:noFill/>
              <a:round/>
            </a:ln>
            <a:effectLst/>
          </c:spPr>
          <c:marker>
            <c:symbol val="dash"/>
            <c:size val="14"/>
            <c:spPr>
              <a:solidFill>
                <a:schemeClr val="accent3">
                  <a:lumMod val="80000"/>
                  <a:lumOff val="20000"/>
                </a:schemeClr>
              </a:solidFill>
              <a:ln w="9525">
                <a:noFill/>
              </a:ln>
              <a:effectLst/>
            </c:spPr>
          </c:marker>
          <c:xVal>
            <c:numRef>
              <c:f>'Fig2 + Tab1supp1'!$R$48</c:f>
              <c:numCache>
                <c:formatCode>General</c:formatCode>
                <c:ptCount val="1"/>
                <c:pt idx="0">
                  <c:v>4</c:v>
                </c:pt>
              </c:numCache>
            </c:numRef>
          </c:xVal>
          <c:yVal>
            <c:numRef>
              <c:f>'Fig2 + Tab1supp1'!$AC$10</c:f>
              <c:numCache>
                <c:formatCode>General</c:formatCode>
                <c:ptCount val="1"/>
                <c:pt idx="0">
                  <c:v>2.2533465973836559</c:v>
                </c:pt>
              </c:numCache>
            </c:numRef>
          </c:yVal>
          <c:smooth val="0"/>
          <c:extLst>
            <c:ext xmlns:c16="http://schemas.microsoft.com/office/drawing/2014/chart" uri="{C3380CC4-5D6E-409C-BE32-E72D297353CC}">
              <c16:uniqueId val="{00000010-B4A7-8A4D-8360-973CEF43ED61}"/>
            </c:ext>
          </c:extLst>
        </c:ser>
        <c:ser>
          <c:idx val="15"/>
          <c:order val="13"/>
          <c:tx>
            <c:v>P59 HOM AVG</c:v>
          </c:tx>
          <c:spPr>
            <a:ln w="25400" cap="rnd">
              <a:noFill/>
              <a:round/>
            </a:ln>
            <a:effectLst/>
          </c:spPr>
          <c:marker>
            <c:symbol val="dash"/>
            <c:size val="14"/>
            <c:spPr>
              <a:solidFill>
                <a:schemeClr val="accent3"/>
              </a:solidFill>
              <a:ln w="9525">
                <a:noFill/>
              </a:ln>
              <a:effectLst/>
            </c:spPr>
          </c:marker>
          <c:xVal>
            <c:numRef>
              <c:f>'Fig2 + Tab1supp1'!$R$59</c:f>
              <c:numCache>
                <c:formatCode>General</c:formatCode>
                <c:ptCount val="1"/>
                <c:pt idx="0">
                  <c:v>4.3</c:v>
                </c:pt>
              </c:numCache>
            </c:numRef>
          </c:xVal>
          <c:yVal>
            <c:numRef>
              <c:f>'Fig2 + Tab1supp1'!$AC$11</c:f>
              <c:numCache>
                <c:formatCode>General</c:formatCode>
                <c:ptCount val="1"/>
                <c:pt idx="0">
                  <c:v>3.2622117237360948</c:v>
                </c:pt>
              </c:numCache>
            </c:numRef>
          </c:yVal>
          <c:smooth val="0"/>
          <c:extLst>
            <c:ext xmlns:c16="http://schemas.microsoft.com/office/drawing/2014/chart" uri="{C3380CC4-5D6E-409C-BE32-E72D297353CC}">
              <c16:uniqueId val="{00000011-B4A7-8A4D-8360-973CEF43ED61}"/>
            </c:ext>
          </c:extLst>
        </c:ser>
        <c:ser>
          <c:idx val="6"/>
          <c:order val="14"/>
          <c:spPr>
            <a:ln w="25400" cap="rnd">
              <a:noFill/>
              <a:round/>
            </a:ln>
            <a:effectLst/>
          </c:spPr>
          <c:marker>
            <c:symbol val="circle"/>
            <c:size val="5"/>
            <c:spPr>
              <a:solidFill>
                <a:schemeClr val="tx1"/>
              </a:solidFill>
              <a:ln w="9525">
                <a:noFill/>
              </a:ln>
              <a:effectLst/>
            </c:spPr>
          </c:marker>
          <c:xVal>
            <c:numRef>
              <c:f>'Fig2 + Tab1supp1'!$R$48:$R$55</c:f>
              <c:numCache>
                <c:formatCode>General</c:formatCode>
                <c:ptCount val="8"/>
                <c:pt idx="0">
                  <c:v>4</c:v>
                </c:pt>
                <c:pt idx="1">
                  <c:v>4</c:v>
                </c:pt>
                <c:pt idx="2">
                  <c:v>4</c:v>
                </c:pt>
                <c:pt idx="3">
                  <c:v>4</c:v>
                </c:pt>
                <c:pt idx="4">
                  <c:v>4</c:v>
                </c:pt>
                <c:pt idx="5">
                  <c:v>4</c:v>
                </c:pt>
                <c:pt idx="6">
                  <c:v>4</c:v>
                </c:pt>
                <c:pt idx="7">
                  <c:v>4</c:v>
                </c:pt>
              </c:numCache>
            </c:numRef>
          </c:xVal>
          <c:yVal>
            <c:numRef>
              <c:f>'Fig2 + Tab1supp1'!$S$48:$S$55</c:f>
              <c:numCache>
                <c:formatCode>General</c:formatCode>
                <c:ptCount val="8"/>
                <c:pt idx="0">
                  <c:v>2.4446107784431139</c:v>
                </c:pt>
                <c:pt idx="1">
                  <c:v>2.0102688009664758</c:v>
                </c:pt>
                <c:pt idx="2">
                  <c:v>1.6828478964401292</c:v>
                </c:pt>
                <c:pt idx="3">
                  <c:v>3.0180921052631584</c:v>
                </c:pt>
                <c:pt idx="4">
                  <c:v>2.3491161616161618</c:v>
                </c:pt>
                <c:pt idx="5">
                  <c:v>1.5876010781671162</c:v>
                </c:pt>
                <c:pt idx="6">
                  <c:v>2.5403704998252357</c:v>
                </c:pt>
                <c:pt idx="7">
                  <c:v>2.3938654583478569</c:v>
                </c:pt>
              </c:numCache>
            </c:numRef>
          </c:yVal>
          <c:smooth val="0"/>
          <c:extLst>
            <c:ext xmlns:c16="http://schemas.microsoft.com/office/drawing/2014/chart" uri="{C3380CC4-5D6E-409C-BE32-E72D297353CC}">
              <c16:uniqueId val="{00000013-B4A7-8A4D-8360-973CEF43ED61}"/>
            </c:ext>
          </c:extLst>
        </c:ser>
        <c:ser>
          <c:idx val="5"/>
          <c:order val="15"/>
          <c:spPr>
            <a:ln w="25400" cap="rnd">
              <a:noFill/>
              <a:round/>
            </a:ln>
            <a:effectLst/>
          </c:spPr>
          <c:marker>
            <c:symbol val="circle"/>
            <c:size val="6"/>
            <c:spPr>
              <a:solidFill>
                <a:srgbClr val="C00000"/>
              </a:solidFill>
              <a:ln w="9525">
                <a:noFill/>
              </a:ln>
              <a:effectLst/>
            </c:spPr>
          </c:marker>
          <c:xVal>
            <c:numRef>
              <c:f>'Fig2 + Tab1supp1'!$R$41:$R$47</c:f>
              <c:numCache>
                <c:formatCode>General</c:formatCode>
                <c:ptCount val="7"/>
                <c:pt idx="0">
                  <c:v>3.2</c:v>
                </c:pt>
                <c:pt idx="1">
                  <c:v>3.2</c:v>
                </c:pt>
                <c:pt idx="2">
                  <c:v>3.2</c:v>
                </c:pt>
                <c:pt idx="3">
                  <c:v>3.2</c:v>
                </c:pt>
                <c:pt idx="4">
                  <c:v>3.2</c:v>
                </c:pt>
                <c:pt idx="5">
                  <c:v>3.2</c:v>
                </c:pt>
                <c:pt idx="6">
                  <c:v>3.2</c:v>
                </c:pt>
              </c:numCache>
            </c:numRef>
          </c:xVal>
          <c:yVal>
            <c:numRef>
              <c:f>'Fig2 + Tab1supp1'!$S$41:$S$47</c:f>
              <c:numCache>
                <c:formatCode>General</c:formatCode>
                <c:ptCount val="7"/>
                <c:pt idx="0">
                  <c:v>2.6347826086956521</c:v>
                </c:pt>
                <c:pt idx="1">
                  <c:v>7.3408602150537634</c:v>
                </c:pt>
                <c:pt idx="2">
                  <c:v>2.2700220426157238</c:v>
                </c:pt>
                <c:pt idx="3">
                  <c:v>4.5456902138690856</c:v>
                </c:pt>
                <c:pt idx="4">
                  <c:v>3.9795454545454549</c:v>
                </c:pt>
                <c:pt idx="5">
                  <c:v>3.6582733812949644</c:v>
                </c:pt>
                <c:pt idx="6">
                  <c:v>5.7707641196013286</c:v>
                </c:pt>
              </c:numCache>
            </c:numRef>
          </c:yVal>
          <c:smooth val="0"/>
          <c:extLst>
            <c:ext xmlns:c16="http://schemas.microsoft.com/office/drawing/2014/chart" uri="{C3380CC4-5D6E-409C-BE32-E72D297353CC}">
              <c16:uniqueId val="{00000014-B4A7-8A4D-8360-973CEF43ED61}"/>
            </c:ext>
          </c:extLst>
        </c:ser>
        <c:dLbls>
          <c:showLegendKey val="0"/>
          <c:showVal val="0"/>
          <c:showCatName val="0"/>
          <c:showSerName val="0"/>
          <c:showPercent val="0"/>
          <c:showBubbleSize val="0"/>
        </c:dLbls>
        <c:axId val="1611943920"/>
        <c:axId val="1611746048"/>
      </c:scatterChart>
      <c:valAx>
        <c:axId val="1611943920"/>
        <c:scaling>
          <c:orientation val="minMax"/>
        </c:scaling>
        <c:delete val="0"/>
        <c:axPos val="b"/>
        <c:numFmt formatCode="\2\3\ \2\9"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611746048"/>
        <c:crosses val="autoZero"/>
        <c:crossBetween val="midCat"/>
      </c:valAx>
      <c:valAx>
        <c:axId val="1611746048"/>
        <c:scaling>
          <c:orientation val="minMax"/>
          <c:max val="9"/>
          <c:min val="0"/>
        </c:scaling>
        <c:delete val="0"/>
        <c:axPos val="l"/>
        <c:title>
          <c:tx>
            <c:rich>
              <a:bodyPr rot="-5400000" spcFirstLastPara="1" vertOverflow="ellipsis" vert="horz" wrap="square" anchor="ctr" anchorCtr="1"/>
              <a:lstStyle/>
              <a:p>
                <a:pPr>
                  <a:defRPr sz="1800" b="0" i="0" u="none" strike="noStrike" baseline="0">
                    <a:solidFill>
                      <a:schemeClr val="tx1"/>
                    </a:solidFill>
                    <a:latin typeface="Times New Roman" panose="02020603050405020304" pitchFamily="18" charset="0"/>
                    <a:ea typeface="+mn-ea"/>
                    <a:cs typeface="Times New Roman" panose="02020603050405020304" pitchFamily="18" charset="0"/>
                  </a:defRPr>
                </a:pPr>
                <a:r>
                  <a:rPr lang="en-US" sz="1800" b="0">
                    <a:solidFill>
                      <a:schemeClr val="tx1"/>
                    </a:solidFill>
                    <a:latin typeface="Times New Roman" panose="02020603050405020304" pitchFamily="18" charset="0"/>
                    <a:cs typeface="Times New Roman" panose="02020603050405020304" pitchFamily="18" charset="0"/>
                  </a:rPr>
                  <a:t>Sleep</a:t>
                </a:r>
                <a:r>
                  <a:rPr lang="en-US" sz="1800" b="0" baseline="0">
                    <a:solidFill>
                      <a:schemeClr val="tx1"/>
                    </a:solidFill>
                    <a:latin typeface="Times New Roman" panose="02020603050405020304" pitchFamily="18" charset="0"/>
                    <a:cs typeface="Times New Roman" panose="02020603050405020304" pitchFamily="18" charset="0"/>
                  </a:rPr>
                  <a:t> Ratio </a:t>
                </a:r>
              </a:p>
              <a:p>
                <a:pPr>
                  <a:defRPr sz="1800">
                    <a:solidFill>
                      <a:schemeClr val="tx1"/>
                    </a:solidFill>
                    <a:latin typeface="Times New Roman" panose="02020603050405020304" pitchFamily="18" charset="0"/>
                    <a:cs typeface="Times New Roman" panose="02020603050405020304" pitchFamily="18" charset="0"/>
                  </a:defRPr>
                </a:pPr>
                <a:r>
                  <a:rPr lang="en-US" sz="1800" b="0" baseline="0">
                    <a:solidFill>
                      <a:schemeClr val="tx1"/>
                    </a:solidFill>
                    <a:latin typeface="Times New Roman" panose="02020603050405020304" pitchFamily="18" charset="0"/>
                    <a:cs typeface="Times New Roman" panose="02020603050405020304" pitchFamily="18" charset="0"/>
                  </a:rPr>
                  <a:t>(LP/DP)</a:t>
                </a:r>
                <a:endParaRPr lang="en-US" sz="1800" b="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800" b="0" i="0" u="none" strike="noStrike"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in"/>
        <c:tickLblPos val="nextTo"/>
        <c:spPr>
          <a:noFill/>
          <a:ln>
            <a:solidFill>
              <a:schemeClr val="tx2"/>
            </a:solidFill>
          </a:ln>
          <a:effectLst/>
        </c:spPr>
        <c:txPr>
          <a:bodyPr rot="-60000000" spcFirstLastPara="1" vertOverflow="ellipsis" vert="horz" wrap="square" anchor="ctr" anchorCtr="1"/>
          <a:lstStyle/>
          <a:p>
            <a:pPr>
              <a:defRPr sz="1400" b="0" i="0" u="none" strike="noStrike"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11943920"/>
        <c:crosses val="autoZero"/>
        <c:crossBetween val="midCat"/>
        <c:majorUnit val="3"/>
        <c:min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0"/>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data'!$BO$69:$BO$92</c:f>
                <c:numCache>
                  <c:formatCode>General</c:formatCode>
                  <c:ptCount val="24"/>
                  <c:pt idx="0">
                    <c:v>4.4339378541179399E-2</c:v>
                  </c:pt>
                  <c:pt idx="1">
                    <c:v>5.29449108059208E-2</c:v>
                  </c:pt>
                  <c:pt idx="2">
                    <c:v>9.046517485503483E-2</c:v>
                  </c:pt>
                  <c:pt idx="3">
                    <c:v>6.2669435236603038E-2</c:v>
                  </c:pt>
                  <c:pt idx="4">
                    <c:v>4.7963112985199806E-2</c:v>
                  </c:pt>
                  <c:pt idx="5">
                    <c:v>3.6514497555711067E-2</c:v>
                  </c:pt>
                  <c:pt idx="6">
                    <c:v>4.6511813181514435E-2</c:v>
                  </c:pt>
                  <c:pt idx="7">
                    <c:v>4.4908293778412378E-2</c:v>
                  </c:pt>
                  <c:pt idx="8">
                    <c:v>4.7572203314737209E-2</c:v>
                  </c:pt>
                  <c:pt idx="9">
                    <c:v>5.0571132816954703E-2</c:v>
                  </c:pt>
                  <c:pt idx="10">
                    <c:v>3.4651038143819521E-2</c:v>
                  </c:pt>
                  <c:pt idx="11">
                    <c:v>4.234617873687687E-2</c:v>
                  </c:pt>
                  <c:pt idx="12">
                    <c:v>1.8054563464807501E-2</c:v>
                  </c:pt>
                  <c:pt idx="13">
                    <c:v>3.6460459121698929E-2</c:v>
                  </c:pt>
                  <c:pt idx="14">
                    <c:v>3.6927844164033934E-2</c:v>
                  </c:pt>
                  <c:pt idx="15">
                    <c:v>6.1850661265194236E-2</c:v>
                  </c:pt>
                  <c:pt idx="16">
                    <c:v>7.7885129995569791E-2</c:v>
                  </c:pt>
                  <c:pt idx="17">
                    <c:v>9.3787382317722129E-2</c:v>
                  </c:pt>
                  <c:pt idx="18">
                    <c:v>6.1260976952527739E-2</c:v>
                  </c:pt>
                  <c:pt idx="19">
                    <c:v>5.3329923006044964E-2</c:v>
                  </c:pt>
                  <c:pt idx="20">
                    <c:v>4.6632847486794443E-2</c:v>
                  </c:pt>
                  <c:pt idx="21">
                    <c:v>4.3789538696982551E-2</c:v>
                  </c:pt>
                  <c:pt idx="22">
                    <c:v>2.0624014593530148E-2</c:v>
                  </c:pt>
                  <c:pt idx="23">
                    <c:v>4.2505024861161665E-2</c:v>
                  </c:pt>
                </c:numCache>
              </c:numRef>
            </c:plus>
            <c:minus>
              <c:numRef>
                <c:f>'24 hour plot data'!$BO$69:$BO$92</c:f>
                <c:numCache>
                  <c:formatCode>General</c:formatCode>
                  <c:ptCount val="24"/>
                  <c:pt idx="0">
                    <c:v>4.4339378541179399E-2</c:v>
                  </c:pt>
                  <c:pt idx="1">
                    <c:v>5.29449108059208E-2</c:v>
                  </c:pt>
                  <c:pt idx="2">
                    <c:v>9.046517485503483E-2</c:v>
                  </c:pt>
                  <c:pt idx="3">
                    <c:v>6.2669435236603038E-2</c:v>
                  </c:pt>
                  <c:pt idx="4">
                    <c:v>4.7963112985199806E-2</c:v>
                  </c:pt>
                  <c:pt idx="5">
                    <c:v>3.6514497555711067E-2</c:v>
                  </c:pt>
                  <c:pt idx="6">
                    <c:v>4.6511813181514435E-2</c:v>
                  </c:pt>
                  <c:pt idx="7">
                    <c:v>4.4908293778412378E-2</c:v>
                  </c:pt>
                  <c:pt idx="8">
                    <c:v>4.7572203314737209E-2</c:v>
                  </c:pt>
                  <c:pt idx="9">
                    <c:v>5.0571132816954703E-2</c:v>
                  </c:pt>
                  <c:pt idx="10">
                    <c:v>3.4651038143819521E-2</c:v>
                  </c:pt>
                  <c:pt idx="11">
                    <c:v>4.234617873687687E-2</c:v>
                  </c:pt>
                  <c:pt idx="12">
                    <c:v>1.8054563464807501E-2</c:v>
                  </c:pt>
                  <c:pt idx="13">
                    <c:v>3.6460459121698929E-2</c:v>
                  </c:pt>
                  <c:pt idx="14">
                    <c:v>3.6927844164033934E-2</c:v>
                  </c:pt>
                  <c:pt idx="15">
                    <c:v>6.1850661265194236E-2</c:v>
                  </c:pt>
                  <c:pt idx="16">
                    <c:v>7.7885129995569791E-2</c:v>
                  </c:pt>
                  <c:pt idx="17">
                    <c:v>9.3787382317722129E-2</c:v>
                  </c:pt>
                  <c:pt idx="18">
                    <c:v>6.1260976952527739E-2</c:v>
                  </c:pt>
                  <c:pt idx="19">
                    <c:v>5.3329923006044964E-2</c:v>
                  </c:pt>
                  <c:pt idx="20">
                    <c:v>4.6632847486794443E-2</c:v>
                  </c:pt>
                  <c:pt idx="21">
                    <c:v>4.3789538696982551E-2</c:v>
                  </c:pt>
                  <c:pt idx="22">
                    <c:v>2.0624014593530148E-2</c:v>
                  </c:pt>
                  <c:pt idx="23">
                    <c:v>4.2505024861161665E-2</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data'!$BM$69:$BM$92</c:f>
              <c:numCache>
                <c:formatCode>General</c:formatCode>
                <c:ptCount val="24"/>
                <c:pt idx="0">
                  <c:v>0.52680555555555553</c:v>
                </c:pt>
                <c:pt idx="1">
                  <c:v>0.34250000000000003</c:v>
                </c:pt>
                <c:pt idx="2">
                  <c:v>0.35180555555555554</c:v>
                </c:pt>
                <c:pt idx="3">
                  <c:v>0.38583333333333336</c:v>
                </c:pt>
                <c:pt idx="4">
                  <c:v>0.47208333333333335</c:v>
                </c:pt>
                <c:pt idx="5">
                  <c:v>0.36986111111111114</c:v>
                </c:pt>
                <c:pt idx="6">
                  <c:v>0.38472222222222219</c:v>
                </c:pt>
                <c:pt idx="7">
                  <c:v>0.50444444444444436</c:v>
                </c:pt>
                <c:pt idx="8">
                  <c:v>0.40319444444444447</c:v>
                </c:pt>
                <c:pt idx="9">
                  <c:v>0.47853139290569768</c:v>
                </c:pt>
                <c:pt idx="10">
                  <c:v>0.39638888888888896</c:v>
                </c:pt>
                <c:pt idx="11">
                  <c:v>0.43972222222222224</c:v>
                </c:pt>
                <c:pt idx="12">
                  <c:v>5.2916666666666667E-2</c:v>
                </c:pt>
                <c:pt idx="13">
                  <c:v>7.8333333333333338E-2</c:v>
                </c:pt>
                <c:pt idx="14">
                  <c:v>0.11958333333333333</c:v>
                </c:pt>
                <c:pt idx="15">
                  <c:v>0.20763888888888887</c:v>
                </c:pt>
                <c:pt idx="16">
                  <c:v>0.15777777777777779</c:v>
                </c:pt>
                <c:pt idx="17">
                  <c:v>0.29375000000000001</c:v>
                </c:pt>
                <c:pt idx="18">
                  <c:v>0.32402777777777775</c:v>
                </c:pt>
                <c:pt idx="19">
                  <c:v>0.32694444444444448</c:v>
                </c:pt>
                <c:pt idx="20">
                  <c:v>0.21208333333333332</c:v>
                </c:pt>
                <c:pt idx="21">
                  <c:v>9.347222222222222E-2</c:v>
                </c:pt>
                <c:pt idx="22">
                  <c:v>2.5972222222222223E-2</c:v>
                </c:pt>
                <c:pt idx="23">
                  <c:v>0.10458333333333333</c:v>
                </c:pt>
              </c:numCache>
            </c:numRef>
          </c:val>
          <c:smooth val="0"/>
          <c:extLst>
            <c:ext xmlns:c16="http://schemas.microsoft.com/office/drawing/2014/chart" uri="{C3380CC4-5D6E-409C-BE32-E72D297353CC}">
              <c16:uniqueId val="{00000008-DF31-415F-8A31-9DB62C1723EA}"/>
            </c:ext>
          </c:extLst>
        </c:ser>
        <c:ser>
          <c:idx val="0"/>
          <c:order val="1"/>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data'!$AY$69:$AY$92</c:f>
                <c:numCache>
                  <c:formatCode>General</c:formatCode>
                  <c:ptCount val="24"/>
                  <c:pt idx="0">
                    <c:v>8.0197741826091268E-2</c:v>
                  </c:pt>
                  <c:pt idx="1">
                    <c:v>8.2333941791593201E-2</c:v>
                  </c:pt>
                  <c:pt idx="2">
                    <c:v>8.7494255891315334E-2</c:v>
                  </c:pt>
                  <c:pt idx="3">
                    <c:v>7.8298279951216326E-2</c:v>
                  </c:pt>
                  <c:pt idx="4">
                    <c:v>7.21398448739871E-2</c:v>
                  </c:pt>
                  <c:pt idx="5">
                    <c:v>7.3500633735268009E-2</c:v>
                  </c:pt>
                  <c:pt idx="6">
                    <c:v>7.9018396247293246E-2</c:v>
                  </c:pt>
                  <c:pt idx="7">
                    <c:v>3.3743010312358816E-2</c:v>
                  </c:pt>
                  <c:pt idx="8">
                    <c:v>3.7187035635871349E-2</c:v>
                  </c:pt>
                  <c:pt idx="9">
                    <c:v>5.9944334638296085E-2</c:v>
                  </c:pt>
                  <c:pt idx="10">
                    <c:v>2.7260181472454507E-2</c:v>
                  </c:pt>
                  <c:pt idx="11">
                    <c:v>4.3151643443855067E-2</c:v>
                  </c:pt>
                  <c:pt idx="12">
                    <c:v>4.2202625041893302E-2</c:v>
                  </c:pt>
                  <c:pt idx="13">
                    <c:v>7.7738355196445286E-2</c:v>
                  </c:pt>
                  <c:pt idx="14">
                    <c:v>6.5643125338895922E-2</c:v>
                  </c:pt>
                  <c:pt idx="15">
                    <c:v>0.1041496458757188</c:v>
                  </c:pt>
                  <c:pt idx="16">
                    <c:v>7.74819446779106E-2</c:v>
                  </c:pt>
                  <c:pt idx="17">
                    <c:v>9.4577870270870085E-2</c:v>
                  </c:pt>
                  <c:pt idx="18">
                    <c:v>4.5892967229032855E-2</c:v>
                  </c:pt>
                  <c:pt idx="19">
                    <c:v>9.516977267127151E-2</c:v>
                  </c:pt>
                  <c:pt idx="20">
                    <c:v>3.0578119889453578E-2</c:v>
                  </c:pt>
                  <c:pt idx="21">
                    <c:v>7.1970139753990706E-2</c:v>
                  </c:pt>
                  <c:pt idx="22">
                    <c:v>6.8813078516531401E-2</c:v>
                  </c:pt>
                  <c:pt idx="23">
                    <c:v>0.10310262039219778</c:v>
                  </c:pt>
                </c:numCache>
              </c:numRef>
            </c:plus>
            <c:minus>
              <c:numRef>
                <c:f>'24 hour plot data'!$AY$69:$AY$92</c:f>
                <c:numCache>
                  <c:formatCode>General</c:formatCode>
                  <c:ptCount val="24"/>
                  <c:pt idx="0">
                    <c:v>8.0197741826091268E-2</c:v>
                  </c:pt>
                  <c:pt idx="1">
                    <c:v>8.2333941791593201E-2</c:v>
                  </c:pt>
                  <c:pt idx="2">
                    <c:v>8.7494255891315334E-2</c:v>
                  </c:pt>
                  <c:pt idx="3">
                    <c:v>7.8298279951216326E-2</c:v>
                  </c:pt>
                  <c:pt idx="4">
                    <c:v>7.21398448739871E-2</c:v>
                  </c:pt>
                  <c:pt idx="5">
                    <c:v>7.3500633735268009E-2</c:v>
                  </c:pt>
                  <c:pt idx="6">
                    <c:v>7.9018396247293246E-2</c:v>
                  </c:pt>
                  <c:pt idx="7">
                    <c:v>3.3743010312358816E-2</c:v>
                  </c:pt>
                  <c:pt idx="8">
                    <c:v>3.7187035635871349E-2</c:v>
                  </c:pt>
                  <c:pt idx="9">
                    <c:v>5.9944334638296085E-2</c:v>
                  </c:pt>
                  <c:pt idx="10">
                    <c:v>2.7260181472454507E-2</c:v>
                  </c:pt>
                  <c:pt idx="11">
                    <c:v>4.3151643443855067E-2</c:v>
                  </c:pt>
                  <c:pt idx="12">
                    <c:v>4.2202625041893302E-2</c:v>
                  </c:pt>
                  <c:pt idx="13">
                    <c:v>7.7738355196445286E-2</c:v>
                  </c:pt>
                  <c:pt idx="14">
                    <c:v>6.5643125338895922E-2</c:v>
                  </c:pt>
                  <c:pt idx="15">
                    <c:v>0.1041496458757188</c:v>
                  </c:pt>
                  <c:pt idx="16">
                    <c:v>7.74819446779106E-2</c:v>
                  </c:pt>
                  <c:pt idx="17">
                    <c:v>9.4577870270870085E-2</c:v>
                  </c:pt>
                  <c:pt idx="18">
                    <c:v>4.5892967229032855E-2</c:v>
                  </c:pt>
                  <c:pt idx="19">
                    <c:v>9.516977267127151E-2</c:v>
                  </c:pt>
                  <c:pt idx="20">
                    <c:v>3.0578119889453578E-2</c:v>
                  </c:pt>
                  <c:pt idx="21">
                    <c:v>7.1970139753990706E-2</c:v>
                  </c:pt>
                  <c:pt idx="22">
                    <c:v>6.8813078516531401E-2</c:v>
                  </c:pt>
                  <c:pt idx="23">
                    <c:v>0.10310262039219778</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data'!$AW$69:$AW$92</c:f>
              <c:numCache>
                <c:formatCode>General</c:formatCode>
                <c:ptCount val="24"/>
                <c:pt idx="0">
                  <c:v>0.39437558486501756</c:v>
                </c:pt>
                <c:pt idx="1">
                  <c:v>0.39634920634920634</c:v>
                </c:pt>
                <c:pt idx="2">
                  <c:v>0.41968253968253971</c:v>
                </c:pt>
                <c:pt idx="3">
                  <c:v>0.56603174603174611</c:v>
                </c:pt>
                <c:pt idx="4">
                  <c:v>0.5074603174603175</c:v>
                </c:pt>
                <c:pt idx="5">
                  <c:v>0.24285714285714285</c:v>
                </c:pt>
                <c:pt idx="6">
                  <c:v>0.6361904761904762</c:v>
                </c:pt>
                <c:pt idx="7">
                  <c:v>0.44460317460317456</c:v>
                </c:pt>
                <c:pt idx="8">
                  <c:v>0.5719047619047618</c:v>
                </c:pt>
                <c:pt idx="9">
                  <c:v>0.4568253968253968</c:v>
                </c:pt>
                <c:pt idx="10">
                  <c:v>0.52650793650793648</c:v>
                </c:pt>
                <c:pt idx="11">
                  <c:v>0.42190476190476195</c:v>
                </c:pt>
                <c:pt idx="12">
                  <c:v>0.11714285714285713</c:v>
                </c:pt>
                <c:pt idx="13">
                  <c:v>0.25253968253968251</c:v>
                </c:pt>
                <c:pt idx="14">
                  <c:v>0.16793650793650791</c:v>
                </c:pt>
                <c:pt idx="15">
                  <c:v>0.40444444444444444</c:v>
                </c:pt>
                <c:pt idx="16">
                  <c:v>0.25301587301587303</c:v>
                </c:pt>
                <c:pt idx="17">
                  <c:v>0.50666666666666671</c:v>
                </c:pt>
                <c:pt idx="18">
                  <c:v>0.34952380952380946</c:v>
                </c:pt>
                <c:pt idx="19">
                  <c:v>0.4312698412698413</c:v>
                </c:pt>
                <c:pt idx="20">
                  <c:v>0.37698412698412698</c:v>
                </c:pt>
                <c:pt idx="21">
                  <c:v>0.35587301587301584</c:v>
                </c:pt>
                <c:pt idx="22">
                  <c:v>0.17126984126984127</c:v>
                </c:pt>
                <c:pt idx="23">
                  <c:v>0.2449206349206349</c:v>
                </c:pt>
              </c:numCache>
            </c:numRef>
          </c:val>
          <c:smooth val="0"/>
          <c:extLst>
            <c:ext xmlns:c16="http://schemas.microsoft.com/office/drawing/2014/chart" uri="{C3380CC4-5D6E-409C-BE32-E72D297353CC}">
              <c16:uniqueId val="{00000004-DF31-415F-8A31-9DB62C1723EA}"/>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1"/>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inorUnit val="0.25"/>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63500">
              <a:solidFill>
                <a:schemeClr val="tx1"/>
              </a:solidFill>
            </a:ln>
          </c:spPr>
          <c:marker>
            <c:symbol val="circle"/>
            <c:size val="13"/>
            <c:spPr>
              <a:solidFill>
                <a:schemeClr val="tx1"/>
              </a:solidFill>
              <a:ln>
                <a:solidFill>
                  <a:schemeClr val="tx1"/>
                </a:solidFill>
              </a:ln>
            </c:spPr>
          </c:marker>
          <c:errBars>
            <c:errDir val="y"/>
            <c:errBarType val="both"/>
            <c:errValType val="cust"/>
            <c:noEndCap val="0"/>
            <c:plus>
              <c:numRef>
                <c:f>'24 hour plot data'!$AY$98:$AY$121</c:f>
                <c:numCache>
                  <c:formatCode>General</c:formatCode>
                  <c:ptCount val="24"/>
                  <c:pt idx="0">
                    <c:v>2.0697038174177059E-2</c:v>
                  </c:pt>
                  <c:pt idx="1">
                    <c:v>1.5741252048073695E-2</c:v>
                  </c:pt>
                  <c:pt idx="2">
                    <c:v>3.4928690749493528E-2</c:v>
                  </c:pt>
                  <c:pt idx="3">
                    <c:v>1.4590228906410147E-2</c:v>
                  </c:pt>
                  <c:pt idx="4">
                    <c:v>3.4192505085881598E-2</c:v>
                  </c:pt>
                  <c:pt idx="5">
                    <c:v>2.5026399096104036E-2</c:v>
                  </c:pt>
                  <c:pt idx="6">
                    <c:v>1.440135441499551E-2</c:v>
                  </c:pt>
                  <c:pt idx="7">
                    <c:v>1.1320402268320094E-2</c:v>
                  </c:pt>
                  <c:pt idx="8">
                    <c:v>1.4064722198281188E-2</c:v>
                  </c:pt>
                  <c:pt idx="9">
                    <c:v>2.2356547916345896E-2</c:v>
                  </c:pt>
                  <c:pt idx="10">
                    <c:v>1.3645870897784388E-2</c:v>
                  </c:pt>
                  <c:pt idx="11">
                    <c:v>1.6532846488658645E-2</c:v>
                  </c:pt>
                  <c:pt idx="12">
                    <c:v>6.5240476790680863E-3</c:v>
                  </c:pt>
                  <c:pt idx="13">
                    <c:v>1.8500520354313404E-2</c:v>
                  </c:pt>
                  <c:pt idx="14">
                    <c:v>9.0703325773967003E-3</c:v>
                  </c:pt>
                  <c:pt idx="15">
                    <c:v>1.4259529205953582E-2</c:v>
                  </c:pt>
                  <c:pt idx="16">
                    <c:v>1.6872500701418724E-2</c:v>
                  </c:pt>
                  <c:pt idx="17">
                    <c:v>2.5939959488756405E-2</c:v>
                  </c:pt>
                  <c:pt idx="18">
                    <c:v>9.2245760093957584E-3</c:v>
                  </c:pt>
                  <c:pt idx="19">
                    <c:v>1.7309352172439778E-2</c:v>
                  </c:pt>
                  <c:pt idx="20">
                    <c:v>1.1637926663656142E-2</c:v>
                  </c:pt>
                  <c:pt idx="21">
                    <c:v>1.4968122113352611E-2</c:v>
                  </c:pt>
                  <c:pt idx="22">
                    <c:v>5.8184220748702152E-3</c:v>
                  </c:pt>
                  <c:pt idx="23">
                    <c:v>1.4143620190937116E-2</c:v>
                  </c:pt>
                </c:numCache>
              </c:numRef>
            </c:plus>
            <c:minus>
              <c:numRef>
                <c:f>'24 hour plot data'!$AY$98:$AY$121</c:f>
                <c:numCache>
                  <c:formatCode>General</c:formatCode>
                  <c:ptCount val="24"/>
                  <c:pt idx="0">
                    <c:v>2.0697038174177059E-2</c:v>
                  </c:pt>
                  <c:pt idx="1">
                    <c:v>1.5741252048073695E-2</c:v>
                  </c:pt>
                  <c:pt idx="2">
                    <c:v>3.4928690749493528E-2</c:v>
                  </c:pt>
                  <c:pt idx="3">
                    <c:v>1.4590228906410147E-2</c:v>
                  </c:pt>
                  <c:pt idx="4">
                    <c:v>3.4192505085881598E-2</c:v>
                  </c:pt>
                  <c:pt idx="5">
                    <c:v>2.5026399096104036E-2</c:v>
                  </c:pt>
                  <c:pt idx="6">
                    <c:v>1.440135441499551E-2</c:v>
                  </c:pt>
                  <c:pt idx="7">
                    <c:v>1.1320402268320094E-2</c:v>
                  </c:pt>
                  <c:pt idx="8">
                    <c:v>1.4064722198281188E-2</c:v>
                  </c:pt>
                  <c:pt idx="9">
                    <c:v>2.2356547916345896E-2</c:v>
                  </c:pt>
                  <c:pt idx="10">
                    <c:v>1.3645870897784388E-2</c:v>
                  </c:pt>
                  <c:pt idx="11">
                    <c:v>1.6532846488658645E-2</c:v>
                  </c:pt>
                  <c:pt idx="12">
                    <c:v>6.5240476790680863E-3</c:v>
                  </c:pt>
                  <c:pt idx="13">
                    <c:v>1.8500520354313404E-2</c:v>
                  </c:pt>
                  <c:pt idx="14">
                    <c:v>9.0703325773967003E-3</c:v>
                  </c:pt>
                  <c:pt idx="15">
                    <c:v>1.4259529205953582E-2</c:v>
                  </c:pt>
                  <c:pt idx="16">
                    <c:v>1.6872500701418724E-2</c:v>
                  </c:pt>
                  <c:pt idx="17">
                    <c:v>2.5939959488756405E-2</c:v>
                  </c:pt>
                  <c:pt idx="18">
                    <c:v>9.2245760093957584E-3</c:v>
                  </c:pt>
                  <c:pt idx="19">
                    <c:v>1.7309352172439778E-2</c:v>
                  </c:pt>
                  <c:pt idx="20">
                    <c:v>1.1637926663656142E-2</c:v>
                  </c:pt>
                  <c:pt idx="21">
                    <c:v>1.4968122113352611E-2</c:v>
                  </c:pt>
                  <c:pt idx="22">
                    <c:v>5.8184220748702152E-3</c:v>
                  </c:pt>
                  <c:pt idx="23">
                    <c:v>1.4143620190937116E-2</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data'!$AW$98:$AW$121</c:f>
              <c:numCache>
                <c:formatCode>General</c:formatCode>
                <c:ptCount val="24"/>
                <c:pt idx="0">
                  <c:v>6.7472853435033633E-2</c:v>
                </c:pt>
                <c:pt idx="1">
                  <c:v>4.6190476190476185E-2</c:v>
                </c:pt>
                <c:pt idx="2">
                  <c:v>8.0158730158730165E-2</c:v>
                </c:pt>
                <c:pt idx="3">
                  <c:v>4.8888888888888885E-2</c:v>
                </c:pt>
                <c:pt idx="4">
                  <c:v>8.5079365079365074E-2</c:v>
                </c:pt>
                <c:pt idx="5">
                  <c:v>4.6984126984126982E-2</c:v>
                </c:pt>
                <c:pt idx="6">
                  <c:v>0.12158730158730159</c:v>
                </c:pt>
                <c:pt idx="7">
                  <c:v>7.9365079365079375E-2</c:v>
                </c:pt>
                <c:pt idx="8">
                  <c:v>0.13269841269841268</c:v>
                </c:pt>
                <c:pt idx="9">
                  <c:v>0.11047619047619046</c:v>
                </c:pt>
                <c:pt idx="10">
                  <c:v>0.11238095238095237</c:v>
                </c:pt>
                <c:pt idx="11">
                  <c:v>7.7936507936507943E-2</c:v>
                </c:pt>
                <c:pt idx="12">
                  <c:v>1.5555555555555557E-2</c:v>
                </c:pt>
                <c:pt idx="13">
                  <c:v>4.1111111111111112E-2</c:v>
                </c:pt>
                <c:pt idx="14">
                  <c:v>1.7936507936507938E-2</c:v>
                </c:pt>
                <c:pt idx="15">
                  <c:v>7.8095238095238093E-2</c:v>
                </c:pt>
                <c:pt idx="16">
                  <c:v>5.1269841269841264E-2</c:v>
                </c:pt>
                <c:pt idx="17">
                  <c:v>0.11031746031746033</c:v>
                </c:pt>
                <c:pt idx="18">
                  <c:v>6.9047619047619052E-2</c:v>
                </c:pt>
                <c:pt idx="19">
                  <c:v>7.7936507936507943E-2</c:v>
                </c:pt>
                <c:pt idx="20">
                  <c:v>5.8412698412698416E-2</c:v>
                </c:pt>
                <c:pt idx="21">
                  <c:v>6.3333333333333325E-2</c:v>
                </c:pt>
                <c:pt idx="22">
                  <c:v>1.4920634920634921E-2</c:v>
                </c:pt>
                <c:pt idx="23">
                  <c:v>2.2539682539682537E-2</c:v>
                </c:pt>
              </c:numCache>
            </c:numRef>
          </c:val>
          <c:smooth val="0"/>
          <c:extLst>
            <c:ext xmlns:c16="http://schemas.microsoft.com/office/drawing/2014/chart" uri="{C3380CC4-5D6E-409C-BE32-E72D297353CC}">
              <c16:uniqueId val="{00000000-E068-4087-8F16-5D1B1C72CD6A}"/>
            </c:ext>
          </c:extLst>
        </c:ser>
        <c:ser>
          <c:idx val="1"/>
          <c:order val="1"/>
          <c:spPr>
            <a:ln w="63500">
              <a:solidFill>
                <a:srgbClr val="C00000"/>
              </a:solidFill>
            </a:ln>
          </c:spPr>
          <c:marker>
            <c:symbol val="circle"/>
            <c:size val="13"/>
            <c:spPr>
              <a:solidFill>
                <a:srgbClr val="C00000"/>
              </a:solidFill>
              <a:ln>
                <a:solidFill>
                  <a:srgbClr val="C00000"/>
                </a:solidFill>
              </a:ln>
            </c:spPr>
          </c:marker>
          <c:errBars>
            <c:errDir val="y"/>
            <c:errBarType val="both"/>
            <c:errValType val="cust"/>
            <c:noEndCap val="0"/>
            <c:plus>
              <c:numRef>
                <c:f>'24 hour plot data'!$BO$98:$BO$121</c:f>
                <c:numCache>
                  <c:formatCode>General</c:formatCode>
                  <c:ptCount val="24"/>
                  <c:pt idx="0">
                    <c:v>2.8731974258605651E-2</c:v>
                  </c:pt>
                  <c:pt idx="1">
                    <c:v>2.8625891928680969E-2</c:v>
                  </c:pt>
                  <c:pt idx="2">
                    <c:v>3.1397096482772113E-2</c:v>
                  </c:pt>
                  <c:pt idx="3">
                    <c:v>2.420950408792838E-2</c:v>
                  </c:pt>
                  <c:pt idx="4">
                    <c:v>1.9569890128645698E-2</c:v>
                  </c:pt>
                  <c:pt idx="5">
                    <c:v>2.1168208084523844E-2</c:v>
                  </c:pt>
                  <c:pt idx="6">
                    <c:v>1.60604018609905E-2</c:v>
                  </c:pt>
                  <c:pt idx="7">
                    <c:v>2.6976335242937043E-2</c:v>
                  </c:pt>
                  <c:pt idx="8">
                    <c:v>3.7101163895946199E-2</c:v>
                  </c:pt>
                  <c:pt idx="9">
                    <c:v>2.2697448001040798E-2</c:v>
                  </c:pt>
                  <c:pt idx="10">
                    <c:v>3.1868439602226795E-2</c:v>
                  </c:pt>
                  <c:pt idx="11">
                    <c:v>2.6191145073228759E-2</c:v>
                  </c:pt>
                  <c:pt idx="12">
                    <c:v>4.9331398324699797E-3</c:v>
                  </c:pt>
                  <c:pt idx="13">
                    <c:v>1.4854434043691378E-2</c:v>
                  </c:pt>
                  <c:pt idx="14">
                    <c:v>1.3528559998244538E-2</c:v>
                  </c:pt>
                  <c:pt idx="15">
                    <c:v>1.8465060074708942E-2</c:v>
                  </c:pt>
                  <c:pt idx="16">
                    <c:v>2.5247398018448164E-2</c:v>
                  </c:pt>
                  <c:pt idx="17">
                    <c:v>2.7134160690296706E-2</c:v>
                  </c:pt>
                  <c:pt idx="18">
                    <c:v>2.2600390871586738E-2</c:v>
                  </c:pt>
                  <c:pt idx="19">
                    <c:v>2.4464052381127005E-2</c:v>
                  </c:pt>
                  <c:pt idx="20">
                    <c:v>2.0842061663653485E-2</c:v>
                  </c:pt>
                  <c:pt idx="21">
                    <c:v>1.8377772019730006E-2</c:v>
                  </c:pt>
                  <c:pt idx="22">
                    <c:v>6.021849912347786E-3</c:v>
                  </c:pt>
                  <c:pt idx="23">
                    <c:v>8.7019973279466589E-3</c:v>
                  </c:pt>
                </c:numCache>
              </c:numRef>
            </c:plus>
            <c:minus>
              <c:numRef>
                <c:f>'24 hour plot data'!$BO$98:$BO$121</c:f>
                <c:numCache>
                  <c:formatCode>General</c:formatCode>
                  <c:ptCount val="24"/>
                  <c:pt idx="0">
                    <c:v>2.8731974258605651E-2</c:v>
                  </c:pt>
                  <c:pt idx="1">
                    <c:v>2.8625891928680969E-2</c:v>
                  </c:pt>
                  <c:pt idx="2">
                    <c:v>3.1397096482772113E-2</c:v>
                  </c:pt>
                  <c:pt idx="3">
                    <c:v>2.420950408792838E-2</c:v>
                  </c:pt>
                  <c:pt idx="4">
                    <c:v>1.9569890128645698E-2</c:v>
                  </c:pt>
                  <c:pt idx="5">
                    <c:v>2.1168208084523844E-2</c:v>
                  </c:pt>
                  <c:pt idx="6">
                    <c:v>1.60604018609905E-2</c:v>
                  </c:pt>
                  <c:pt idx="7">
                    <c:v>2.6976335242937043E-2</c:v>
                  </c:pt>
                  <c:pt idx="8">
                    <c:v>3.7101163895946199E-2</c:v>
                  </c:pt>
                  <c:pt idx="9">
                    <c:v>2.2697448001040798E-2</c:v>
                  </c:pt>
                  <c:pt idx="10">
                    <c:v>3.1868439602226795E-2</c:v>
                  </c:pt>
                  <c:pt idx="11">
                    <c:v>2.6191145073228759E-2</c:v>
                  </c:pt>
                  <c:pt idx="12">
                    <c:v>4.9331398324699797E-3</c:v>
                  </c:pt>
                  <c:pt idx="13">
                    <c:v>1.4854434043691378E-2</c:v>
                  </c:pt>
                  <c:pt idx="14">
                    <c:v>1.3528559998244538E-2</c:v>
                  </c:pt>
                  <c:pt idx="15">
                    <c:v>1.8465060074708942E-2</c:v>
                  </c:pt>
                  <c:pt idx="16">
                    <c:v>2.5247398018448164E-2</c:v>
                  </c:pt>
                  <c:pt idx="17">
                    <c:v>2.7134160690296706E-2</c:v>
                  </c:pt>
                  <c:pt idx="18">
                    <c:v>2.2600390871586738E-2</c:v>
                  </c:pt>
                  <c:pt idx="19">
                    <c:v>2.4464052381127005E-2</c:v>
                  </c:pt>
                  <c:pt idx="20">
                    <c:v>2.0842061663653485E-2</c:v>
                  </c:pt>
                  <c:pt idx="21">
                    <c:v>1.8377772019730006E-2</c:v>
                  </c:pt>
                  <c:pt idx="22">
                    <c:v>6.021849912347786E-3</c:v>
                  </c:pt>
                  <c:pt idx="23">
                    <c:v>8.7019973279466589E-3</c:v>
                  </c:pt>
                </c:numCache>
              </c:numRef>
            </c:minus>
          </c:errBars>
          <c:cat>
            <c:numRef>
              <c:f>'24 hour plot data'!$AL$98:$AL$121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'24 hour plot data'!$BM$98:$BM$121</c:f>
              <c:numCache>
                <c:formatCode>General</c:formatCode>
                <c:ptCount val="24"/>
                <c:pt idx="0">
                  <c:v>0.13180555555555556</c:v>
                </c:pt>
                <c:pt idx="1">
                  <c:v>0.11402777777777777</c:v>
                </c:pt>
                <c:pt idx="2">
                  <c:v>0.11569444444444445</c:v>
                </c:pt>
                <c:pt idx="3">
                  <c:v>0.13694444444444445</c:v>
                </c:pt>
                <c:pt idx="4">
                  <c:v>0.17611111111111113</c:v>
                </c:pt>
                <c:pt idx="5">
                  <c:v>0.13916666666666666</c:v>
                </c:pt>
                <c:pt idx="6">
                  <c:v>0.12722222222222224</c:v>
                </c:pt>
                <c:pt idx="7">
                  <c:v>0.21027777777777781</c:v>
                </c:pt>
                <c:pt idx="8">
                  <c:v>0.14958333333333335</c:v>
                </c:pt>
                <c:pt idx="9">
                  <c:v>0.18862717834631071</c:v>
                </c:pt>
                <c:pt idx="10">
                  <c:v>0.20694444444444443</c:v>
                </c:pt>
                <c:pt idx="11">
                  <c:v>0.15930555555555553</c:v>
                </c:pt>
                <c:pt idx="12">
                  <c:v>1.263888888888889E-2</c:v>
                </c:pt>
                <c:pt idx="13">
                  <c:v>3.0138888888888889E-2</c:v>
                </c:pt>
                <c:pt idx="14">
                  <c:v>4.041666666666667E-2</c:v>
                </c:pt>
                <c:pt idx="15">
                  <c:v>6.2638888888888883E-2</c:v>
                </c:pt>
                <c:pt idx="16">
                  <c:v>5.3749999999999999E-2</c:v>
                </c:pt>
                <c:pt idx="17">
                  <c:v>8.9027777777777775E-2</c:v>
                </c:pt>
                <c:pt idx="18">
                  <c:v>0.10458333333333333</c:v>
                </c:pt>
                <c:pt idx="19">
                  <c:v>0.16472222222222221</c:v>
                </c:pt>
                <c:pt idx="20">
                  <c:v>8.5555555555555551E-2</c:v>
                </c:pt>
                <c:pt idx="21">
                  <c:v>3.5000000000000003E-2</c:v>
                </c:pt>
                <c:pt idx="22">
                  <c:v>9.0277777777777769E-3</c:v>
                </c:pt>
                <c:pt idx="23">
                  <c:v>2.013888888888889E-2</c:v>
                </c:pt>
              </c:numCache>
            </c:numRef>
          </c:val>
          <c:smooth val="0"/>
          <c:extLst>
            <c:ext xmlns:c16="http://schemas.microsoft.com/office/drawing/2014/chart" uri="{C3380CC4-5D6E-409C-BE32-E72D297353CC}">
              <c16:uniqueId val="{00000001-E068-4087-8F16-5D1B1C72CD6A}"/>
            </c:ext>
          </c:extLst>
        </c:ser>
        <c:dLbls>
          <c:showLegendKey val="0"/>
          <c:showVal val="0"/>
          <c:showCatName val="0"/>
          <c:showSerName val="0"/>
          <c:showPercent val="0"/>
          <c:showBubbleSize val="0"/>
        </c:dLbls>
        <c:marker val="1"/>
        <c:smooth val="0"/>
        <c:axId val="1861446496"/>
        <c:axId val="525761136"/>
      </c:lineChart>
      <c:catAx>
        <c:axId val="1861446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525761136"/>
        <c:crosses val="autoZero"/>
        <c:auto val="1"/>
        <c:lblAlgn val="ctr"/>
        <c:lblOffset val="100"/>
        <c:tickLblSkip val="3"/>
        <c:noMultiLvlLbl val="0"/>
      </c:catAx>
      <c:valAx>
        <c:axId val="525761136"/>
        <c:scaling>
          <c:orientation val="minMax"/>
          <c:max val="0.25"/>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861446496"/>
        <c:crosses val="autoZero"/>
        <c:crossBetween val="between"/>
        <c:majorUnit val="5.000000000000001E-2"/>
      </c:valAx>
    </c:plotArea>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30</xdr:col>
      <xdr:colOff>40229</xdr:colOff>
      <xdr:row>2</xdr:row>
      <xdr:rowOff>61408</xdr:rowOff>
    </xdr:from>
    <xdr:to>
      <xdr:col>34</xdr:col>
      <xdr:colOff>738412</xdr:colOff>
      <xdr:row>12</xdr:row>
      <xdr:rowOff>160468</xdr:rowOff>
    </xdr:to>
    <xdr:graphicFrame macro="">
      <xdr:nvGraphicFramePr>
        <xdr:cNvPr id="4" name="Chart 3">
          <a:extLst>
            <a:ext uri="{FF2B5EF4-FFF2-40B4-BE49-F238E27FC236}">
              <a16:creationId xmlns:a16="http://schemas.microsoft.com/office/drawing/2014/main" id="{BC7C3524-DDE6-7546-8B26-19C3175D9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794776</xdr:colOff>
      <xdr:row>2</xdr:row>
      <xdr:rowOff>61408</xdr:rowOff>
    </xdr:from>
    <xdr:to>
      <xdr:col>40</xdr:col>
      <xdr:colOff>16583</xdr:colOff>
      <xdr:row>12</xdr:row>
      <xdr:rowOff>160468</xdr:rowOff>
    </xdr:to>
    <xdr:graphicFrame macro="">
      <xdr:nvGraphicFramePr>
        <xdr:cNvPr id="7" name="Chart 6">
          <a:extLst>
            <a:ext uri="{FF2B5EF4-FFF2-40B4-BE49-F238E27FC236}">
              <a16:creationId xmlns:a16="http://schemas.microsoft.com/office/drawing/2014/main" id="{E690B84F-B183-F94B-8BE9-A5561B83D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40229</xdr:colOff>
      <xdr:row>23</xdr:row>
      <xdr:rowOff>158495</xdr:rowOff>
    </xdr:from>
    <xdr:to>
      <xdr:col>34</xdr:col>
      <xdr:colOff>738412</xdr:colOff>
      <xdr:row>34</xdr:row>
      <xdr:rowOff>44566</xdr:rowOff>
    </xdr:to>
    <xdr:graphicFrame macro="">
      <xdr:nvGraphicFramePr>
        <xdr:cNvPr id="8" name="Chart 7">
          <a:extLst>
            <a:ext uri="{FF2B5EF4-FFF2-40B4-BE49-F238E27FC236}">
              <a16:creationId xmlns:a16="http://schemas.microsoft.com/office/drawing/2014/main" id="{15BBCB4F-64BA-D349-A231-D14422D3E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40229</xdr:colOff>
      <xdr:row>12</xdr:row>
      <xdr:rowOff>202367</xdr:rowOff>
    </xdr:from>
    <xdr:to>
      <xdr:col>34</xdr:col>
      <xdr:colOff>738412</xdr:colOff>
      <xdr:row>23</xdr:row>
      <xdr:rowOff>99021</xdr:rowOff>
    </xdr:to>
    <xdr:graphicFrame macro="">
      <xdr:nvGraphicFramePr>
        <xdr:cNvPr id="9" name="Chart 8">
          <a:extLst>
            <a:ext uri="{FF2B5EF4-FFF2-40B4-BE49-F238E27FC236}">
              <a16:creationId xmlns:a16="http://schemas.microsoft.com/office/drawing/2014/main" id="{AE7F1137-2309-6E4D-BCFC-C47834BAF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794776</xdr:colOff>
      <xdr:row>23</xdr:row>
      <xdr:rowOff>158495</xdr:rowOff>
    </xdr:from>
    <xdr:to>
      <xdr:col>40</xdr:col>
      <xdr:colOff>16583</xdr:colOff>
      <xdr:row>34</xdr:row>
      <xdr:rowOff>44566</xdr:rowOff>
    </xdr:to>
    <xdr:graphicFrame macro="">
      <xdr:nvGraphicFramePr>
        <xdr:cNvPr id="10" name="Chart 9">
          <a:extLst>
            <a:ext uri="{FF2B5EF4-FFF2-40B4-BE49-F238E27FC236}">
              <a16:creationId xmlns:a16="http://schemas.microsoft.com/office/drawing/2014/main" id="{175392E0-4766-5346-BD1A-31D60070D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794776</xdr:colOff>
      <xdr:row>12</xdr:row>
      <xdr:rowOff>201045</xdr:rowOff>
    </xdr:from>
    <xdr:to>
      <xdr:col>40</xdr:col>
      <xdr:colOff>16583</xdr:colOff>
      <xdr:row>23</xdr:row>
      <xdr:rowOff>100344</xdr:rowOff>
    </xdr:to>
    <xdr:graphicFrame macro="">
      <xdr:nvGraphicFramePr>
        <xdr:cNvPr id="11" name="Chart 10">
          <a:extLst>
            <a:ext uri="{FF2B5EF4-FFF2-40B4-BE49-F238E27FC236}">
              <a16:creationId xmlns:a16="http://schemas.microsoft.com/office/drawing/2014/main" id="{27AB1CCD-8B8A-2E4E-A44E-82CDA5FB7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639536</xdr:colOff>
      <xdr:row>37</xdr:row>
      <xdr:rowOff>197757</xdr:rowOff>
    </xdr:from>
    <xdr:to>
      <xdr:col>43</xdr:col>
      <xdr:colOff>26308</xdr:colOff>
      <xdr:row>59</xdr:row>
      <xdr:rowOff>155122</xdr:rowOff>
    </xdr:to>
    <xdr:graphicFrame macro="">
      <xdr:nvGraphicFramePr>
        <xdr:cNvPr id="12" name="Chart 11">
          <a:extLst>
            <a:ext uri="{FF2B5EF4-FFF2-40B4-BE49-F238E27FC236}">
              <a16:creationId xmlns:a16="http://schemas.microsoft.com/office/drawing/2014/main" id="{D277C208-B4AB-DA43-BFA0-FAD0556FB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54</xdr:col>
      <xdr:colOff>476025</xdr:colOff>
      <xdr:row>135</xdr:row>
      <xdr:rowOff>735378</xdr:rowOff>
    </xdr:from>
    <xdr:to>
      <xdr:col>66</xdr:col>
      <xdr:colOff>471109</xdr:colOff>
      <xdr:row>167</xdr:row>
      <xdr:rowOff>7791</xdr:rowOff>
    </xdr:to>
    <xdr:graphicFrame macro="">
      <xdr:nvGraphicFramePr>
        <xdr:cNvPr id="27" name="Chart 26">
          <a:extLst>
            <a:ext uri="{FF2B5EF4-FFF2-40B4-BE49-F238E27FC236}">
              <a16:creationId xmlns:a16="http://schemas.microsoft.com/office/drawing/2014/main" id="{7B1CC8DC-6169-49BB-900E-C6DB34707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54</xdr:col>
      <xdr:colOff>476025</xdr:colOff>
      <xdr:row>168</xdr:row>
      <xdr:rowOff>49512</xdr:rowOff>
    </xdr:from>
    <xdr:to>
      <xdr:col>66</xdr:col>
      <xdr:colOff>471109</xdr:colOff>
      <xdr:row>199</xdr:row>
      <xdr:rowOff>100312</xdr:rowOff>
    </xdr:to>
    <xdr:graphicFrame macro="">
      <xdr:nvGraphicFramePr>
        <xdr:cNvPr id="28" name="Chart 27">
          <a:extLst>
            <a:ext uri="{FF2B5EF4-FFF2-40B4-BE49-F238E27FC236}">
              <a16:creationId xmlns:a16="http://schemas.microsoft.com/office/drawing/2014/main" id="{B8538CD0-4C98-4A4C-8183-FA9E8054E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54</xdr:col>
      <xdr:colOff>476025</xdr:colOff>
      <xdr:row>127</xdr:row>
      <xdr:rowOff>406973</xdr:rowOff>
    </xdr:from>
    <xdr:to>
      <xdr:col>66</xdr:col>
      <xdr:colOff>471109</xdr:colOff>
      <xdr:row>135</xdr:row>
      <xdr:rowOff>580676</xdr:rowOff>
    </xdr:to>
    <xdr:graphicFrame macro="">
      <xdr:nvGraphicFramePr>
        <xdr:cNvPr id="14" name="Chart 13">
          <a:extLst>
            <a:ext uri="{FF2B5EF4-FFF2-40B4-BE49-F238E27FC236}">
              <a16:creationId xmlns:a16="http://schemas.microsoft.com/office/drawing/2014/main" id="{CBF6D573-641F-4853-8FAC-9C2321287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646811</xdr:colOff>
      <xdr:row>135</xdr:row>
      <xdr:rowOff>735378</xdr:rowOff>
    </xdr:from>
    <xdr:to>
      <xdr:col>77</xdr:col>
      <xdr:colOff>232218</xdr:colOff>
      <xdr:row>167</xdr:row>
      <xdr:rowOff>7791</xdr:rowOff>
    </xdr:to>
    <xdr:graphicFrame macro="">
      <xdr:nvGraphicFramePr>
        <xdr:cNvPr id="30" name="Chart 29">
          <a:extLst>
            <a:ext uri="{FF2B5EF4-FFF2-40B4-BE49-F238E27FC236}">
              <a16:creationId xmlns:a16="http://schemas.microsoft.com/office/drawing/2014/main" id="{4E1B4999-9E1D-4B5E-87E3-AE0C6ADD9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646811</xdr:colOff>
      <xdr:row>168</xdr:row>
      <xdr:rowOff>49512</xdr:rowOff>
    </xdr:from>
    <xdr:to>
      <xdr:col>77</xdr:col>
      <xdr:colOff>232218</xdr:colOff>
      <xdr:row>199</xdr:row>
      <xdr:rowOff>100312</xdr:rowOff>
    </xdr:to>
    <xdr:graphicFrame macro="">
      <xdr:nvGraphicFramePr>
        <xdr:cNvPr id="31" name="Chart 30">
          <a:extLst>
            <a:ext uri="{FF2B5EF4-FFF2-40B4-BE49-F238E27FC236}">
              <a16:creationId xmlns:a16="http://schemas.microsoft.com/office/drawing/2014/main" id="{C2C0AC12-3E36-4C3D-910A-138C97D57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646811</xdr:colOff>
      <xdr:row>127</xdr:row>
      <xdr:rowOff>406973</xdr:rowOff>
    </xdr:from>
    <xdr:to>
      <xdr:col>77</xdr:col>
      <xdr:colOff>232218</xdr:colOff>
      <xdr:row>135</xdr:row>
      <xdr:rowOff>580676</xdr:rowOff>
    </xdr:to>
    <xdr:graphicFrame macro="">
      <xdr:nvGraphicFramePr>
        <xdr:cNvPr id="29" name="Chart 28">
          <a:extLst>
            <a:ext uri="{FF2B5EF4-FFF2-40B4-BE49-F238E27FC236}">
              <a16:creationId xmlns:a16="http://schemas.microsoft.com/office/drawing/2014/main" id="{947A3B62-4B2F-4C67-849B-18A4B8D30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89</xdr:col>
      <xdr:colOff>613130</xdr:colOff>
      <xdr:row>135</xdr:row>
      <xdr:rowOff>735378</xdr:rowOff>
    </xdr:from>
    <xdr:to>
      <xdr:col>101</xdr:col>
      <xdr:colOff>567246</xdr:colOff>
      <xdr:row>167</xdr:row>
      <xdr:rowOff>7791</xdr:rowOff>
    </xdr:to>
    <xdr:graphicFrame macro="">
      <xdr:nvGraphicFramePr>
        <xdr:cNvPr id="36" name="Chart 35">
          <a:extLst>
            <a:ext uri="{FF2B5EF4-FFF2-40B4-BE49-F238E27FC236}">
              <a16:creationId xmlns:a16="http://schemas.microsoft.com/office/drawing/2014/main" id="{977AF985-3EBA-4B00-A44C-08ECD8728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89</xdr:col>
      <xdr:colOff>613130</xdr:colOff>
      <xdr:row>168</xdr:row>
      <xdr:rowOff>49512</xdr:rowOff>
    </xdr:from>
    <xdr:to>
      <xdr:col>101</xdr:col>
      <xdr:colOff>567246</xdr:colOff>
      <xdr:row>199</xdr:row>
      <xdr:rowOff>100312</xdr:rowOff>
    </xdr:to>
    <xdr:graphicFrame macro="">
      <xdr:nvGraphicFramePr>
        <xdr:cNvPr id="37" name="Chart 36">
          <a:extLst>
            <a:ext uri="{FF2B5EF4-FFF2-40B4-BE49-F238E27FC236}">
              <a16:creationId xmlns:a16="http://schemas.microsoft.com/office/drawing/2014/main" id="{B21B8E64-7C81-429E-9445-579464AE3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89</xdr:col>
      <xdr:colOff>613130</xdr:colOff>
      <xdr:row>127</xdr:row>
      <xdr:rowOff>406973</xdr:rowOff>
    </xdr:from>
    <xdr:to>
      <xdr:col>101</xdr:col>
      <xdr:colOff>567246</xdr:colOff>
      <xdr:row>135</xdr:row>
      <xdr:rowOff>580676</xdr:rowOff>
    </xdr:to>
    <xdr:graphicFrame macro="">
      <xdr:nvGraphicFramePr>
        <xdr:cNvPr id="35" name="Chart 34">
          <a:extLst>
            <a:ext uri="{FF2B5EF4-FFF2-40B4-BE49-F238E27FC236}">
              <a16:creationId xmlns:a16="http://schemas.microsoft.com/office/drawing/2014/main" id="{16AD490B-24BD-4FDE-A316-A5CBDA624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77</xdr:col>
      <xdr:colOff>467421</xdr:colOff>
      <xdr:row>168</xdr:row>
      <xdr:rowOff>49512</xdr:rowOff>
    </xdr:from>
    <xdr:to>
      <xdr:col>89</xdr:col>
      <xdr:colOff>421537</xdr:colOff>
      <xdr:row>199</xdr:row>
      <xdr:rowOff>100312</xdr:rowOff>
    </xdr:to>
    <xdr:graphicFrame macro="">
      <xdr:nvGraphicFramePr>
        <xdr:cNvPr id="34" name="Chart 33">
          <a:extLst>
            <a:ext uri="{FF2B5EF4-FFF2-40B4-BE49-F238E27FC236}">
              <a16:creationId xmlns:a16="http://schemas.microsoft.com/office/drawing/2014/main" id="{C148DEA7-15AC-40F1-B81D-76DFB0101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77</xdr:col>
      <xdr:colOff>467421</xdr:colOff>
      <xdr:row>127</xdr:row>
      <xdr:rowOff>406973</xdr:rowOff>
    </xdr:from>
    <xdr:to>
      <xdr:col>89</xdr:col>
      <xdr:colOff>421537</xdr:colOff>
      <xdr:row>135</xdr:row>
      <xdr:rowOff>580676</xdr:rowOff>
    </xdr:to>
    <xdr:graphicFrame macro="">
      <xdr:nvGraphicFramePr>
        <xdr:cNvPr id="40" name="Chart 39">
          <a:extLst>
            <a:ext uri="{FF2B5EF4-FFF2-40B4-BE49-F238E27FC236}">
              <a16:creationId xmlns:a16="http://schemas.microsoft.com/office/drawing/2014/main" id="{4FC666C4-594A-CA16-2A81-AAAEEEE74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77</xdr:col>
      <xdr:colOff>467421</xdr:colOff>
      <xdr:row>135</xdr:row>
      <xdr:rowOff>735378</xdr:rowOff>
    </xdr:from>
    <xdr:to>
      <xdr:col>89</xdr:col>
      <xdr:colOff>421537</xdr:colOff>
      <xdr:row>167</xdr:row>
      <xdr:rowOff>7791</xdr:rowOff>
    </xdr:to>
    <xdr:graphicFrame macro="">
      <xdr:nvGraphicFramePr>
        <xdr:cNvPr id="41" name="Chart 40">
          <a:extLst>
            <a:ext uri="{FF2B5EF4-FFF2-40B4-BE49-F238E27FC236}">
              <a16:creationId xmlns:a16="http://schemas.microsoft.com/office/drawing/2014/main" id="{C6177504-14AB-D0B7-8351-3D4C1ACE9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BFB09-C6D7-184B-8F08-78CCD34D2B3F}">
  <sheetPr codeName="Sheet2"/>
  <dimension ref="A1:BP188"/>
  <sheetViews>
    <sheetView topLeftCell="A23" workbookViewId="0">
      <selection activeCell="G34" sqref="G34"/>
    </sheetView>
  </sheetViews>
  <sheetFormatPr baseColWidth="10" defaultColWidth="10.6640625" defaultRowHeight="16" x14ac:dyDescent="0.2"/>
  <cols>
    <col min="1" max="1" width="8.1640625" style="5" bestFit="1" customWidth="1"/>
    <col min="2" max="2" width="12.33203125" style="5" bestFit="1" customWidth="1"/>
    <col min="3" max="3" width="12.5" style="5" bestFit="1" customWidth="1"/>
    <col min="4" max="4" width="7.5" style="5" bestFit="1" customWidth="1"/>
    <col min="5" max="5" width="13.5" customWidth="1"/>
    <col min="6" max="6" width="12.6640625" customWidth="1"/>
    <col min="17" max="28" width="10.6640625" style="15"/>
    <col min="29" max="68" width="10.6640625" style="9"/>
  </cols>
  <sheetData>
    <row r="1" spans="1:68" ht="26" x14ac:dyDescent="0.3">
      <c r="E1" s="329" t="s">
        <v>31</v>
      </c>
      <c r="F1" s="329"/>
      <c r="G1" s="329"/>
      <c r="H1" s="329"/>
      <c r="I1" s="329"/>
      <c r="J1" s="329"/>
      <c r="K1" s="329"/>
      <c r="L1" s="329"/>
      <c r="M1" s="329"/>
      <c r="N1" s="329"/>
      <c r="O1" s="329"/>
      <c r="P1" s="329"/>
      <c r="Q1" s="330" t="s">
        <v>32</v>
      </c>
      <c r="R1" s="330"/>
      <c r="S1" s="330"/>
      <c r="T1" s="330"/>
      <c r="U1" s="330"/>
      <c r="V1" s="330"/>
      <c r="W1" s="330"/>
      <c r="X1" s="330"/>
      <c r="Y1" s="330"/>
      <c r="Z1" s="330"/>
      <c r="AA1" s="330"/>
      <c r="AB1" s="330"/>
    </row>
    <row r="2" spans="1:68" s="2" customFormat="1" ht="21" x14ac:dyDescent="0.25">
      <c r="A2" s="6" t="s">
        <v>29</v>
      </c>
      <c r="B2" s="6" t="s">
        <v>27</v>
      </c>
      <c r="C2" s="6" t="s">
        <v>28</v>
      </c>
      <c r="D2" s="6" t="s">
        <v>30</v>
      </c>
      <c r="E2" s="3">
        <v>1</v>
      </c>
      <c r="F2" s="3">
        <v>2</v>
      </c>
      <c r="G2" s="3">
        <v>3</v>
      </c>
      <c r="H2" s="3">
        <v>4</v>
      </c>
      <c r="I2" s="3">
        <v>5</v>
      </c>
      <c r="J2" s="3">
        <v>6</v>
      </c>
      <c r="K2" s="3">
        <v>7</v>
      </c>
      <c r="L2" s="3">
        <v>8</v>
      </c>
      <c r="M2" s="3">
        <v>9</v>
      </c>
      <c r="N2" s="3">
        <v>10</v>
      </c>
      <c r="O2" s="3">
        <v>11</v>
      </c>
      <c r="P2" s="3">
        <v>12</v>
      </c>
      <c r="Q2" s="69">
        <v>13</v>
      </c>
      <c r="R2" s="69">
        <v>14</v>
      </c>
      <c r="S2" s="69">
        <v>15</v>
      </c>
      <c r="T2" s="69">
        <v>16</v>
      </c>
      <c r="U2" s="69">
        <v>17</v>
      </c>
      <c r="V2" s="69">
        <v>18</v>
      </c>
      <c r="W2" s="69">
        <v>19</v>
      </c>
      <c r="X2" s="69">
        <v>20</v>
      </c>
      <c r="Y2" s="69">
        <v>21</v>
      </c>
      <c r="Z2" s="69">
        <v>22</v>
      </c>
      <c r="AA2" s="69">
        <v>23</v>
      </c>
      <c r="AB2" s="69">
        <v>24</v>
      </c>
      <c r="AC2" s="11"/>
    </row>
    <row r="3" spans="1:68" s="19" customFormat="1" x14ac:dyDescent="0.2">
      <c r="A3" s="18" t="s">
        <v>26</v>
      </c>
      <c r="B3" s="18" t="s">
        <v>0</v>
      </c>
      <c r="C3" s="18" t="s">
        <v>8</v>
      </c>
      <c r="D3" s="70" t="s">
        <v>5</v>
      </c>
      <c r="E3" s="15">
        <v>1276</v>
      </c>
      <c r="F3">
        <v>2192</v>
      </c>
      <c r="G3">
        <v>1476</v>
      </c>
      <c r="H3">
        <v>1596</v>
      </c>
      <c r="I3">
        <v>976</v>
      </c>
      <c r="J3">
        <v>1500</v>
      </c>
      <c r="K3">
        <v>1632</v>
      </c>
      <c r="L3">
        <v>1596</v>
      </c>
      <c r="M3">
        <v>580</v>
      </c>
      <c r="N3">
        <v>2172</v>
      </c>
      <c r="O3">
        <v>1360</v>
      </c>
      <c r="P3">
        <v>2000</v>
      </c>
      <c r="Q3">
        <v>3584</v>
      </c>
      <c r="R3">
        <v>2324</v>
      </c>
      <c r="S3">
        <v>2428</v>
      </c>
      <c r="T3">
        <v>3284</v>
      </c>
      <c r="U3">
        <v>2640</v>
      </c>
      <c r="V3">
        <v>1072</v>
      </c>
      <c r="W3">
        <v>2220</v>
      </c>
      <c r="X3">
        <v>1736</v>
      </c>
      <c r="Y3">
        <v>1984</v>
      </c>
      <c r="Z3">
        <v>1860</v>
      </c>
      <c r="AA3">
        <v>3600</v>
      </c>
      <c r="AB3">
        <v>3152</v>
      </c>
    </row>
    <row r="4" spans="1:68" x14ac:dyDescent="0.2">
      <c r="A4" s="26" t="s">
        <v>26</v>
      </c>
      <c r="B4" s="18" t="s">
        <v>0</v>
      </c>
      <c r="C4" s="5" t="s">
        <v>8</v>
      </c>
      <c r="D4" s="4" t="s">
        <v>6</v>
      </c>
      <c r="E4" s="15">
        <v>284</v>
      </c>
      <c r="F4">
        <v>312</v>
      </c>
      <c r="G4">
        <v>436</v>
      </c>
      <c r="H4">
        <v>372</v>
      </c>
      <c r="I4">
        <v>600</v>
      </c>
      <c r="J4">
        <v>644</v>
      </c>
      <c r="K4">
        <v>596</v>
      </c>
      <c r="L4">
        <v>308</v>
      </c>
      <c r="M4">
        <v>572</v>
      </c>
      <c r="N4">
        <v>460</v>
      </c>
      <c r="O4">
        <v>528</v>
      </c>
      <c r="P4">
        <v>208</v>
      </c>
      <c r="Q4">
        <v>0</v>
      </c>
      <c r="R4">
        <v>204</v>
      </c>
      <c r="S4">
        <v>84</v>
      </c>
      <c r="T4">
        <v>128</v>
      </c>
      <c r="U4">
        <v>136</v>
      </c>
      <c r="V4">
        <v>480</v>
      </c>
      <c r="W4">
        <v>228</v>
      </c>
      <c r="X4">
        <v>356</v>
      </c>
      <c r="Y4">
        <v>296</v>
      </c>
      <c r="Z4">
        <v>248</v>
      </c>
      <c r="AA4">
        <v>0</v>
      </c>
      <c r="AB4">
        <v>4</v>
      </c>
      <c r="AE4"/>
      <c r="AF4"/>
      <c r="AG4"/>
      <c r="AH4"/>
      <c r="AI4"/>
      <c r="AJ4"/>
      <c r="AK4"/>
      <c r="AL4"/>
      <c r="AM4"/>
      <c r="AN4"/>
      <c r="AO4"/>
      <c r="AP4"/>
      <c r="AQ4"/>
      <c r="AR4"/>
      <c r="AS4"/>
      <c r="AT4"/>
      <c r="AU4"/>
      <c r="AV4"/>
      <c r="AW4"/>
      <c r="AX4"/>
      <c r="AY4"/>
      <c r="AZ4"/>
      <c r="BA4"/>
      <c r="BB4"/>
      <c r="BC4"/>
      <c r="BD4"/>
      <c r="BE4"/>
      <c r="BF4"/>
      <c r="BG4"/>
      <c r="BH4"/>
      <c r="BI4"/>
      <c r="BJ4"/>
      <c r="BK4"/>
      <c r="BL4"/>
      <c r="BM4"/>
      <c r="BN4"/>
      <c r="BO4"/>
      <c r="BP4"/>
    </row>
    <row r="5" spans="1:68" x14ac:dyDescent="0.2">
      <c r="A5" s="26" t="s">
        <v>26</v>
      </c>
      <c r="B5" s="18" t="s">
        <v>0</v>
      </c>
      <c r="C5" s="5" t="s">
        <v>8</v>
      </c>
      <c r="D5" s="4" t="s">
        <v>7</v>
      </c>
      <c r="E5" s="15">
        <v>2036</v>
      </c>
      <c r="F5">
        <v>1096</v>
      </c>
      <c r="G5">
        <v>1688</v>
      </c>
      <c r="H5">
        <v>1632</v>
      </c>
      <c r="I5">
        <v>2024</v>
      </c>
      <c r="J5">
        <v>1456</v>
      </c>
      <c r="K5">
        <v>1372</v>
      </c>
      <c r="L5">
        <v>1696</v>
      </c>
      <c r="M5">
        <v>2448</v>
      </c>
      <c r="N5">
        <v>968</v>
      </c>
      <c r="O5">
        <v>1712</v>
      </c>
      <c r="P5">
        <v>1392</v>
      </c>
      <c r="Q5">
        <v>16</v>
      </c>
      <c r="R5">
        <v>1072</v>
      </c>
      <c r="S5">
        <v>1088</v>
      </c>
      <c r="T5">
        <v>188</v>
      </c>
      <c r="U5">
        <v>824</v>
      </c>
      <c r="V5">
        <v>2048</v>
      </c>
      <c r="W5">
        <v>1152</v>
      </c>
      <c r="X5">
        <v>1508</v>
      </c>
      <c r="Y5">
        <v>1320</v>
      </c>
      <c r="Z5">
        <v>1492</v>
      </c>
      <c r="AA5">
        <v>0</v>
      </c>
      <c r="AB5">
        <v>444</v>
      </c>
      <c r="AE5"/>
      <c r="AF5"/>
      <c r="AG5"/>
      <c r="AH5"/>
      <c r="AI5"/>
      <c r="AJ5"/>
      <c r="AK5"/>
      <c r="AL5"/>
      <c r="AM5"/>
      <c r="AN5"/>
      <c r="AO5"/>
      <c r="AP5"/>
      <c r="AQ5"/>
      <c r="AR5"/>
      <c r="AS5"/>
      <c r="AT5"/>
      <c r="AU5"/>
      <c r="AV5"/>
      <c r="AW5"/>
      <c r="AX5"/>
      <c r="AY5"/>
      <c r="AZ5"/>
      <c r="BA5"/>
      <c r="BB5"/>
      <c r="BC5"/>
      <c r="BD5"/>
      <c r="BE5"/>
      <c r="BF5"/>
      <c r="BG5"/>
      <c r="BH5"/>
      <c r="BI5"/>
      <c r="BJ5"/>
      <c r="BK5"/>
      <c r="BL5"/>
      <c r="BM5"/>
      <c r="BN5"/>
      <c r="BO5"/>
      <c r="BP5"/>
    </row>
    <row r="6" spans="1:68" s="19" customFormat="1" x14ac:dyDescent="0.2">
      <c r="A6" s="18" t="s">
        <v>26</v>
      </c>
      <c r="B6" s="18" t="s">
        <v>0</v>
      </c>
      <c r="C6" s="18" t="s">
        <v>25</v>
      </c>
      <c r="D6" s="70" t="s">
        <v>5</v>
      </c>
      <c r="E6" s="8">
        <v>3424</v>
      </c>
      <c r="F6" s="8">
        <v>3132</v>
      </c>
      <c r="G6" s="8">
        <v>1640</v>
      </c>
      <c r="H6" s="8">
        <v>664</v>
      </c>
      <c r="I6" s="8">
        <v>2028</v>
      </c>
      <c r="J6" s="8">
        <v>3584</v>
      </c>
      <c r="K6" s="8">
        <v>376</v>
      </c>
      <c r="L6" s="8">
        <v>1624</v>
      </c>
      <c r="M6" s="8">
        <v>1256</v>
      </c>
      <c r="N6" s="8">
        <v>1448</v>
      </c>
      <c r="O6" s="8">
        <v>1104</v>
      </c>
      <c r="P6" s="8">
        <v>1096</v>
      </c>
      <c r="Q6" s="8">
        <v>3212</v>
      </c>
      <c r="R6" s="8">
        <v>1048</v>
      </c>
      <c r="S6" s="8">
        <v>3348</v>
      </c>
      <c r="T6" s="8">
        <v>1072</v>
      </c>
      <c r="U6" s="8">
        <v>3200</v>
      </c>
      <c r="V6" s="8">
        <v>1424</v>
      </c>
      <c r="W6" s="8">
        <v>2028</v>
      </c>
      <c r="X6" s="8">
        <v>1756</v>
      </c>
      <c r="Y6" s="8">
        <v>2092</v>
      </c>
      <c r="Z6" s="8">
        <v>896</v>
      </c>
      <c r="AA6" s="8">
        <v>3472</v>
      </c>
      <c r="AB6" s="8">
        <v>416</v>
      </c>
    </row>
    <row r="7" spans="1:68" x14ac:dyDescent="0.2">
      <c r="A7" s="26" t="s">
        <v>26</v>
      </c>
      <c r="B7" s="18" t="s">
        <v>0</v>
      </c>
      <c r="C7" s="5" t="s">
        <v>25</v>
      </c>
      <c r="D7" s="4" t="s">
        <v>6</v>
      </c>
      <c r="E7" s="1">
        <v>0</v>
      </c>
      <c r="F7" s="1">
        <v>0</v>
      </c>
      <c r="G7" s="1">
        <v>72</v>
      </c>
      <c r="H7" s="1">
        <v>0</v>
      </c>
      <c r="I7" s="1">
        <v>0</v>
      </c>
      <c r="J7" s="1">
        <v>0</v>
      </c>
      <c r="K7" s="1">
        <v>504</v>
      </c>
      <c r="L7" s="1">
        <v>380</v>
      </c>
      <c r="M7" s="1">
        <v>412</v>
      </c>
      <c r="N7" s="1">
        <v>268</v>
      </c>
      <c r="O7" s="1">
        <v>528</v>
      </c>
      <c r="P7" s="1">
        <v>492</v>
      </c>
      <c r="Q7" s="14">
        <v>96</v>
      </c>
      <c r="R7" s="14">
        <v>504</v>
      </c>
      <c r="S7" s="14">
        <v>28</v>
      </c>
      <c r="T7" s="14">
        <v>432</v>
      </c>
      <c r="U7" s="14">
        <v>80</v>
      </c>
      <c r="V7" s="14">
        <v>308</v>
      </c>
      <c r="W7" s="14">
        <v>280</v>
      </c>
      <c r="X7" s="14">
        <v>252</v>
      </c>
      <c r="Y7" s="14">
        <v>144</v>
      </c>
      <c r="Z7" s="14">
        <v>268</v>
      </c>
      <c r="AA7" s="14">
        <v>40</v>
      </c>
      <c r="AB7" s="14">
        <v>368</v>
      </c>
      <c r="AE7"/>
      <c r="AF7"/>
      <c r="AG7"/>
      <c r="AH7"/>
      <c r="AI7"/>
      <c r="AJ7"/>
      <c r="AK7"/>
      <c r="AL7"/>
      <c r="AM7"/>
      <c r="AN7"/>
      <c r="AO7"/>
      <c r="AP7"/>
      <c r="AQ7"/>
      <c r="AR7"/>
      <c r="AS7"/>
      <c r="AT7"/>
      <c r="AU7"/>
      <c r="AV7"/>
      <c r="AW7"/>
      <c r="AX7"/>
      <c r="AY7"/>
      <c r="AZ7"/>
      <c r="BA7"/>
      <c r="BB7"/>
      <c r="BC7"/>
      <c r="BD7"/>
      <c r="BE7"/>
      <c r="BF7"/>
      <c r="BG7"/>
      <c r="BH7"/>
      <c r="BI7"/>
      <c r="BJ7"/>
      <c r="BK7"/>
      <c r="BL7"/>
      <c r="BM7"/>
      <c r="BN7"/>
      <c r="BO7"/>
      <c r="BP7"/>
    </row>
    <row r="8" spans="1:68" x14ac:dyDescent="0.2">
      <c r="A8" s="26" t="s">
        <v>26</v>
      </c>
      <c r="B8" s="18" t="s">
        <v>0</v>
      </c>
      <c r="C8" s="5" t="s">
        <v>25</v>
      </c>
      <c r="D8" s="4" t="s">
        <v>7</v>
      </c>
      <c r="E8" s="1">
        <v>176</v>
      </c>
      <c r="F8" s="1">
        <v>468</v>
      </c>
      <c r="G8" s="1">
        <v>1888</v>
      </c>
      <c r="H8" s="1">
        <v>2936</v>
      </c>
      <c r="I8" s="1">
        <v>1572</v>
      </c>
      <c r="J8" s="1">
        <v>16</v>
      </c>
      <c r="K8" s="1">
        <v>2720</v>
      </c>
      <c r="L8" s="1">
        <v>1596</v>
      </c>
      <c r="M8" s="1">
        <v>1932</v>
      </c>
      <c r="N8" s="1">
        <v>1884</v>
      </c>
      <c r="O8" s="1">
        <v>1968</v>
      </c>
      <c r="P8" s="1">
        <v>2012</v>
      </c>
      <c r="Q8" s="14">
        <v>292</v>
      </c>
      <c r="R8" s="14">
        <v>2048</v>
      </c>
      <c r="S8" s="14">
        <v>224</v>
      </c>
      <c r="T8" s="14">
        <v>2096</v>
      </c>
      <c r="U8" s="14">
        <v>320</v>
      </c>
      <c r="V8" s="14">
        <v>1868</v>
      </c>
      <c r="W8" s="14">
        <v>1292</v>
      </c>
      <c r="X8" s="14">
        <v>1592</v>
      </c>
      <c r="Y8" s="14">
        <v>1364</v>
      </c>
      <c r="Z8" s="14">
        <v>2436</v>
      </c>
      <c r="AA8" s="14">
        <v>88</v>
      </c>
      <c r="AB8" s="14">
        <v>2816</v>
      </c>
      <c r="AE8"/>
      <c r="AF8"/>
      <c r="AG8"/>
      <c r="AH8"/>
      <c r="AI8"/>
      <c r="AJ8"/>
      <c r="AK8"/>
      <c r="AL8"/>
      <c r="AM8"/>
      <c r="AN8"/>
      <c r="AO8"/>
      <c r="AP8"/>
      <c r="AQ8"/>
      <c r="AR8"/>
      <c r="AS8"/>
      <c r="AT8"/>
      <c r="AU8"/>
      <c r="AV8"/>
      <c r="AW8"/>
      <c r="AX8"/>
      <c r="AY8"/>
      <c r="AZ8"/>
      <c r="BA8"/>
      <c r="BB8"/>
      <c r="BC8"/>
      <c r="BD8"/>
      <c r="BE8"/>
      <c r="BF8"/>
      <c r="BG8"/>
      <c r="BH8"/>
      <c r="BI8"/>
      <c r="BJ8"/>
      <c r="BK8"/>
      <c r="BL8"/>
      <c r="BM8"/>
      <c r="BN8"/>
      <c r="BO8"/>
      <c r="BP8"/>
    </row>
    <row r="9" spans="1:68" s="19" customFormat="1" x14ac:dyDescent="0.2">
      <c r="A9" s="18" t="s">
        <v>26</v>
      </c>
      <c r="B9" s="18" t="s">
        <v>0</v>
      </c>
      <c r="C9" s="18" t="s">
        <v>15</v>
      </c>
      <c r="D9" s="70" t="s">
        <v>5</v>
      </c>
      <c r="E9" s="8">
        <v>2692</v>
      </c>
      <c r="F9" s="8">
        <v>712</v>
      </c>
      <c r="G9" s="8">
        <v>2792</v>
      </c>
      <c r="H9" s="8">
        <v>968</v>
      </c>
      <c r="I9" s="8">
        <v>2896</v>
      </c>
      <c r="J9" s="8">
        <v>1952</v>
      </c>
      <c r="K9" s="8">
        <v>2264</v>
      </c>
      <c r="L9" s="8">
        <v>1648</v>
      </c>
      <c r="M9" s="8">
        <v>460</v>
      </c>
      <c r="N9" s="8">
        <v>2636</v>
      </c>
      <c r="O9" s="8">
        <v>1100</v>
      </c>
      <c r="P9" s="8">
        <v>2184</v>
      </c>
      <c r="Q9" s="8">
        <v>3500</v>
      </c>
      <c r="R9" s="8">
        <v>1804</v>
      </c>
      <c r="S9" s="8">
        <v>3600</v>
      </c>
      <c r="T9" s="8">
        <v>1696</v>
      </c>
      <c r="U9" s="8">
        <v>2076</v>
      </c>
      <c r="V9" s="8">
        <v>396</v>
      </c>
      <c r="W9" s="8">
        <v>2528</v>
      </c>
      <c r="X9" s="8">
        <v>880</v>
      </c>
      <c r="Y9" s="8">
        <v>2388</v>
      </c>
      <c r="Z9" s="8">
        <v>2700</v>
      </c>
      <c r="AA9" s="8">
        <v>3000</v>
      </c>
      <c r="AB9" s="8">
        <v>2124</v>
      </c>
    </row>
    <row r="10" spans="1:68" x14ac:dyDescent="0.2">
      <c r="A10" s="26" t="s">
        <v>26</v>
      </c>
      <c r="B10" s="18" t="s">
        <v>0</v>
      </c>
      <c r="C10" s="5" t="s">
        <v>15</v>
      </c>
      <c r="D10" s="4" t="s">
        <v>6</v>
      </c>
      <c r="E10" s="1">
        <v>144</v>
      </c>
      <c r="F10" s="1">
        <v>268</v>
      </c>
      <c r="G10" s="1">
        <v>0</v>
      </c>
      <c r="H10" s="1">
        <v>344</v>
      </c>
      <c r="I10" s="1">
        <v>0</v>
      </c>
      <c r="J10" s="1">
        <v>200</v>
      </c>
      <c r="K10" s="1">
        <v>224</v>
      </c>
      <c r="L10" s="1">
        <v>168</v>
      </c>
      <c r="M10" s="1">
        <v>656</v>
      </c>
      <c r="N10" s="1">
        <v>72</v>
      </c>
      <c r="O10" s="1">
        <v>284</v>
      </c>
      <c r="P10" s="1">
        <v>136</v>
      </c>
      <c r="Q10" s="14">
        <v>0</v>
      </c>
      <c r="R10" s="14">
        <v>180</v>
      </c>
      <c r="S10" s="14">
        <v>0</v>
      </c>
      <c r="T10" s="14">
        <v>200</v>
      </c>
      <c r="U10" s="14">
        <v>196</v>
      </c>
      <c r="V10" s="14">
        <v>832</v>
      </c>
      <c r="W10" s="14">
        <v>200</v>
      </c>
      <c r="X10" s="14">
        <v>364</v>
      </c>
      <c r="Y10" s="14">
        <v>160</v>
      </c>
      <c r="Z10" s="14">
        <v>104</v>
      </c>
      <c r="AA10" s="14">
        <v>68</v>
      </c>
      <c r="AB10" s="14">
        <v>124</v>
      </c>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row>
    <row r="11" spans="1:68" x14ac:dyDescent="0.2">
      <c r="A11" s="26" t="s">
        <v>26</v>
      </c>
      <c r="B11" s="18" t="s">
        <v>0</v>
      </c>
      <c r="C11" s="5" t="s">
        <v>15</v>
      </c>
      <c r="D11" s="4" t="s">
        <v>7</v>
      </c>
      <c r="E11" s="1">
        <v>764</v>
      </c>
      <c r="F11" s="1">
        <v>2620</v>
      </c>
      <c r="G11" s="1">
        <v>808</v>
      </c>
      <c r="H11" s="1">
        <v>2288</v>
      </c>
      <c r="I11" s="1">
        <v>704</v>
      </c>
      <c r="J11" s="1">
        <v>1448</v>
      </c>
      <c r="K11" s="1">
        <v>1112</v>
      </c>
      <c r="L11" s="1">
        <v>1784</v>
      </c>
      <c r="M11" s="1">
        <v>2484</v>
      </c>
      <c r="N11" s="1">
        <v>892</v>
      </c>
      <c r="O11" s="1">
        <v>2216</v>
      </c>
      <c r="P11" s="1">
        <v>1280</v>
      </c>
      <c r="Q11" s="14">
        <v>100</v>
      </c>
      <c r="R11" s="14">
        <v>1616</v>
      </c>
      <c r="S11" s="14">
        <v>0</v>
      </c>
      <c r="T11" s="14">
        <v>1704</v>
      </c>
      <c r="U11" s="14">
        <v>1328</v>
      </c>
      <c r="V11" s="14">
        <v>2372</v>
      </c>
      <c r="W11" s="14">
        <v>872</v>
      </c>
      <c r="X11" s="14">
        <v>2356</v>
      </c>
      <c r="Y11" s="14">
        <v>1052</v>
      </c>
      <c r="Z11" s="14">
        <v>796</v>
      </c>
      <c r="AA11" s="14">
        <v>532</v>
      </c>
      <c r="AB11" s="14">
        <v>1352</v>
      </c>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row>
    <row r="12" spans="1:68" s="19" customFormat="1" x14ac:dyDescent="0.2">
      <c r="A12" s="18" t="s">
        <v>26</v>
      </c>
      <c r="B12" s="18" t="s">
        <v>0</v>
      </c>
      <c r="C12" s="18" t="s">
        <v>16</v>
      </c>
      <c r="D12" s="70" t="s">
        <v>5</v>
      </c>
      <c r="E12" s="8">
        <v>2028</v>
      </c>
      <c r="F12" s="8">
        <v>1756</v>
      </c>
      <c r="G12" s="8">
        <v>1340</v>
      </c>
      <c r="H12" s="8">
        <v>880</v>
      </c>
      <c r="I12" s="8">
        <v>2328</v>
      </c>
      <c r="J12" s="8">
        <v>3576</v>
      </c>
      <c r="K12" s="8">
        <v>348</v>
      </c>
      <c r="L12" s="8">
        <v>1532</v>
      </c>
      <c r="M12" s="8">
        <v>1384</v>
      </c>
      <c r="N12" s="8">
        <v>1128</v>
      </c>
      <c r="O12" s="8">
        <v>1444</v>
      </c>
      <c r="P12" s="8">
        <v>2248</v>
      </c>
      <c r="Q12" s="8">
        <v>3356</v>
      </c>
      <c r="R12" s="8">
        <v>3600</v>
      </c>
      <c r="S12" s="8">
        <v>3600</v>
      </c>
      <c r="T12" s="8">
        <v>228</v>
      </c>
      <c r="U12" s="8">
        <v>3280</v>
      </c>
      <c r="V12" s="8">
        <v>592</v>
      </c>
      <c r="W12" s="8">
        <v>1840</v>
      </c>
      <c r="X12" s="8">
        <v>1096</v>
      </c>
      <c r="Y12" s="8">
        <v>1464</v>
      </c>
      <c r="Z12" s="8">
        <v>2656</v>
      </c>
      <c r="AA12" s="8">
        <v>1888</v>
      </c>
      <c r="AB12" s="8">
        <v>2644</v>
      </c>
    </row>
    <row r="13" spans="1:68" x14ac:dyDescent="0.2">
      <c r="A13" s="26" t="s">
        <v>26</v>
      </c>
      <c r="B13" s="18" t="s">
        <v>0</v>
      </c>
      <c r="C13" s="5" t="s">
        <v>16</v>
      </c>
      <c r="D13" s="4" t="s">
        <v>6</v>
      </c>
      <c r="E13" s="1">
        <v>4</v>
      </c>
      <c r="F13" s="1">
        <v>8</v>
      </c>
      <c r="G13" s="1">
        <v>80</v>
      </c>
      <c r="H13" s="1">
        <v>48</v>
      </c>
      <c r="I13" s="1">
        <v>0</v>
      </c>
      <c r="J13" s="1">
        <v>0</v>
      </c>
      <c r="K13" s="1">
        <v>272</v>
      </c>
      <c r="L13" s="1">
        <v>212</v>
      </c>
      <c r="M13" s="1">
        <v>492</v>
      </c>
      <c r="N13" s="1">
        <v>216</v>
      </c>
      <c r="O13" s="1">
        <v>316</v>
      </c>
      <c r="P13" s="1">
        <v>132</v>
      </c>
      <c r="Q13" s="14">
        <v>32</v>
      </c>
      <c r="R13" s="14">
        <v>0</v>
      </c>
      <c r="S13" s="14">
        <v>0</v>
      </c>
      <c r="T13" s="14">
        <v>452</v>
      </c>
      <c r="U13" s="14">
        <v>136</v>
      </c>
      <c r="V13" s="14">
        <v>436</v>
      </c>
      <c r="W13" s="14">
        <v>344</v>
      </c>
      <c r="X13" s="14">
        <v>236</v>
      </c>
      <c r="Y13" s="14">
        <v>372</v>
      </c>
      <c r="Z13" s="14">
        <v>236</v>
      </c>
      <c r="AA13" s="14">
        <v>32</v>
      </c>
      <c r="AB13" s="14">
        <v>8</v>
      </c>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row>
    <row r="14" spans="1:68" x14ac:dyDescent="0.2">
      <c r="A14" s="26" t="s">
        <v>26</v>
      </c>
      <c r="B14" s="18" t="s">
        <v>0</v>
      </c>
      <c r="C14" s="5" t="s">
        <v>16</v>
      </c>
      <c r="D14" s="4" t="s">
        <v>7</v>
      </c>
      <c r="E14" s="1">
        <v>1568</v>
      </c>
      <c r="F14" s="1">
        <v>1836</v>
      </c>
      <c r="G14" s="1">
        <v>2180</v>
      </c>
      <c r="H14" s="1">
        <v>2672</v>
      </c>
      <c r="I14" s="1">
        <v>1272</v>
      </c>
      <c r="J14" s="1">
        <v>24</v>
      </c>
      <c r="K14" s="1">
        <v>2980</v>
      </c>
      <c r="L14" s="1">
        <v>1856</v>
      </c>
      <c r="M14" s="1">
        <v>1724</v>
      </c>
      <c r="N14" s="1">
        <v>2256</v>
      </c>
      <c r="O14" s="1">
        <v>1840</v>
      </c>
      <c r="P14" s="1">
        <v>1220</v>
      </c>
      <c r="Q14" s="14">
        <v>212</v>
      </c>
      <c r="R14" s="14">
        <v>0</v>
      </c>
      <c r="S14" s="14">
        <v>0</v>
      </c>
      <c r="T14" s="14">
        <v>2920</v>
      </c>
      <c r="U14" s="14">
        <v>184</v>
      </c>
      <c r="V14" s="14">
        <v>2572</v>
      </c>
      <c r="W14" s="14">
        <v>1416</v>
      </c>
      <c r="X14" s="14">
        <v>2268</v>
      </c>
      <c r="Y14" s="14">
        <v>1764</v>
      </c>
      <c r="Z14" s="14">
        <v>708</v>
      </c>
      <c r="AA14" s="14">
        <v>1680</v>
      </c>
      <c r="AB14" s="14">
        <v>948</v>
      </c>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row>
    <row r="15" spans="1:68" s="19" customFormat="1" x14ac:dyDescent="0.2">
      <c r="A15" s="18" t="s">
        <v>26</v>
      </c>
      <c r="B15" s="18" t="s">
        <v>0</v>
      </c>
      <c r="C15" s="18" t="s">
        <v>17</v>
      </c>
      <c r="D15" s="70" t="s">
        <v>5</v>
      </c>
      <c r="E15" s="8"/>
      <c r="F15" s="8"/>
      <c r="G15" s="8"/>
      <c r="H15" s="8"/>
      <c r="I15" s="8"/>
      <c r="J15" s="8"/>
      <c r="K15" s="8"/>
      <c r="L15" s="8"/>
      <c r="M15" s="8"/>
      <c r="N15" s="8"/>
      <c r="O15" s="8"/>
      <c r="P15" s="8"/>
      <c r="Q15" s="8"/>
      <c r="R15" s="8"/>
      <c r="S15" s="8"/>
      <c r="T15" s="8"/>
      <c r="U15" s="8"/>
      <c r="V15" s="8"/>
      <c r="W15" s="8"/>
      <c r="X15" s="8"/>
      <c r="Y15" s="8"/>
      <c r="Z15" s="8"/>
      <c r="AA15" s="8"/>
      <c r="AB15" s="8"/>
    </row>
    <row r="16" spans="1:68" x14ac:dyDescent="0.2">
      <c r="A16" s="26" t="s">
        <v>26</v>
      </c>
      <c r="B16" s="18" t="s">
        <v>0</v>
      </c>
      <c r="C16" s="5" t="s">
        <v>17</v>
      </c>
      <c r="D16" s="4" t="s">
        <v>6</v>
      </c>
      <c r="E16" s="1"/>
      <c r="F16" s="1"/>
      <c r="G16" s="1"/>
      <c r="H16" s="1"/>
      <c r="I16" s="1"/>
      <c r="J16" s="1"/>
      <c r="K16" s="1"/>
      <c r="L16" s="1"/>
      <c r="M16" s="1"/>
      <c r="N16" s="1"/>
      <c r="O16" s="1"/>
      <c r="P16" s="1"/>
      <c r="Q16" s="14"/>
      <c r="R16" s="14"/>
      <c r="S16" s="14"/>
      <c r="T16" s="14"/>
      <c r="U16" s="14"/>
      <c r="V16" s="14"/>
      <c r="W16" s="14"/>
      <c r="X16" s="14"/>
      <c r="Y16" s="14"/>
      <c r="Z16" s="14"/>
      <c r="AA16" s="14"/>
      <c r="AB16" s="14"/>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row>
    <row r="17" spans="1:68" x14ac:dyDescent="0.2">
      <c r="A17" s="26" t="s">
        <v>26</v>
      </c>
      <c r="B17" s="18" t="s">
        <v>0</v>
      </c>
      <c r="C17" s="5" t="s">
        <v>17</v>
      </c>
      <c r="D17" s="4" t="s">
        <v>7</v>
      </c>
      <c r="E17" s="1"/>
      <c r="F17" s="1"/>
      <c r="G17" s="1"/>
      <c r="H17" s="1"/>
      <c r="I17" s="1"/>
      <c r="J17" s="1"/>
      <c r="K17" s="1"/>
      <c r="L17" s="1"/>
      <c r="M17" s="1"/>
      <c r="N17" s="1"/>
      <c r="O17" s="1"/>
      <c r="P17" s="1"/>
      <c r="Q17" s="14"/>
      <c r="R17" s="14"/>
      <c r="S17" s="14"/>
      <c r="T17" s="14"/>
      <c r="U17" s="14"/>
      <c r="V17" s="14"/>
      <c r="W17" s="14"/>
      <c r="X17" s="14"/>
      <c r="Y17" s="14"/>
      <c r="Z17" s="14"/>
      <c r="AA17" s="14"/>
      <c r="AB17" s="14"/>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row>
    <row r="18" spans="1:68" s="19" customFormat="1" x14ac:dyDescent="0.2">
      <c r="A18" s="18" t="s">
        <v>26</v>
      </c>
      <c r="B18" s="18" t="s">
        <v>0</v>
      </c>
      <c r="C18" s="18" t="s">
        <v>18</v>
      </c>
      <c r="D18" s="70" t="s">
        <v>5</v>
      </c>
      <c r="E18" s="8">
        <v>2012</v>
      </c>
      <c r="F18" s="8">
        <v>1312</v>
      </c>
      <c r="G18" s="8">
        <v>3588</v>
      </c>
      <c r="H18" s="8">
        <v>984</v>
      </c>
      <c r="I18" s="8">
        <v>1288</v>
      </c>
      <c r="J18" s="8">
        <v>2692</v>
      </c>
      <c r="K18" s="8">
        <v>316</v>
      </c>
      <c r="L18" s="8">
        <v>2264</v>
      </c>
      <c r="M18" s="8">
        <v>880</v>
      </c>
      <c r="N18" s="8">
        <v>1280</v>
      </c>
      <c r="O18" s="8">
        <v>1400</v>
      </c>
      <c r="P18" s="8">
        <v>1948</v>
      </c>
      <c r="Q18" s="8">
        <v>2284</v>
      </c>
      <c r="R18" s="8">
        <v>2692</v>
      </c>
      <c r="S18" s="8">
        <v>1808</v>
      </c>
      <c r="T18" s="8">
        <v>3036</v>
      </c>
      <c r="U18" s="8">
        <v>3272</v>
      </c>
      <c r="V18" s="8">
        <v>756</v>
      </c>
      <c r="W18" s="8">
        <v>2772</v>
      </c>
      <c r="X18" s="8">
        <v>668</v>
      </c>
      <c r="Y18" s="8">
        <v>2624</v>
      </c>
      <c r="Z18" s="8">
        <v>1232</v>
      </c>
      <c r="AA18" s="8">
        <v>2732</v>
      </c>
      <c r="AB18" s="8">
        <v>3600</v>
      </c>
    </row>
    <row r="19" spans="1:68" x14ac:dyDescent="0.2">
      <c r="A19" s="26" t="s">
        <v>26</v>
      </c>
      <c r="B19" s="18" t="s">
        <v>0</v>
      </c>
      <c r="C19" s="5" t="s">
        <v>18</v>
      </c>
      <c r="D19" s="4" t="s">
        <v>6</v>
      </c>
      <c r="E19" s="1">
        <v>348</v>
      </c>
      <c r="F19" s="1">
        <v>280</v>
      </c>
      <c r="G19" s="1">
        <v>0</v>
      </c>
      <c r="H19" s="1">
        <v>140</v>
      </c>
      <c r="I19" s="1">
        <v>216</v>
      </c>
      <c r="J19" s="1">
        <v>28</v>
      </c>
      <c r="K19" s="1">
        <v>456</v>
      </c>
      <c r="L19" s="1">
        <v>172</v>
      </c>
      <c r="M19" s="1">
        <v>460</v>
      </c>
      <c r="N19" s="1">
        <v>560</v>
      </c>
      <c r="O19" s="1">
        <v>276</v>
      </c>
      <c r="P19" s="1">
        <v>160</v>
      </c>
      <c r="Q19" s="14">
        <v>128</v>
      </c>
      <c r="R19" s="14">
        <v>56</v>
      </c>
      <c r="S19" s="14">
        <v>248</v>
      </c>
      <c r="T19" s="14">
        <v>184</v>
      </c>
      <c r="U19" s="14">
        <v>0</v>
      </c>
      <c r="V19" s="14">
        <v>344</v>
      </c>
      <c r="W19" s="14">
        <v>84</v>
      </c>
      <c r="X19" s="14">
        <v>536</v>
      </c>
      <c r="Y19" s="14">
        <v>40</v>
      </c>
      <c r="Z19" s="14">
        <v>500</v>
      </c>
      <c r="AA19" s="14">
        <v>76</v>
      </c>
      <c r="AB19" s="14">
        <v>0</v>
      </c>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row>
    <row r="20" spans="1:68" x14ac:dyDescent="0.2">
      <c r="A20" s="26" t="s">
        <v>26</v>
      </c>
      <c r="B20" s="18" t="s">
        <v>0</v>
      </c>
      <c r="C20" s="5" t="s">
        <v>18</v>
      </c>
      <c r="D20" s="4" t="s">
        <v>7</v>
      </c>
      <c r="E20" s="1">
        <v>1240</v>
      </c>
      <c r="F20" s="1">
        <v>2008</v>
      </c>
      <c r="G20" s="1">
        <v>12</v>
      </c>
      <c r="H20" s="1">
        <v>2476</v>
      </c>
      <c r="I20" s="1">
        <v>2096</v>
      </c>
      <c r="J20" s="1">
        <v>880</v>
      </c>
      <c r="K20" s="1">
        <v>2828</v>
      </c>
      <c r="L20" s="1">
        <v>1164</v>
      </c>
      <c r="M20" s="1">
        <v>2260</v>
      </c>
      <c r="N20" s="1">
        <v>1760</v>
      </c>
      <c r="O20" s="1">
        <v>1924</v>
      </c>
      <c r="P20" s="1">
        <v>1492</v>
      </c>
      <c r="Q20" s="14">
        <v>1188</v>
      </c>
      <c r="R20" s="14">
        <v>852</v>
      </c>
      <c r="S20" s="14">
        <v>1544</v>
      </c>
      <c r="T20" s="14">
        <v>380</v>
      </c>
      <c r="U20" s="14">
        <v>328</v>
      </c>
      <c r="V20" s="14">
        <v>2500</v>
      </c>
      <c r="W20" s="14">
        <v>744</v>
      </c>
      <c r="X20" s="14">
        <v>2396</v>
      </c>
      <c r="Y20" s="14">
        <v>936</v>
      </c>
      <c r="Z20" s="14">
        <v>1868</v>
      </c>
      <c r="AA20" s="14">
        <v>792</v>
      </c>
      <c r="AB20" s="14">
        <v>0</v>
      </c>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row>
    <row r="21" spans="1:68" s="19" customFormat="1" x14ac:dyDescent="0.2">
      <c r="A21" s="18" t="s">
        <v>26</v>
      </c>
      <c r="B21" s="18" t="s">
        <v>0</v>
      </c>
      <c r="C21" s="18" t="s">
        <v>19</v>
      </c>
      <c r="D21" s="70" t="s">
        <v>5</v>
      </c>
      <c r="E21" s="8">
        <v>1388</v>
      </c>
      <c r="F21" s="8">
        <v>1928</v>
      </c>
      <c r="G21" s="8">
        <v>580</v>
      </c>
      <c r="H21" s="8">
        <v>2120</v>
      </c>
      <c r="I21" s="8">
        <v>248</v>
      </c>
      <c r="J21" s="8">
        <v>3008</v>
      </c>
      <c r="K21" s="8">
        <v>320</v>
      </c>
      <c r="L21" s="8">
        <v>2136</v>
      </c>
      <c r="M21" s="8">
        <v>1076</v>
      </c>
      <c r="N21" s="8">
        <v>704</v>
      </c>
      <c r="O21" s="8">
        <v>1812</v>
      </c>
      <c r="P21" s="8">
        <v>980</v>
      </c>
      <c r="Q21" s="8">
        <v>2956</v>
      </c>
      <c r="R21" s="8">
        <v>2904</v>
      </c>
      <c r="S21" s="8">
        <v>3292</v>
      </c>
      <c r="T21" s="8">
        <v>1252</v>
      </c>
      <c r="U21" s="8">
        <v>2228</v>
      </c>
      <c r="V21" s="8">
        <v>1812</v>
      </c>
      <c r="W21" s="8">
        <v>2040</v>
      </c>
      <c r="X21" s="8">
        <v>3600</v>
      </c>
      <c r="Y21" s="8">
        <v>1952</v>
      </c>
      <c r="Z21" s="8">
        <v>2328</v>
      </c>
      <c r="AA21" s="8">
        <v>3600</v>
      </c>
      <c r="AB21" s="8">
        <v>3600</v>
      </c>
    </row>
    <row r="22" spans="1:68" x14ac:dyDescent="0.2">
      <c r="A22" s="26" t="s">
        <v>26</v>
      </c>
      <c r="B22" s="18" t="s">
        <v>0</v>
      </c>
      <c r="C22" s="5" t="s">
        <v>19</v>
      </c>
      <c r="D22" s="4" t="s">
        <v>6</v>
      </c>
      <c r="E22" s="1">
        <v>472</v>
      </c>
      <c r="F22" s="1">
        <v>284</v>
      </c>
      <c r="G22" s="1">
        <v>616</v>
      </c>
      <c r="H22" s="1">
        <v>176</v>
      </c>
      <c r="I22" s="1">
        <v>712</v>
      </c>
      <c r="J22" s="1">
        <v>20</v>
      </c>
      <c r="K22" s="1">
        <v>524</v>
      </c>
      <c r="L22" s="1">
        <v>308</v>
      </c>
      <c r="M22" s="1">
        <v>520</v>
      </c>
      <c r="N22" s="1">
        <v>584</v>
      </c>
      <c r="O22" s="1">
        <v>332</v>
      </c>
      <c r="P22" s="1">
        <v>460</v>
      </c>
      <c r="Q22" s="14">
        <v>136</v>
      </c>
      <c r="R22" s="14">
        <v>92</v>
      </c>
      <c r="S22" s="14">
        <v>32</v>
      </c>
      <c r="T22" s="14">
        <v>384</v>
      </c>
      <c r="U22" s="14">
        <v>240</v>
      </c>
      <c r="V22" s="14">
        <v>380</v>
      </c>
      <c r="W22" s="14">
        <v>320</v>
      </c>
      <c r="X22" s="14">
        <v>0</v>
      </c>
      <c r="Y22" s="14">
        <v>188</v>
      </c>
      <c r="Z22" s="14">
        <v>180</v>
      </c>
      <c r="AA22" s="14">
        <v>0</v>
      </c>
      <c r="AB22" s="14">
        <v>0</v>
      </c>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row>
    <row r="23" spans="1:68" x14ac:dyDescent="0.2">
      <c r="A23" s="26" t="s">
        <v>26</v>
      </c>
      <c r="B23" s="18" t="s">
        <v>0</v>
      </c>
      <c r="C23" s="5" t="s">
        <v>19</v>
      </c>
      <c r="D23" s="4" t="s">
        <v>7</v>
      </c>
      <c r="E23" s="1">
        <v>1740</v>
      </c>
      <c r="F23" s="1">
        <v>1388</v>
      </c>
      <c r="G23" s="1">
        <v>2404</v>
      </c>
      <c r="H23" s="1">
        <v>1304</v>
      </c>
      <c r="I23" s="1">
        <v>2640</v>
      </c>
      <c r="J23" s="1">
        <v>572</v>
      </c>
      <c r="K23" s="1">
        <v>2756</v>
      </c>
      <c r="L23" s="1">
        <v>1156</v>
      </c>
      <c r="M23" s="1">
        <v>2004</v>
      </c>
      <c r="N23" s="1">
        <v>2312</v>
      </c>
      <c r="O23" s="1">
        <v>1456</v>
      </c>
      <c r="P23" s="1">
        <v>2160</v>
      </c>
      <c r="Q23" s="14">
        <v>508</v>
      </c>
      <c r="R23" s="14">
        <v>604</v>
      </c>
      <c r="S23" s="14">
        <v>276</v>
      </c>
      <c r="T23" s="14">
        <v>1964</v>
      </c>
      <c r="U23" s="14">
        <v>1132</v>
      </c>
      <c r="V23" s="14">
        <v>1408</v>
      </c>
      <c r="W23" s="14">
        <v>1240</v>
      </c>
      <c r="X23" s="14">
        <v>0</v>
      </c>
      <c r="Y23" s="14">
        <v>1460</v>
      </c>
      <c r="Z23" s="14">
        <v>1092</v>
      </c>
      <c r="AA23" s="14">
        <v>0</v>
      </c>
      <c r="AB23" s="14">
        <v>0</v>
      </c>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row>
    <row r="24" spans="1:68" s="19" customFormat="1" x14ac:dyDescent="0.2">
      <c r="A24" s="18" t="s">
        <v>26</v>
      </c>
      <c r="B24" s="18" t="s">
        <v>0</v>
      </c>
      <c r="C24" s="18" t="s">
        <v>22</v>
      </c>
      <c r="D24" s="70" t="s">
        <v>5</v>
      </c>
      <c r="E24" s="8">
        <v>740</v>
      </c>
      <c r="F24" s="8">
        <v>3016</v>
      </c>
      <c r="G24" s="8">
        <v>1188</v>
      </c>
      <c r="H24" s="8">
        <v>2492</v>
      </c>
      <c r="I24" s="8">
        <v>504</v>
      </c>
      <c r="J24" s="8">
        <v>1584</v>
      </c>
      <c r="K24" s="8">
        <v>848</v>
      </c>
      <c r="L24" s="8">
        <v>1196</v>
      </c>
      <c r="M24" s="8">
        <v>1808</v>
      </c>
      <c r="N24" s="8">
        <v>1536</v>
      </c>
      <c r="O24" s="8">
        <v>880</v>
      </c>
      <c r="P24" s="8">
        <v>2148</v>
      </c>
      <c r="Q24" s="8">
        <v>2964</v>
      </c>
      <c r="R24" s="8">
        <v>3428</v>
      </c>
      <c r="S24" s="8">
        <v>2440</v>
      </c>
      <c r="T24" s="8">
        <v>2472</v>
      </c>
      <c r="U24" s="8">
        <v>836</v>
      </c>
      <c r="V24" s="8">
        <v>3600</v>
      </c>
      <c r="W24" s="8">
        <v>1224</v>
      </c>
      <c r="X24" s="8">
        <v>2632</v>
      </c>
      <c r="Y24" s="8">
        <v>1724</v>
      </c>
      <c r="Z24" s="8">
        <v>2964</v>
      </c>
      <c r="AA24" s="8">
        <v>2216</v>
      </c>
      <c r="AB24" s="8">
        <v>2924</v>
      </c>
    </row>
    <row r="25" spans="1:68" x14ac:dyDescent="0.2">
      <c r="A25" s="26" t="s">
        <v>26</v>
      </c>
      <c r="B25" s="18" t="s">
        <v>0</v>
      </c>
      <c r="C25" s="5" t="s">
        <v>22</v>
      </c>
      <c r="D25" s="4" t="s">
        <v>6</v>
      </c>
      <c r="E25" s="1">
        <v>448</v>
      </c>
      <c r="F25" s="1">
        <v>12</v>
      </c>
      <c r="G25" s="1">
        <v>816</v>
      </c>
      <c r="H25" s="1">
        <v>152</v>
      </c>
      <c r="I25" s="1">
        <v>616</v>
      </c>
      <c r="J25" s="1">
        <v>292</v>
      </c>
      <c r="K25" s="1">
        <v>488</v>
      </c>
      <c r="L25" s="1">
        <v>452</v>
      </c>
      <c r="M25" s="1">
        <v>232</v>
      </c>
      <c r="N25" s="1">
        <v>624</v>
      </c>
      <c r="O25" s="1">
        <v>568</v>
      </c>
      <c r="P25" s="1">
        <v>376</v>
      </c>
      <c r="Q25" s="14">
        <v>0</v>
      </c>
      <c r="R25" s="14">
        <v>0</v>
      </c>
      <c r="S25" s="14">
        <v>60</v>
      </c>
      <c r="T25" s="14">
        <v>188</v>
      </c>
      <c r="U25" s="14">
        <v>504</v>
      </c>
      <c r="V25" s="14">
        <v>0</v>
      </c>
      <c r="W25" s="14">
        <v>284</v>
      </c>
      <c r="X25" s="14">
        <v>220</v>
      </c>
      <c r="Y25" s="14">
        <v>272</v>
      </c>
      <c r="Z25" s="14">
        <v>60</v>
      </c>
      <c r="AA25" s="14">
        <v>160</v>
      </c>
      <c r="AB25" s="14">
        <v>64</v>
      </c>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row>
    <row r="26" spans="1:68" x14ac:dyDescent="0.2">
      <c r="A26" s="26" t="s">
        <v>26</v>
      </c>
      <c r="B26" s="18" t="s">
        <v>0</v>
      </c>
      <c r="C26" s="5" t="s">
        <v>22</v>
      </c>
      <c r="D26" s="4" t="s">
        <v>7</v>
      </c>
      <c r="E26" s="1">
        <v>2412</v>
      </c>
      <c r="F26" s="1">
        <v>572</v>
      </c>
      <c r="G26" s="1">
        <v>1596</v>
      </c>
      <c r="H26" s="1">
        <v>956</v>
      </c>
      <c r="I26" s="1">
        <v>2480</v>
      </c>
      <c r="J26" s="1">
        <v>1724</v>
      </c>
      <c r="K26" s="1">
        <v>2264</v>
      </c>
      <c r="L26" s="1">
        <v>1952</v>
      </c>
      <c r="M26" s="1">
        <v>1560</v>
      </c>
      <c r="N26" s="1">
        <v>1440</v>
      </c>
      <c r="O26" s="1">
        <v>2152</v>
      </c>
      <c r="P26" s="1">
        <v>1076</v>
      </c>
      <c r="Q26" s="14">
        <v>636</v>
      </c>
      <c r="R26" s="14">
        <v>172</v>
      </c>
      <c r="S26" s="14">
        <v>1100</v>
      </c>
      <c r="T26" s="14">
        <v>940</v>
      </c>
      <c r="U26" s="14">
        <v>2260</v>
      </c>
      <c r="V26" s="14">
        <v>0</v>
      </c>
      <c r="W26" s="14">
        <v>2092</v>
      </c>
      <c r="X26" s="14">
        <v>748</v>
      </c>
      <c r="Y26" s="14">
        <v>1604</v>
      </c>
      <c r="Z26" s="14">
        <v>576</v>
      </c>
      <c r="AA26" s="14">
        <v>1224</v>
      </c>
      <c r="AB26" s="14">
        <v>612</v>
      </c>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row>
    <row r="27" spans="1:68" s="19" customFormat="1" x14ac:dyDescent="0.2">
      <c r="A27" s="18" t="s">
        <v>26</v>
      </c>
      <c r="B27" s="18" t="s">
        <v>13</v>
      </c>
      <c r="C27" s="18" t="s">
        <v>12</v>
      </c>
      <c r="D27" s="18" t="s">
        <v>5</v>
      </c>
      <c r="E27" s="8">
        <v>972</v>
      </c>
      <c r="F27" s="8">
        <v>2940</v>
      </c>
      <c r="G27" s="8">
        <v>2428</v>
      </c>
      <c r="H27" s="8">
        <v>720</v>
      </c>
      <c r="I27" s="8">
        <v>1412</v>
      </c>
      <c r="J27" s="8">
        <v>2424</v>
      </c>
      <c r="K27" s="8">
        <v>992</v>
      </c>
      <c r="L27" s="8">
        <v>1968</v>
      </c>
      <c r="M27" s="8">
        <v>876</v>
      </c>
      <c r="N27" s="8">
        <v>1260</v>
      </c>
      <c r="O27" s="8">
        <v>1896</v>
      </c>
      <c r="P27" s="8">
        <v>808</v>
      </c>
      <c r="Q27" s="8">
        <v>3600</v>
      </c>
      <c r="R27" s="8">
        <v>3600</v>
      </c>
      <c r="S27" s="8">
        <v>2424</v>
      </c>
      <c r="T27" s="8">
        <v>2832</v>
      </c>
      <c r="U27" s="8">
        <v>840</v>
      </c>
      <c r="V27" s="8">
        <v>3600</v>
      </c>
      <c r="W27" s="8">
        <v>2320</v>
      </c>
      <c r="X27" s="8">
        <v>520</v>
      </c>
      <c r="Y27" s="8">
        <v>3600</v>
      </c>
      <c r="Z27" s="8">
        <v>2056</v>
      </c>
      <c r="AA27" s="8">
        <v>3600</v>
      </c>
      <c r="AB27" s="8">
        <v>2616</v>
      </c>
    </row>
    <row r="28" spans="1:68" x14ac:dyDescent="0.2">
      <c r="A28" s="26" t="s">
        <v>26</v>
      </c>
      <c r="B28" s="18" t="s">
        <v>13</v>
      </c>
      <c r="C28" s="5" t="s">
        <v>12</v>
      </c>
      <c r="D28" s="5" t="s">
        <v>6</v>
      </c>
      <c r="E28" s="1">
        <v>428</v>
      </c>
      <c r="F28" s="1">
        <v>76</v>
      </c>
      <c r="G28" s="1">
        <v>232</v>
      </c>
      <c r="H28" s="1">
        <v>576</v>
      </c>
      <c r="I28" s="1">
        <v>780</v>
      </c>
      <c r="J28" s="1">
        <v>228</v>
      </c>
      <c r="K28" s="1">
        <v>372</v>
      </c>
      <c r="L28" s="1">
        <v>452</v>
      </c>
      <c r="M28" s="1">
        <v>556</v>
      </c>
      <c r="N28" s="1">
        <v>476</v>
      </c>
      <c r="O28" s="1">
        <v>256</v>
      </c>
      <c r="P28" s="1">
        <v>720</v>
      </c>
      <c r="Q28" s="14">
        <v>0</v>
      </c>
      <c r="R28" s="14">
        <v>0</v>
      </c>
      <c r="S28" s="14">
        <v>196</v>
      </c>
      <c r="T28" s="14">
        <v>168</v>
      </c>
      <c r="U28" s="14">
        <v>688</v>
      </c>
      <c r="V28" s="14">
        <v>0</v>
      </c>
      <c r="W28" s="14">
        <v>300</v>
      </c>
      <c r="X28" s="14">
        <v>988</v>
      </c>
      <c r="Y28" s="14">
        <v>0</v>
      </c>
      <c r="Z28" s="14">
        <v>388</v>
      </c>
      <c r="AA28" s="14">
        <v>0</v>
      </c>
      <c r="AB28" s="14">
        <v>172</v>
      </c>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row>
    <row r="29" spans="1:68" x14ac:dyDescent="0.2">
      <c r="A29" s="26" t="s">
        <v>26</v>
      </c>
      <c r="B29" s="18" t="s">
        <v>13</v>
      </c>
      <c r="C29" s="5" t="s">
        <v>12</v>
      </c>
      <c r="D29" s="5" t="s">
        <v>7</v>
      </c>
      <c r="E29" s="1">
        <v>2200</v>
      </c>
      <c r="F29" s="1">
        <v>584</v>
      </c>
      <c r="G29" s="1">
        <v>940</v>
      </c>
      <c r="H29" s="1">
        <v>2304</v>
      </c>
      <c r="I29" s="1">
        <v>1408</v>
      </c>
      <c r="J29" s="1">
        <v>948</v>
      </c>
      <c r="K29" s="1">
        <v>2236</v>
      </c>
      <c r="L29" s="1">
        <v>1180</v>
      </c>
      <c r="M29" s="1">
        <v>2168</v>
      </c>
      <c r="N29" s="1">
        <v>1864</v>
      </c>
      <c r="O29" s="1">
        <v>1448</v>
      </c>
      <c r="P29" s="1">
        <v>2072</v>
      </c>
      <c r="Q29" s="14">
        <v>0</v>
      </c>
      <c r="R29" s="14">
        <v>0</v>
      </c>
      <c r="S29" s="14">
        <v>980</v>
      </c>
      <c r="T29" s="14">
        <v>600</v>
      </c>
      <c r="U29" s="14">
        <v>2072</v>
      </c>
      <c r="V29" s="14">
        <v>0</v>
      </c>
      <c r="W29" s="14">
        <v>980</v>
      </c>
      <c r="X29" s="14">
        <v>2092</v>
      </c>
      <c r="Y29" s="14">
        <v>0</v>
      </c>
      <c r="Z29" s="14">
        <v>1156</v>
      </c>
      <c r="AA29" s="14">
        <v>0</v>
      </c>
      <c r="AB29" s="14">
        <v>812</v>
      </c>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row>
    <row r="30" spans="1:68" s="19" customFormat="1" x14ac:dyDescent="0.2">
      <c r="A30" s="18" t="s">
        <v>26</v>
      </c>
      <c r="B30" s="18" t="s">
        <v>13</v>
      </c>
      <c r="C30" s="18" t="s">
        <v>14</v>
      </c>
      <c r="D30" s="70" t="s">
        <v>5</v>
      </c>
      <c r="E30">
        <v>300</v>
      </c>
      <c r="F30">
        <v>1740</v>
      </c>
      <c r="G30">
        <v>1456</v>
      </c>
      <c r="H30">
        <v>1412</v>
      </c>
      <c r="I30">
        <v>1680</v>
      </c>
      <c r="J30">
        <v>2076</v>
      </c>
      <c r="K30">
        <v>1952</v>
      </c>
      <c r="L30">
        <v>420</v>
      </c>
      <c r="M30">
        <v>1648</v>
      </c>
      <c r="N30">
        <v>824</v>
      </c>
      <c r="O30">
        <v>1368</v>
      </c>
      <c r="P30">
        <v>1672</v>
      </c>
      <c r="Q30">
        <v>3196</v>
      </c>
      <c r="R30">
        <v>3600</v>
      </c>
      <c r="S30">
        <v>3540</v>
      </c>
      <c r="T30">
        <v>1136</v>
      </c>
      <c r="U30">
        <v>3600</v>
      </c>
      <c r="V30">
        <v>1476</v>
      </c>
      <c r="W30">
        <v>1364</v>
      </c>
      <c r="X30">
        <v>2492</v>
      </c>
      <c r="Y30">
        <v>1796</v>
      </c>
      <c r="Z30">
        <v>3600</v>
      </c>
      <c r="AA30">
        <v>3600</v>
      </c>
      <c r="AB30">
        <v>3572</v>
      </c>
    </row>
    <row r="31" spans="1:68" x14ac:dyDescent="0.2">
      <c r="A31" s="26" t="s">
        <v>26</v>
      </c>
      <c r="B31" s="18" t="s">
        <v>13</v>
      </c>
      <c r="C31" s="5" t="s">
        <v>14</v>
      </c>
      <c r="D31" s="4" t="s">
        <v>6</v>
      </c>
      <c r="E31">
        <v>1016</v>
      </c>
      <c r="F31">
        <v>564</v>
      </c>
      <c r="G31">
        <v>388</v>
      </c>
      <c r="H31">
        <v>624</v>
      </c>
      <c r="I31">
        <v>396</v>
      </c>
      <c r="J31">
        <v>368</v>
      </c>
      <c r="K31">
        <v>416</v>
      </c>
      <c r="L31">
        <v>772</v>
      </c>
      <c r="M31">
        <v>272</v>
      </c>
      <c r="N31">
        <v>708</v>
      </c>
      <c r="O31">
        <v>748</v>
      </c>
      <c r="P31">
        <v>244</v>
      </c>
      <c r="Q31">
        <v>12</v>
      </c>
      <c r="R31">
        <v>0</v>
      </c>
      <c r="S31">
        <v>0</v>
      </c>
      <c r="T31">
        <v>452</v>
      </c>
      <c r="U31">
        <v>0</v>
      </c>
      <c r="V31">
        <v>424</v>
      </c>
      <c r="W31">
        <v>596</v>
      </c>
      <c r="X31">
        <v>372</v>
      </c>
      <c r="Y31">
        <v>460</v>
      </c>
      <c r="Z31">
        <v>0</v>
      </c>
      <c r="AA31">
        <v>0</v>
      </c>
      <c r="AB31">
        <v>0</v>
      </c>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row>
    <row r="32" spans="1:68" x14ac:dyDescent="0.2">
      <c r="A32" s="26" t="s">
        <v>26</v>
      </c>
      <c r="B32" s="18" t="s">
        <v>13</v>
      </c>
      <c r="C32" s="5" t="s">
        <v>14</v>
      </c>
      <c r="D32" s="4" t="s">
        <v>7</v>
      </c>
      <c r="E32">
        <v>2284</v>
      </c>
      <c r="F32">
        <v>1296</v>
      </c>
      <c r="G32">
        <v>1756</v>
      </c>
      <c r="H32">
        <v>1564</v>
      </c>
      <c r="I32">
        <v>1524</v>
      </c>
      <c r="J32">
        <v>1156</v>
      </c>
      <c r="K32">
        <v>1232</v>
      </c>
      <c r="L32">
        <v>2408</v>
      </c>
      <c r="M32">
        <v>1680</v>
      </c>
      <c r="N32">
        <v>2068</v>
      </c>
      <c r="O32">
        <v>1484</v>
      </c>
      <c r="P32">
        <v>1684</v>
      </c>
      <c r="Q32">
        <v>392</v>
      </c>
      <c r="R32">
        <v>0</v>
      </c>
      <c r="S32">
        <v>60</v>
      </c>
      <c r="T32">
        <v>2012</v>
      </c>
      <c r="U32">
        <v>0</v>
      </c>
      <c r="V32">
        <v>1700</v>
      </c>
      <c r="W32">
        <v>1640</v>
      </c>
      <c r="X32">
        <v>736</v>
      </c>
      <c r="Y32">
        <v>1344</v>
      </c>
      <c r="Z32">
        <v>0</v>
      </c>
      <c r="AA32">
        <v>0</v>
      </c>
      <c r="AB32">
        <v>28</v>
      </c>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row>
    <row r="33" spans="1:68" s="19" customFormat="1" x14ac:dyDescent="0.2">
      <c r="A33" s="18" t="s">
        <v>26</v>
      </c>
      <c r="B33" s="18" t="s">
        <v>13</v>
      </c>
      <c r="C33" s="18" t="s">
        <v>2</v>
      </c>
      <c r="D33" s="70" t="s">
        <v>5</v>
      </c>
      <c r="E33" s="8">
        <v>2244</v>
      </c>
      <c r="F33" s="8">
        <v>1904</v>
      </c>
      <c r="G33" s="8">
        <v>3600</v>
      </c>
      <c r="H33" s="8">
        <v>728</v>
      </c>
      <c r="I33" s="8">
        <v>2308</v>
      </c>
      <c r="J33" s="8">
        <v>1596</v>
      </c>
      <c r="K33" s="8">
        <v>2116</v>
      </c>
      <c r="L33" s="8">
        <v>676</v>
      </c>
      <c r="M33" s="8">
        <v>1680</v>
      </c>
      <c r="N33" s="8">
        <v>428</v>
      </c>
      <c r="O33" s="8">
        <v>1992</v>
      </c>
      <c r="P33" s="8">
        <v>968</v>
      </c>
      <c r="Q33" s="8">
        <v>3600</v>
      </c>
      <c r="R33" s="8">
        <v>2860</v>
      </c>
      <c r="S33" s="8">
        <v>2500</v>
      </c>
      <c r="T33" s="8">
        <v>3596</v>
      </c>
      <c r="U33" s="8">
        <v>3600</v>
      </c>
      <c r="V33" s="8">
        <v>584</v>
      </c>
      <c r="W33" s="8">
        <v>1172</v>
      </c>
      <c r="X33" s="8">
        <v>1612</v>
      </c>
      <c r="Y33" s="8">
        <v>2360</v>
      </c>
      <c r="Z33" s="8">
        <v>3236</v>
      </c>
      <c r="AA33" s="8">
        <v>3588</v>
      </c>
      <c r="AB33" s="8">
        <v>3600</v>
      </c>
    </row>
    <row r="34" spans="1:68" x14ac:dyDescent="0.2">
      <c r="A34" s="26" t="s">
        <v>26</v>
      </c>
      <c r="B34" s="18" t="s">
        <v>13</v>
      </c>
      <c r="C34" s="5" t="s">
        <v>2</v>
      </c>
      <c r="D34" s="4" t="s">
        <v>6</v>
      </c>
      <c r="E34" s="1">
        <v>124</v>
      </c>
      <c r="F34" s="1">
        <v>348</v>
      </c>
      <c r="G34" s="1">
        <v>0</v>
      </c>
      <c r="H34" s="1">
        <v>696</v>
      </c>
      <c r="I34" s="1">
        <v>440</v>
      </c>
      <c r="J34" s="1">
        <v>296</v>
      </c>
      <c r="K34" s="1">
        <v>392</v>
      </c>
      <c r="L34" s="1">
        <v>964</v>
      </c>
      <c r="M34" s="1">
        <v>540</v>
      </c>
      <c r="N34" s="1">
        <v>992</v>
      </c>
      <c r="O34" s="1">
        <v>576</v>
      </c>
      <c r="P34" s="1">
        <v>684</v>
      </c>
      <c r="Q34" s="14">
        <v>0</v>
      </c>
      <c r="R34" s="14">
        <v>124</v>
      </c>
      <c r="S34" s="14">
        <v>288</v>
      </c>
      <c r="T34" s="14">
        <v>0</v>
      </c>
      <c r="U34" s="14">
        <v>0</v>
      </c>
      <c r="V34" s="14">
        <v>664</v>
      </c>
      <c r="W34" s="14">
        <v>624</v>
      </c>
      <c r="X34" s="14">
        <v>756</v>
      </c>
      <c r="Y34" s="14">
        <v>268</v>
      </c>
      <c r="Z34" s="14">
        <v>72</v>
      </c>
      <c r="AA34" s="14">
        <v>0</v>
      </c>
      <c r="AB34" s="14">
        <v>0</v>
      </c>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row>
    <row r="35" spans="1:68" x14ac:dyDescent="0.2">
      <c r="A35" s="26" t="s">
        <v>26</v>
      </c>
      <c r="B35" s="18" t="s">
        <v>13</v>
      </c>
      <c r="C35" s="5" t="s">
        <v>2</v>
      </c>
      <c r="D35" s="4" t="s">
        <v>7</v>
      </c>
      <c r="E35" s="1">
        <v>1232</v>
      </c>
      <c r="F35" s="1">
        <v>1348</v>
      </c>
      <c r="G35" s="1">
        <v>0</v>
      </c>
      <c r="H35" s="1">
        <v>2176</v>
      </c>
      <c r="I35" s="1">
        <v>852</v>
      </c>
      <c r="J35" s="1">
        <v>1708</v>
      </c>
      <c r="K35" s="1">
        <v>1092</v>
      </c>
      <c r="L35" s="1">
        <v>1960</v>
      </c>
      <c r="M35" s="1">
        <v>1380</v>
      </c>
      <c r="N35" s="1">
        <v>2180</v>
      </c>
      <c r="O35" s="1">
        <v>1032</v>
      </c>
      <c r="P35" s="1">
        <v>1948</v>
      </c>
      <c r="Q35" s="14">
        <v>0</v>
      </c>
      <c r="R35" s="14">
        <v>616</v>
      </c>
      <c r="S35" s="14">
        <v>812</v>
      </c>
      <c r="T35" s="14">
        <v>4</v>
      </c>
      <c r="U35" s="14">
        <v>0</v>
      </c>
      <c r="V35" s="14">
        <v>2352</v>
      </c>
      <c r="W35" s="14">
        <v>1804</v>
      </c>
      <c r="X35" s="14">
        <v>1232</v>
      </c>
      <c r="Y35" s="14">
        <v>972</v>
      </c>
      <c r="Z35" s="14">
        <v>292</v>
      </c>
      <c r="AA35" s="14">
        <v>12</v>
      </c>
      <c r="AB35" s="14">
        <v>0</v>
      </c>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row>
    <row r="36" spans="1:68" s="19" customFormat="1" x14ac:dyDescent="0.2">
      <c r="A36" s="18" t="s">
        <v>26</v>
      </c>
      <c r="B36" s="18" t="s">
        <v>13</v>
      </c>
      <c r="C36" s="18" t="s">
        <v>3</v>
      </c>
      <c r="D36" s="70" t="s">
        <v>5</v>
      </c>
      <c r="E36" s="8">
        <v>1544</v>
      </c>
      <c r="F36" s="8">
        <v>1972</v>
      </c>
      <c r="G36" s="8">
        <v>864</v>
      </c>
      <c r="H36" s="8">
        <v>2376</v>
      </c>
      <c r="I36" s="8">
        <v>1172</v>
      </c>
      <c r="J36" s="8">
        <v>1172</v>
      </c>
      <c r="K36" s="8">
        <v>1796</v>
      </c>
      <c r="L36" s="8">
        <v>692</v>
      </c>
      <c r="M36" s="8">
        <v>2380</v>
      </c>
      <c r="N36" s="8">
        <v>468</v>
      </c>
      <c r="O36" s="8">
        <v>800</v>
      </c>
      <c r="P36" s="8">
        <v>1800</v>
      </c>
      <c r="Q36" s="8">
        <v>3120</v>
      </c>
      <c r="R36" s="8">
        <v>3600</v>
      </c>
      <c r="S36" s="8">
        <v>2908</v>
      </c>
      <c r="T36" s="8">
        <v>2568</v>
      </c>
      <c r="U36" s="8">
        <v>3600</v>
      </c>
      <c r="V36" s="8">
        <v>1496</v>
      </c>
      <c r="W36" s="8">
        <v>2880</v>
      </c>
      <c r="X36" s="8">
        <v>1428</v>
      </c>
      <c r="Y36" s="8">
        <v>2904</v>
      </c>
      <c r="Z36" s="8">
        <v>3600</v>
      </c>
      <c r="AA36" s="8">
        <v>3600</v>
      </c>
      <c r="AB36" s="8">
        <v>3600</v>
      </c>
    </row>
    <row r="37" spans="1:68" x14ac:dyDescent="0.2">
      <c r="A37" s="26" t="s">
        <v>26</v>
      </c>
      <c r="B37" s="18" t="s">
        <v>13</v>
      </c>
      <c r="C37" s="5" t="s">
        <v>3</v>
      </c>
      <c r="D37" s="4" t="s">
        <v>6</v>
      </c>
      <c r="E37" s="1">
        <v>324</v>
      </c>
      <c r="F37" s="1">
        <v>508</v>
      </c>
      <c r="G37" s="1">
        <v>872</v>
      </c>
      <c r="H37" s="1">
        <v>360</v>
      </c>
      <c r="I37" s="1">
        <v>700</v>
      </c>
      <c r="J37" s="1">
        <v>420</v>
      </c>
      <c r="K37" s="1">
        <v>696</v>
      </c>
      <c r="L37" s="1">
        <v>712</v>
      </c>
      <c r="M37" s="1">
        <v>192</v>
      </c>
      <c r="N37" s="1">
        <v>852</v>
      </c>
      <c r="O37" s="1">
        <v>628</v>
      </c>
      <c r="P37" s="1">
        <v>320</v>
      </c>
      <c r="Q37" s="14">
        <v>84</v>
      </c>
      <c r="R37" s="14">
        <v>0</v>
      </c>
      <c r="S37" s="14">
        <v>204</v>
      </c>
      <c r="T37" s="14">
        <v>200</v>
      </c>
      <c r="U37" s="14">
        <v>0</v>
      </c>
      <c r="V37" s="14">
        <v>560</v>
      </c>
      <c r="W37" s="14">
        <v>204</v>
      </c>
      <c r="X37" s="14">
        <v>624</v>
      </c>
      <c r="Y37" s="14">
        <v>192</v>
      </c>
      <c r="Z37" s="14">
        <v>0</v>
      </c>
      <c r="AA37" s="14">
        <v>0</v>
      </c>
      <c r="AB37" s="14">
        <v>0</v>
      </c>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row>
    <row r="38" spans="1:68" x14ac:dyDescent="0.2">
      <c r="A38" s="26" t="s">
        <v>26</v>
      </c>
      <c r="B38" s="18" t="s">
        <v>13</v>
      </c>
      <c r="C38" s="5" t="s">
        <v>3</v>
      </c>
      <c r="D38" s="4" t="s">
        <v>7</v>
      </c>
      <c r="E38" s="1">
        <v>1732</v>
      </c>
      <c r="F38" s="1">
        <v>1120</v>
      </c>
      <c r="G38" s="1">
        <v>1864</v>
      </c>
      <c r="H38" s="1">
        <v>864</v>
      </c>
      <c r="I38" s="1">
        <v>1728</v>
      </c>
      <c r="J38" s="1">
        <v>2008</v>
      </c>
      <c r="K38" s="1">
        <v>1108</v>
      </c>
      <c r="L38" s="1">
        <v>2196</v>
      </c>
      <c r="M38" s="1">
        <v>1028</v>
      </c>
      <c r="N38" s="1">
        <v>2280</v>
      </c>
      <c r="O38" s="1">
        <v>2172</v>
      </c>
      <c r="P38" s="1">
        <v>1480</v>
      </c>
      <c r="Q38" s="14">
        <v>396</v>
      </c>
      <c r="R38" s="14">
        <v>0</v>
      </c>
      <c r="S38" s="14">
        <v>488</v>
      </c>
      <c r="T38" s="14">
        <v>832</v>
      </c>
      <c r="U38" s="14">
        <v>0</v>
      </c>
      <c r="V38" s="14">
        <v>1544</v>
      </c>
      <c r="W38" s="14">
        <v>516</v>
      </c>
      <c r="X38" s="14">
        <v>1548</v>
      </c>
      <c r="Y38" s="14">
        <v>504</v>
      </c>
      <c r="Z38" s="14">
        <v>0</v>
      </c>
      <c r="AA38" s="14">
        <v>0</v>
      </c>
      <c r="AB38" s="14">
        <v>0</v>
      </c>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row>
    <row r="39" spans="1:68" s="19" customFormat="1" x14ac:dyDescent="0.2">
      <c r="A39" s="18" t="s">
        <v>26</v>
      </c>
      <c r="B39" s="18" t="s">
        <v>13</v>
      </c>
      <c r="C39" s="18" t="s">
        <v>20</v>
      </c>
      <c r="D39" s="70" t="s">
        <v>5</v>
      </c>
      <c r="E39" s="8">
        <v>860</v>
      </c>
      <c r="F39" s="8">
        <v>2076</v>
      </c>
      <c r="G39" s="8">
        <v>1800</v>
      </c>
      <c r="H39" s="8">
        <v>1080</v>
      </c>
      <c r="I39" s="8">
        <v>1332</v>
      </c>
      <c r="J39" s="8">
        <v>1668</v>
      </c>
      <c r="K39" s="8">
        <v>1624</v>
      </c>
      <c r="L39" s="8">
        <v>412</v>
      </c>
      <c r="M39" s="8">
        <v>1964</v>
      </c>
      <c r="N39" s="8">
        <v>1020</v>
      </c>
      <c r="O39" s="8">
        <v>1728</v>
      </c>
      <c r="P39" s="8">
        <v>896</v>
      </c>
      <c r="Q39" s="8">
        <v>3160</v>
      </c>
      <c r="R39" s="8">
        <v>3468</v>
      </c>
      <c r="S39" s="8">
        <v>3008</v>
      </c>
      <c r="T39" s="8">
        <v>2608</v>
      </c>
      <c r="U39" s="8">
        <v>2116</v>
      </c>
      <c r="V39" s="8">
        <v>3600</v>
      </c>
      <c r="W39" s="8">
        <v>1660</v>
      </c>
      <c r="X39" s="8">
        <v>2000</v>
      </c>
      <c r="Y39" s="8">
        <v>3072</v>
      </c>
      <c r="Z39" s="8">
        <v>3600</v>
      </c>
      <c r="AA39" s="8">
        <v>3600</v>
      </c>
      <c r="AB39" s="8">
        <v>2348</v>
      </c>
    </row>
    <row r="40" spans="1:68" ht="21" customHeight="1" x14ac:dyDescent="0.2">
      <c r="A40" s="26" t="s">
        <v>26</v>
      </c>
      <c r="B40" s="18" t="s">
        <v>13</v>
      </c>
      <c r="C40" s="5" t="s">
        <v>20</v>
      </c>
      <c r="D40" s="4" t="s">
        <v>6</v>
      </c>
      <c r="E40" s="1">
        <v>632</v>
      </c>
      <c r="F40" s="1">
        <v>400</v>
      </c>
      <c r="G40" s="1">
        <v>656</v>
      </c>
      <c r="H40" s="1">
        <v>880</v>
      </c>
      <c r="I40" s="1">
        <v>648</v>
      </c>
      <c r="J40" s="1">
        <v>764</v>
      </c>
      <c r="K40" s="1">
        <v>420</v>
      </c>
      <c r="L40" s="1">
        <v>1100</v>
      </c>
      <c r="M40" s="1">
        <v>272</v>
      </c>
      <c r="N40" s="1">
        <v>880</v>
      </c>
      <c r="O40" s="1">
        <v>540</v>
      </c>
      <c r="P40" s="1">
        <v>596</v>
      </c>
      <c r="Q40" s="14">
        <v>44</v>
      </c>
      <c r="R40" s="14">
        <v>0</v>
      </c>
      <c r="S40" s="14">
        <v>96</v>
      </c>
      <c r="T40" s="14">
        <v>172</v>
      </c>
      <c r="U40" s="14">
        <v>332</v>
      </c>
      <c r="V40" s="14">
        <v>0</v>
      </c>
      <c r="W40" s="14">
        <v>464</v>
      </c>
      <c r="X40" s="14">
        <v>560</v>
      </c>
      <c r="Y40" s="14">
        <v>152</v>
      </c>
      <c r="Z40" s="14">
        <v>0</v>
      </c>
      <c r="AA40" s="14">
        <v>0</v>
      </c>
      <c r="AB40" s="14">
        <v>204</v>
      </c>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row>
    <row r="41" spans="1:68" ht="21" customHeight="1" x14ac:dyDescent="0.2">
      <c r="A41" s="26" t="s">
        <v>26</v>
      </c>
      <c r="B41" s="18" t="s">
        <v>13</v>
      </c>
      <c r="C41" s="5" t="s">
        <v>20</v>
      </c>
      <c r="D41" s="4" t="s">
        <v>7</v>
      </c>
      <c r="E41" s="1">
        <v>2108</v>
      </c>
      <c r="F41" s="1">
        <v>1124</v>
      </c>
      <c r="G41" s="1">
        <v>1144</v>
      </c>
      <c r="H41" s="1">
        <v>1640</v>
      </c>
      <c r="I41" s="1">
        <v>1620</v>
      </c>
      <c r="J41" s="1">
        <v>1168</v>
      </c>
      <c r="K41" s="1">
        <v>1556</v>
      </c>
      <c r="L41" s="1">
        <v>2088</v>
      </c>
      <c r="M41" s="1">
        <v>1364</v>
      </c>
      <c r="N41" s="1">
        <v>1700</v>
      </c>
      <c r="O41" s="1">
        <v>1332</v>
      </c>
      <c r="P41" s="1">
        <v>2108</v>
      </c>
      <c r="Q41" s="14">
        <v>396</v>
      </c>
      <c r="R41" s="14">
        <v>132</v>
      </c>
      <c r="S41" s="14">
        <v>496</v>
      </c>
      <c r="T41" s="14">
        <v>820</v>
      </c>
      <c r="U41" s="14">
        <v>1152</v>
      </c>
      <c r="V41" s="14">
        <v>0</v>
      </c>
      <c r="W41" s="14">
        <v>1476</v>
      </c>
      <c r="X41" s="14">
        <v>1040</v>
      </c>
      <c r="Y41" s="14">
        <v>376</v>
      </c>
      <c r="Z41" s="14">
        <v>0</v>
      </c>
      <c r="AA41" s="14">
        <v>0</v>
      </c>
      <c r="AB41" s="14">
        <v>1048</v>
      </c>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row>
    <row r="42" spans="1:68" s="19" customFormat="1" ht="21" customHeight="1" x14ac:dyDescent="0.2">
      <c r="A42" s="18" t="s">
        <v>26</v>
      </c>
      <c r="B42" s="18" t="s">
        <v>13</v>
      </c>
      <c r="C42" s="18" t="s">
        <v>21</v>
      </c>
      <c r="D42" s="70" t="s">
        <v>5</v>
      </c>
      <c r="E42" s="8">
        <v>2176</v>
      </c>
      <c r="F42" s="8">
        <v>408</v>
      </c>
      <c r="G42" s="8">
        <v>3600</v>
      </c>
      <c r="H42" s="8">
        <v>2028</v>
      </c>
      <c r="I42" s="8">
        <v>388</v>
      </c>
      <c r="J42" s="8">
        <v>2012</v>
      </c>
      <c r="K42" s="8">
        <v>1468</v>
      </c>
      <c r="L42" s="8">
        <v>2084</v>
      </c>
      <c r="M42" s="8">
        <v>500</v>
      </c>
      <c r="N42" s="8">
        <v>1384</v>
      </c>
      <c r="O42" s="8">
        <v>784</v>
      </c>
      <c r="P42" s="8">
        <v>1848</v>
      </c>
      <c r="Q42" s="8">
        <v>3348</v>
      </c>
      <c r="R42" s="8">
        <v>2404</v>
      </c>
      <c r="S42" s="8">
        <v>3576</v>
      </c>
      <c r="T42" s="8">
        <v>3600</v>
      </c>
      <c r="U42" s="8">
        <v>3600</v>
      </c>
      <c r="V42" s="8">
        <v>1216</v>
      </c>
      <c r="W42" s="8">
        <v>1604</v>
      </c>
      <c r="X42" s="8">
        <v>1660</v>
      </c>
      <c r="Y42" s="8">
        <v>1736</v>
      </c>
      <c r="Z42" s="8">
        <v>2296</v>
      </c>
      <c r="AA42" s="8">
        <v>3356</v>
      </c>
      <c r="AB42" s="8">
        <v>3600</v>
      </c>
    </row>
    <row r="43" spans="1:68" ht="21" customHeight="1" x14ac:dyDescent="0.2">
      <c r="A43" s="26" t="s">
        <v>26</v>
      </c>
      <c r="B43" s="18" t="s">
        <v>13</v>
      </c>
      <c r="C43" s="5" t="s">
        <v>21</v>
      </c>
      <c r="D43" s="4" t="s">
        <v>6</v>
      </c>
      <c r="E43" s="1">
        <v>220</v>
      </c>
      <c r="F43" s="1">
        <v>952</v>
      </c>
      <c r="G43" s="1">
        <v>0</v>
      </c>
      <c r="H43" s="1">
        <v>392</v>
      </c>
      <c r="I43" s="1">
        <v>892</v>
      </c>
      <c r="J43" s="1">
        <v>636</v>
      </c>
      <c r="K43" s="1">
        <v>704</v>
      </c>
      <c r="L43" s="1">
        <v>380</v>
      </c>
      <c r="M43" s="1">
        <v>1180</v>
      </c>
      <c r="N43" s="1">
        <v>732</v>
      </c>
      <c r="O43" s="1">
        <v>1280</v>
      </c>
      <c r="P43" s="1">
        <v>608</v>
      </c>
      <c r="Q43" s="14">
        <v>112</v>
      </c>
      <c r="R43" s="14">
        <v>212</v>
      </c>
      <c r="S43" s="14">
        <v>20</v>
      </c>
      <c r="T43" s="14">
        <v>0</v>
      </c>
      <c r="U43" s="14">
        <v>0</v>
      </c>
      <c r="V43" s="14">
        <v>492</v>
      </c>
      <c r="W43" s="14">
        <v>604</v>
      </c>
      <c r="X43" s="14">
        <v>728</v>
      </c>
      <c r="Y43" s="14">
        <v>700</v>
      </c>
      <c r="Z43" s="14">
        <v>456</v>
      </c>
      <c r="AA43" s="14">
        <v>108</v>
      </c>
      <c r="AB43" s="14">
        <v>0</v>
      </c>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row>
    <row r="44" spans="1:68" ht="21" customHeight="1" x14ac:dyDescent="0.2">
      <c r="A44" s="26" t="s">
        <v>26</v>
      </c>
      <c r="B44" s="18" t="s">
        <v>13</v>
      </c>
      <c r="C44" s="5" t="s">
        <v>21</v>
      </c>
      <c r="D44" s="4" t="s">
        <v>7</v>
      </c>
      <c r="E44" s="1">
        <v>1204</v>
      </c>
      <c r="F44" s="1">
        <v>2240</v>
      </c>
      <c r="G44" s="1">
        <v>0</v>
      </c>
      <c r="H44" s="1">
        <v>1180</v>
      </c>
      <c r="I44" s="1">
        <v>2320</v>
      </c>
      <c r="J44" s="1">
        <v>952</v>
      </c>
      <c r="K44" s="1">
        <v>1428</v>
      </c>
      <c r="L44" s="1">
        <v>1136</v>
      </c>
      <c r="M44" s="1">
        <v>1920</v>
      </c>
      <c r="N44" s="1">
        <v>1484</v>
      </c>
      <c r="O44" s="1">
        <v>1536</v>
      </c>
      <c r="P44" s="1">
        <v>1144</v>
      </c>
      <c r="Q44" s="14">
        <v>140</v>
      </c>
      <c r="R44" s="14">
        <v>984</v>
      </c>
      <c r="S44" s="14">
        <v>4</v>
      </c>
      <c r="T44" s="14">
        <v>0</v>
      </c>
      <c r="U44" s="14">
        <v>0</v>
      </c>
      <c r="V44" s="14">
        <v>1892</v>
      </c>
      <c r="W44" s="14">
        <v>1392</v>
      </c>
      <c r="X44" s="14">
        <v>1212</v>
      </c>
      <c r="Y44" s="14">
        <v>1164</v>
      </c>
      <c r="Z44" s="14">
        <v>848</v>
      </c>
      <c r="AA44" s="14">
        <v>136</v>
      </c>
      <c r="AB44" s="14">
        <v>0</v>
      </c>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row>
    <row r="45" spans="1:68" s="19" customFormat="1" ht="21" customHeight="1" x14ac:dyDescent="0.2">
      <c r="A45" s="18" t="s">
        <v>26</v>
      </c>
      <c r="B45" s="18" t="s">
        <v>13</v>
      </c>
      <c r="C45" s="18" t="s">
        <v>23</v>
      </c>
      <c r="D45" s="70" t="s">
        <v>5</v>
      </c>
      <c r="E45" s="8">
        <v>696</v>
      </c>
      <c r="F45" s="8">
        <v>1604</v>
      </c>
      <c r="G45" s="8">
        <v>1184</v>
      </c>
      <c r="H45" s="8">
        <v>2532</v>
      </c>
      <c r="I45" s="8">
        <v>1420</v>
      </c>
      <c r="J45" s="8">
        <v>1664</v>
      </c>
      <c r="K45" s="8">
        <v>1412</v>
      </c>
      <c r="L45" s="8">
        <v>1176</v>
      </c>
      <c r="M45" s="8">
        <v>2704</v>
      </c>
      <c r="N45" s="14">
        <v>1648</v>
      </c>
      <c r="O45" s="8">
        <v>1412</v>
      </c>
      <c r="P45" s="8">
        <v>2136</v>
      </c>
      <c r="Q45" s="8">
        <v>3288</v>
      </c>
      <c r="R45" s="8">
        <v>3456</v>
      </c>
      <c r="S45" s="8">
        <v>2636</v>
      </c>
      <c r="T45" s="8">
        <v>2508</v>
      </c>
      <c r="U45" s="8">
        <v>3312</v>
      </c>
      <c r="V45" s="8">
        <v>3600</v>
      </c>
      <c r="W45" s="8">
        <v>1856</v>
      </c>
      <c r="X45" s="8">
        <v>3180</v>
      </c>
      <c r="Y45" s="8">
        <v>2080</v>
      </c>
      <c r="Z45" s="8">
        <v>3112</v>
      </c>
      <c r="AA45" s="8">
        <v>2848</v>
      </c>
      <c r="AB45" s="8">
        <v>2720</v>
      </c>
    </row>
    <row r="46" spans="1:68" ht="21" customHeight="1" x14ac:dyDescent="0.2">
      <c r="A46" s="26" t="s">
        <v>26</v>
      </c>
      <c r="B46" s="18" t="s">
        <v>13</v>
      </c>
      <c r="C46" s="5" t="s">
        <v>23</v>
      </c>
      <c r="D46" s="4" t="s">
        <v>6</v>
      </c>
      <c r="E46" s="1">
        <v>704</v>
      </c>
      <c r="F46" s="1">
        <v>416</v>
      </c>
      <c r="G46" s="1">
        <v>532</v>
      </c>
      <c r="H46" s="1">
        <v>308</v>
      </c>
      <c r="I46" s="1">
        <v>396</v>
      </c>
      <c r="J46" s="1">
        <v>484</v>
      </c>
      <c r="K46" s="1">
        <v>440</v>
      </c>
      <c r="L46" s="1">
        <v>596</v>
      </c>
      <c r="M46" s="1">
        <v>260</v>
      </c>
      <c r="N46" s="14">
        <v>416</v>
      </c>
      <c r="O46" s="1">
        <v>844</v>
      </c>
      <c r="P46" s="1">
        <v>352</v>
      </c>
      <c r="Q46" s="14">
        <v>112</v>
      </c>
      <c r="R46" s="14">
        <v>104</v>
      </c>
      <c r="S46" s="14">
        <v>360</v>
      </c>
      <c r="T46" s="14">
        <v>300</v>
      </c>
      <c r="U46" s="14">
        <v>124</v>
      </c>
      <c r="V46" s="14">
        <v>0</v>
      </c>
      <c r="W46" s="14">
        <v>220</v>
      </c>
      <c r="X46" s="14">
        <v>168</v>
      </c>
      <c r="Y46" s="14">
        <v>320</v>
      </c>
      <c r="Z46" s="14">
        <v>92</v>
      </c>
      <c r="AA46" s="14">
        <v>152</v>
      </c>
      <c r="AB46" s="14">
        <v>152</v>
      </c>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row>
    <row r="47" spans="1:68" ht="21" customHeight="1" x14ac:dyDescent="0.2">
      <c r="A47" s="26" t="s">
        <v>26</v>
      </c>
      <c r="B47" s="18" t="s">
        <v>13</v>
      </c>
      <c r="C47" s="5" t="s">
        <v>23</v>
      </c>
      <c r="D47" s="4" t="s">
        <v>7</v>
      </c>
      <c r="E47" s="1">
        <v>2200</v>
      </c>
      <c r="F47" s="1">
        <v>1580</v>
      </c>
      <c r="G47" s="1">
        <v>1884</v>
      </c>
      <c r="H47" s="1">
        <v>760</v>
      </c>
      <c r="I47" s="1">
        <v>1784</v>
      </c>
      <c r="J47" s="1">
        <v>1452</v>
      </c>
      <c r="K47" s="1">
        <v>1748</v>
      </c>
      <c r="L47" s="1">
        <v>1828</v>
      </c>
      <c r="M47" s="1">
        <v>636</v>
      </c>
      <c r="N47" s="14">
        <v>1532</v>
      </c>
      <c r="O47" s="1">
        <v>1344</v>
      </c>
      <c r="P47" s="1">
        <v>1112</v>
      </c>
      <c r="Q47" s="14">
        <v>200</v>
      </c>
      <c r="R47" s="14">
        <v>40</v>
      </c>
      <c r="S47" s="14">
        <v>604</v>
      </c>
      <c r="T47" s="14">
        <v>792</v>
      </c>
      <c r="U47" s="14">
        <v>164</v>
      </c>
      <c r="V47" s="14">
        <v>0</v>
      </c>
      <c r="W47" s="14">
        <v>1524</v>
      </c>
      <c r="X47" s="14">
        <v>252</v>
      </c>
      <c r="Y47" s="14">
        <v>1200</v>
      </c>
      <c r="Z47" s="14">
        <v>396</v>
      </c>
      <c r="AA47" s="14">
        <v>600</v>
      </c>
      <c r="AB47" s="14">
        <v>728</v>
      </c>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row>
    <row r="48" spans="1:68" s="19" customFormat="1" ht="21" customHeight="1" x14ac:dyDescent="0.2">
      <c r="A48" s="18" t="s">
        <v>26</v>
      </c>
      <c r="B48" s="18" t="s">
        <v>13</v>
      </c>
      <c r="C48" s="18" t="s">
        <v>24</v>
      </c>
      <c r="D48" s="70" t="s">
        <v>5</v>
      </c>
      <c r="E48" s="8">
        <v>1040</v>
      </c>
      <c r="F48" s="8">
        <v>3008</v>
      </c>
      <c r="G48" s="8">
        <v>404</v>
      </c>
      <c r="H48" s="8">
        <v>2868</v>
      </c>
      <c r="I48" s="8">
        <v>420</v>
      </c>
      <c r="J48" s="8">
        <v>1528</v>
      </c>
      <c r="K48" s="8">
        <v>2696</v>
      </c>
      <c r="L48" s="8">
        <v>788</v>
      </c>
      <c r="M48" s="8">
        <v>1128</v>
      </c>
      <c r="N48" s="8">
        <v>2552</v>
      </c>
      <c r="O48" s="8">
        <v>1444</v>
      </c>
      <c r="P48" s="8">
        <v>1420</v>
      </c>
      <c r="Q48" s="8">
        <v>3600</v>
      </c>
      <c r="R48" s="8">
        <v>2688</v>
      </c>
      <c r="S48" s="8">
        <v>3600</v>
      </c>
      <c r="T48" s="8">
        <v>2168</v>
      </c>
      <c r="U48" s="8">
        <v>2040</v>
      </c>
      <c r="V48" s="8">
        <v>2204</v>
      </c>
      <c r="W48" s="8">
        <v>3600</v>
      </c>
      <c r="X48" s="8">
        <v>1748</v>
      </c>
      <c r="Y48" s="8">
        <v>2680</v>
      </c>
      <c r="Z48" s="8">
        <v>3600</v>
      </c>
      <c r="AA48" s="8">
        <v>3600</v>
      </c>
      <c r="AB48" s="8">
        <v>3152</v>
      </c>
    </row>
    <row r="49" spans="1:68" ht="21" customHeight="1" x14ac:dyDescent="0.2">
      <c r="A49" s="26" t="s">
        <v>26</v>
      </c>
      <c r="B49" s="18" t="s">
        <v>13</v>
      </c>
      <c r="C49" s="5" t="s">
        <v>24</v>
      </c>
      <c r="D49" s="4" t="s">
        <v>6</v>
      </c>
      <c r="E49" s="1">
        <v>348</v>
      </c>
      <c r="F49" s="1">
        <v>20</v>
      </c>
      <c r="G49" s="1">
        <v>652</v>
      </c>
      <c r="H49" s="1">
        <v>108</v>
      </c>
      <c r="I49" s="1">
        <v>820</v>
      </c>
      <c r="J49" s="1">
        <v>812</v>
      </c>
      <c r="K49" s="1">
        <v>224</v>
      </c>
      <c r="L49" s="1">
        <v>1080</v>
      </c>
      <c r="M49" s="1">
        <v>1036</v>
      </c>
      <c r="N49" s="1">
        <v>376</v>
      </c>
      <c r="O49" s="1">
        <v>1088</v>
      </c>
      <c r="P49" s="1">
        <v>1064</v>
      </c>
      <c r="Q49" s="14">
        <v>0</v>
      </c>
      <c r="R49" s="14">
        <v>428</v>
      </c>
      <c r="S49" s="14">
        <v>0</v>
      </c>
      <c r="T49" s="14">
        <v>512</v>
      </c>
      <c r="U49" s="14">
        <v>404</v>
      </c>
      <c r="V49" s="14">
        <v>424</v>
      </c>
      <c r="W49" s="14">
        <v>0</v>
      </c>
      <c r="X49" s="14">
        <v>548</v>
      </c>
      <c r="Y49" s="14">
        <v>372</v>
      </c>
      <c r="Z49" s="14">
        <v>0</v>
      </c>
      <c r="AA49" s="14">
        <v>0</v>
      </c>
      <c r="AB49" s="14">
        <v>52</v>
      </c>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row>
    <row r="50" spans="1:68" ht="21" customHeight="1" x14ac:dyDescent="0.2">
      <c r="A50" s="26" t="s">
        <v>26</v>
      </c>
      <c r="B50" s="18" t="s">
        <v>13</v>
      </c>
      <c r="C50" s="5" t="s">
        <v>24</v>
      </c>
      <c r="D50" s="4" t="s">
        <v>7</v>
      </c>
      <c r="E50" s="1">
        <v>2212</v>
      </c>
      <c r="F50" s="1">
        <v>572</v>
      </c>
      <c r="G50" s="1">
        <v>2544</v>
      </c>
      <c r="H50" s="1">
        <v>624</v>
      </c>
      <c r="I50" s="1">
        <v>2360</v>
      </c>
      <c r="J50" s="1">
        <v>1260</v>
      </c>
      <c r="K50" s="1">
        <v>680</v>
      </c>
      <c r="L50" s="1">
        <v>1732</v>
      </c>
      <c r="M50" s="1">
        <v>1436</v>
      </c>
      <c r="N50" s="1">
        <v>672</v>
      </c>
      <c r="O50" s="1">
        <v>1068</v>
      </c>
      <c r="P50" s="1">
        <v>1116</v>
      </c>
      <c r="Q50" s="14">
        <v>0</v>
      </c>
      <c r="R50" s="14">
        <v>484</v>
      </c>
      <c r="S50" s="14">
        <v>0</v>
      </c>
      <c r="T50" s="14">
        <v>920</v>
      </c>
      <c r="U50" s="14">
        <v>1156</v>
      </c>
      <c r="V50" s="14">
        <v>972</v>
      </c>
      <c r="W50" s="14">
        <v>0</v>
      </c>
      <c r="X50" s="14">
        <v>1304</v>
      </c>
      <c r="Y50" s="14">
        <v>548</v>
      </c>
      <c r="Z50" s="14">
        <v>0</v>
      </c>
      <c r="AA50" s="14">
        <v>0</v>
      </c>
      <c r="AB50" s="14">
        <v>396</v>
      </c>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row>
    <row r="51" spans="1:68" s="19" customFormat="1" ht="21" customHeight="1" x14ac:dyDescent="0.2">
      <c r="A51" s="18" t="s">
        <v>4</v>
      </c>
      <c r="B51" s="18" t="s">
        <v>0</v>
      </c>
      <c r="C51" s="18" t="s">
        <v>147</v>
      </c>
      <c r="D51" t="s">
        <v>5</v>
      </c>
      <c r="E51">
        <v>360</v>
      </c>
      <c r="F51">
        <v>1480</v>
      </c>
      <c r="G51">
        <v>2216</v>
      </c>
      <c r="H51">
        <v>908</v>
      </c>
      <c r="I51">
        <v>272</v>
      </c>
      <c r="J51">
        <v>2956</v>
      </c>
      <c r="K51">
        <v>1828</v>
      </c>
      <c r="L51">
        <v>2000</v>
      </c>
      <c r="M51">
        <v>288</v>
      </c>
      <c r="N51">
        <v>380</v>
      </c>
      <c r="O51">
        <v>2480</v>
      </c>
      <c r="P51">
        <v>2564</v>
      </c>
      <c r="Q51">
        <v>3172</v>
      </c>
      <c r="R51">
        <v>3600</v>
      </c>
      <c r="S51">
        <v>1848</v>
      </c>
      <c r="T51">
        <v>3468</v>
      </c>
      <c r="U51">
        <v>3552</v>
      </c>
      <c r="V51">
        <v>3584</v>
      </c>
      <c r="W51">
        <v>3500</v>
      </c>
      <c r="X51">
        <v>3392</v>
      </c>
      <c r="Y51">
        <v>3044</v>
      </c>
      <c r="Z51">
        <v>3060</v>
      </c>
      <c r="AA51">
        <v>1828</v>
      </c>
      <c r="AB51">
        <v>2496</v>
      </c>
    </row>
    <row r="52" spans="1:68" ht="21" customHeight="1" x14ac:dyDescent="0.2">
      <c r="A52" s="27" t="s">
        <v>4</v>
      </c>
      <c r="B52" s="18" t="s">
        <v>0</v>
      </c>
      <c r="C52" s="18" t="s">
        <v>147</v>
      </c>
      <c r="D52" t="s">
        <v>6</v>
      </c>
      <c r="E52">
        <v>544</v>
      </c>
      <c r="F52">
        <v>596</v>
      </c>
      <c r="G52">
        <v>188</v>
      </c>
      <c r="H52">
        <v>336</v>
      </c>
      <c r="I52">
        <v>820</v>
      </c>
      <c r="J52">
        <v>188</v>
      </c>
      <c r="K52">
        <v>76</v>
      </c>
      <c r="L52">
        <v>152</v>
      </c>
      <c r="M52">
        <v>776</v>
      </c>
      <c r="N52">
        <v>952</v>
      </c>
      <c r="O52">
        <v>108</v>
      </c>
      <c r="P52">
        <v>268</v>
      </c>
      <c r="Q52">
        <v>0</v>
      </c>
      <c r="R52">
        <v>0</v>
      </c>
      <c r="S52">
        <v>168</v>
      </c>
      <c r="T52">
        <v>0</v>
      </c>
      <c r="U52">
        <v>0</v>
      </c>
      <c r="V52">
        <v>0</v>
      </c>
      <c r="W52">
        <v>0</v>
      </c>
      <c r="X52">
        <v>0</v>
      </c>
      <c r="Y52">
        <v>0</v>
      </c>
      <c r="Z52">
        <v>0</v>
      </c>
      <c r="AA52">
        <v>228</v>
      </c>
      <c r="AB52">
        <v>48</v>
      </c>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row>
    <row r="53" spans="1:68" ht="21" customHeight="1" x14ac:dyDescent="0.2">
      <c r="A53" s="27" t="s">
        <v>4</v>
      </c>
      <c r="B53" s="18" t="s">
        <v>0</v>
      </c>
      <c r="C53" s="18" t="s">
        <v>147</v>
      </c>
      <c r="D53" t="s">
        <v>7</v>
      </c>
      <c r="E53">
        <v>2696</v>
      </c>
      <c r="F53">
        <v>1524</v>
      </c>
      <c r="G53">
        <v>1196</v>
      </c>
      <c r="H53">
        <v>2356</v>
      </c>
      <c r="I53">
        <v>2508</v>
      </c>
      <c r="J53">
        <v>456</v>
      </c>
      <c r="K53">
        <v>1696</v>
      </c>
      <c r="L53">
        <v>1448</v>
      </c>
      <c r="M53">
        <v>2536</v>
      </c>
      <c r="N53">
        <v>2268</v>
      </c>
      <c r="O53">
        <v>1012</v>
      </c>
      <c r="P53">
        <v>768</v>
      </c>
      <c r="Q53">
        <v>428</v>
      </c>
      <c r="R53">
        <v>0</v>
      </c>
      <c r="S53">
        <v>1584</v>
      </c>
      <c r="T53">
        <v>132</v>
      </c>
      <c r="U53">
        <v>48</v>
      </c>
      <c r="V53">
        <v>16</v>
      </c>
      <c r="W53">
        <v>100</v>
      </c>
      <c r="X53">
        <v>208</v>
      </c>
      <c r="Y53">
        <v>556</v>
      </c>
      <c r="Z53">
        <v>540</v>
      </c>
      <c r="AA53">
        <v>1544</v>
      </c>
      <c r="AB53">
        <v>1056</v>
      </c>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row>
    <row r="54" spans="1:68" s="19" customFormat="1" ht="21" customHeight="1" x14ac:dyDescent="0.2">
      <c r="A54" s="18" t="s">
        <v>4</v>
      </c>
      <c r="B54" s="18" t="s">
        <v>0</v>
      </c>
      <c r="C54" s="18" t="s">
        <v>15</v>
      </c>
      <c r="D54" s="8" t="s">
        <v>5</v>
      </c>
      <c r="E54">
        <v>436</v>
      </c>
      <c r="F54">
        <v>936</v>
      </c>
      <c r="G54">
        <v>160</v>
      </c>
      <c r="H54">
        <v>804</v>
      </c>
      <c r="I54">
        <v>1796</v>
      </c>
      <c r="J54">
        <v>1808</v>
      </c>
      <c r="K54">
        <v>2252</v>
      </c>
      <c r="L54">
        <v>276</v>
      </c>
      <c r="M54">
        <v>2384</v>
      </c>
      <c r="N54">
        <v>672</v>
      </c>
      <c r="O54">
        <v>1684</v>
      </c>
      <c r="P54">
        <v>1556</v>
      </c>
      <c r="Q54">
        <v>3600</v>
      </c>
      <c r="R54">
        <v>3600</v>
      </c>
      <c r="S54">
        <v>1192</v>
      </c>
      <c r="T54">
        <v>3600</v>
      </c>
      <c r="U54">
        <v>3600</v>
      </c>
      <c r="V54">
        <v>2308</v>
      </c>
      <c r="W54">
        <v>256</v>
      </c>
      <c r="X54">
        <v>3072</v>
      </c>
      <c r="Y54">
        <v>3600</v>
      </c>
      <c r="Z54">
        <v>3600</v>
      </c>
      <c r="AA54">
        <v>1272</v>
      </c>
      <c r="AB54">
        <v>2136</v>
      </c>
    </row>
    <row r="55" spans="1:68" ht="21" customHeight="1" x14ac:dyDescent="0.2">
      <c r="A55" s="27" t="s">
        <v>4</v>
      </c>
      <c r="B55" s="18" t="s">
        <v>0</v>
      </c>
      <c r="C55" s="18" t="s">
        <v>15</v>
      </c>
      <c r="D55" s="1" t="s">
        <v>6</v>
      </c>
      <c r="E55">
        <v>124</v>
      </c>
      <c r="F55">
        <v>128</v>
      </c>
      <c r="G55">
        <v>64</v>
      </c>
      <c r="H55">
        <v>48</v>
      </c>
      <c r="I55">
        <v>72</v>
      </c>
      <c r="J55">
        <v>44</v>
      </c>
      <c r="K55">
        <v>48</v>
      </c>
      <c r="L55">
        <v>128</v>
      </c>
      <c r="M55">
        <v>0</v>
      </c>
      <c r="N55">
        <v>156</v>
      </c>
      <c r="O55">
        <v>104</v>
      </c>
      <c r="P55">
        <v>56</v>
      </c>
      <c r="Q55">
        <v>0</v>
      </c>
      <c r="R55">
        <v>0</v>
      </c>
      <c r="S55">
        <v>236</v>
      </c>
      <c r="T55">
        <v>0</v>
      </c>
      <c r="U55">
        <v>0</v>
      </c>
      <c r="V55">
        <v>36</v>
      </c>
      <c r="W55">
        <v>316</v>
      </c>
      <c r="X55">
        <v>76</v>
      </c>
      <c r="Y55">
        <v>0</v>
      </c>
      <c r="Z55">
        <v>0</v>
      </c>
      <c r="AA55">
        <v>124</v>
      </c>
      <c r="AB55">
        <v>76</v>
      </c>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row>
    <row r="56" spans="1:68" ht="21" customHeight="1" x14ac:dyDescent="0.2">
      <c r="A56" s="27" t="s">
        <v>4</v>
      </c>
      <c r="B56" s="18" t="s">
        <v>0</v>
      </c>
      <c r="C56" s="18" t="s">
        <v>15</v>
      </c>
      <c r="D56" s="1" t="s">
        <v>7</v>
      </c>
      <c r="E56">
        <v>3040</v>
      </c>
      <c r="F56">
        <v>2536</v>
      </c>
      <c r="G56">
        <v>3376</v>
      </c>
      <c r="H56">
        <v>2748</v>
      </c>
      <c r="I56">
        <v>1732</v>
      </c>
      <c r="J56">
        <v>1748</v>
      </c>
      <c r="K56">
        <v>1300</v>
      </c>
      <c r="L56">
        <v>3196</v>
      </c>
      <c r="M56">
        <v>1216</v>
      </c>
      <c r="N56">
        <v>2772</v>
      </c>
      <c r="O56">
        <v>1812</v>
      </c>
      <c r="P56">
        <v>1988</v>
      </c>
      <c r="Q56">
        <v>0</v>
      </c>
      <c r="R56">
        <v>0</v>
      </c>
      <c r="S56">
        <v>2172</v>
      </c>
      <c r="T56">
        <v>0</v>
      </c>
      <c r="U56">
        <v>0</v>
      </c>
      <c r="V56">
        <v>1256</v>
      </c>
      <c r="W56">
        <v>3028</v>
      </c>
      <c r="X56">
        <v>452</v>
      </c>
      <c r="Y56">
        <v>0</v>
      </c>
      <c r="Z56">
        <v>0</v>
      </c>
      <c r="AA56">
        <v>2204</v>
      </c>
      <c r="AB56">
        <v>1388</v>
      </c>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row>
    <row r="57" spans="1:68" s="19" customFormat="1" ht="21" customHeight="1" x14ac:dyDescent="0.2">
      <c r="A57" s="18" t="s">
        <v>4</v>
      </c>
      <c r="B57" s="18" t="s">
        <v>0</v>
      </c>
      <c r="C57" s="18" t="s">
        <v>16</v>
      </c>
      <c r="D57" s="8" t="s">
        <v>5</v>
      </c>
      <c r="E57">
        <v>1972</v>
      </c>
      <c r="F57">
        <v>1468</v>
      </c>
      <c r="G57">
        <v>1264</v>
      </c>
      <c r="H57">
        <v>288</v>
      </c>
      <c r="I57">
        <v>2300</v>
      </c>
      <c r="J57">
        <v>700</v>
      </c>
      <c r="K57">
        <v>188</v>
      </c>
      <c r="L57">
        <v>2472</v>
      </c>
      <c r="M57">
        <v>180</v>
      </c>
      <c r="N57">
        <v>2096</v>
      </c>
      <c r="O57">
        <v>576</v>
      </c>
      <c r="P57">
        <v>1548</v>
      </c>
      <c r="Q57">
        <v>3600</v>
      </c>
      <c r="R57">
        <v>3600</v>
      </c>
      <c r="S57">
        <v>840</v>
      </c>
      <c r="T57">
        <v>3600</v>
      </c>
      <c r="U57">
        <v>3600</v>
      </c>
      <c r="V57">
        <v>1808</v>
      </c>
      <c r="W57">
        <v>1908</v>
      </c>
      <c r="X57">
        <v>1420</v>
      </c>
      <c r="Y57">
        <v>1452</v>
      </c>
      <c r="Z57">
        <v>3600</v>
      </c>
      <c r="AA57">
        <v>3600</v>
      </c>
      <c r="AB57">
        <v>3600</v>
      </c>
      <c r="AE57" s="9"/>
      <c r="AF57" s="9"/>
      <c r="AG57" s="9"/>
      <c r="AH57" s="9"/>
      <c r="AI57" s="9"/>
      <c r="AJ57" s="9"/>
      <c r="AK57" s="9"/>
    </row>
    <row r="58" spans="1:68" ht="21" customHeight="1" x14ac:dyDescent="0.2">
      <c r="A58" s="27" t="s">
        <v>4</v>
      </c>
      <c r="B58" s="18" t="s">
        <v>0</v>
      </c>
      <c r="C58" s="18" t="s">
        <v>16</v>
      </c>
      <c r="D58" s="1" t="s">
        <v>6</v>
      </c>
      <c r="E58">
        <v>100</v>
      </c>
      <c r="F58">
        <v>276</v>
      </c>
      <c r="G58">
        <v>196</v>
      </c>
      <c r="H58">
        <v>524</v>
      </c>
      <c r="I58">
        <v>200</v>
      </c>
      <c r="J58">
        <v>356</v>
      </c>
      <c r="K58">
        <v>436</v>
      </c>
      <c r="L58">
        <v>16</v>
      </c>
      <c r="M58">
        <v>612</v>
      </c>
      <c r="N58">
        <v>216</v>
      </c>
      <c r="O58">
        <v>564</v>
      </c>
      <c r="P58">
        <v>120</v>
      </c>
      <c r="Q58">
        <v>0</v>
      </c>
      <c r="R58">
        <v>0</v>
      </c>
      <c r="S58">
        <v>192</v>
      </c>
      <c r="T58">
        <v>0</v>
      </c>
      <c r="U58">
        <v>0</v>
      </c>
      <c r="V58">
        <v>132</v>
      </c>
      <c r="W58">
        <v>340</v>
      </c>
      <c r="X58">
        <v>380</v>
      </c>
      <c r="Y58">
        <v>176</v>
      </c>
      <c r="Z58">
        <v>0</v>
      </c>
      <c r="AA58">
        <v>0</v>
      </c>
      <c r="AB58">
        <v>0</v>
      </c>
      <c r="AE58" s="19"/>
      <c r="AF58" s="19"/>
      <c r="AG58" s="19"/>
      <c r="AH58" s="19"/>
      <c r="AI58" s="19"/>
      <c r="AJ58" s="19"/>
      <c r="AK58" s="19"/>
    </row>
    <row r="59" spans="1:68" ht="21" customHeight="1" x14ac:dyDescent="0.2">
      <c r="A59" s="27" t="s">
        <v>4</v>
      </c>
      <c r="B59" s="18" t="s">
        <v>0</v>
      </c>
      <c r="C59" s="18" t="s">
        <v>16</v>
      </c>
      <c r="D59" s="1" t="s">
        <v>7</v>
      </c>
      <c r="E59">
        <v>1528</v>
      </c>
      <c r="F59">
        <v>1856</v>
      </c>
      <c r="G59">
        <v>2140</v>
      </c>
      <c r="H59">
        <v>2788</v>
      </c>
      <c r="I59">
        <v>1100</v>
      </c>
      <c r="J59">
        <v>2544</v>
      </c>
      <c r="K59">
        <v>2976</v>
      </c>
      <c r="L59">
        <v>1112</v>
      </c>
      <c r="M59">
        <v>2808</v>
      </c>
      <c r="N59">
        <v>1288</v>
      </c>
      <c r="O59">
        <v>2460</v>
      </c>
      <c r="P59">
        <v>1932</v>
      </c>
      <c r="Q59">
        <v>0</v>
      </c>
      <c r="R59">
        <v>0</v>
      </c>
      <c r="S59">
        <v>2568</v>
      </c>
      <c r="T59">
        <v>0</v>
      </c>
      <c r="U59">
        <v>0</v>
      </c>
      <c r="V59">
        <v>1660</v>
      </c>
      <c r="W59">
        <v>1352</v>
      </c>
      <c r="X59">
        <v>1800</v>
      </c>
      <c r="Y59">
        <v>1972</v>
      </c>
      <c r="Z59">
        <v>0</v>
      </c>
      <c r="AA59">
        <v>0</v>
      </c>
      <c r="AB59">
        <v>0</v>
      </c>
    </row>
    <row r="60" spans="1:68" s="19" customFormat="1" ht="21" customHeight="1" x14ac:dyDescent="0.2">
      <c r="A60" s="18" t="s">
        <v>4</v>
      </c>
      <c r="B60" s="18" t="s">
        <v>0</v>
      </c>
      <c r="C60" s="18" t="s">
        <v>25</v>
      </c>
      <c r="D60" s="8" t="s">
        <v>5</v>
      </c>
      <c r="E60">
        <v>2084</v>
      </c>
      <c r="F60">
        <v>692</v>
      </c>
      <c r="G60">
        <v>1588</v>
      </c>
      <c r="H60">
        <v>316</v>
      </c>
      <c r="I60">
        <v>2008</v>
      </c>
      <c r="J60">
        <v>996</v>
      </c>
      <c r="K60">
        <v>1428</v>
      </c>
      <c r="L60">
        <v>876</v>
      </c>
      <c r="M60">
        <v>1228</v>
      </c>
      <c r="N60">
        <v>2032</v>
      </c>
      <c r="O60">
        <v>1628</v>
      </c>
      <c r="P60">
        <v>732</v>
      </c>
      <c r="Q60">
        <v>3480</v>
      </c>
      <c r="R60">
        <v>1244</v>
      </c>
      <c r="S60">
        <v>3104</v>
      </c>
      <c r="T60">
        <v>2740</v>
      </c>
      <c r="U60">
        <v>2824</v>
      </c>
      <c r="V60">
        <v>1080</v>
      </c>
      <c r="W60">
        <v>1292</v>
      </c>
      <c r="X60">
        <v>3276</v>
      </c>
      <c r="Y60">
        <v>1404</v>
      </c>
      <c r="Z60">
        <v>2544</v>
      </c>
      <c r="AA60">
        <v>3600</v>
      </c>
      <c r="AB60">
        <v>3600</v>
      </c>
      <c r="AE60" s="9"/>
      <c r="AF60" s="9"/>
      <c r="AG60" s="9"/>
      <c r="AH60" s="9"/>
      <c r="AI60" s="9"/>
      <c r="AJ60" s="9"/>
      <c r="AK60" s="9"/>
    </row>
    <row r="61" spans="1:68" ht="21" customHeight="1" x14ac:dyDescent="0.2">
      <c r="A61" s="27" t="s">
        <v>4</v>
      </c>
      <c r="B61" s="18" t="s">
        <v>0</v>
      </c>
      <c r="C61" s="18" t="s">
        <v>25</v>
      </c>
      <c r="D61" s="1" t="s">
        <v>6</v>
      </c>
      <c r="E61">
        <v>96</v>
      </c>
      <c r="F61">
        <v>372</v>
      </c>
      <c r="G61">
        <v>232</v>
      </c>
      <c r="H61">
        <v>408</v>
      </c>
      <c r="I61">
        <v>120</v>
      </c>
      <c r="J61">
        <v>204</v>
      </c>
      <c r="K61">
        <v>368</v>
      </c>
      <c r="L61">
        <v>284</v>
      </c>
      <c r="M61">
        <v>392</v>
      </c>
      <c r="N61">
        <v>112</v>
      </c>
      <c r="O61">
        <v>236</v>
      </c>
      <c r="P61">
        <v>228</v>
      </c>
      <c r="Q61">
        <v>0</v>
      </c>
      <c r="R61">
        <v>80</v>
      </c>
      <c r="S61">
        <v>20</v>
      </c>
      <c r="T61">
        <v>0</v>
      </c>
      <c r="U61">
        <v>0</v>
      </c>
      <c r="V61">
        <v>8</v>
      </c>
      <c r="W61">
        <v>276</v>
      </c>
      <c r="X61">
        <v>0</v>
      </c>
      <c r="Y61">
        <v>232</v>
      </c>
      <c r="Z61">
        <v>200</v>
      </c>
      <c r="AA61">
        <v>0</v>
      </c>
      <c r="AB61">
        <v>0</v>
      </c>
      <c r="AE61" s="19"/>
      <c r="AF61" s="19"/>
      <c r="AG61" s="19"/>
      <c r="AH61" s="19"/>
      <c r="AI61" s="19"/>
      <c r="AJ61" s="19"/>
      <c r="AK61" s="19"/>
    </row>
    <row r="62" spans="1:68" ht="21" customHeight="1" x14ac:dyDescent="0.2">
      <c r="A62" s="27" t="s">
        <v>4</v>
      </c>
      <c r="B62" s="18" t="s">
        <v>0</v>
      </c>
      <c r="C62" s="18" t="s">
        <v>25</v>
      </c>
      <c r="D62" s="1" t="s">
        <v>7</v>
      </c>
      <c r="E62">
        <v>1420</v>
      </c>
      <c r="F62">
        <v>2536</v>
      </c>
      <c r="G62">
        <v>1780</v>
      </c>
      <c r="H62">
        <v>2876</v>
      </c>
      <c r="I62">
        <v>1472</v>
      </c>
      <c r="J62">
        <v>2400</v>
      </c>
      <c r="K62">
        <v>1804</v>
      </c>
      <c r="L62">
        <v>2440</v>
      </c>
      <c r="M62">
        <v>1980</v>
      </c>
      <c r="N62">
        <v>1456</v>
      </c>
      <c r="O62">
        <v>1736</v>
      </c>
      <c r="P62">
        <v>2640</v>
      </c>
      <c r="Q62">
        <v>120</v>
      </c>
      <c r="R62">
        <v>2276</v>
      </c>
      <c r="S62">
        <v>476</v>
      </c>
      <c r="T62">
        <v>860</v>
      </c>
      <c r="U62">
        <v>776</v>
      </c>
      <c r="V62">
        <v>2512</v>
      </c>
      <c r="W62">
        <v>2032</v>
      </c>
      <c r="X62">
        <v>324</v>
      </c>
      <c r="Y62">
        <v>1964</v>
      </c>
      <c r="Z62">
        <v>856</v>
      </c>
      <c r="AA62">
        <v>0</v>
      </c>
      <c r="AB62">
        <v>0</v>
      </c>
    </row>
    <row r="63" spans="1:68" s="19" customFormat="1" x14ac:dyDescent="0.2">
      <c r="A63" s="18" t="s">
        <v>4</v>
      </c>
      <c r="B63" s="18" t="s">
        <v>0</v>
      </c>
      <c r="C63" s="18" t="s">
        <v>18</v>
      </c>
      <c r="D63" s="8" t="s">
        <v>5</v>
      </c>
      <c r="E63">
        <v>836</v>
      </c>
      <c r="F63">
        <v>276</v>
      </c>
      <c r="G63">
        <v>508</v>
      </c>
      <c r="H63">
        <v>3076</v>
      </c>
      <c r="I63">
        <v>192</v>
      </c>
      <c r="J63">
        <v>2412</v>
      </c>
      <c r="K63">
        <v>388</v>
      </c>
      <c r="L63">
        <v>2336</v>
      </c>
      <c r="M63">
        <v>972</v>
      </c>
      <c r="N63">
        <v>2172</v>
      </c>
      <c r="O63">
        <v>1676</v>
      </c>
      <c r="P63">
        <v>1604</v>
      </c>
      <c r="Q63">
        <v>3584</v>
      </c>
      <c r="R63">
        <v>3600</v>
      </c>
      <c r="S63">
        <v>3592</v>
      </c>
      <c r="T63">
        <v>1488</v>
      </c>
      <c r="U63">
        <v>1740</v>
      </c>
      <c r="V63">
        <v>2580</v>
      </c>
      <c r="W63">
        <v>3048</v>
      </c>
      <c r="X63">
        <v>3600</v>
      </c>
      <c r="Y63">
        <v>1836</v>
      </c>
      <c r="Z63">
        <v>364</v>
      </c>
      <c r="AA63">
        <v>3588</v>
      </c>
      <c r="AB63">
        <v>728</v>
      </c>
      <c r="AE63" s="9"/>
      <c r="AF63" s="9"/>
      <c r="AG63" s="9"/>
      <c r="AH63" s="9"/>
      <c r="AI63" s="9"/>
      <c r="AJ63" s="9"/>
      <c r="AK63" s="9"/>
    </row>
    <row r="64" spans="1:68" x14ac:dyDescent="0.2">
      <c r="A64" s="27" t="s">
        <v>4</v>
      </c>
      <c r="B64" s="18" t="s">
        <v>0</v>
      </c>
      <c r="C64" s="18" t="s">
        <v>18</v>
      </c>
      <c r="D64" s="1" t="s">
        <v>6</v>
      </c>
      <c r="E64">
        <v>324</v>
      </c>
      <c r="F64">
        <v>372</v>
      </c>
      <c r="G64">
        <v>364</v>
      </c>
      <c r="H64">
        <v>100</v>
      </c>
      <c r="I64">
        <v>336</v>
      </c>
      <c r="J64">
        <v>24</v>
      </c>
      <c r="K64">
        <v>300</v>
      </c>
      <c r="L64">
        <v>64</v>
      </c>
      <c r="M64">
        <v>208</v>
      </c>
      <c r="N64">
        <v>64</v>
      </c>
      <c r="O64">
        <v>316</v>
      </c>
      <c r="P64">
        <v>204</v>
      </c>
      <c r="Q64">
        <v>0</v>
      </c>
      <c r="R64">
        <v>0</v>
      </c>
      <c r="S64">
        <v>0</v>
      </c>
      <c r="T64">
        <v>84</v>
      </c>
      <c r="U64">
        <v>204</v>
      </c>
      <c r="V64">
        <v>0</v>
      </c>
      <c r="W64">
        <v>92</v>
      </c>
      <c r="X64">
        <v>0</v>
      </c>
      <c r="Y64">
        <v>172</v>
      </c>
      <c r="Z64">
        <v>404</v>
      </c>
      <c r="AA64">
        <v>0</v>
      </c>
      <c r="AB64">
        <v>240</v>
      </c>
      <c r="AE64" s="19"/>
      <c r="AF64" s="19"/>
      <c r="AG64" s="19"/>
      <c r="AH64" s="19"/>
      <c r="AI64" s="19"/>
      <c r="AJ64" s="19"/>
      <c r="AK64" s="19"/>
    </row>
    <row r="65" spans="1:37" x14ac:dyDescent="0.2">
      <c r="A65" s="27" t="s">
        <v>4</v>
      </c>
      <c r="B65" s="18" t="s">
        <v>0</v>
      </c>
      <c r="C65" s="18" t="s">
        <v>18</v>
      </c>
      <c r="D65" s="1" t="s">
        <v>7</v>
      </c>
      <c r="E65">
        <v>2440</v>
      </c>
      <c r="F65">
        <v>2952</v>
      </c>
      <c r="G65">
        <v>2728</v>
      </c>
      <c r="H65">
        <v>424</v>
      </c>
      <c r="I65">
        <v>3072</v>
      </c>
      <c r="J65">
        <v>1164</v>
      </c>
      <c r="K65">
        <v>2912</v>
      </c>
      <c r="L65">
        <v>1200</v>
      </c>
      <c r="M65">
        <v>2420</v>
      </c>
      <c r="N65">
        <v>1364</v>
      </c>
      <c r="O65">
        <v>1608</v>
      </c>
      <c r="P65">
        <v>1792</v>
      </c>
      <c r="Q65">
        <v>16</v>
      </c>
      <c r="R65">
        <v>0</v>
      </c>
      <c r="S65">
        <v>8</v>
      </c>
      <c r="T65">
        <v>2028</v>
      </c>
      <c r="U65">
        <v>1656</v>
      </c>
      <c r="V65">
        <v>1020</v>
      </c>
      <c r="W65">
        <v>460</v>
      </c>
      <c r="X65">
        <v>0</v>
      </c>
      <c r="Y65">
        <v>1592</v>
      </c>
      <c r="Z65">
        <v>2832</v>
      </c>
      <c r="AA65">
        <v>12</v>
      </c>
      <c r="AB65">
        <v>2632</v>
      </c>
    </row>
    <row r="66" spans="1:37" s="19" customFormat="1" x14ac:dyDescent="0.2">
      <c r="A66" s="18" t="s">
        <v>4</v>
      </c>
      <c r="B66" s="18" t="s">
        <v>0</v>
      </c>
      <c r="C66" s="18" t="s">
        <v>19</v>
      </c>
      <c r="D66" s="8" t="s">
        <v>5</v>
      </c>
      <c r="E66" s="8">
        <v>1596</v>
      </c>
      <c r="F66" s="8">
        <v>1616</v>
      </c>
      <c r="G66" s="8">
        <v>888</v>
      </c>
      <c r="H66" s="8">
        <v>1264</v>
      </c>
      <c r="I66" s="8">
        <v>1212</v>
      </c>
      <c r="J66" s="8">
        <v>1636</v>
      </c>
      <c r="K66" s="8">
        <v>1996</v>
      </c>
      <c r="L66" s="8">
        <v>388</v>
      </c>
      <c r="M66" s="8">
        <v>2452</v>
      </c>
      <c r="N66" s="8">
        <v>388</v>
      </c>
      <c r="O66" s="8">
        <v>2168</v>
      </c>
      <c r="P66" s="8">
        <v>1968</v>
      </c>
      <c r="Q66" s="8">
        <v>3060</v>
      </c>
      <c r="R66" s="8">
        <v>3248</v>
      </c>
      <c r="S66" s="8">
        <v>2248</v>
      </c>
      <c r="T66" s="8">
        <v>2576</v>
      </c>
      <c r="U66" s="8">
        <v>1428</v>
      </c>
      <c r="V66" s="8">
        <v>3564</v>
      </c>
      <c r="W66" s="8">
        <v>1368</v>
      </c>
      <c r="X66" s="8">
        <v>948</v>
      </c>
      <c r="Y66" s="8">
        <v>2560</v>
      </c>
      <c r="Z66" s="8">
        <v>3600</v>
      </c>
      <c r="AA66" s="8">
        <v>3600</v>
      </c>
      <c r="AB66" s="8">
        <v>3380</v>
      </c>
      <c r="AE66" s="9"/>
      <c r="AF66" s="9"/>
      <c r="AG66" s="9"/>
      <c r="AH66" s="9"/>
      <c r="AI66" s="9"/>
      <c r="AJ66" s="9"/>
      <c r="AK66" s="9"/>
    </row>
    <row r="67" spans="1:37" x14ac:dyDescent="0.2">
      <c r="A67" s="27" t="s">
        <v>4</v>
      </c>
      <c r="B67" s="18" t="s">
        <v>0</v>
      </c>
      <c r="C67" s="18" t="s">
        <v>19</v>
      </c>
      <c r="D67" s="1" t="s">
        <v>6</v>
      </c>
      <c r="E67" s="1">
        <v>404</v>
      </c>
      <c r="F67" s="1">
        <v>260</v>
      </c>
      <c r="G67" s="1">
        <v>452</v>
      </c>
      <c r="H67" s="1">
        <v>352</v>
      </c>
      <c r="I67" s="1">
        <v>496</v>
      </c>
      <c r="J67" s="1">
        <v>312</v>
      </c>
      <c r="K67" s="1">
        <v>160</v>
      </c>
      <c r="L67" s="1">
        <v>740</v>
      </c>
      <c r="M67" s="1">
        <v>52</v>
      </c>
      <c r="N67" s="1">
        <v>632</v>
      </c>
      <c r="O67" s="1">
        <v>148</v>
      </c>
      <c r="P67" s="1">
        <v>172</v>
      </c>
      <c r="Q67" s="14">
        <v>72</v>
      </c>
      <c r="R67" s="14">
        <v>0</v>
      </c>
      <c r="S67" s="14">
        <v>104</v>
      </c>
      <c r="T67" s="14">
        <v>32</v>
      </c>
      <c r="U67" s="14">
        <v>444</v>
      </c>
      <c r="V67" s="14">
        <v>0</v>
      </c>
      <c r="W67" s="14">
        <v>220</v>
      </c>
      <c r="X67" s="14">
        <v>476</v>
      </c>
      <c r="Y67" s="14">
        <v>144</v>
      </c>
      <c r="Z67" s="14">
        <v>0</v>
      </c>
      <c r="AA67" s="14">
        <v>0</v>
      </c>
      <c r="AB67" s="14">
        <v>0</v>
      </c>
      <c r="AE67" s="19"/>
      <c r="AF67" s="19"/>
      <c r="AG67" s="19"/>
      <c r="AH67" s="19"/>
      <c r="AI67" s="19"/>
      <c r="AJ67" s="19"/>
      <c r="AK67" s="19"/>
    </row>
    <row r="68" spans="1:37" x14ac:dyDescent="0.2">
      <c r="A68" s="27" t="s">
        <v>4</v>
      </c>
      <c r="B68" s="18" t="s">
        <v>0</v>
      </c>
      <c r="C68" s="18" t="s">
        <v>19</v>
      </c>
      <c r="D68" s="1" t="s">
        <v>7</v>
      </c>
      <c r="E68" s="1">
        <v>1600</v>
      </c>
      <c r="F68" s="1">
        <v>1724</v>
      </c>
      <c r="G68" s="1">
        <v>2260</v>
      </c>
      <c r="H68" s="1">
        <v>1984</v>
      </c>
      <c r="I68" s="1">
        <v>1892</v>
      </c>
      <c r="J68" s="1">
        <v>1652</v>
      </c>
      <c r="K68" s="1">
        <v>1444</v>
      </c>
      <c r="L68" s="1">
        <v>2472</v>
      </c>
      <c r="M68" s="1">
        <v>1096</v>
      </c>
      <c r="N68" s="1">
        <v>2580</v>
      </c>
      <c r="O68" s="1">
        <v>1284</v>
      </c>
      <c r="P68" s="1">
        <v>1460</v>
      </c>
      <c r="Q68" s="14">
        <v>468</v>
      </c>
      <c r="R68" s="14">
        <v>352</v>
      </c>
      <c r="S68" s="14">
        <v>1248</v>
      </c>
      <c r="T68" s="14">
        <v>992</v>
      </c>
      <c r="U68" s="14">
        <v>1728</v>
      </c>
      <c r="V68" s="14">
        <v>36</v>
      </c>
      <c r="W68" s="14">
        <v>2012</v>
      </c>
      <c r="X68" s="14">
        <v>2176</v>
      </c>
      <c r="Y68" s="14">
        <v>896</v>
      </c>
      <c r="Z68" s="14">
        <v>0</v>
      </c>
      <c r="AA68" s="14">
        <v>0</v>
      </c>
      <c r="AB68" s="14">
        <v>220</v>
      </c>
    </row>
    <row r="69" spans="1:37" s="19" customFormat="1" x14ac:dyDescent="0.2">
      <c r="A69" s="18" t="s">
        <v>4</v>
      </c>
      <c r="B69" s="18" t="s">
        <v>0</v>
      </c>
      <c r="C69" s="18" t="s">
        <v>41</v>
      </c>
      <c r="D69" s="8" t="s">
        <v>5</v>
      </c>
      <c r="E69">
        <v>572</v>
      </c>
      <c r="F69">
        <v>1508</v>
      </c>
      <c r="G69">
        <v>380</v>
      </c>
      <c r="H69">
        <v>796</v>
      </c>
      <c r="I69">
        <v>1468</v>
      </c>
      <c r="J69">
        <v>1180</v>
      </c>
      <c r="K69">
        <v>608</v>
      </c>
      <c r="L69">
        <v>1472</v>
      </c>
      <c r="M69">
        <v>172</v>
      </c>
      <c r="N69">
        <v>1856</v>
      </c>
      <c r="O69">
        <v>644</v>
      </c>
      <c r="P69">
        <v>2376</v>
      </c>
      <c r="Q69">
        <v>3540</v>
      </c>
      <c r="R69">
        <v>3012</v>
      </c>
      <c r="S69">
        <v>3424</v>
      </c>
      <c r="T69">
        <v>3600</v>
      </c>
      <c r="U69">
        <v>2268</v>
      </c>
      <c r="V69">
        <v>1968</v>
      </c>
      <c r="W69">
        <v>3600</v>
      </c>
      <c r="X69">
        <v>1000</v>
      </c>
      <c r="Y69">
        <v>2060</v>
      </c>
      <c r="Z69">
        <v>3600</v>
      </c>
      <c r="AA69">
        <v>3600</v>
      </c>
      <c r="AB69">
        <v>3600</v>
      </c>
      <c r="AE69" s="9"/>
      <c r="AF69" s="9"/>
      <c r="AG69" s="9"/>
      <c r="AH69" s="9"/>
      <c r="AI69" s="9"/>
      <c r="AJ69" s="9"/>
      <c r="AK69" s="9"/>
    </row>
    <row r="70" spans="1:37" x14ac:dyDescent="0.2">
      <c r="A70" s="27" t="s">
        <v>4</v>
      </c>
      <c r="B70" s="18" t="s">
        <v>0</v>
      </c>
      <c r="C70" s="18" t="s">
        <v>41</v>
      </c>
      <c r="D70" s="1" t="s">
        <v>6</v>
      </c>
      <c r="E70">
        <v>488</v>
      </c>
      <c r="F70">
        <v>296</v>
      </c>
      <c r="G70">
        <v>576</v>
      </c>
      <c r="H70">
        <v>488</v>
      </c>
      <c r="I70">
        <v>352</v>
      </c>
      <c r="J70">
        <v>436</v>
      </c>
      <c r="K70">
        <v>448</v>
      </c>
      <c r="L70">
        <v>292</v>
      </c>
      <c r="M70">
        <v>596</v>
      </c>
      <c r="N70">
        <v>100</v>
      </c>
      <c r="O70">
        <v>440</v>
      </c>
      <c r="P70">
        <v>12</v>
      </c>
      <c r="Q70">
        <v>0</v>
      </c>
      <c r="R70">
        <v>0</v>
      </c>
      <c r="S70">
        <v>96</v>
      </c>
      <c r="T70">
        <v>0</v>
      </c>
      <c r="U70">
        <v>48</v>
      </c>
      <c r="V70">
        <v>236</v>
      </c>
      <c r="W70">
        <v>0</v>
      </c>
      <c r="X70">
        <v>296</v>
      </c>
      <c r="Y70">
        <v>336</v>
      </c>
      <c r="Z70">
        <v>0</v>
      </c>
      <c r="AA70">
        <v>0</v>
      </c>
      <c r="AB70">
        <v>0</v>
      </c>
      <c r="AE70" s="19"/>
      <c r="AF70" s="19"/>
      <c r="AG70" s="19"/>
      <c r="AH70" s="19"/>
      <c r="AI70" s="19"/>
      <c r="AJ70" s="19"/>
      <c r="AK70" s="19"/>
    </row>
    <row r="71" spans="1:37" x14ac:dyDescent="0.2">
      <c r="A71" s="27" t="s">
        <v>4</v>
      </c>
      <c r="B71" s="18" t="s">
        <v>0</v>
      </c>
      <c r="C71" s="18" t="s">
        <v>41</v>
      </c>
      <c r="D71" s="1" t="s">
        <v>7</v>
      </c>
      <c r="E71">
        <v>2540</v>
      </c>
      <c r="F71">
        <v>1796</v>
      </c>
      <c r="G71">
        <v>2644</v>
      </c>
      <c r="H71">
        <v>2316</v>
      </c>
      <c r="I71">
        <v>1780</v>
      </c>
      <c r="J71">
        <v>1984</v>
      </c>
      <c r="K71">
        <v>2544</v>
      </c>
      <c r="L71">
        <v>1836</v>
      </c>
      <c r="M71">
        <v>2832</v>
      </c>
      <c r="N71">
        <v>1644</v>
      </c>
      <c r="O71">
        <v>2516</v>
      </c>
      <c r="P71">
        <v>1212</v>
      </c>
      <c r="Q71">
        <v>60</v>
      </c>
      <c r="R71">
        <v>588</v>
      </c>
      <c r="S71">
        <v>80</v>
      </c>
      <c r="T71">
        <v>0</v>
      </c>
      <c r="U71">
        <v>1284</v>
      </c>
      <c r="V71">
        <v>1396</v>
      </c>
      <c r="W71">
        <v>0</v>
      </c>
      <c r="X71">
        <v>2304</v>
      </c>
      <c r="Y71">
        <v>1204</v>
      </c>
      <c r="Z71">
        <v>0</v>
      </c>
      <c r="AA71">
        <v>0</v>
      </c>
      <c r="AB71">
        <v>0</v>
      </c>
    </row>
    <row r="72" spans="1:37" s="19" customFormat="1" x14ac:dyDescent="0.2">
      <c r="A72" s="18" t="s">
        <v>4</v>
      </c>
      <c r="B72" s="18" t="s">
        <v>1</v>
      </c>
      <c r="C72" s="18" t="s">
        <v>2</v>
      </c>
      <c r="D72" s="8" t="s">
        <v>5</v>
      </c>
      <c r="E72" s="8">
        <v>1428</v>
      </c>
      <c r="F72" s="8">
        <v>1560</v>
      </c>
      <c r="G72" s="8">
        <v>1892</v>
      </c>
      <c r="H72" s="8">
        <v>2216</v>
      </c>
      <c r="I72" s="8">
        <v>188</v>
      </c>
      <c r="J72" s="8">
        <v>1380</v>
      </c>
      <c r="K72" s="8">
        <v>2524</v>
      </c>
      <c r="L72" s="8">
        <v>1300</v>
      </c>
      <c r="M72" s="8">
        <v>1344</v>
      </c>
      <c r="N72" s="8">
        <v>1220</v>
      </c>
      <c r="O72" s="8">
        <v>224</v>
      </c>
      <c r="P72" s="8">
        <v>2984</v>
      </c>
      <c r="Q72" s="8">
        <v>3600</v>
      </c>
      <c r="R72" s="8">
        <v>3600</v>
      </c>
      <c r="S72" s="8">
        <v>2676</v>
      </c>
      <c r="T72" s="8">
        <v>1152</v>
      </c>
      <c r="U72" s="8">
        <v>3600</v>
      </c>
      <c r="V72" s="8">
        <v>1488</v>
      </c>
      <c r="W72" s="8">
        <v>3100</v>
      </c>
      <c r="X72" s="8">
        <v>3168</v>
      </c>
      <c r="Y72" s="8">
        <v>2684</v>
      </c>
      <c r="Z72" s="8">
        <v>2748</v>
      </c>
      <c r="AA72" s="8">
        <v>3028</v>
      </c>
      <c r="AB72" s="8">
        <v>1448</v>
      </c>
      <c r="AE72" s="9"/>
      <c r="AF72" s="9"/>
      <c r="AG72" s="9"/>
      <c r="AH72" s="9"/>
      <c r="AI72" s="9"/>
      <c r="AJ72" s="9"/>
      <c r="AK72" s="9"/>
    </row>
    <row r="73" spans="1:37" x14ac:dyDescent="0.2">
      <c r="A73" s="27" t="s">
        <v>4</v>
      </c>
      <c r="B73" s="18" t="s">
        <v>1</v>
      </c>
      <c r="C73" s="18" t="s">
        <v>2</v>
      </c>
      <c r="D73" s="1" t="s">
        <v>6</v>
      </c>
      <c r="E73" s="1">
        <v>368</v>
      </c>
      <c r="F73" s="1">
        <v>540</v>
      </c>
      <c r="G73" s="1">
        <v>140</v>
      </c>
      <c r="H73" s="1">
        <v>340</v>
      </c>
      <c r="I73" s="1">
        <v>704</v>
      </c>
      <c r="J73" s="1">
        <v>580</v>
      </c>
      <c r="K73" s="1">
        <v>176</v>
      </c>
      <c r="L73" s="1">
        <v>724</v>
      </c>
      <c r="M73" s="1">
        <v>396</v>
      </c>
      <c r="N73" s="1">
        <v>464</v>
      </c>
      <c r="O73" s="1">
        <v>848</v>
      </c>
      <c r="P73" s="1">
        <v>104</v>
      </c>
      <c r="Q73" s="14">
        <v>0</v>
      </c>
      <c r="R73" s="14">
        <v>0</v>
      </c>
      <c r="S73" s="14">
        <v>172</v>
      </c>
      <c r="T73" s="14">
        <v>752</v>
      </c>
      <c r="U73" s="14">
        <v>0</v>
      </c>
      <c r="V73" s="14">
        <v>400</v>
      </c>
      <c r="W73" s="14">
        <v>112</v>
      </c>
      <c r="X73" s="14">
        <v>68</v>
      </c>
      <c r="Y73" s="14">
        <v>152</v>
      </c>
      <c r="Z73" s="14">
        <v>120</v>
      </c>
      <c r="AA73" s="14">
        <v>0</v>
      </c>
      <c r="AB73" s="14">
        <v>196</v>
      </c>
      <c r="AE73" s="19"/>
      <c r="AF73" s="19"/>
      <c r="AG73" s="19"/>
      <c r="AH73" s="19"/>
      <c r="AI73" s="19"/>
      <c r="AJ73" s="19"/>
      <c r="AK73" s="19"/>
    </row>
    <row r="74" spans="1:37" x14ac:dyDescent="0.2">
      <c r="A74" s="27" t="s">
        <v>4</v>
      </c>
      <c r="B74" s="18" t="s">
        <v>1</v>
      </c>
      <c r="C74" s="18" t="s">
        <v>2</v>
      </c>
      <c r="D74" s="1" t="s">
        <v>7</v>
      </c>
      <c r="E74" s="1">
        <v>1804</v>
      </c>
      <c r="F74" s="1">
        <v>1500</v>
      </c>
      <c r="G74" s="1">
        <v>1568</v>
      </c>
      <c r="H74" s="1">
        <v>1044</v>
      </c>
      <c r="I74" s="1">
        <v>2708</v>
      </c>
      <c r="J74" s="1">
        <v>1640</v>
      </c>
      <c r="K74" s="1">
        <v>900</v>
      </c>
      <c r="L74" s="1">
        <v>1576</v>
      </c>
      <c r="M74" s="1">
        <v>1860</v>
      </c>
      <c r="N74" s="1">
        <v>1916</v>
      </c>
      <c r="O74" s="1">
        <v>2528</v>
      </c>
      <c r="P74" s="1">
        <v>512</v>
      </c>
      <c r="Q74" s="14">
        <v>0</v>
      </c>
      <c r="R74" s="14">
        <v>0</v>
      </c>
      <c r="S74" s="14">
        <v>752</v>
      </c>
      <c r="T74" s="14">
        <v>1696</v>
      </c>
      <c r="U74" s="14">
        <v>0</v>
      </c>
      <c r="V74" s="14">
        <v>1712</v>
      </c>
      <c r="W74" s="14">
        <v>388</v>
      </c>
      <c r="X74" s="14">
        <v>364</v>
      </c>
      <c r="Y74" s="14">
        <v>764</v>
      </c>
      <c r="Z74" s="14">
        <v>732</v>
      </c>
      <c r="AA74" s="14">
        <v>572</v>
      </c>
      <c r="AB74" s="14">
        <v>1956</v>
      </c>
    </row>
    <row r="75" spans="1:37" s="19" customFormat="1" x14ac:dyDescent="0.2">
      <c r="A75" s="18" t="s">
        <v>4</v>
      </c>
      <c r="B75" s="18" t="s">
        <v>1</v>
      </c>
      <c r="C75" s="18" t="s">
        <v>3</v>
      </c>
      <c r="D75" s="8" t="s">
        <v>5</v>
      </c>
      <c r="E75" s="8">
        <v>244</v>
      </c>
      <c r="F75" s="8">
        <v>1932</v>
      </c>
      <c r="G75" s="8">
        <v>1000</v>
      </c>
      <c r="H75" s="8">
        <v>1500</v>
      </c>
      <c r="I75" s="8">
        <v>1000</v>
      </c>
      <c r="J75" s="8">
        <v>340</v>
      </c>
      <c r="K75" s="8">
        <v>2008</v>
      </c>
      <c r="L75" s="8">
        <v>3600</v>
      </c>
      <c r="M75" s="8">
        <v>2784</v>
      </c>
      <c r="N75" s="8">
        <v>2352</v>
      </c>
      <c r="O75" s="8">
        <v>2052</v>
      </c>
      <c r="P75" s="8">
        <v>1192</v>
      </c>
      <c r="Q75" s="8">
        <v>3600</v>
      </c>
      <c r="R75" s="8">
        <v>2804</v>
      </c>
      <c r="S75" s="8">
        <v>3520</v>
      </c>
      <c r="T75" s="8">
        <v>2384</v>
      </c>
      <c r="U75" s="8">
        <v>3600</v>
      </c>
      <c r="V75" s="8">
        <v>3588</v>
      </c>
      <c r="W75" s="8">
        <v>1404</v>
      </c>
      <c r="X75" s="8">
        <v>1996</v>
      </c>
      <c r="Y75" s="8">
        <v>3600</v>
      </c>
      <c r="Z75" s="8">
        <v>3600</v>
      </c>
      <c r="AA75" s="8">
        <v>3600</v>
      </c>
      <c r="AB75" s="8">
        <v>1688</v>
      </c>
      <c r="AE75" s="9"/>
      <c r="AF75" s="9"/>
      <c r="AG75" s="9"/>
      <c r="AH75" s="9"/>
      <c r="AI75" s="9"/>
      <c r="AJ75" s="9"/>
      <c r="AK75" s="9"/>
    </row>
    <row r="76" spans="1:37" x14ac:dyDescent="0.2">
      <c r="A76" s="27" t="s">
        <v>4</v>
      </c>
      <c r="B76" s="18" t="s">
        <v>1</v>
      </c>
      <c r="C76" s="18" t="s">
        <v>3</v>
      </c>
      <c r="D76" s="1" t="s">
        <v>6</v>
      </c>
      <c r="E76" s="1">
        <v>428</v>
      </c>
      <c r="F76" s="1">
        <v>136</v>
      </c>
      <c r="G76" s="1">
        <v>416</v>
      </c>
      <c r="H76" s="1">
        <v>240</v>
      </c>
      <c r="I76" s="1">
        <v>260</v>
      </c>
      <c r="J76" s="1">
        <v>616</v>
      </c>
      <c r="K76" s="1">
        <v>332</v>
      </c>
      <c r="L76" s="1">
        <v>0</v>
      </c>
      <c r="M76" s="1">
        <v>0</v>
      </c>
      <c r="N76" s="1">
        <v>224</v>
      </c>
      <c r="O76" s="1">
        <v>72</v>
      </c>
      <c r="P76" s="1">
        <v>544</v>
      </c>
      <c r="Q76" s="14">
        <v>0</v>
      </c>
      <c r="R76" s="14">
        <v>120</v>
      </c>
      <c r="S76" s="14">
        <v>0</v>
      </c>
      <c r="T76" s="14">
        <v>172</v>
      </c>
      <c r="U76" s="14">
        <v>0</v>
      </c>
      <c r="V76" s="14">
        <v>0</v>
      </c>
      <c r="W76" s="14">
        <v>588</v>
      </c>
      <c r="X76" s="14">
        <v>376</v>
      </c>
      <c r="Y76" s="14">
        <v>0</v>
      </c>
      <c r="Z76" s="14">
        <v>0</v>
      </c>
      <c r="AA76" s="14">
        <v>0</v>
      </c>
      <c r="AB76" s="14">
        <v>316</v>
      </c>
      <c r="AE76" s="19"/>
      <c r="AF76" s="19"/>
      <c r="AG76" s="19"/>
      <c r="AH76" s="19"/>
      <c r="AI76" s="19"/>
      <c r="AJ76" s="19"/>
      <c r="AK76" s="19"/>
    </row>
    <row r="77" spans="1:37" x14ac:dyDescent="0.2">
      <c r="A77" s="27" t="s">
        <v>4</v>
      </c>
      <c r="B77" s="18" t="s">
        <v>1</v>
      </c>
      <c r="C77" s="18" t="s">
        <v>3</v>
      </c>
      <c r="D77" s="1" t="s">
        <v>7</v>
      </c>
      <c r="E77" s="1">
        <v>2928</v>
      </c>
      <c r="F77" s="1">
        <v>1532</v>
      </c>
      <c r="G77" s="1">
        <v>2184</v>
      </c>
      <c r="H77" s="1">
        <v>1860</v>
      </c>
      <c r="I77" s="1">
        <v>2340</v>
      </c>
      <c r="J77" s="1">
        <v>2644</v>
      </c>
      <c r="K77" s="1">
        <v>1260</v>
      </c>
      <c r="L77" s="1">
        <v>0</v>
      </c>
      <c r="M77" s="1">
        <v>816</v>
      </c>
      <c r="N77" s="1">
        <v>1024</v>
      </c>
      <c r="O77" s="1">
        <v>1476</v>
      </c>
      <c r="P77" s="1">
        <v>1864</v>
      </c>
      <c r="Q77" s="14">
        <v>0</v>
      </c>
      <c r="R77" s="14">
        <v>676</v>
      </c>
      <c r="S77" s="14">
        <v>80</v>
      </c>
      <c r="T77" s="14">
        <v>1044</v>
      </c>
      <c r="U77" s="14">
        <v>0</v>
      </c>
      <c r="V77" s="14">
        <v>12</v>
      </c>
      <c r="W77" s="14">
        <v>1608</v>
      </c>
      <c r="X77" s="14">
        <v>1228</v>
      </c>
      <c r="Y77" s="14">
        <v>0</v>
      </c>
      <c r="Z77" s="14">
        <v>0</v>
      </c>
      <c r="AA77" s="14">
        <v>0</v>
      </c>
      <c r="AB77" s="14">
        <v>1596</v>
      </c>
    </row>
    <row r="78" spans="1:37" s="19" customFormat="1" x14ac:dyDescent="0.2">
      <c r="A78" s="18" t="s">
        <v>4</v>
      </c>
      <c r="B78" s="18" t="s">
        <v>1</v>
      </c>
      <c r="C78" s="18" t="s">
        <v>20</v>
      </c>
      <c r="D78" s="8" t="s">
        <v>5</v>
      </c>
      <c r="E78" s="8">
        <v>1620</v>
      </c>
      <c r="F78" s="8">
        <v>416</v>
      </c>
      <c r="G78" s="8">
        <v>288</v>
      </c>
      <c r="H78" s="8">
        <v>2348</v>
      </c>
      <c r="I78" s="8">
        <v>296</v>
      </c>
      <c r="J78" s="8">
        <v>1052</v>
      </c>
      <c r="K78" s="8">
        <v>1976</v>
      </c>
      <c r="L78" s="8">
        <v>576</v>
      </c>
      <c r="M78" s="8">
        <v>332</v>
      </c>
      <c r="N78" s="8">
        <v>840</v>
      </c>
      <c r="O78" s="8">
        <v>2172</v>
      </c>
      <c r="P78" s="8">
        <v>888</v>
      </c>
      <c r="Q78" s="8">
        <v>3256</v>
      </c>
      <c r="R78" s="8">
        <v>3600</v>
      </c>
      <c r="S78" s="8">
        <v>3600</v>
      </c>
      <c r="T78" s="8">
        <v>1936</v>
      </c>
      <c r="U78" s="8">
        <v>3600</v>
      </c>
      <c r="V78" s="8">
        <v>3036</v>
      </c>
      <c r="W78" s="8">
        <v>1724</v>
      </c>
      <c r="X78" s="8">
        <v>2604</v>
      </c>
      <c r="Y78" s="8">
        <v>3600</v>
      </c>
      <c r="Z78" s="8">
        <v>3600</v>
      </c>
      <c r="AA78" s="8">
        <v>3600</v>
      </c>
      <c r="AB78" s="8">
        <v>3032</v>
      </c>
      <c r="AE78" s="9"/>
      <c r="AF78" s="9"/>
      <c r="AG78" s="9"/>
      <c r="AH78" s="9"/>
      <c r="AI78" s="9"/>
      <c r="AJ78" s="9"/>
      <c r="AK78" s="9"/>
    </row>
    <row r="79" spans="1:37" x14ac:dyDescent="0.2">
      <c r="A79" s="27" t="s">
        <v>4</v>
      </c>
      <c r="B79" s="18" t="s">
        <v>1</v>
      </c>
      <c r="C79" s="18" t="s">
        <v>20</v>
      </c>
      <c r="D79" s="1" t="s">
        <v>6</v>
      </c>
      <c r="E79" s="1">
        <v>444</v>
      </c>
      <c r="F79" s="1">
        <v>920</v>
      </c>
      <c r="G79" s="1">
        <v>824</v>
      </c>
      <c r="H79" s="1">
        <v>144</v>
      </c>
      <c r="I79" s="1">
        <v>704</v>
      </c>
      <c r="J79" s="1">
        <v>768</v>
      </c>
      <c r="K79" s="1">
        <v>224</v>
      </c>
      <c r="L79" s="1">
        <v>644</v>
      </c>
      <c r="M79" s="1">
        <v>880</v>
      </c>
      <c r="N79" s="1">
        <v>548</v>
      </c>
      <c r="O79" s="1">
        <v>420</v>
      </c>
      <c r="P79" s="1">
        <v>356</v>
      </c>
      <c r="Q79" s="14">
        <v>80</v>
      </c>
      <c r="R79" s="14">
        <v>0</v>
      </c>
      <c r="S79" s="14">
        <v>0</v>
      </c>
      <c r="T79" s="14">
        <v>228</v>
      </c>
      <c r="U79" s="14">
        <v>0</v>
      </c>
      <c r="V79" s="14">
        <v>104</v>
      </c>
      <c r="W79" s="14">
        <v>392</v>
      </c>
      <c r="X79" s="14">
        <v>168</v>
      </c>
      <c r="Y79" s="14">
        <v>0</v>
      </c>
      <c r="Z79" s="14">
        <v>0</v>
      </c>
      <c r="AA79" s="14">
        <v>0</v>
      </c>
      <c r="AB79" s="14">
        <v>44</v>
      </c>
      <c r="AE79" s="19"/>
      <c r="AF79" s="19"/>
      <c r="AG79" s="19"/>
      <c r="AH79" s="19"/>
      <c r="AI79" s="19"/>
      <c r="AJ79" s="19"/>
      <c r="AK79" s="19"/>
    </row>
    <row r="80" spans="1:37" x14ac:dyDescent="0.2">
      <c r="A80" s="27" t="s">
        <v>4</v>
      </c>
      <c r="B80" s="18" t="s">
        <v>1</v>
      </c>
      <c r="C80" s="18" t="s">
        <v>20</v>
      </c>
      <c r="D80" s="1" t="s">
        <v>7</v>
      </c>
      <c r="E80" s="1">
        <v>1536</v>
      </c>
      <c r="F80" s="1">
        <v>2264</v>
      </c>
      <c r="G80" s="1">
        <v>2488</v>
      </c>
      <c r="H80" s="1">
        <v>1108</v>
      </c>
      <c r="I80" s="1">
        <v>2600</v>
      </c>
      <c r="J80" s="1">
        <v>1780</v>
      </c>
      <c r="K80" s="1">
        <v>1400</v>
      </c>
      <c r="L80" s="1">
        <v>2380</v>
      </c>
      <c r="M80" s="1">
        <v>2388</v>
      </c>
      <c r="N80" s="1">
        <v>2212</v>
      </c>
      <c r="O80" s="1">
        <v>1008</v>
      </c>
      <c r="P80" s="1">
        <v>2356</v>
      </c>
      <c r="Q80" s="14">
        <v>264</v>
      </c>
      <c r="R80" s="14">
        <v>0</v>
      </c>
      <c r="S80" s="14">
        <v>0</v>
      </c>
      <c r="T80" s="14">
        <v>1436</v>
      </c>
      <c r="U80" s="14">
        <v>0</v>
      </c>
      <c r="V80" s="14">
        <v>460</v>
      </c>
      <c r="W80" s="14">
        <v>1484</v>
      </c>
      <c r="X80" s="14">
        <v>828</v>
      </c>
      <c r="Y80" s="14">
        <v>0</v>
      </c>
      <c r="Z80" s="14">
        <v>0</v>
      </c>
      <c r="AA80" s="14">
        <v>0</v>
      </c>
      <c r="AB80" s="14">
        <v>524</v>
      </c>
    </row>
    <row r="81" spans="1:37" s="19" customFormat="1" x14ac:dyDescent="0.2">
      <c r="A81" s="18" t="s">
        <v>4</v>
      </c>
      <c r="B81" s="18" t="s">
        <v>1</v>
      </c>
      <c r="C81" s="18" t="s">
        <v>21</v>
      </c>
      <c r="D81" s="8" t="s">
        <v>5</v>
      </c>
      <c r="E81">
        <v>3600</v>
      </c>
      <c r="F81">
        <v>1056</v>
      </c>
      <c r="G81">
        <v>444</v>
      </c>
      <c r="H81">
        <v>2264</v>
      </c>
      <c r="I81">
        <v>1528</v>
      </c>
      <c r="J81">
        <v>1440</v>
      </c>
      <c r="K81">
        <v>2320</v>
      </c>
      <c r="L81">
        <v>1228</v>
      </c>
      <c r="M81">
        <v>560</v>
      </c>
      <c r="N81">
        <v>2256</v>
      </c>
      <c r="O81">
        <v>820</v>
      </c>
      <c r="P81">
        <v>1932</v>
      </c>
      <c r="Q81">
        <v>3396</v>
      </c>
      <c r="R81">
        <v>3288</v>
      </c>
      <c r="S81">
        <v>2992</v>
      </c>
      <c r="T81">
        <v>3556</v>
      </c>
      <c r="U81">
        <v>3600</v>
      </c>
      <c r="V81">
        <v>1752</v>
      </c>
      <c r="W81">
        <v>380</v>
      </c>
      <c r="X81">
        <v>1840</v>
      </c>
      <c r="Y81">
        <v>2584</v>
      </c>
      <c r="Z81">
        <v>2760</v>
      </c>
      <c r="AA81">
        <v>3580</v>
      </c>
      <c r="AB81">
        <v>3600</v>
      </c>
      <c r="AE81" s="9"/>
      <c r="AF81" s="9"/>
      <c r="AG81" s="9"/>
      <c r="AH81" s="9"/>
      <c r="AI81" s="9"/>
      <c r="AJ81" s="9"/>
      <c r="AK81" s="9"/>
    </row>
    <row r="82" spans="1:37" x14ac:dyDescent="0.2">
      <c r="A82" s="27" t="s">
        <v>4</v>
      </c>
      <c r="B82" s="18" t="s">
        <v>1</v>
      </c>
      <c r="C82" s="18" t="s">
        <v>21</v>
      </c>
      <c r="D82" s="1" t="s">
        <v>6</v>
      </c>
      <c r="E82">
        <v>0</v>
      </c>
      <c r="F82">
        <v>484</v>
      </c>
      <c r="G82">
        <v>728</v>
      </c>
      <c r="H82">
        <v>192</v>
      </c>
      <c r="I82">
        <v>568</v>
      </c>
      <c r="J82">
        <v>392</v>
      </c>
      <c r="K82">
        <v>296</v>
      </c>
      <c r="L82">
        <v>412</v>
      </c>
      <c r="M82">
        <v>832</v>
      </c>
      <c r="N82">
        <v>528</v>
      </c>
      <c r="O82">
        <v>444</v>
      </c>
      <c r="P82">
        <v>404</v>
      </c>
      <c r="Q82">
        <v>40</v>
      </c>
      <c r="R82">
        <v>0</v>
      </c>
      <c r="S82">
        <v>76</v>
      </c>
      <c r="T82">
        <v>0</v>
      </c>
      <c r="U82">
        <v>0</v>
      </c>
      <c r="V82">
        <v>284</v>
      </c>
      <c r="W82">
        <v>748</v>
      </c>
      <c r="X82">
        <v>376</v>
      </c>
      <c r="Y82">
        <v>196</v>
      </c>
      <c r="Z82">
        <v>152</v>
      </c>
      <c r="AA82">
        <v>0</v>
      </c>
      <c r="AB82">
        <v>0</v>
      </c>
    </row>
    <row r="83" spans="1:37" x14ac:dyDescent="0.2">
      <c r="A83" s="27" t="s">
        <v>4</v>
      </c>
      <c r="B83" s="18" t="s">
        <v>1</v>
      </c>
      <c r="C83" s="18" t="s">
        <v>21</v>
      </c>
      <c r="D83" s="1" t="s">
        <v>7</v>
      </c>
      <c r="E83">
        <v>0</v>
      </c>
      <c r="F83">
        <v>2060</v>
      </c>
      <c r="G83">
        <v>2428</v>
      </c>
      <c r="H83">
        <v>1144</v>
      </c>
      <c r="I83">
        <v>1504</v>
      </c>
      <c r="J83">
        <v>1768</v>
      </c>
      <c r="K83">
        <v>984</v>
      </c>
      <c r="L83">
        <v>1960</v>
      </c>
      <c r="M83">
        <v>2208</v>
      </c>
      <c r="N83">
        <v>816</v>
      </c>
      <c r="O83">
        <v>2336</v>
      </c>
      <c r="P83">
        <v>1264</v>
      </c>
      <c r="Q83">
        <v>164</v>
      </c>
      <c r="R83">
        <v>312</v>
      </c>
      <c r="S83">
        <v>532</v>
      </c>
      <c r="T83">
        <v>44</v>
      </c>
      <c r="U83">
        <v>0</v>
      </c>
      <c r="V83">
        <v>1564</v>
      </c>
      <c r="W83">
        <v>2472</v>
      </c>
      <c r="X83">
        <v>1384</v>
      </c>
      <c r="Y83">
        <v>820</v>
      </c>
      <c r="Z83">
        <v>688</v>
      </c>
      <c r="AA83">
        <v>20</v>
      </c>
      <c r="AB83">
        <v>0</v>
      </c>
      <c r="AE83" s="19"/>
      <c r="AF83" s="19"/>
      <c r="AG83" s="19"/>
      <c r="AH83" s="19"/>
      <c r="AI83" s="19"/>
      <c r="AJ83" s="19"/>
      <c r="AK83" s="19"/>
    </row>
    <row r="84" spans="1:37" s="19" customFormat="1" x14ac:dyDescent="0.2">
      <c r="A84" s="18" t="s">
        <v>4</v>
      </c>
      <c r="B84" s="18" t="s">
        <v>1</v>
      </c>
      <c r="C84" s="18" t="s">
        <v>24</v>
      </c>
      <c r="D84" s="8" t="s">
        <v>5</v>
      </c>
      <c r="E84" s="8">
        <v>2156</v>
      </c>
      <c r="F84" s="8">
        <v>660</v>
      </c>
      <c r="G84" s="8">
        <v>1980</v>
      </c>
      <c r="H84" s="8">
        <v>1432</v>
      </c>
      <c r="I84" s="8">
        <v>3264</v>
      </c>
      <c r="J84" s="8">
        <v>996</v>
      </c>
      <c r="K84" s="8">
        <v>1760</v>
      </c>
      <c r="L84" s="8">
        <v>2916</v>
      </c>
      <c r="M84" s="8">
        <v>396</v>
      </c>
      <c r="N84" s="8">
        <v>1520</v>
      </c>
      <c r="O84" s="8">
        <v>1752</v>
      </c>
      <c r="P84" s="8">
        <v>1344</v>
      </c>
      <c r="Q84" s="8">
        <v>3328</v>
      </c>
      <c r="R84" s="8">
        <v>3036</v>
      </c>
      <c r="S84" s="8">
        <v>2892</v>
      </c>
      <c r="T84" s="8">
        <v>3600</v>
      </c>
      <c r="U84" s="8">
        <v>2280</v>
      </c>
      <c r="V84" s="8">
        <v>2384</v>
      </c>
      <c r="W84" s="8">
        <v>1644</v>
      </c>
      <c r="X84" s="8">
        <v>3600</v>
      </c>
      <c r="Y84" s="8">
        <v>3600</v>
      </c>
      <c r="Z84" s="8">
        <v>3600</v>
      </c>
      <c r="AA84" s="8">
        <v>3228</v>
      </c>
      <c r="AB84" s="8">
        <v>1488</v>
      </c>
      <c r="AE84" s="9"/>
      <c r="AF84" s="9"/>
      <c r="AG84" s="9"/>
      <c r="AH84" s="9"/>
      <c r="AI84" s="9"/>
      <c r="AJ84" s="9"/>
      <c r="AK84" s="9"/>
    </row>
    <row r="85" spans="1:37" x14ac:dyDescent="0.2">
      <c r="A85" s="27" t="s">
        <v>4</v>
      </c>
      <c r="B85" s="18" t="s">
        <v>1</v>
      </c>
      <c r="C85" s="18" t="s">
        <v>24</v>
      </c>
      <c r="D85" s="1" t="s">
        <v>6</v>
      </c>
      <c r="E85" s="1">
        <v>156</v>
      </c>
      <c r="F85" s="1">
        <v>528</v>
      </c>
      <c r="G85" s="1">
        <v>220</v>
      </c>
      <c r="H85" s="1">
        <v>152</v>
      </c>
      <c r="I85" s="1">
        <v>68</v>
      </c>
      <c r="J85" s="1">
        <v>544</v>
      </c>
      <c r="K85" s="1">
        <v>256</v>
      </c>
      <c r="L85" s="1">
        <v>212</v>
      </c>
      <c r="M85" s="1">
        <v>364</v>
      </c>
      <c r="N85" s="1">
        <v>472</v>
      </c>
      <c r="O85" s="1">
        <v>500</v>
      </c>
      <c r="P85" s="1">
        <v>460</v>
      </c>
      <c r="Q85" s="14">
        <v>100</v>
      </c>
      <c r="R85" s="14">
        <v>180</v>
      </c>
      <c r="S85" s="14">
        <v>340</v>
      </c>
      <c r="T85" s="14">
        <v>0</v>
      </c>
      <c r="U85" s="14">
        <v>476</v>
      </c>
      <c r="V85" s="14">
        <v>212</v>
      </c>
      <c r="W85" s="14">
        <v>500</v>
      </c>
      <c r="X85" s="14">
        <v>0</v>
      </c>
      <c r="Y85" s="14">
        <v>0</v>
      </c>
      <c r="Z85" s="14">
        <v>0</v>
      </c>
      <c r="AA85" s="14">
        <v>100</v>
      </c>
      <c r="AB85" s="14">
        <v>124</v>
      </c>
    </row>
    <row r="86" spans="1:37" x14ac:dyDescent="0.2">
      <c r="A86" s="27" t="s">
        <v>4</v>
      </c>
      <c r="B86" s="18" t="s">
        <v>1</v>
      </c>
      <c r="C86" s="18" t="s">
        <v>24</v>
      </c>
      <c r="D86" s="1" t="s">
        <v>7</v>
      </c>
      <c r="E86" s="1">
        <v>1288</v>
      </c>
      <c r="F86" s="1">
        <v>2412</v>
      </c>
      <c r="G86" s="1">
        <v>1400</v>
      </c>
      <c r="H86" s="1">
        <v>2016</v>
      </c>
      <c r="I86" s="1">
        <v>268</v>
      </c>
      <c r="J86" s="1">
        <v>2060</v>
      </c>
      <c r="K86" s="1">
        <v>1584</v>
      </c>
      <c r="L86" s="1">
        <v>472</v>
      </c>
      <c r="M86" s="1">
        <v>2840</v>
      </c>
      <c r="N86" s="1">
        <v>1608</v>
      </c>
      <c r="O86" s="1">
        <v>1348</v>
      </c>
      <c r="P86" s="1">
        <v>1796</v>
      </c>
      <c r="Q86" s="14">
        <v>172</v>
      </c>
      <c r="R86" s="14">
        <v>384</v>
      </c>
      <c r="S86" s="14">
        <v>368</v>
      </c>
      <c r="T86" s="14">
        <v>0</v>
      </c>
      <c r="U86" s="14">
        <v>844</v>
      </c>
      <c r="V86" s="14">
        <v>1004</v>
      </c>
      <c r="W86" s="14">
        <v>1456</v>
      </c>
      <c r="X86" s="14">
        <v>0</v>
      </c>
      <c r="Y86" s="14">
        <v>0</v>
      </c>
      <c r="Z86" s="14">
        <v>0</v>
      </c>
      <c r="AA86" s="14">
        <v>272</v>
      </c>
      <c r="AB86" s="14">
        <v>1988</v>
      </c>
      <c r="AE86" s="19"/>
      <c r="AF86" s="19"/>
      <c r="AG86" s="19"/>
      <c r="AH86" s="19"/>
      <c r="AI86" s="19"/>
      <c r="AJ86" s="19"/>
      <c r="AK86" s="19"/>
    </row>
    <row r="87" spans="1:37" s="19" customFormat="1" x14ac:dyDescent="0.2">
      <c r="A87" s="18" t="s">
        <v>4</v>
      </c>
      <c r="B87" s="18" t="s">
        <v>1</v>
      </c>
      <c r="C87" s="18" t="s">
        <v>38</v>
      </c>
      <c r="D87" s="8" t="s">
        <v>5</v>
      </c>
      <c r="E87" s="8">
        <v>712</v>
      </c>
      <c r="F87" s="8">
        <v>1460</v>
      </c>
      <c r="G87" s="8">
        <v>1148</v>
      </c>
      <c r="H87" s="8">
        <v>496</v>
      </c>
      <c r="I87" s="8">
        <v>2924</v>
      </c>
      <c r="J87" s="8">
        <v>1908</v>
      </c>
      <c r="K87" s="8">
        <v>1120</v>
      </c>
      <c r="L87" s="8">
        <v>3580</v>
      </c>
      <c r="M87" s="8">
        <v>1048</v>
      </c>
      <c r="N87" s="8">
        <v>528</v>
      </c>
      <c r="O87" s="8">
        <v>1592</v>
      </c>
      <c r="P87" s="8">
        <v>1676</v>
      </c>
      <c r="Q87" s="8">
        <v>3428</v>
      </c>
      <c r="R87" s="8">
        <v>3600</v>
      </c>
      <c r="S87" s="8">
        <v>2856</v>
      </c>
      <c r="T87" s="8">
        <v>1424</v>
      </c>
      <c r="U87" s="8">
        <v>2812</v>
      </c>
      <c r="V87" s="8">
        <v>2796</v>
      </c>
      <c r="W87" s="8">
        <v>2428</v>
      </c>
      <c r="X87" s="8">
        <v>1084</v>
      </c>
      <c r="Y87" s="8">
        <v>2808</v>
      </c>
      <c r="Z87" s="8">
        <v>3564</v>
      </c>
      <c r="AA87" s="8">
        <v>3600</v>
      </c>
      <c r="AB87" s="8">
        <v>3508</v>
      </c>
      <c r="AE87" s="9"/>
      <c r="AF87" s="9"/>
      <c r="AG87" s="9"/>
      <c r="AH87" s="9"/>
      <c r="AI87" s="9"/>
      <c r="AJ87" s="9"/>
      <c r="AK87" s="9"/>
    </row>
    <row r="88" spans="1:37" x14ac:dyDescent="0.2">
      <c r="A88" s="27" t="s">
        <v>4</v>
      </c>
      <c r="B88" s="18" t="s">
        <v>1</v>
      </c>
      <c r="C88" s="18" t="s">
        <v>38</v>
      </c>
      <c r="D88" s="1" t="s">
        <v>6</v>
      </c>
      <c r="E88" s="1">
        <v>816</v>
      </c>
      <c r="F88" s="1">
        <v>560</v>
      </c>
      <c r="G88" s="1">
        <v>296</v>
      </c>
      <c r="H88" s="1">
        <v>852</v>
      </c>
      <c r="I88" s="1">
        <v>248</v>
      </c>
      <c r="J88" s="1">
        <v>372</v>
      </c>
      <c r="K88" s="1">
        <v>680</v>
      </c>
      <c r="L88" s="1">
        <v>20</v>
      </c>
      <c r="M88" s="1">
        <v>572</v>
      </c>
      <c r="N88" s="1">
        <v>812</v>
      </c>
      <c r="O88" s="1">
        <v>444</v>
      </c>
      <c r="P88" s="1">
        <v>212</v>
      </c>
      <c r="Q88" s="14">
        <v>112</v>
      </c>
      <c r="R88" s="14">
        <v>0</v>
      </c>
      <c r="S88" s="14">
        <v>68</v>
      </c>
      <c r="T88" s="14">
        <v>572</v>
      </c>
      <c r="U88" s="14">
        <v>172</v>
      </c>
      <c r="V88" s="14">
        <v>108</v>
      </c>
      <c r="W88" s="14">
        <v>160</v>
      </c>
      <c r="X88" s="14">
        <v>676</v>
      </c>
      <c r="Y88" s="14">
        <v>120</v>
      </c>
      <c r="Z88" s="14">
        <v>0</v>
      </c>
      <c r="AA88" s="14">
        <v>0</v>
      </c>
      <c r="AB88" s="14">
        <v>0</v>
      </c>
    </row>
    <row r="89" spans="1:37" x14ac:dyDescent="0.2">
      <c r="A89" s="27" t="s">
        <v>4</v>
      </c>
      <c r="B89" s="18" t="s">
        <v>1</v>
      </c>
      <c r="C89" s="18" t="s">
        <v>38</v>
      </c>
      <c r="D89" s="1" t="s">
        <v>7</v>
      </c>
      <c r="E89" s="1">
        <v>2072</v>
      </c>
      <c r="F89" s="1">
        <v>1580</v>
      </c>
      <c r="G89" s="1">
        <v>2156</v>
      </c>
      <c r="H89" s="1">
        <v>2252</v>
      </c>
      <c r="I89" s="1">
        <v>428</v>
      </c>
      <c r="J89" s="1">
        <v>1320</v>
      </c>
      <c r="K89" s="1">
        <v>1800</v>
      </c>
      <c r="L89" s="1">
        <v>0</v>
      </c>
      <c r="M89" s="1">
        <v>1980</v>
      </c>
      <c r="N89" s="1">
        <v>2260</v>
      </c>
      <c r="O89" s="1">
        <v>1564</v>
      </c>
      <c r="P89" s="1">
        <v>1712</v>
      </c>
      <c r="Q89" s="14">
        <v>60</v>
      </c>
      <c r="R89" s="14">
        <v>0</v>
      </c>
      <c r="S89" s="14">
        <v>676</v>
      </c>
      <c r="T89" s="14">
        <v>1604</v>
      </c>
      <c r="U89" s="14">
        <v>616</v>
      </c>
      <c r="V89" s="14">
        <v>696</v>
      </c>
      <c r="W89" s="14">
        <v>1012</v>
      </c>
      <c r="X89" s="14">
        <v>1840</v>
      </c>
      <c r="Y89" s="14">
        <v>672</v>
      </c>
      <c r="Z89" s="14">
        <v>36</v>
      </c>
      <c r="AA89" s="14">
        <v>0</v>
      </c>
      <c r="AB89" s="14">
        <v>92</v>
      </c>
      <c r="AE89" s="19"/>
      <c r="AF89" s="19"/>
      <c r="AG89" s="19"/>
      <c r="AH89" s="19"/>
      <c r="AI89" s="19"/>
      <c r="AJ89" s="19"/>
      <c r="AK89" s="19"/>
    </row>
    <row r="90" spans="1:37" s="19" customFormat="1" x14ac:dyDescent="0.2">
      <c r="A90" s="18" t="s">
        <v>4</v>
      </c>
      <c r="B90" s="18" t="s">
        <v>1</v>
      </c>
      <c r="C90" s="18" t="s">
        <v>39</v>
      </c>
      <c r="D90" s="8" t="s">
        <v>5</v>
      </c>
      <c r="E90" s="8">
        <v>1504</v>
      </c>
      <c r="F90" s="8">
        <v>2884</v>
      </c>
      <c r="G90" s="8">
        <v>644</v>
      </c>
      <c r="H90" s="8">
        <v>1716</v>
      </c>
      <c r="I90" s="8">
        <v>456</v>
      </c>
      <c r="J90" s="8">
        <v>2876</v>
      </c>
      <c r="K90" s="8">
        <v>1956</v>
      </c>
      <c r="L90" s="8">
        <v>2144</v>
      </c>
      <c r="M90" s="8">
        <v>740</v>
      </c>
      <c r="N90" s="8">
        <v>992</v>
      </c>
      <c r="O90" s="8">
        <v>1160</v>
      </c>
      <c r="P90" s="8">
        <v>1384</v>
      </c>
      <c r="Q90" s="8">
        <v>3600</v>
      </c>
      <c r="R90" s="8">
        <v>2176</v>
      </c>
      <c r="S90" s="8">
        <v>3028</v>
      </c>
      <c r="T90" s="8">
        <v>2420</v>
      </c>
      <c r="U90" s="8">
        <v>3236</v>
      </c>
      <c r="V90" s="8">
        <v>3180</v>
      </c>
      <c r="W90" s="8">
        <v>396</v>
      </c>
      <c r="X90" s="8">
        <v>1456</v>
      </c>
      <c r="Y90" s="8">
        <v>2048</v>
      </c>
      <c r="Z90" s="8">
        <v>2812</v>
      </c>
      <c r="AA90" s="8">
        <v>3560</v>
      </c>
      <c r="AB90" s="8">
        <v>3452</v>
      </c>
      <c r="AE90" s="9"/>
      <c r="AF90" s="9"/>
      <c r="AG90" s="9"/>
      <c r="AH90" s="9"/>
      <c r="AI90" s="9"/>
      <c r="AJ90" s="9"/>
      <c r="AK90" s="9"/>
    </row>
    <row r="91" spans="1:37" x14ac:dyDescent="0.2">
      <c r="A91" s="27" t="s">
        <v>4</v>
      </c>
      <c r="B91" s="18" t="s">
        <v>1</v>
      </c>
      <c r="C91" s="18" t="s">
        <v>39</v>
      </c>
      <c r="D91" s="1" t="s">
        <v>6</v>
      </c>
      <c r="E91" s="1">
        <v>452</v>
      </c>
      <c r="F91" s="1">
        <v>0</v>
      </c>
      <c r="G91" s="1">
        <v>196</v>
      </c>
      <c r="H91" s="1">
        <v>232</v>
      </c>
      <c r="I91" s="1">
        <v>752</v>
      </c>
      <c r="J91" s="1">
        <v>84</v>
      </c>
      <c r="K91" s="1">
        <v>272</v>
      </c>
      <c r="L91" s="1">
        <v>332</v>
      </c>
      <c r="M91" s="1">
        <v>684</v>
      </c>
      <c r="N91" s="1">
        <v>608</v>
      </c>
      <c r="O91" s="1">
        <v>684</v>
      </c>
      <c r="P91" s="1">
        <v>356</v>
      </c>
      <c r="Q91" s="14">
        <v>0</v>
      </c>
      <c r="R91" s="14">
        <v>160</v>
      </c>
      <c r="S91" s="14">
        <v>48</v>
      </c>
      <c r="T91" s="14">
        <v>72</v>
      </c>
      <c r="U91" s="14">
        <v>140</v>
      </c>
      <c r="V91" s="14">
        <v>0</v>
      </c>
      <c r="W91" s="14">
        <v>584</v>
      </c>
      <c r="X91" s="14">
        <v>548</v>
      </c>
      <c r="Y91" s="14">
        <v>0</v>
      </c>
      <c r="Z91" s="14">
        <v>0</v>
      </c>
      <c r="AA91" s="14">
        <v>0</v>
      </c>
      <c r="AB91" s="14">
        <v>0</v>
      </c>
    </row>
    <row r="92" spans="1:37" x14ac:dyDescent="0.2">
      <c r="A92" s="27" t="s">
        <v>4</v>
      </c>
      <c r="B92" s="18" t="s">
        <v>1</v>
      </c>
      <c r="C92" s="18" t="s">
        <v>39</v>
      </c>
      <c r="D92" s="1" t="s">
        <v>7</v>
      </c>
      <c r="E92" s="1">
        <v>1644</v>
      </c>
      <c r="F92" s="1">
        <v>716</v>
      </c>
      <c r="G92" s="1">
        <v>2760</v>
      </c>
      <c r="H92" s="1">
        <v>1652</v>
      </c>
      <c r="I92" s="1">
        <v>2392</v>
      </c>
      <c r="J92" s="1">
        <v>640</v>
      </c>
      <c r="K92" s="1">
        <v>1372</v>
      </c>
      <c r="L92" s="1">
        <v>1124</v>
      </c>
      <c r="M92" s="1">
        <v>2176</v>
      </c>
      <c r="N92" s="1">
        <v>2000</v>
      </c>
      <c r="O92" s="1">
        <v>1756</v>
      </c>
      <c r="P92" s="1">
        <v>1860</v>
      </c>
      <c r="Q92" s="14">
        <v>0</v>
      </c>
      <c r="R92" s="14">
        <v>1264</v>
      </c>
      <c r="S92" s="14">
        <v>524</v>
      </c>
      <c r="T92" s="14">
        <v>1108</v>
      </c>
      <c r="U92" s="14">
        <v>224</v>
      </c>
      <c r="V92" s="14">
        <v>420</v>
      </c>
      <c r="W92" s="14">
        <v>2620</v>
      </c>
      <c r="X92" s="14">
        <v>1596</v>
      </c>
      <c r="Y92" s="14">
        <v>1552</v>
      </c>
      <c r="Z92" s="14">
        <v>788</v>
      </c>
      <c r="AA92" s="14">
        <v>40</v>
      </c>
      <c r="AB92" s="14">
        <v>148</v>
      </c>
      <c r="AE92" s="19"/>
      <c r="AF92" s="19"/>
      <c r="AG92" s="19"/>
      <c r="AH92" s="19"/>
      <c r="AI92" s="19"/>
      <c r="AJ92" s="19"/>
      <c r="AK92" s="19"/>
    </row>
    <row r="93" spans="1:37" s="19" customFormat="1" x14ac:dyDescent="0.2">
      <c r="A93" s="18" t="s">
        <v>4</v>
      </c>
      <c r="B93" s="18" t="s">
        <v>1</v>
      </c>
      <c r="C93" s="18" t="s">
        <v>40</v>
      </c>
      <c r="D93" s="8" t="s">
        <v>5</v>
      </c>
      <c r="E93" s="8">
        <v>1232</v>
      </c>
      <c r="F93" s="8">
        <v>1252</v>
      </c>
      <c r="G93" s="8">
        <v>1432</v>
      </c>
      <c r="H93" s="8">
        <v>2708</v>
      </c>
      <c r="I93" s="8">
        <v>252</v>
      </c>
      <c r="J93" s="8">
        <v>2372</v>
      </c>
      <c r="K93" s="8">
        <v>768</v>
      </c>
      <c r="L93" s="8">
        <v>976</v>
      </c>
      <c r="M93" s="8">
        <v>1732</v>
      </c>
      <c r="N93" s="8">
        <v>2040</v>
      </c>
      <c r="O93" s="8">
        <v>300</v>
      </c>
      <c r="P93" s="8">
        <v>1012</v>
      </c>
      <c r="Q93" s="8">
        <v>3600</v>
      </c>
      <c r="R93" s="8">
        <v>2772</v>
      </c>
      <c r="S93" s="8">
        <v>1916</v>
      </c>
      <c r="T93" s="8">
        <v>2192</v>
      </c>
      <c r="U93" s="8">
        <v>2040</v>
      </c>
      <c r="V93" s="8">
        <v>2620</v>
      </c>
      <c r="W93" s="8">
        <v>3384</v>
      </c>
      <c r="X93" s="8">
        <v>3528</v>
      </c>
      <c r="Y93" s="8">
        <v>1520</v>
      </c>
      <c r="Z93" s="8">
        <v>2476</v>
      </c>
      <c r="AA93" s="8">
        <v>3212</v>
      </c>
      <c r="AB93" s="8">
        <v>2112</v>
      </c>
      <c r="AE93" s="9"/>
      <c r="AF93" s="9"/>
      <c r="AG93" s="9"/>
      <c r="AH93" s="9"/>
      <c r="AI93" s="9"/>
      <c r="AJ93" s="9"/>
      <c r="AK93" s="9"/>
    </row>
    <row r="94" spans="1:37" x14ac:dyDescent="0.2">
      <c r="A94" s="27" t="s">
        <v>4</v>
      </c>
      <c r="B94" s="18" t="s">
        <v>1</v>
      </c>
      <c r="C94" s="18" t="s">
        <v>40</v>
      </c>
      <c r="D94" s="1" t="s">
        <v>6</v>
      </c>
      <c r="E94" s="1">
        <v>392</v>
      </c>
      <c r="F94" s="1">
        <v>508</v>
      </c>
      <c r="G94" s="1">
        <v>224</v>
      </c>
      <c r="H94" s="1">
        <v>144</v>
      </c>
      <c r="I94" s="1">
        <v>752</v>
      </c>
      <c r="J94" s="1">
        <v>196</v>
      </c>
      <c r="K94" s="1">
        <v>752</v>
      </c>
      <c r="L94" s="1">
        <v>464</v>
      </c>
      <c r="M94" s="1">
        <v>76</v>
      </c>
      <c r="N94" s="1">
        <v>400</v>
      </c>
      <c r="O94" s="1">
        <v>612</v>
      </c>
      <c r="P94" s="1">
        <v>432</v>
      </c>
      <c r="Q94" s="14">
        <v>0</v>
      </c>
      <c r="R94" s="14">
        <v>108</v>
      </c>
      <c r="S94" s="14">
        <v>256</v>
      </c>
      <c r="T94" s="14">
        <v>312</v>
      </c>
      <c r="U94" s="14">
        <v>168</v>
      </c>
      <c r="V94" s="14">
        <v>108</v>
      </c>
      <c r="W94" s="14">
        <v>56</v>
      </c>
      <c r="X94" s="14">
        <v>0</v>
      </c>
      <c r="Y94" s="14">
        <v>320</v>
      </c>
      <c r="Z94" s="14">
        <v>88</v>
      </c>
      <c r="AA94" s="14">
        <v>48</v>
      </c>
      <c r="AB94" s="14">
        <v>156</v>
      </c>
      <c r="AC94" s="12"/>
    </row>
    <row r="95" spans="1:37" x14ac:dyDescent="0.2">
      <c r="A95" s="27" t="s">
        <v>4</v>
      </c>
      <c r="B95" s="18" t="s">
        <v>1</v>
      </c>
      <c r="C95" s="18" t="s">
        <v>40</v>
      </c>
      <c r="D95" s="1" t="s">
        <v>7</v>
      </c>
      <c r="E95" s="1">
        <v>1976</v>
      </c>
      <c r="F95" s="1">
        <v>1840</v>
      </c>
      <c r="G95" s="1">
        <v>1944</v>
      </c>
      <c r="H95" s="1">
        <v>748</v>
      </c>
      <c r="I95" s="1">
        <v>2596</v>
      </c>
      <c r="J95" s="1">
        <v>1032</v>
      </c>
      <c r="K95" s="1">
        <v>2080</v>
      </c>
      <c r="L95" s="1">
        <v>2160</v>
      </c>
      <c r="M95" s="1">
        <v>1792</v>
      </c>
      <c r="N95" s="1">
        <v>1160</v>
      </c>
      <c r="O95" s="1">
        <v>2688</v>
      </c>
      <c r="P95" s="1">
        <v>2156</v>
      </c>
      <c r="Q95" s="14">
        <v>0</v>
      </c>
      <c r="R95" s="14">
        <v>720</v>
      </c>
      <c r="S95" s="14">
        <v>1428</v>
      </c>
      <c r="T95" s="14">
        <v>1096</v>
      </c>
      <c r="U95" s="14">
        <v>1392</v>
      </c>
      <c r="V95" s="14">
        <v>872</v>
      </c>
      <c r="W95" s="14">
        <v>160</v>
      </c>
      <c r="X95" s="14">
        <v>72</v>
      </c>
      <c r="Y95" s="14">
        <v>1760</v>
      </c>
      <c r="Z95" s="14">
        <v>1036</v>
      </c>
      <c r="AA95" s="14">
        <v>340</v>
      </c>
      <c r="AB95" s="14">
        <v>1332</v>
      </c>
      <c r="AC95" s="12"/>
      <c r="AE95" s="19"/>
      <c r="AF95" s="19"/>
      <c r="AG95" s="19"/>
      <c r="AH95" s="19"/>
      <c r="AI95" s="19"/>
      <c r="AJ95" s="19"/>
      <c r="AK95" s="19"/>
    </row>
    <row r="96" spans="1:37" s="19" customFormat="1" x14ac:dyDescent="0.2">
      <c r="A96" s="18" t="s">
        <v>4</v>
      </c>
      <c r="B96" s="18" t="s">
        <v>1</v>
      </c>
      <c r="C96" s="18" t="s">
        <v>23</v>
      </c>
      <c r="D96" s="8" t="s">
        <v>5</v>
      </c>
      <c r="E96" s="8">
        <v>1652</v>
      </c>
      <c r="F96" s="8">
        <v>384</v>
      </c>
      <c r="G96" s="8">
        <v>1888</v>
      </c>
      <c r="H96" s="8">
        <v>1776</v>
      </c>
      <c r="I96" s="8">
        <v>1024</v>
      </c>
      <c r="J96" s="8">
        <v>1096</v>
      </c>
      <c r="K96" s="8">
        <v>2256</v>
      </c>
      <c r="L96" s="8">
        <v>820</v>
      </c>
      <c r="M96" s="8">
        <v>2408</v>
      </c>
      <c r="N96" s="8">
        <v>796</v>
      </c>
      <c r="O96" s="8">
        <v>1388</v>
      </c>
      <c r="P96" s="8">
        <v>1140</v>
      </c>
      <c r="Q96" s="8">
        <v>3600</v>
      </c>
      <c r="R96" s="8">
        <v>2632</v>
      </c>
      <c r="S96" s="8">
        <v>2816</v>
      </c>
      <c r="T96" s="8">
        <v>3600</v>
      </c>
      <c r="U96" s="8">
        <v>3236</v>
      </c>
      <c r="V96" s="8">
        <v>2696</v>
      </c>
      <c r="W96" s="8">
        <v>1732</v>
      </c>
      <c r="X96" s="8">
        <v>3592</v>
      </c>
      <c r="Y96" s="8">
        <v>2852</v>
      </c>
      <c r="Z96" s="8">
        <v>2116</v>
      </c>
      <c r="AA96" s="8">
        <v>3600</v>
      </c>
      <c r="AB96" s="8">
        <v>3248</v>
      </c>
      <c r="AE96" s="9"/>
      <c r="AF96" s="9"/>
      <c r="AG96" s="9"/>
      <c r="AH96" s="9"/>
      <c r="AI96" s="9"/>
      <c r="AJ96" s="9"/>
      <c r="AK96" s="9"/>
    </row>
    <row r="97" spans="1:37" x14ac:dyDescent="0.2">
      <c r="A97" s="27" t="s">
        <v>4</v>
      </c>
      <c r="B97" s="18" t="s">
        <v>1</v>
      </c>
      <c r="C97" s="18" t="s">
        <v>23</v>
      </c>
      <c r="D97" s="1" t="s">
        <v>6</v>
      </c>
      <c r="E97" s="1">
        <v>304</v>
      </c>
      <c r="F97" s="1">
        <v>696</v>
      </c>
      <c r="G97" s="1">
        <v>364</v>
      </c>
      <c r="H97" s="1">
        <v>152</v>
      </c>
      <c r="I97" s="1">
        <v>428</v>
      </c>
      <c r="J97" s="1">
        <v>368</v>
      </c>
      <c r="K97" s="1">
        <v>164</v>
      </c>
      <c r="L97" s="1">
        <v>356</v>
      </c>
      <c r="M97" s="1">
        <v>276</v>
      </c>
      <c r="N97" s="1">
        <v>380</v>
      </c>
      <c r="O97" s="1">
        <v>496</v>
      </c>
      <c r="P97" s="1">
        <v>304</v>
      </c>
      <c r="Q97" s="14">
        <v>0</v>
      </c>
      <c r="R97" s="14">
        <v>108</v>
      </c>
      <c r="S97" s="14">
        <v>264</v>
      </c>
      <c r="T97" s="14">
        <v>0</v>
      </c>
      <c r="U97" s="14">
        <v>16</v>
      </c>
      <c r="V97" s="14">
        <v>72</v>
      </c>
      <c r="W97" s="14">
        <v>456</v>
      </c>
      <c r="X97" s="14">
        <v>0</v>
      </c>
      <c r="Y97" s="14">
        <v>48</v>
      </c>
      <c r="Z97" s="14">
        <v>264</v>
      </c>
      <c r="AA97" s="14">
        <v>0</v>
      </c>
      <c r="AB97" s="14">
        <v>0</v>
      </c>
    </row>
    <row r="98" spans="1:37" x14ac:dyDescent="0.2">
      <c r="A98" s="27" t="s">
        <v>4</v>
      </c>
      <c r="B98" s="18" t="s">
        <v>1</v>
      </c>
      <c r="C98" s="18" t="s">
        <v>23</v>
      </c>
      <c r="D98" s="1" t="s">
        <v>7</v>
      </c>
      <c r="E98" s="1">
        <v>1644</v>
      </c>
      <c r="F98" s="1">
        <v>2520</v>
      </c>
      <c r="G98" s="1">
        <v>1348</v>
      </c>
      <c r="H98" s="1">
        <v>1672</v>
      </c>
      <c r="I98" s="1">
        <v>2148</v>
      </c>
      <c r="J98" s="1">
        <v>2136</v>
      </c>
      <c r="K98" s="1">
        <v>1180</v>
      </c>
      <c r="L98" s="1">
        <v>2424</v>
      </c>
      <c r="M98" s="1">
        <v>916</v>
      </c>
      <c r="N98" s="1">
        <v>2424</v>
      </c>
      <c r="O98" s="1">
        <v>1716</v>
      </c>
      <c r="P98" s="1">
        <v>2156</v>
      </c>
      <c r="Q98" s="14">
        <v>0</v>
      </c>
      <c r="R98" s="14">
        <v>860</v>
      </c>
      <c r="S98" s="14">
        <v>520</v>
      </c>
      <c r="T98" s="14">
        <v>0</v>
      </c>
      <c r="U98" s="14">
        <v>348</v>
      </c>
      <c r="V98" s="14">
        <v>832</v>
      </c>
      <c r="W98" s="14">
        <v>1412</v>
      </c>
      <c r="X98" s="14">
        <v>8</v>
      </c>
      <c r="Y98" s="14">
        <v>700</v>
      </c>
      <c r="Z98" s="14">
        <v>1220</v>
      </c>
      <c r="AA98" s="14">
        <v>0</v>
      </c>
      <c r="AB98" s="14">
        <v>352</v>
      </c>
      <c r="AE98" s="19"/>
      <c r="AF98" s="19"/>
      <c r="AG98" s="19"/>
      <c r="AH98" s="19"/>
      <c r="AI98" s="19"/>
      <c r="AJ98" s="19"/>
      <c r="AK98" s="19"/>
    </row>
    <row r="99" spans="1:37" s="19" customFormat="1" x14ac:dyDescent="0.2">
      <c r="A99" s="18" t="s">
        <v>49</v>
      </c>
      <c r="B99" s="8" t="s">
        <v>0</v>
      </c>
      <c r="C99" s="8" t="s">
        <v>16</v>
      </c>
      <c r="D99" s="8" t="s">
        <v>5</v>
      </c>
      <c r="E99" s="8">
        <v>2404</v>
      </c>
      <c r="F99" s="8">
        <v>336</v>
      </c>
      <c r="G99" s="8">
        <v>1736</v>
      </c>
      <c r="H99" s="8">
        <v>544</v>
      </c>
      <c r="I99" s="8">
        <v>1792</v>
      </c>
      <c r="J99" s="8">
        <v>832</v>
      </c>
      <c r="K99" s="8">
        <v>1000</v>
      </c>
      <c r="L99" s="8">
        <v>2048</v>
      </c>
      <c r="M99" s="8">
        <v>324</v>
      </c>
      <c r="N99" s="8">
        <v>1344</v>
      </c>
      <c r="O99" s="8">
        <v>1488</v>
      </c>
      <c r="P99" s="8">
        <v>1760</v>
      </c>
      <c r="Q99" s="8">
        <v>3600</v>
      </c>
      <c r="R99" s="8">
        <v>3600</v>
      </c>
      <c r="S99" s="8">
        <v>3600</v>
      </c>
      <c r="T99" s="8">
        <v>3572</v>
      </c>
      <c r="U99" s="8">
        <v>1740</v>
      </c>
      <c r="V99" s="8">
        <v>3600</v>
      </c>
      <c r="W99" s="8">
        <v>3592</v>
      </c>
      <c r="X99" s="8">
        <v>544</v>
      </c>
      <c r="Y99" s="8">
        <v>1280</v>
      </c>
      <c r="Z99" s="8">
        <v>3060</v>
      </c>
      <c r="AA99" s="8">
        <v>1288</v>
      </c>
      <c r="AB99" s="8">
        <v>3600</v>
      </c>
      <c r="AE99" s="9"/>
      <c r="AF99" s="9"/>
      <c r="AG99" s="9"/>
      <c r="AH99" s="9"/>
      <c r="AI99" s="9"/>
      <c r="AJ99" s="9"/>
      <c r="AK99" s="9"/>
    </row>
    <row r="100" spans="1:37" x14ac:dyDescent="0.2">
      <c r="A100" s="29" t="s">
        <v>49</v>
      </c>
      <c r="B100" s="8" t="s">
        <v>0</v>
      </c>
      <c r="C100" s="8" t="s">
        <v>16</v>
      </c>
      <c r="D100" s="1" t="s">
        <v>6</v>
      </c>
      <c r="E100" s="1">
        <v>68</v>
      </c>
      <c r="F100" s="1">
        <v>400</v>
      </c>
      <c r="G100" s="1">
        <v>272</v>
      </c>
      <c r="H100" s="1">
        <v>784</v>
      </c>
      <c r="I100" s="1">
        <v>324</v>
      </c>
      <c r="J100" s="1">
        <v>388</v>
      </c>
      <c r="K100" s="1">
        <v>616</v>
      </c>
      <c r="L100" s="1">
        <v>88</v>
      </c>
      <c r="M100" s="1">
        <v>592</v>
      </c>
      <c r="N100" s="1">
        <v>376</v>
      </c>
      <c r="O100" s="1">
        <v>256</v>
      </c>
      <c r="P100" s="1">
        <v>332</v>
      </c>
      <c r="Q100" s="14">
        <v>0</v>
      </c>
      <c r="R100" s="14">
        <v>0</v>
      </c>
      <c r="S100" s="14">
        <v>0</v>
      </c>
      <c r="T100" s="14">
        <v>0</v>
      </c>
      <c r="U100" s="14">
        <v>108</v>
      </c>
      <c r="V100" s="14">
        <v>0</v>
      </c>
      <c r="W100" s="14">
        <v>0</v>
      </c>
      <c r="X100" s="14">
        <v>260</v>
      </c>
      <c r="Y100" s="14">
        <v>424</v>
      </c>
      <c r="Z100" s="14">
        <v>0</v>
      </c>
      <c r="AA100" s="14">
        <v>212</v>
      </c>
      <c r="AB100" s="14">
        <v>0</v>
      </c>
      <c r="AE100" s="19"/>
      <c r="AF100" s="19"/>
      <c r="AG100" s="19"/>
      <c r="AH100" s="19"/>
      <c r="AI100" s="19"/>
      <c r="AJ100" s="19"/>
      <c r="AK100" s="19"/>
    </row>
    <row r="101" spans="1:37" x14ac:dyDescent="0.2">
      <c r="A101" s="29" t="s">
        <v>49</v>
      </c>
      <c r="B101" s="8" t="s">
        <v>0</v>
      </c>
      <c r="C101" s="8" t="s">
        <v>16</v>
      </c>
      <c r="D101" s="1" t="s">
        <v>7</v>
      </c>
      <c r="E101" s="1">
        <v>1128</v>
      </c>
      <c r="F101" s="1">
        <v>2864</v>
      </c>
      <c r="G101" s="1">
        <v>1592</v>
      </c>
      <c r="H101" s="1">
        <v>2272</v>
      </c>
      <c r="I101" s="1">
        <v>1484</v>
      </c>
      <c r="J101" s="1">
        <v>2380</v>
      </c>
      <c r="K101" s="1">
        <v>1984</v>
      </c>
      <c r="L101" s="1">
        <v>1464</v>
      </c>
      <c r="M101" s="1">
        <v>2684</v>
      </c>
      <c r="N101" s="1">
        <v>1880</v>
      </c>
      <c r="O101" s="1">
        <v>1856</v>
      </c>
      <c r="P101" s="1">
        <v>1508</v>
      </c>
      <c r="Q101" s="14">
        <v>0</v>
      </c>
      <c r="R101" s="14">
        <v>0</v>
      </c>
      <c r="S101" s="14">
        <v>0</v>
      </c>
      <c r="T101" s="14">
        <v>28</v>
      </c>
      <c r="U101" s="14">
        <v>1752</v>
      </c>
      <c r="V101" s="14">
        <v>0</v>
      </c>
      <c r="W101" s="14">
        <v>8</v>
      </c>
      <c r="X101" s="14">
        <v>2796</v>
      </c>
      <c r="Y101" s="14">
        <v>1896</v>
      </c>
      <c r="Z101" s="14">
        <v>540</v>
      </c>
      <c r="AA101" s="14">
        <v>2100</v>
      </c>
      <c r="AB101" s="14">
        <v>0</v>
      </c>
    </row>
    <row r="102" spans="1:37" s="19" customFormat="1" x14ac:dyDescent="0.2">
      <c r="A102" s="18" t="s">
        <v>49</v>
      </c>
      <c r="B102" s="8" t="s">
        <v>0</v>
      </c>
      <c r="C102" s="8" t="s">
        <v>25</v>
      </c>
      <c r="D102" s="8" t="s">
        <v>5</v>
      </c>
      <c r="E102">
        <v>3600</v>
      </c>
      <c r="F102">
        <v>384</v>
      </c>
      <c r="G102">
        <v>1480</v>
      </c>
      <c r="H102">
        <v>1604</v>
      </c>
      <c r="I102">
        <v>404</v>
      </c>
      <c r="J102">
        <v>1216</v>
      </c>
      <c r="K102">
        <v>156</v>
      </c>
      <c r="L102">
        <v>1400</v>
      </c>
      <c r="M102">
        <v>820</v>
      </c>
      <c r="N102">
        <v>1296</v>
      </c>
      <c r="O102">
        <v>1000</v>
      </c>
      <c r="P102">
        <v>1404</v>
      </c>
      <c r="Q102">
        <v>3596</v>
      </c>
      <c r="R102">
        <v>3136</v>
      </c>
      <c r="S102">
        <v>3592</v>
      </c>
      <c r="T102">
        <v>3600</v>
      </c>
      <c r="U102">
        <v>1120</v>
      </c>
      <c r="V102">
        <v>3500</v>
      </c>
      <c r="W102">
        <v>3016</v>
      </c>
      <c r="X102">
        <v>972</v>
      </c>
      <c r="Y102">
        <v>1496</v>
      </c>
      <c r="Z102">
        <v>2260</v>
      </c>
      <c r="AA102">
        <v>2636</v>
      </c>
      <c r="AB102">
        <v>3600</v>
      </c>
      <c r="AC102" s="8"/>
      <c r="AE102" s="9"/>
      <c r="AF102" s="9"/>
      <c r="AG102" s="9"/>
      <c r="AH102" s="9"/>
      <c r="AI102" s="9"/>
      <c r="AJ102" s="9"/>
      <c r="AK102" s="9"/>
    </row>
    <row r="103" spans="1:37" x14ac:dyDescent="0.2">
      <c r="A103" s="29" t="s">
        <v>49</v>
      </c>
      <c r="B103" s="8" t="s">
        <v>0</v>
      </c>
      <c r="C103" s="8" t="s">
        <v>25</v>
      </c>
      <c r="D103" s="1" t="s">
        <v>6</v>
      </c>
      <c r="E103">
        <v>0</v>
      </c>
      <c r="F103">
        <v>200</v>
      </c>
      <c r="G103">
        <v>304</v>
      </c>
      <c r="H103">
        <v>168</v>
      </c>
      <c r="I103">
        <v>396</v>
      </c>
      <c r="J103">
        <v>336</v>
      </c>
      <c r="K103">
        <v>476</v>
      </c>
      <c r="L103">
        <v>204</v>
      </c>
      <c r="M103">
        <v>300</v>
      </c>
      <c r="N103">
        <v>304</v>
      </c>
      <c r="O103">
        <v>332</v>
      </c>
      <c r="P103">
        <v>48</v>
      </c>
      <c r="Q103">
        <v>0</v>
      </c>
      <c r="R103">
        <v>0</v>
      </c>
      <c r="S103">
        <v>0</v>
      </c>
      <c r="T103">
        <v>0</v>
      </c>
      <c r="U103">
        <v>80</v>
      </c>
      <c r="V103">
        <v>0</v>
      </c>
      <c r="W103">
        <v>0</v>
      </c>
      <c r="X103">
        <v>68</v>
      </c>
      <c r="Y103">
        <v>108</v>
      </c>
      <c r="Z103">
        <v>40</v>
      </c>
      <c r="AA103">
        <v>0</v>
      </c>
      <c r="AB103">
        <v>0</v>
      </c>
      <c r="AC103" s="12"/>
      <c r="AE103" s="19"/>
      <c r="AF103" s="19"/>
      <c r="AG103" s="19"/>
      <c r="AH103" s="19"/>
      <c r="AI103" s="19"/>
      <c r="AJ103" s="19"/>
      <c r="AK103" s="19"/>
    </row>
    <row r="104" spans="1:37" x14ac:dyDescent="0.2">
      <c r="A104" s="29" t="s">
        <v>49</v>
      </c>
      <c r="B104" s="8" t="s">
        <v>0</v>
      </c>
      <c r="C104" s="8" t="s">
        <v>25</v>
      </c>
      <c r="D104" s="1" t="s">
        <v>7</v>
      </c>
      <c r="E104">
        <v>0</v>
      </c>
      <c r="F104">
        <v>3016</v>
      </c>
      <c r="G104">
        <v>1816</v>
      </c>
      <c r="H104">
        <v>1828</v>
      </c>
      <c r="I104">
        <v>2800</v>
      </c>
      <c r="J104">
        <v>2048</v>
      </c>
      <c r="K104">
        <v>2968</v>
      </c>
      <c r="L104">
        <v>1996</v>
      </c>
      <c r="M104">
        <v>2480</v>
      </c>
      <c r="N104">
        <v>2000</v>
      </c>
      <c r="O104">
        <v>2268</v>
      </c>
      <c r="P104">
        <v>2148</v>
      </c>
      <c r="Q104">
        <v>4</v>
      </c>
      <c r="R104">
        <v>464</v>
      </c>
      <c r="S104">
        <v>8</v>
      </c>
      <c r="T104">
        <v>0</v>
      </c>
      <c r="U104">
        <v>2400</v>
      </c>
      <c r="V104">
        <v>100</v>
      </c>
      <c r="W104">
        <v>584</v>
      </c>
      <c r="X104">
        <v>2560</v>
      </c>
      <c r="Y104">
        <v>1996</v>
      </c>
      <c r="Z104">
        <v>1300</v>
      </c>
      <c r="AA104">
        <v>964</v>
      </c>
      <c r="AB104">
        <v>0</v>
      </c>
      <c r="AC104" s="12"/>
    </row>
    <row r="105" spans="1:37" s="19" customFormat="1" x14ac:dyDescent="0.2">
      <c r="A105" s="18" t="s">
        <v>49</v>
      </c>
      <c r="B105" s="8" t="s">
        <v>0</v>
      </c>
      <c r="C105" s="8" t="s">
        <v>18</v>
      </c>
      <c r="D105" s="8" t="s">
        <v>5</v>
      </c>
      <c r="E105">
        <v>1288</v>
      </c>
      <c r="F105">
        <v>300</v>
      </c>
      <c r="G105">
        <v>1792</v>
      </c>
      <c r="H105">
        <v>440</v>
      </c>
      <c r="I105">
        <v>2644</v>
      </c>
      <c r="J105">
        <v>228</v>
      </c>
      <c r="K105">
        <v>372</v>
      </c>
      <c r="L105">
        <v>852</v>
      </c>
      <c r="M105">
        <v>2508</v>
      </c>
      <c r="N105">
        <v>600</v>
      </c>
      <c r="O105">
        <v>1828</v>
      </c>
      <c r="P105">
        <v>1928</v>
      </c>
      <c r="Q105">
        <v>3600</v>
      </c>
      <c r="R105">
        <v>3404</v>
      </c>
      <c r="S105">
        <v>2356</v>
      </c>
      <c r="T105">
        <v>3592</v>
      </c>
      <c r="U105">
        <v>2124</v>
      </c>
      <c r="V105">
        <v>2412</v>
      </c>
      <c r="W105">
        <v>1996</v>
      </c>
      <c r="X105">
        <v>2036</v>
      </c>
      <c r="Y105">
        <v>2228</v>
      </c>
      <c r="Z105">
        <v>2160</v>
      </c>
      <c r="AA105">
        <v>2372</v>
      </c>
      <c r="AB105">
        <v>3292</v>
      </c>
      <c r="AC105" s="8"/>
      <c r="AE105" s="9"/>
      <c r="AF105" s="9"/>
      <c r="AG105" s="9"/>
      <c r="AH105" s="9"/>
      <c r="AI105" s="9"/>
      <c r="AJ105" s="9"/>
      <c r="AK105" s="9"/>
    </row>
    <row r="106" spans="1:37" x14ac:dyDescent="0.2">
      <c r="A106" s="29" t="s">
        <v>49</v>
      </c>
      <c r="B106" s="8" t="s">
        <v>0</v>
      </c>
      <c r="C106" s="8" t="s">
        <v>18</v>
      </c>
      <c r="D106" s="1" t="s">
        <v>6</v>
      </c>
      <c r="E106">
        <v>100</v>
      </c>
      <c r="F106">
        <v>356</v>
      </c>
      <c r="G106">
        <v>128</v>
      </c>
      <c r="H106">
        <v>416</v>
      </c>
      <c r="I106">
        <v>96</v>
      </c>
      <c r="J106">
        <v>472</v>
      </c>
      <c r="K106">
        <v>252</v>
      </c>
      <c r="L106">
        <v>176</v>
      </c>
      <c r="M106">
        <v>72</v>
      </c>
      <c r="N106">
        <v>440</v>
      </c>
      <c r="O106">
        <v>128</v>
      </c>
      <c r="P106">
        <v>84</v>
      </c>
      <c r="Q106">
        <v>0</v>
      </c>
      <c r="R106">
        <v>0</v>
      </c>
      <c r="S106">
        <v>44</v>
      </c>
      <c r="T106">
        <v>0</v>
      </c>
      <c r="U106">
        <v>132</v>
      </c>
      <c r="V106">
        <v>20</v>
      </c>
      <c r="W106">
        <v>172</v>
      </c>
      <c r="X106">
        <v>188</v>
      </c>
      <c r="Y106">
        <v>88</v>
      </c>
      <c r="Z106">
        <v>20</v>
      </c>
      <c r="AA106">
        <v>76</v>
      </c>
      <c r="AB106">
        <v>0</v>
      </c>
      <c r="AC106" s="12"/>
      <c r="AE106" s="19"/>
      <c r="AF106" s="19"/>
      <c r="AG106" s="19"/>
      <c r="AH106" s="19"/>
      <c r="AI106" s="19"/>
      <c r="AJ106" s="19"/>
      <c r="AK106" s="19"/>
    </row>
    <row r="107" spans="1:37" x14ac:dyDescent="0.2">
      <c r="A107" s="29" t="s">
        <v>49</v>
      </c>
      <c r="B107" s="8" t="s">
        <v>0</v>
      </c>
      <c r="C107" s="8" t="s">
        <v>18</v>
      </c>
      <c r="D107" s="1" t="s">
        <v>7</v>
      </c>
      <c r="E107">
        <v>2212</v>
      </c>
      <c r="F107">
        <v>2944</v>
      </c>
      <c r="G107">
        <v>1680</v>
      </c>
      <c r="H107">
        <v>2744</v>
      </c>
      <c r="I107">
        <v>860</v>
      </c>
      <c r="J107">
        <v>2900</v>
      </c>
      <c r="K107">
        <v>2976</v>
      </c>
      <c r="L107">
        <v>2572</v>
      </c>
      <c r="M107">
        <v>1020</v>
      </c>
      <c r="N107">
        <v>2560</v>
      </c>
      <c r="O107">
        <v>1644</v>
      </c>
      <c r="P107">
        <v>1588</v>
      </c>
      <c r="Q107">
        <v>0</v>
      </c>
      <c r="R107">
        <v>196</v>
      </c>
      <c r="S107">
        <v>1200</v>
      </c>
      <c r="T107">
        <v>8</v>
      </c>
      <c r="U107">
        <v>1344</v>
      </c>
      <c r="V107">
        <v>1168</v>
      </c>
      <c r="W107">
        <v>1432</v>
      </c>
      <c r="X107">
        <v>1376</v>
      </c>
      <c r="Y107">
        <v>1284</v>
      </c>
      <c r="Z107">
        <v>1420</v>
      </c>
      <c r="AA107">
        <v>1152</v>
      </c>
      <c r="AB107">
        <v>308</v>
      </c>
      <c r="AC107" s="12"/>
    </row>
    <row r="108" spans="1:37" s="19" customFormat="1" x14ac:dyDescent="0.2">
      <c r="A108" s="18" t="s">
        <v>49</v>
      </c>
      <c r="B108" s="8" t="s">
        <v>0</v>
      </c>
      <c r="C108" s="8" t="s">
        <v>19</v>
      </c>
      <c r="D108" s="8" t="s">
        <v>5</v>
      </c>
      <c r="E108">
        <v>2756</v>
      </c>
      <c r="F108">
        <v>872</v>
      </c>
      <c r="G108">
        <v>908</v>
      </c>
      <c r="H108">
        <v>1008</v>
      </c>
      <c r="I108">
        <v>1268</v>
      </c>
      <c r="J108">
        <v>948</v>
      </c>
      <c r="K108">
        <v>1680</v>
      </c>
      <c r="L108">
        <v>1364</v>
      </c>
      <c r="M108">
        <v>448</v>
      </c>
      <c r="N108">
        <v>1772</v>
      </c>
      <c r="O108">
        <v>1484</v>
      </c>
      <c r="P108">
        <v>1936</v>
      </c>
      <c r="Q108">
        <v>3600</v>
      </c>
      <c r="R108">
        <v>3600</v>
      </c>
      <c r="S108">
        <v>3040</v>
      </c>
      <c r="T108">
        <v>3592</v>
      </c>
      <c r="U108">
        <v>2360</v>
      </c>
      <c r="V108">
        <v>1948</v>
      </c>
      <c r="W108">
        <v>1800</v>
      </c>
      <c r="X108">
        <v>2512</v>
      </c>
      <c r="Y108">
        <v>2832</v>
      </c>
      <c r="Z108">
        <v>1880</v>
      </c>
      <c r="AA108">
        <v>3228</v>
      </c>
      <c r="AB108">
        <v>2692</v>
      </c>
      <c r="AC108" s="8"/>
      <c r="AE108" s="9"/>
      <c r="AF108" s="9"/>
      <c r="AG108" s="9"/>
      <c r="AH108" s="9"/>
      <c r="AI108" s="9"/>
      <c r="AJ108" s="9"/>
      <c r="AK108" s="9"/>
    </row>
    <row r="109" spans="1:37" x14ac:dyDescent="0.2">
      <c r="A109" s="29" t="s">
        <v>49</v>
      </c>
      <c r="B109" s="8" t="s">
        <v>0</v>
      </c>
      <c r="C109" s="8" t="s">
        <v>19</v>
      </c>
      <c r="D109" s="1" t="s">
        <v>6</v>
      </c>
      <c r="E109">
        <v>36</v>
      </c>
      <c r="F109">
        <v>448</v>
      </c>
      <c r="G109">
        <v>468</v>
      </c>
      <c r="H109">
        <v>260</v>
      </c>
      <c r="I109">
        <v>300</v>
      </c>
      <c r="J109">
        <v>348</v>
      </c>
      <c r="K109">
        <v>228</v>
      </c>
      <c r="L109">
        <v>160</v>
      </c>
      <c r="M109">
        <v>408</v>
      </c>
      <c r="N109">
        <v>192</v>
      </c>
      <c r="O109">
        <v>336</v>
      </c>
      <c r="P109">
        <v>248</v>
      </c>
      <c r="Q109">
        <v>0</v>
      </c>
      <c r="R109">
        <v>0</v>
      </c>
      <c r="S109">
        <v>0</v>
      </c>
      <c r="T109">
        <v>0</v>
      </c>
      <c r="U109">
        <v>0</v>
      </c>
      <c r="V109">
        <v>0</v>
      </c>
      <c r="W109">
        <v>96</v>
      </c>
      <c r="X109">
        <v>40</v>
      </c>
      <c r="Y109">
        <v>88</v>
      </c>
      <c r="Z109">
        <v>88</v>
      </c>
      <c r="AA109">
        <v>52</v>
      </c>
      <c r="AB109">
        <v>60</v>
      </c>
      <c r="AC109" s="12"/>
      <c r="AE109" s="19"/>
      <c r="AF109" s="19"/>
      <c r="AG109" s="19"/>
      <c r="AH109" s="19"/>
      <c r="AI109" s="19"/>
      <c r="AJ109" s="19"/>
      <c r="AK109" s="19"/>
    </row>
    <row r="110" spans="1:37" x14ac:dyDescent="0.2">
      <c r="A110" s="29" t="s">
        <v>49</v>
      </c>
      <c r="B110" s="8" t="s">
        <v>0</v>
      </c>
      <c r="C110" s="8" t="s">
        <v>19</v>
      </c>
      <c r="D110" s="1" t="s">
        <v>7</v>
      </c>
      <c r="E110">
        <v>808</v>
      </c>
      <c r="F110">
        <v>2280</v>
      </c>
      <c r="G110">
        <v>2224</v>
      </c>
      <c r="H110">
        <v>2332</v>
      </c>
      <c r="I110">
        <v>2032</v>
      </c>
      <c r="J110">
        <v>2304</v>
      </c>
      <c r="K110">
        <v>1692</v>
      </c>
      <c r="L110">
        <v>2076</v>
      </c>
      <c r="M110">
        <v>2744</v>
      </c>
      <c r="N110">
        <v>1636</v>
      </c>
      <c r="O110">
        <v>1780</v>
      </c>
      <c r="P110">
        <v>1416</v>
      </c>
      <c r="Q110">
        <v>0</v>
      </c>
      <c r="R110">
        <v>0</v>
      </c>
      <c r="S110">
        <v>560</v>
      </c>
      <c r="T110">
        <v>8</v>
      </c>
      <c r="U110">
        <v>1240</v>
      </c>
      <c r="V110">
        <v>1652</v>
      </c>
      <c r="W110">
        <v>1704</v>
      </c>
      <c r="X110">
        <v>1048</v>
      </c>
      <c r="Y110">
        <v>680</v>
      </c>
      <c r="Z110">
        <v>1632</v>
      </c>
      <c r="AA110">
        <v>320</v>
      </c>
      <c r="AB110">
        <v>848</v>
      </c>
      <c r="AC110" s="12"/>
    </row>
    <row r="111" spans="1:37" s="19" customFormat="1" x14ac:dyDescent="0.2">
      <c r="A111" s="18" t="s">
        <v>49</v>
      </c>
      <c r="B111" s="8" t="s">
        <v>0</v>
      </c>
      <c r="C111" s="8" t="s">
        <v>22</v>
      </c>
      <c r="D111" s="8" t="s">
        <v>5</v>
      </c>
      <c r="E111" s="8">
        <v>2164</v>
      </c>
      <c r="F111" s="8">
        <v>1032</v>
      </c>
      <c r="G111" s="8">
        <v>1480</v>
      </c>
      <c r="H111" s="8">
        <v>436</v>
      </c>
      <c r="I111" s="8">
        <v>2872</v>
      </c>
      <c r="J111" s="8">
        <v>2080</v>
      </c>
      <c r="K111" s="8">
        <v>1384</v>
      </c>
      <c r="L111" s="8">
        <v>644</v>
      </c>
      <c r="M111" s="8">
        <v>1632</v>
      </c>
      <c r="N111" s="8">
        <v>408</v>
      </c>
      <c r="O111" s="8">
        <v>1612</v>
      </c>
      <c r="P111" s="8">
        <v>1600</v>
      </c>
      <c r="Q111" s="8">
        <v>3600</v>
      </c>
      <c r="R111" s="8">
        <v>3600</v>
      </c>
      <c r="S111" s="8">
        <v>3600</v>
      </c>
      <c r="T111" s="8">
        <v>2836</v>
      </c>
      <c r="U111" s="8">
        <v>2988</v>
      </c>
      <c r="V111" s="8">
        <v>3600</v>
      </c>
      <c r="W111" s="8">
        <v>2056</v>
      </c>
      <c r="X111" s="8">
        <v>3264</v>
      </c>
      <c r="Y111" s="8">
        <v>3600</v>
      </c>
      <c r="Z111" s="8">
        <v>1924</v>
      </c>
      <c r="AA111" s="8">
        <v>3600</v>
      </c>
      <c r="AB111" s="8">
        <v>1748</v>
      </c>
      <c r="AE111" s="9"/>
      <c r="AF111" s="9"/>
      <c r="AG111" s="9"/>
      <c r="AH111" s="9"/>
      <c r="AI111" s="9"/>
      <c r="AJ111" s="9"/>
      <c r="AK111" s="9"/>
    </row>
    <row r="112" spans="1:37" x14ac:dyDescent="0.2">
      <c r="A112" s="29" t="s">
        <v>49</v>
      </c>
      <c r="B112" s="8" t="s">
        <v>0</v>
      </c>
      <c r="C112" s="8" t="s">
        <v>22</v>
      </c>
      <c r="D112" s="1" t="s">
        <v>6</v>
      </c>
      <c r="E112" s="1">
        <v>180</v>
      </c>
      <c r="F112" s="1">
        <v>656</v>
      </c>
      <c r="G112" s="1">
        <v>360</v>
      </c>
      <c r="H112" s="1">
        <v>900</v>
      </c>
      <c r="I112" s="1">
        <v>100</v>
      </c>
      <c r="J112" s="1">
        <v>120</v>
      </c>
      <c r="K112" s="1">
        <v>420</v>
      </c>
      <c r="L112" s="1">
        <v>640</v>
      </c>
      <c r="M112" s="1">
        <v>336</v>
      </c>
      <c r="N112" s="1">
        <v>784</v>
      </c>
      <c r="O112" s="1">
        <v>428</v>
      </c>
      <c r="P112" s="1">
        <v>464</v>
      </c>
      <c r="Q112" s="14">
        <v>0</v>
      </c>
      <c r="R112" s="14">
        <v>0</v>
      </c>
      <c r="S112" s="14">
        <v>0</v>
      </c>
      <c r="T112" s="14">
        <v>0</v>
      </c>
      <c r="U112" s="14">
        <v>60</v>
      </c>
      <c r="V112" s="14">
        <v>0</v>
      </c>
      <c r="W112" s="14">
        <v>96</v>
      </c>
      <c r="X112" s="14">
        <v>28</v>
      </c>
      <c r="Y112" s="14">
        <v>0</v>
      </c>
      <c r="Z112" s="14">
        <v>192</v>
      </c>
      <c r="AA112" s="14">
        <v>0</v>
      </c>
      <c r="AB112" s="14">
        <v>104</v>
      </c>
      <c r="AE112" s="19"/>
      <c r="AF112" s="19"/>
      <c r="AG112" s="19"/>
      <c r="AH112" s="19"/>
      <c r="AI112" s="19"/>
      <c r="AJ112" s="19"/>
      <c r="AK112" s="19"/>
    </row>
    <row r="113" spans="1:37" x14ac:dyDescent="0.2">
      <c r="A113" s="29" t="s">
        <v>49</v>
      </c>
      <c r="B113" s="8" t="s">
        <v>0</v>
      </c>
      <c r="C113" s="8" t="s">
        <v>22</v>
      </c>
      <c r="D113" s="1" t="s">
        <v>7</v>
      </c>
      <c r="E113" s="1">
        <v>1256</v>
      </c>
      <c r="F113" s="1">
        <v>1912</v>
      </c>
      <c r="G113" s="1">
        <v>1760</v>
      </c>
      <c r="H113" s="1">
        <v>2264</v>
      </c>
      <c r="I113" s="1">
        <v>628</v>
      </c>
      <c r="J113" s="1">
        <v>1400</v>
      </c>
      <c r="K113" s="1">
        <v>1796</v>
      </c>
      <c r="L113" s="1">
        <v>2316</v>
      </c>
      <c r="M113" s="1">
        <v>1632</v>
      </c>
      <c r="N113" s="1">
        <v>2408</v>
      </c>
      <c r="O113" s="1">
        <v>1560</v>
      </c>
      <c r="P113" s="1">
        <v>1536</v>
      </c>
      <c r="Q113" s="14">
        <v>0</v>
      </c>
      <c r="R113" s="14">
        <v>0</v>
      </c>
      <c r="S113" s="14">
        <v>0</v>
      </c>
      <c r="T113" s="14">
        <v>764</v>
      </c>
      <c r="U113" s="14">
        <v>552</v>
      </c>
      <c r="V113" s="14">
        <v>0</v>
      </c>
      <c r="W113" s="14">
        <v>1448</v>
      </c>
      <c r="X113" s="14">
        <v>308</v>
      </c>
      <c r="Y113" s="14">
        <v>0</v>
      </c>
      <c r="Z113" s="14">
        <v>1484</v>
      </c>
      <c r="AA113" s="14">
        <v>0</v>
      </c>
      <c r="AB113" s="14">
        <v>1748</v>
      </c>
    </row>
    <row r="114" spans="1:37" s="19" customFormat="1" x14ac:dyDescent="0.2">
      <c r="A114" s="18" t="s">
        <v>49</v>
      </c>
      <c r="B114" s="8" t="s">
        <v>0</v>
      </c>
      <c r="C114" s="8" t="s">
        <v>145</v>
      </c>
      <c r="D114" s="8" t="s">
        <v>5</v>
      </c>
      <c r="E114">
        <v>1996</v>
      </c>
      <c r="F114">
        <v>1124</v>
      </c>
      <c r="G114">
        <v>832</v>
      </c>
      <c r="H114">
        <v>1052</v>
      </c>
      <c r="I114">
        <v>3552</v>
      </c>
      <c r="J114">
        <v>344</v>
      </c>
      <c r="K114">
        <v>576</v>
      </c>
      <c r="L114">
        <v>2224</v>
      </c>
      <c r="M114">
        <v>312</v>
      </c>
      <c r="N114">
        <v>1508</v>
      </c>
      <c r="O114">
        <v>768</v>
      </c>
      <c r="P114">
        <v>2072</v>
      </c>
      <c r="Q114">
        <v>3552</v>
      </c>
      <c r="R114">
        <v>2408</v>
      </c>
      <c r="S114">
        <v>2352</v>
      </c>
      <c r="T114">
        <v>2608</v>
      </c>
      <c r="U114">
        <v>1088</v>
      </c>
      <c r="V114">
        <v>2312</v>
      </c>
      <c r="W114">
        <v>1060</v>
      </c>
      <c r="X114">
        <v>1432</v>
      </c>
      <c r="Y114">
        <v>2144</v>
      </c>
      <c r="Z114">
        <v>1392</v>
      </c>
      <c r="AA114">
        <v>2516</v>
      </c>
      <c r="AB114">
        <v>2992</v>
      </c>
      <c r="AE114" s="9"/>
      <c r="AF114" s="9"/>
      <c r="AG114" s="9"/>
      <c r="AH114" s="9"/>
      <c r="AI114" s="9"/>
      <c r="AJ114" s="9"/>
      <c r="AK114" s="9"/>
    </row>
    <row r="115" spans="1:37" x14ac:dyDescent="0.2">
      <c r="A115" s="29" t="s">
        <v>49</v>
      </c>
      <c r="B115" s="8" t="s">
        <v>0</v>
      </c>
      <c r="C115" s="8" t="s">
        <v>145</v>
      </c>
      <c r="D115" s="1" t="s">
        <v>6</v>
      </c>
      <c r="E115">
        <v>60</v>
      </c>
      <c r="F115">
        <v>180</v>
      </c>
      <c r="G115">
        <v>316</v>
      </c>
      <c r="H115">
        <v>216</v>
      </c>
      <c r="I115">
        <v>0</v>
      </c>
      <c r="J115">
        <v>260</v>
      </c>
      <c r="K115">
        <v>372</v>
      </c>
      <c r="L115">
        <v>72</v>
      </c>
      <c r="M115">
        <v>304</v>
      </c>
      <c r="N115">
        <v>224</v>
      </c>
      <c r="O115">
        <v>124</v>
      </c>
      <c r="P115">
        <v>108</v>
      </c>
      <c r="Q115">
        <v>0</v>
      </c>
      <c r="R115">
        <v>0</v>
      </c>
      <c r="S115">
        <v>0</v>
      </c>
      <c r="T115">
        <v>64</v>
      </c>
      <c r="U115">
        <v>60</v>
      </c>
      <c r="V115">
        <v>104</v>
      </c>
      <c r="W115">
        <v>228</v>
      </c>
      <c r="X115">
        <v>24</v>
      </c>
      <c r="Y115">
        <v>228</v>
      </c>
      <c r="Z115">
        <v>132</v>
      </c>
      <c r="AA115">
        <v>0</v>
      </c>
      <c r="AB115">
        <v>0</v>
      </c>
      <c r="AE115" s="19"/>
      <c r="AF115" s="19"/>
      <c r="AG115" s="19"/>
      <c r="AH115" s="19"/>
      <c r="AI115" s="19"/>
      <c r="AJ115" s="19"/>
      <c r="AK115" s="19"/>
    </row>
    <row r="116" spans="1:37" x14ac:dyDescent="0.2">
      <c r="A116" s="29" t="s">
        <v>49</v>
      </c>
      <c r="B116" s="8" t="s">
        <v>0</v>
      </c>
      <c r="C116" s="8" t="s">
        <v>145</v>
      </c>
      <c r="D116" s="1" t="s">
        <v>7</v>
      </c>
      <c r="E116">
        <v>1540</v>
      </c>
      <c r="F116">
        <v>2296</v>
      </c>
      <c r="G116">
        <v>2452</v>
      </c>
      <c r="H116">
        <v>2332</v>
      </c>
      <c r="I116">
        <v>48</v>
      </c>
      <c r="J116">
        <v>2996</v>
      </c>
      <c r="K116">
        <v>2652</v>
      </c>
      <c r="L116">
        <v>1304</v>
      </c>
      <c r="M116">
        <v>2984</v>
      </c>
      <c r="N116">
        <v>1868</v>
      </c>
      <c r="O116">
        <v>2708</v>
      </c>
      <c r="P116">
        <v>1420</v>
      </c>
      <c r="Q116">
        <v>48</v>
      </c>
      <c r="R116">
        <v>1192</v>
      </c>
      <c r="S116">
        <v>1248</v>
      </c>
      <c r="T116">
        <v>928</v>
      </c>
      <c r="U116">
        <v>2452</v>
      </c>
      <c r="V116">
        <v>1184</v>
      </c>
      <c r="W116">
        <v>2312</v>
      </c>
      <c r="X116">
        <v>2144</v>
      </c>
      <c r="Y116">
        <v>1228</v>
      </c>
      <c r="Z116">
        <v>2076</v>
      </c>
      <c r="AA116">
        <v>1084</v>
      </c>
      <c r="AB116">
        <v>608</v>
      </c>
    </row>
    <row r="117" spans="1:37" s="19" customFormat="1" x14ac:dyDescent="0.2">
      <c r="A117" s="18" t="s">
        <v>49</v>
      </c>
      <c r="B117" s="18" t="s">
        <v>1</v>
      </c>
      <c r="C117" s="18" t="s">
        <v>12</v>
      </c>
      <c r="D117" s="8" t="s">
        <v>5</v>
      </c>
      <c r="E117">
        <v>1204</v>
      </c>
      <c r="F117">
        <v>2596</v>
      </c>
      <c r="G117">
        <v>1224</v>
      </c>
      <c r="H117">
        <v>1948</v>
      </c>
      <c r="I117">
        <v>2036</v>
      </c>
      <c r="J117">
        <v>1776</v>
      </c>
      <c r="K117">
        <v>912</v>
      </c>
      <c r="L117">
        <v>2208</v>
      </c>
      <c r="M117">
        <v>516</v>
      </c>
      <c r="N117">
        <v>2176</v>
      </c>
      <c r="O117">
        <v>212</v>
      </c>
      <c r="P117">
        <v>2152</v>
      </c>
      <c r="Q117">
        <v>3544</v>
      </c>
      <c r="R117">
        <v>3588</v>
      </c>
      <c r="S117">
        <v>3096</v>
      </c>
      <c r="T117">
        <v>2160</v>
      </c>
      <c r="U117">
        <v>2320</v>
      </c>
      <c r="V117">
        <v>2228</v>
      </c>
      <c r="W117">
        <v>2808</v>
      </c>
      <c r="X117">
        <v>3600</v>
      </c>
      <c r="Y117">
        <v>1816</v>
      </c>
      <c r="Z117">
        <v>3068</v>
      </c>
      <c r="AA117">
        <v>3600</v>
      </c>
      <c r="AB117">
        <v>2172</v>
      </c>
      <c r="AE117" s="9"/>
      <c r="AF117" s="9"/>
      <c r="AG117" s="9"/>
      <c r="AH117" s="9"/>
      <c r="AI117" s="9"/>
      <c r="AJ117" s="9"/>
      <c r="AK117" s="9"/>
    </row>
    <row r="118" spans="1:37" x14ac:dyDescent="0.2">
      <c r="A118" s="29" t="s">
        <v>49</v>
      </c>
      <c r="B118" s="18" t="s">
        <v>1</v>
      </c>
      <c r="C118" s="18" t="s">
        <v>12</v>
      </c>
      <c r="D118" s="1" t="s">
        <v>6</v>
      </c>
      <c r="E118">
        <v>348</v>
      </c>
      <c r="F118">
        <v>0</v>
      </c>
      <c r="G118">
        <v>328</v>
      </c>
      <c r="H118">
        <v>104</v>
      </c>
      <c r="I118">
        <v>120</v>
      </c>
      <c r="J118">
        <v>88</v>
      </c>
      <c r="K118">
        <v>316</v>
      </c>
      <c r="L118">
        <v>64</v>
      </c>
      <c r="M118">
        <v>296</v>
      </c>
      <c r="N118">
        <v>60</v>
      </c>
      <c r="O118">
        <v>44</v>
      </c>
      <c r="P118">
        <v>176</v>
      </c>
      <c r="Q118">
        <v>0</v>
      </c>
      <c r="R118">
        <v>0</v>
      </c>
      <c r="S118">
        <v>0</v>
      </c>
      <c r="T118">
        <v>92</v>
      </c>
      <c r="U118">
        <v>72</v>
      </c>
      <c r="V118">
        <v>132</v>
      </c>
      <c r="W118">
        <v>72</v>
      </c>
      <c r="X118">
        <v>0</v>
      </c>
      <c r="Y118">
        <v>120</v>
      </c>
      <c r="Z118">
        <v>44</v>
      </c>
      <c r="AA118">
        <v>0</v>
      </c>
      <c r="AB118">
        <v>140</v>
      </c>
      <c r="AE118" s="19"/>
      <c r="AF118" s="19"/>
      <c r="AG118" s="19"/>
      <c r="AH118" s="19"/>
      <c r="AI118" s="19"/>
      <c r="AJ118" s="19"/>
      <c r="AK118" s="19"/>
    </row>
    <row r="119" spans="1:37" x14ac:dyDescent="0.2">
      <c r="A119" s="29" t="s">
        <v>49</v>
      </c>
      <c r="B119" s="18" t="s">
        <v>1</v>
      </c>
      <c r="C119" s="18" t="s">
        <v>12</v>
      </c>
      <c r="D119" s="1" t="s">
        <v>7</v>
      </c>
      <c r="E119">
        <v>2048</v>
      </c>
      <c r="F119">
        <v>1004</v>
      </c>
      <c r="G119">
        <v>2048</v>
      </c>
      <c r="H119">
        <v>1548</v>
      </c>
      <c r="I119">
        <v>1444</v>
      </c>
      <c r="J119">
        <v>1736</v>
      </c>
      <c r="K119">
        <v>2372</v>
      </c>
      <c r="L119">
        <v>1328</v>
      </c>
      <c r="M119">
        <v>2788</v>
      </c>
      <c r="N119">
        <v>1364</v>
      </c>
      <c r="O119">
        <v>3344</v>
      </c>
      <c r="P119">
        <v>1272</v>
      </c>
      <c r="Q119">
        <v>56</v>
      </c>
      <c r="R119">
        <v>12</v>
      </c>
      <c r="S119">
        <v>504</v>
      </c>
      <c r="T119">
        <v>1348</v>
      </c>
      <c r="U119">
        <v>1208</v>
      </c>
      <c r="V119">
        <v>1240</v>
      </c>
      <c r="W119">
        <v>720</v>
      </c>
      <c r="X119">
        <v>0</v>
      </c>
      <c r="Y119">
        <v>1664</v>
      </c>
      <c r="Z119">
        <v>488</v>
      </c>
      <c r="AA119">
        <v>0</v>
      </c>
      <c r="AB119">
        <v>1288</v>
      </c>
    </row>
    <row r="120" spans="1:37" s="19" customFormat="1" x14ac:dyDescent="0.2">
      <c r="A120" s="18" t="s">
        <v>49</v>
      </c>
      <c r="B120" s="18" t="s">
        <v>1</v>
      </c>
      <c r="C120" s="8" t="s">
        <v>24</v>
      </c>
      <c r="D120" s="8" t="s">
        <v>5</v>
      </c>
      <c r="E120">
        <v>1984</v>
      </c>
      <c r="F120">
        <v>784</v>
      </c>
      <c r="G120">
        <v>2556</v>
      </c>
      <c r="H120">
        <v>1272</v>
      </c>
      <c r="I120">
        <v>2120</v>
      </c>
      <c r="J120">
        <v>232</v>
      </c>
      <c r="K120">
        <v>1412</v>
      </c>
      <c r="L120">
        <v>2128</v>
      </c>
      <c r="M120">
        <v>352</v>
      </c>
      <c r="N120">
        <v>1232</v>
      </c>
      <c r="O120">
        <v>304</v>
      </c>
      <c r="P120">
        <v>1516</v>
      </c>
      <c r="Q120">
        <v>3600</v>
      </c>
      <c r="R120">
        <v>3600</v>
      </c>
      <c r="S120">
        <v>2864</v>
      </c>
      <c r="T120">
        <v>2828</v>
      </c>
      <c r="U120">
        <v>3596</v>
      </c>
      <c r="V120">
        <v>2744</v>
      </c>
      <c r="W120">
        <v>3580</v>
      </c>
      <c r="X120">
        <v>3596</v>
      </c>
      <c r="Y120">
        <v>2840</v>
      </c>
      <c r="Z120">
        <v>3600</v>
      </c>
      <c r="AA120">
        <v>3600</v>
      </c>
      <c r="AB120">
        <v>3032</v>
      </c>
      <c r="AE120" s="9"/>
      <c r="AF120" s="9"/>
      <c r="AG120" s="9"/>
      <c r="AH120" s="9"/>
      <c r="AI120" s="9"/>
      <c r="AJ120" s="9"/>
      <c r="AK120" s="9"/>
    </row>
    <row r="121" spans="1:37" x14ac:dyDescent="0.2">
      <c r="A121" s="29" t="s">
        <v>49</v>
      </c>
      <c r="B121" s="18" t="s">
        <v>1</v>
      </c>
      <c r="C121" s="8" t="s">
        <v>24</v>
      </c>
      <c r="D121" s="1" t="s">
        <v>6</v>
      </c>
      <c r="E121">
        <v>60</v>
      </c>
      <c r="F121">
        <v>312</v>
      </c>
      <c r="G121">
        <v>260</v>
      </c>
      <c r="H121">
        <v>348</v>
      </c>
      <c r="I121">
        <v>196</v>
      </c>
      <c r="J121">
        <v>672</v>
      </c>
      <c r="K121">
        <v>472</v>
      </c>
      <c r="L121">
        <v>376</v>
      </c>
      <c r="M121">
        <v>1076</v>
      </c>
      <c r="N121">
        <v>744</v>
      </c>
      <c r="O121">
        <v>1324</v>
      </c>
      <c r="P121">
        <v>780</v>
      </c>
      <c r="Q121">
        <v>0</v>
      </c>
      <c r="R121">
        <v>0</v>
      </c>
      <c r="S121">
        <v>360</v>
      </c>
      <c r="T121">
        <v>344</v>
      </c>
      <c r="U121">
        <v>0</v>
      </c>
      <c r="V121">
        <v>360</v>
      </c>
      <c r="W121">
        <v>0</v>
      </c>
      <c r="X121">
        <v>0</v>
      </c>
      <c r="Y121">
        <v>144</v>
      </c>
      <c r="Z121">
        <v>0</v>
      </c>
      <c r="AA121">
        <v>0</v>
      </c>
      <c r="AB121">
        <v>132</v>
      </c>
      <c r="AE121" s="19"/>
      <c r="AF121" s="19"/>
      <c r="AG121" s="19"/>
      <c r="AH121" s="19"/>
      <c r="AI121" s="19"/>
      <c r="AJ121" s="19"/>
      <c r="AK121" s="19"/>
    </row>
    <row r="122" spans="1:37" x14ac:dyDescent="0.2">
      <c r="A122" s="29" t="s">
        <v>49</v>
      </c>
      <c r="B122" s="18" t="s">
        <v>1</v>
      </c>
      <c r="C122" s="8" t="s">
        <v>24</v>
      </c>
      <c r="D122" s="1" t="s">
        <v>7</v>
      </c>
      <c r="E122">
        <v>1556</v>
      </c>
      <c r="F122">
        <v>2504</v>
      </c>
      <c r="G122">
        <v>784</v>
      </c>
      <c r="H122">
        <v>1980</v>
      </c>
      <c r="I122">
        <v>1284</v>
      </c>
      <c r="J122">
        <v>2696</v>
      </c>
      <c r="K122">
        <v>1716</v>
      </c>
      <c r="L122">
        <v>1096</v>
      </c>
      <c r="M122">
        <v>2172</v>
      </c>
      <c r="N122">
        <v>1624</v>
      </c>
      <c r="O122">
        <v>1972</v>
      </c>
      <c r="P122">
        <v>1304</v>
      </c>
      <c r="Q122">
        <v>0</v>
      </c>
      <c r="R122">
        <v>0</v>
      </c>
      <c r="S122">
        <v>376</v>
      </c>
      <c r="T122">
        <v>428</v>
      </c>
      <c r="U122">
        <v>4</v>
      </c>
      <c r="V122">
        <v>496</v>
      </c>
      <c r="W122">
        <v>20</v>
      </c>
      <c r="X122">
        <v>4</v>
      </c>
      <c r="Y122">
        <v>616</v>
      </c>
      <c r="Z122">
        <v>0</v>
      </c>
      <c r="AA122">
        <v>0</v>
      </c>
      <c r="AB122">
        <v>436</v>
      </c>
    </row>
    <row r="123" spans="1:37" s="19" customFormat="1" x14ac:dyDescent="0.2">
      <c r="A123" s="18" t="s">
        <v>49</v>
      </c>
      <c r="B123" s="18" t="s">
        <v>1</v>
      </c>
      <c r="C123" s="8" t="s">
        <v>50</v>
      </c>
      <c r="D123" s="8" t="s">
        <v>5</v>
      </c>
      <c r="E123">
        <v>3600</v>
      </c>
      <c r="F123">
        <v>1724</v>
      </c>
      <c r="G123">
        <v>1156</v>
      </c>
      <c r="H123">
        <v>976</v>
      </c>
      <c r="I123">
        <v>2652</v>
      </c>
      <c r="J123">
        <v>1732</v>
      </c>
      <c r="K123">
        <v>612</v>
      </c>
      <c r="L123">
        <v>2028</v>
      </c>
      <c r="M123">
        <v>272</v>
      </c>
      <c r="N123">
        <v>1308</v>
      </c>
      <c r="O123">
        <v>1240</v>
      </c>
      <c r="P123">
        <v>1184</v>
      </c>
      <c r="Q123">
        <v>3600</v>
      </c>
      <c r="R123">
        <v>3144</v>
      </c>
      <c r="S123">
        <v>2080</v>
      </c>
      <c r="T123">
        <v>2656</v>
      </c>
      <c r="U123">
        <v>2928</v>
      </c>
      <c r="V123">
        <v>3600</v>
      </c>
      <c r="W123">
        <v>1868</v>
      </c>
      <c r="X123">
        <v>1704</v>
      </c>
      <c r="Y123">
        <v>1604</v>
      </c>
      <c r="Z123">
        <v>2736</v>
      </c>
      <c r="AA123">
        <v>2792</v>
      </c>
      <c r="AB123">
        <v>3600</v>
      </c>
      <c r="AE123" s="9"/>
      <c r="AF123" s="9"/>
      <c r="AG123" s="9"/>
      <c r="AH123" s="9"/>
      <c r="AI123" s="9"/>
      <c r="AJ123" s="9"/>
      <c r="AK123" s="9"/>
    </row>
    <row r="124" spans="1:37" x14ac:dyDescent="0.2">
      <c r="A124" s="29" t="s">
        <v>49</v>
      </c>
      <c r="B124" s="18" t="s">
        <v>1</v>
      </c>
      <c r="C124" s="8" t="s">
        <v>50</v>
      </c>
      <c r="D124" s="1" t="s">
        <v>6</v>
      </c>
      <c r="E124">
        <v>0</v>
      </c>
      <c r="F124">
        <v>272</v>
      </c>
      <c r="G124">
        <v>452</v>
      </c>
      <c r="H124">
        <v>676</v>
      </c>
      <c r="I124">
        <v>100</v>
      </c>
      <c r="J124">
        <v>396</v>
      </c>
      <c r="K124">
        <v>524</v>
      </c>
      <c r="L124">
        <v>376</v>
      </c>
      <c r="M124">
        <v>984</v>
      </c>
      <c r="N124">
        <v>312</v>
      </c>
      <c r="O124">
        <v>684</v>
      </c>
      <c r="P124">
        <v>408</v>
      </c>
      <c r="Q124">
        <v>0</v>
      </c>
      <c r="R124">
        <v>0</v>
      </c>
      <c r="S124">
        <v>264</v>
      </c>
      <c r="T124">
        <v>48</v>
      </c>
      <c r="U124">
        <v>92</v>
      </c>
      <c r="V124">
        <v>0</v>
      </c>
      <c r="W124">
        <v>128</v>
      </c>
      <c r="X124">
        <v>360</v>
      </c>
      <c r="Y124">
        <v>304</v>
      </c>
      <c r="Z124">
        <v>68</v>
      </c>
      <c r="AA124">
        <v>88</v>
      </c>
      <c r="AB124">
        <v>0</v>
      </c>
      <c r="AE124" s="19"/>
      <c r="AF124" s="19"/>
      <c r="AG124" s="19"/>
      <c r="AH124" s="19"/>
      <c r="AI124" s="19"/>
      <c r="AJ124" s="19"/>
      <c r="AK124" s="19"/>
    </row>
    <row r="125" spans="1:37" x14ac:dyDescent="0.2">
      <c r="A125" s="29" t="s">
        <v>49</v>
      </c>
      <c r="B125" s="18" t="s">
        <v>1</v>
      </c>
      <c r="C125" s="8" t="s">
        <v>50</v>
      </c>
      <c r="D125" s="1" t="s">
        <v>7</v>
      </c>
      <c r="E125">
        <v>0</v>
      </c>
      <c r="F125">
        <v>1604</v>
      </c>
      <c r="G125">
        <v>1992</v>
      </c>
      <c r="H125">
        <v>1948</v>
      </c>
      <c r="I125">
        <v>848</v>
      </c>
      <c r="J125">
        <v>1472</v>
      </c>
      <c r="K125">
        <v>2464</v>
      </c>
      <c r="L125">
        <v>1196</v>
      </c>
      <c r="M125">
        <v>2344</v>
      </c>
      <c r="N125">
        <v>1980</v>
      </c>
      <c r="O125">
        <v>1676</v>
      </c>
      <c r="P125">
        <v>2008</v>
      </c>
      <c r="Q125">
        <v>0</v>
      </c>
      <c r="R125">
        <v>456</v>
      </c>
      <c r="S125">
        <v>1256</v>
      </c>
      <c r="T125">
        <v>896</v>
      </c>
      <c r="U125">
        <v>580</v>
      </c>
      <c r="V125">
        <v>0</v>
      </c>
      <c r="W125">
        <v>1604</v>
      </c>
      <c r="X125">
        <v>1536</v>
      </c>
      <c r="Y125">
        <v>1692</v>
      </c>
      <c r="Z125">
        <v>796</v>
      </c>
      <c r="AA125">
        <v>720</v>
      </c>
      <c r="AB125">
        <v>0</v>
      </c>
    </row>
    <row r="126" spans="1:37" s="19" customFormat="1" x14ac:dyDescent="0.2">
      <c r="A126" s="18" t="s">
        <v>49</v>
      </c>
      <c r="B126" s="18" t="s">
        <v>1</v>
      </c>
      <c r="C126" s="8" t="s">
        <v>2</v>
      </c>
      <c r="D126" s="8" t="s">
        <v>5</v>
      </c>
      <c r="E126">
        <v>892</v>
      </c>
      <c r="F126">
        <v>1308</v>
      </c>
      <c r="G126">
        <v>1984</v>
      </c>
      <c r="H126">
        <v>1252</v>
      </c>
      <c r="I126">
        <v>572</v>
      </c>
      <c r="J126">
        <v>2456</v>
      </c>
      <c r="K126">
        <v>228</v>
      </c>
      <c r="L126">
        <v>316</v>
      </c>
      <c r="M126">
        <v>2100</v>
      </c>
      <c r="N126">
        <v>284</v>
      </c>
      <c r="O126">
        <v>1960</v>
      </c>
      <c r="P126">
        <v>1792</v>
      </c>
      <c r="Q126">
        <v>3600</v>
      </c>
      <c r="R126">
        <v>3600</v>
      </c>
      <c r="S126">
        <v>3476</v>
      </c>
      <c r="T126">
        <v>2180</v>
      </c>
      <c r="U126">
        <v>3600</v>
      </c>
      <c r="V126">
        <v>2700</v>
      </c>
      <c r="W126">
        <v>2168</v>
      </c>
      <c r="X126">
        <v>3252</v>
      </c>
      <c r="Y126">
        <v>1876</v>
      </c>
      <c r="Z126">
        <v>3376</v>
      </c>
      <c r="AA126">
        <v>3600</v>
      </c>
      <c r="AB126">
        <v>3600</v>
      </c>
      <c r="AE126" s="9"/>
      <c r="AF126" s="9"/>
      <c r="AG126" s="9"/>
      <c r="AH126" s="9"/>
      <c r="AI126" s="9"/>
      <c r="AJ126" s="9"/>
      <c r="AK126" s="9"/>
    </row>
    <row r="127" spans="1:37" x14ac:dyDescent="0.2">
      <c r="A127" s="29" t="s">
        <v>49</v>
      </c>
      <c r="B127" s="18" t="s">
        <v>1</v>
      </c>
      <c r="C127" s="8" t="s">
        <v>2</v>
      </c>
      <c r="D127" s="1" t="s">
        <v>6</v>
      </c>
      <c r="E127">
        <v>292</v>
      </c>
      <c r="F127">
        <v>448</v>
      </c>
      <c r="G127">
        <v>212</v>
      </c>
      <c r="H127">
        <v>300</v>
      </c>
      <c r="I127">
        <v>652</v>
      </c>
      <c r="J127">
        <v>140</v>
      </c>
      <c r="K127">
        <v>804</v>
      </c>
      <c r="L127">
        <v>580</v>
      </c>
      <c r="M127">
        <v>280</v>
      </c>
      <c r="N127">
        <v>680</v>
      </c>
      <c r="O127">
        <v>344</v>
      </c>
      <c r="P127">
        <v>320</v>
      </c>
      <c r="Q127">
        <v>0</v>
      </c>
      <c r="R127">
        <v>0</v>
      </c>
      <c r="S127">
        <v>0</v>
      </c>
      <c r="T127">
        <v>268</v>
      </c>
      <c r="U127">
        <v>0</v>
      </c>
      <c r="V127">
        <v>124</v>
      </c>
      <c r="W127">
        <v>196</v>
      </c>
      <c r="X127">
        <v>104</v>
      </c>
      <c r="Y127">
        <v>276</v>
      </c>
      <c r="Z127">
        <v>36</v>
      </c>
      <c r="AA127">
        <v>0</v>
      </c>
      <c r="AB127">
        <v>0</v>
      </c>
      <c r="AE127" s="19"/>
      <c r="AF127" s="19"/>
      <c r="AG127" s="19"/>
      <c r="AH127" s="19"/>
      <c r="AI127" s="19"/>
      <c r="AJ127" s="19"/>
      <c r="AK127" s="19"/>
    </row>
    <row r="128" spans="1:37" x14ac:dyDescent="0.2">
      <c r="A128" s="29" t="s">
        <v>49</v>
      </c>
      <c r="B128" s="18" t="s">
        <v>1</v>
      </c>
      <c r="C128" s="8" t="s">
        <v>2</v>
      </c>
      <c r="D128" s="1" t="s">
        <v>7</v>
      </c>
      <c r="E128">
        <v>2416</v>
      </c>
      <c r="F128">
        <v>1844</v>
      </c>
      <c r="G128">
        <v>1404</v>
      </c>
      <c r="H128">
        <v>2048</v>
      </c>
      <c r="I128">
        <v>2376</v>
      </c>
      <c r="J128">
        <v>1004</v>
      </c>
      <c r="K128">
        <v>2568</v>
      </c>
      <c r="L128">
        <v>2704</v>
      </c>
      <c r="M128">
        <v>1220</v>
      </c>
      <c r="N128">
        <v>2636</v>
      </c>
      <c r="O128">
        <v>1296</v>
      </c>
      <c r="P128">
        <v>1488</v>
      </c>
      <c r="Q128">
        <v>0</v>
      </c>
      <c r="R128">
        <v>0</v>
      </c>
      <c r="S128">
        <v>124</v>
      </c>
      <c r="T128">
        <v>1152</v>
      </c>
      <c r="U128">
        <v>0</v>
      </c>
      <c r="V128">
        <v>776</v>
      </c>
      <c r="W128">
        <v>1236</v>
      </c>
      <c r="X128">
        <v>244</v>
      </c>
      <c r="Y128">
        <v>1448</v>
      </c>
      <c r="Z128">
        <v>188</v>
      </c>
      <c r="AA128">
        <v>0</v>
      </c>
      <c r="AB128">
        <v>0</v>
      </c>
    </row>
    <row r="129" spans="1:37" s="19" customFormat="1" x14ac:dyDescent="0.2">
      <c r="A129" s="18" t="s">
        <v>49</v>
      </c>
      <c r="B129" s="18" t="s">
        <v>1</v>
      </c>
      <c r="C129" s="8" t="s">
        <v>40</v>
      </c>
      <c r="D129" s="8" t="s">
        <v>5</v>
      </c>
      <c r="E129">
        <v>1004</v>
      </c>
      <c r="F129">
        <v>2268</v>
      </c>
      <c r="G129">
        <v>1712</v>
      </c>
      <c r="H129">
        <v>1376</v>
      </c>
      <c r="I129">
        <v>1592</v>
      </c>
      <c r="J129">
        <v>768</v>
      </c>
      <c r="K129">
        <v>984</v>
      </c>
      <c r="L129">
        <v>580</v>
      </c>
      <c r="M129">
        <v>1996</v>
      </c>
      <c r="N129">
        <v>368</v>
      </c>
      <c r="O129">
        <v>1904</v>
      </c>
      <c r="P129">
        <v>632</v>
      </c>
      <c r="Q129">
        <v>3532</v>
      </c>
      <c r="R129">
        <v>3056</v>
      </c>
      <c r="S129">
        <v>2472</v>
      </c>
      <c r="T129">
        <v>2680</v>
      </c>
      <c r="U129">
        <v>3500</v>
      </c>
      <c r="V129">
        <v>3600</v>
      </c>
      <c r="W129">
        <v>3508</v>
      </c>
      <c r="X129">
        <v>1896</v>
      </c>
      <c r="Y129">
        <v>3500</v>
      </c>
      <c r="Z129">
        <v>1720</v>
      </c>
      <c r="AA129">
        <v>3600</v>
      </c>
      <c r="AB129">
        <v>3096</v>
      </c>
      <c r="AE129" s="9"/>
      <c r="AF129" s="9"/>
      <c r="AG129" s="9"/>
      <c r="AH129" s="9"/>
      <c r="AI129" s="9"/>
      <c r="AJ129" s="9"/>
      <c r="AK129" s="9"/>
    </row>
    <row r="130" spans="1:37" x14ac:dyDescent="0.2">
      <c r="A130" s="29" t="s">
        <v>49</v>
      </c>
      <c r="B130" s="18" t="s">
        <v>1</v>
      </c>
      <c r="C130" s="8" t="s">
        <v>40</v>
      </c>
      <c r="D130" s="1" t="s">
        <v>6</v>
      </c>
      <c r="E130">
        <v>592</v>
      </c>
      <c r="F130">
        <v>236</v>
      </c>
      <c r="G130">
        <v>288</v>
      </c>
      <c r="H130">
        <v>356</v>
      </c>
      <c r="I130">
        <v>332</v>
      </c>
      <c r="J130">
        <v>732</v>
      </c>
      <c r="K130">
        <v>604</v>
      </c>
      <c r="L130">
        <v>600</v>
      </c>
      <c r="M130">
        <v>396</v>
      </c>
      <c r="N130">
        <v>1008</v>
      </c>
      <c r="O130">
        <v>120</v>
      </c>
      <c r="P130">
        <v>412</v>
      </c>
      <c r="Q130">
        <v>0</v>
      </c>
      <c r="R130">
        <v>12</v>
      </c>
      <c r="S130">
        <v>80</v>
      </c>
      <c r="T130">
        <v>148</v>
      </c>
      <c r="U130">
        <v>0</v>
      </c>
      <c r="V130">
        <v>0</v>
      </c>
      <c r="W130">
        <v>0</v>
      </c>
      <c r="X130">
        <v>12</v>
      </c>
      <c r="Y130">
        <v>0</v>
      </c>
      <c r="Z130">
        <v>4</v>
      </c>
      <c r="AA130">
        <v>0</v>
      </c>
      <c r="AB130">
        <v>0</v>
      </c>
      <c r="AE130" s="19"/>
      <c r="AF130" s="19"/>
      <c r="AG130" s="19"/>
      <c r="AH130" s="19"/>
      <c r="AI130" s="19"/>
      <c r="AJ130" s="19"/>
      <c r="AK130" s="19"/>
    </row>
    <row r="131" spans="1:37" x14ac:dyDescent="0.2">
      <c r="A131" s="29" t="s">
        <v>49</v>
      </c>
      <c r="B131" s="18" t="s">
        <v>1</v>
      </c>
      <c r="C131" s="8" t="s">
        <v>40</v>
      </c>
      <c r="D131" s="1" t="s">
        <v>7</v>
      </c>
      <c r="E131">
        <v>2004</v>
      </c>
      <c r="F131">
        <v>1096</v>
      </c>
      <c r="G131">
        <v>1600</v>
      </c>
      <c r="H131">
        <v>1868</v>
      </c>
      <c r="I131">
        <v>1676</v>
      </c>
      <c r="J131">
        <v>2100</v>
      </c>
      <c r="K131">
        <v>2012</v>
      </c>
      <c r="L131">
        <v>2420</v>
      </c>
      <c r="M131">
        <v>1208</v>
      </c>
      <c r="N131">
        <v>2224</v>
      </c>
      <c r="O131">
        <v>1576</v>
      </c>
      <c r="P131">
        <v>2556</v>
      </c>
      <c r="Q131">
        <v>68</v>
      </c>
      <c r="R131">
        <v>532</v>
      </c>
      <c r="S131">
        <v>1048</v>
      </c>
      <c r="T131">
        <v>772</v>
      </c>
      <c r="U131">
        <v>100</v>
      </c>
      <c r="V131">
        <v>0</v>
      </c>
      <c r="W131">
        <v>92</v>
      </c>
      <c r="X131">
        <v>1692</v>
      </c>
      <c r="Y131">
        <v>100</v>
      </c>
      <c r="Z131">
        <v>1876</v>
      </c>
      <c r="AA131">
        <v>0</v>
      </c>
      <c r="AB131">
        <v>504</v>
      </c>
    </row>
    <row r="132" spans="1:37" s="19" customFormat="1" x14ac:dyDescent="0.2">
      <c r="A132" s="18" t="s">
        <v>49</v>
      </c>
      <c r="B132" s="18" t="s">
        <v>1</v>
      </c>
      <c r="C132" s="18" t="s">
        <v>3</v>
      </c>
      <c r="D132" s="8" t="s">
        <v>5</v>
      </c>
      <c r="E132">
        <v>2192</v>
      </c>
      <c r="F132">
        <v>1760</v>
      </c>
      <c r="G132">
        <v>1140</v>
      </c>
      <c r="H132">
        <v>496</v>
      </c>
      <c r="I132">
        <v>1776</v>
      </c>
      <c r="J132">
        <v>1136</v>
      </c>
      <c r="K132">
        <v>260</v>
      </c>
      <c r="L132">
        <v>2148</v>
      </c>
      <c r="M132">
        <v>1248</v>
      </c>
      <c r="N132">
        <v>516</v>
      </c>
      <c r="O132">
        <v>1216</v>
      </c>
      <c r="P132">
        <v>836</v>
      </c>
      <c r="Q132">
        <v>3504</v>
      </c>
      <c r="R132">
        <v>2708</v>
      </c>
      <c r="S132">
        <v>3088</v>
      </c>
      <c r="T132">
        <v>3600</v>
      </c>
      <c r="U132">
        <v>3592</v>
      </c>
      <c r="V132">
        <v>1932</v>
      </c>
      <c r="W132">
        <v>3600</v>
      </c>
      <c r="X132">
        <v>2088</v>
      </c>
      <c r="Y132">
        <v>2324</v>
      </c>
      <c r="Z132">
        <v>3348</v>
      </c>
      <c r="AA132">
        <v>3440</v>
      </c>
      <c r="AB132">
        <v>2192</v>
      </c>
      <c r="AE132" s="9"/>
      <c r="AF132" s="9"/>
      <c r="AG132" s="9"/>
      <c r="AH132" s="9"/>
      <c r="AI132" s="9"/>
      <c r="AJ132" s="9"/>
      <c r="AK132" s="9"/>
    </row>
    <row r="133" spans="1:37" x14ac:dyDescent="0.2">
      <c r="A133" s="29" t="s">
        <v>49</v>
      </c>
      <c r="B133" s="18" t="s">
        <v>1</v>
      </c>
      <c r="C133" s="18" t="s">
        <v>3</v>
      </c>
      <c r="D133" s="1" t="s">
        <v>6</v>
      </c>
      <c r="E133">
        <v>260</v>
      </c>
      <c r="F133">
        <v>384</v>
      </c>
      <c r="G133">
        <v>940</v>
      </c>
      <c r="H133">
        <v>556</v>
      </c>
      <c r="I133">
        <v>716</v>
      </c>
      <c r="J133">
        <v>440</v>
      </c>
      <c r="K133">
        <v>876</v>
      </c>
      <c r="L133">
        <v>388</v>
      </c>
      <c r="M133">
        <v>364</v>
      </c>
      <c r="N133">
        <v>636</v>
      </c>
      <c r="O133">
        <v>200</v>
      </c>
      <c r="P133">
        <v>572</v>
      </c>
      <c r="Q133">
        <v>20</v>
      </c>
      <c r="R133">
        <v>128</v>
      </c>
      <c r="S133">
        <v>40</v>
      </c>
      <c r="T133">
        <v>0</v>
      </c>
      <c r="U133">
        <v>0</v>
      </c>
      <c r="V133">
        <v>392</v>
      </c>
      <c r="W133">
        <v>0</v>
      </c>
      <c r="X133">
        <v>244</v>
      </c>
      <c r="Y133">
        <v>204</v>
      </c>
      <c r="Z133">
        <v>0</v>
      </c>
      <c r="AA133">
        <v>0</v>
      </c>
      <c r="AB133">
        <v>276</v>
      </c>
    </row>
    <row r="134" spans="1:37" x14ac:dyDescent="0.2">
      <c r="A134" s="29" t="s">
        <v>49</v>
      </c>
      <c r="B134" s="18" t="s">
        <v>1</v>
      </c>
      <c r="C134" s="18" t="s">
        <v>3</v>
      </c>
      <c r="D134" s="1" t="s">
        <v>7</v>
      </c>
      <c r="E134">
        <v>1148</v>
      </c>
      <c r="F134">
        <v>1456</v>
      </c>
      <c r="G134">
        <v>1520</v>
      </c>
      <c r="H134">
        <v>2548</v>
      </c>
      <c r="I134">
        <v>1108</v>
      </c>
      <c r="J134">
        <v>2024</v>
      </c>
      <c r="K134">
        <v>2464</v>
      </c>
      <c r="L134">
        <v>1064</v>
      </c>
      <c r="M134">
        <v>1988</v>
      </c>
      <c r="N134">
        <v>2448</v>
      </c>
      <c r="O134">
        <v>2184</v>
      </c>
      <c r="P134">
        <v>2192</v>
      </c>
      <c r="Q134">
        <v>76</v>
      </c>
      <c r="R134">
        <v>764</v>
      </c>
      <c r="S134">
        <v>472</v>
      </c>
      <c r="T134">
        <v>0</v>
      </c>
      <c r="U134">
        <v>8</v>
      </c>
      <c r="V134">
        <v>1276</v>
      </c>
      <c r="W134">
        <v>0</v>
      </c>
      <c r="X134">
        <v>1268</v>
      </c>
      <c r="Y134">
        <v>1072</v>
      </c>
      <c r="Z134">
        <v>252</v>
      </c>
      <c r="AA134">
        <v>160</v>
      </c>
      <c r="AB134">
        <v>1132</v>
      </c>
    </row>
    <row r="135" spans="1:37" s="19" customFormat="1" x14ac:dyDescent="0.2">
      <c r="A135" s="18" t="s">
        <v>49</v>
      </c>
      <c r="B135" s="18" t="s">
        <v>1</v>
      </c>
      <c r="C135" s="18" t="s">
        <v>51</v>
      </c>
      <c r="D135" s="8" t="s">
        <v>5</v>
      </c>
      <c r="E135">
        <v>1528</v>
      </c>
      <c r="F135">
        <v>972</v>
      </c>
      <c r="G135">
        <v>3312</v>
      </c>
      <c r="H135">
        <v>164</v>
      </c>
      <c r="I135">
        <v>2272</v>
      </c>
      <c r="J135">
        <v>172</v>
      </c>
      <c r="K135">
        <v>252</v>
      </c>
      <c r="L135">
        <v>1608</v>
      </c>
      <c r="M135">
        <v>1572</v>
      </c>
      <c r="N135">
        <v>1500</v>
      </c>
      <c r="O135">
        <v>1188</v>
      </c>
      <c r="P135">
        <v>868</v>
      </c>
      <c r="Q135">
        <v>3204</v>
      </c>
      <c r="R135">
        <v>3600</v>
      </c>
      <c r="S135">
        <v>3076</v>
      </c>
      <c r="T135">
        <v>3600</v>
      </c>
      <c r="U135">
        <v>3600</v>
      </c>
      <c r="V135">
        <v>3600</v>
      </c>
      <c r="W135">
        <v>3592</v>
      </c>
      <c r="X135">
        <v>2256</v>
      </c>
      <c r="Y135">
        <v>2400</v>
      </c>
      <c r="Z135">
        <v>2660</v>
      </c>
      <c r="AA135">
        <v>3196</v>
      </c>
      <c r="AB135">
        <v>3600</v>
      </c>
      <c r="AE135" s="9"/>
      <c r="AF135" s="9"/>
      <c r="AG135" s="9"/>
      <c r="AH135" s="9"/>
      <c r="AI135" s="9"/>
      <c r="AJ135" s="9"/>
      <c r="AK135" s="9"/>
    </row>
    <row r="136" spans="1:37" x14ac:dyDescent="0.2">
      <c r="A136" s="29" t="s">
        <v>49</v>
      </c>
      <c r="B136" s="18" t="s">
        <v>1</v>
      </c>
      <c r="C136" s="18" t="s">
        <v>51</v>
      </c>
      <c r="D136" s="1" t="s">
        <v>6</v>
      </c>
      <c r="E136">
        <v>360</v>
      </c>
      <c r="F136">
        <v>696</v>
      </c>
      <c r="G136">
        <v>28</v>
      </c>
      <c r="H136">
        <v>944</v>
      </c>
      <c r="I136">
        <v>256</v>
      </c>
      <c r="J136">
        <v>1008</v>
      </c>
      <c r="K136">
        <v>700</v>
      </c>
      <c r="L136">
        <v>436</v>
      </c>
      <c r="M136">
        <v>664</v>
      </c>
      <c r="N136">
        <v>452</v>
      </c>
      <c r="O136">
        <v>524</v>
      </c>
      <c r="P136">
        <v>520</v>
      </c>
      <c r="Q136">
        <v>148</v>
      </c>
      <c r="R136">
        <v>0</v>
      </c>
      <c r="S136">
        <v>52</v>
      </c>
      <c r="T136">
        <v>0</v>
      </c>
      <c r="U136">
        <v>0</v>
      </c>
      <c r="V136">
        <v>0</v>
      </c>
      <c r="W136">
        <v>0</v>
      </c>
      <c r="X136">
        <v>200</v>
      </c>
      <c r="Y136">
        <v>168</v>
      </c>
      <c r="Z136">
        <v>136</v>
      </c>
      <c r="AA136">
        <v>0</v>
      </c>
      <c r="AB136">
        <v>0</v>
      </c>
    </row>
    <row r="137" spans="1:37" x14ac:dyDescent="0.2">
      <c r="A137" s="29" t="s">
        <v>49</v>
      </c>
      <c r="B137" s="18" t="s">
        <v>1</v>
      </c>
      <c r="C137" s="18" t="s">
        <v>51</v>
      </c>
      <c r="D137" s="1" t="s">
        <v>7</v>
      </c>
      <c r="E137">
        <v>1712</v>
      </c>
      <c r="F137">
        <v>1932</v>
      </c>
      <c r="G137">
        <v>260</v>
      </c>
      <c r="H137">
        <v>2492</v>
      </c>
      <c r="I137">
        <v>1072</v>
      </c>
      <c r="J137">
        <v>2420</v>
      </c>
      <c r="K137">
        <v>2648</v>
      </c>
      <c r="L137">
        <v>1556</v>
      </c>
      <c r="M137">
        <v>1364</v>
      </c>
      <c r="N137">
        <v>1648</v>
      </c>
      <c r="O137">
        <v>1888</v>
      </c>
      <c r="P137">
        <v>2212</v>
      </c>
      <c r="Q137">
        <v>248</v>
      </c>
      <c r="R137">
        <v>0</v>
      </c>
      <c r="S137">
        <v>472</v>
      </c>
      <c r="T137">
        <v>0</v>
      </c>
      <c r="U137">
        <v>0</v>
      </c>
      <c r="V137">
        <v>0</v>
      </c>
      <c r="W137">
        <v>8</v>
      </c>
      <c r="X137">
        <v>1144</v>
      </c>
      <c r="Y137">
        <v>1032</v>
      </c>
      <c r="Z137">
        <v>804</v>
      </c>
      <c r="AA137">
        <v>404</v>
      </c>
      <c r="AB137">
        <v>0</v>
      </c>
    </row>
    <row r="138" spans="1:37" s="19" customFormat="1" x14ac:dyDescent="0.2">
      <c r="A138" s="18" t="s">
        <v>53</v>
      </c>
      <c r="B138" s="18" t="s">
        <v>1</v>
      </c>
      <c r="C138" s="18" t="s">
        <v>54</v>
      </c>
      <c r="D138" s="8" t="s">
        <v>5</v>
      </c>
      <c r="E138">
        <v>1816</v>
      </c>
      <c r="F138">
        <v>1880</v>
      </c>
      <c r="G138">
        <v>896</v>
      </c>
      <c r="H138">
        <v>1008</v>
      </c>
      <c r="I138">
        <v>584</v>
      </c>
      <c r="J138">
        <v>1380</v>
      </c>
      <c r="K138">
        <v>120</v>
      </c>
      <c r="L138">
        <v>1732</v>
      </c>
      <c r="M138">
        <v>156</v>
      </c>
      <c r="N138">
        <v>1984</v>
      </c>
      <c r="O138">
        <v>320</v>
      </c>
      <c r="P138">
        <v>1808</v>
      </c>
      <c r="Q138">
        <v>3600</v>
      </c>
      <c r="R138">
        <v>2540</v>
      </c>
      <c r="S138">
        <v>2280</v>
      </c>
      <c r="T138">
        <v>3600</v>
      </c>
      <c r="U138">
        <v>3588</v>
      </c>
      <c r="V138">
        <v>3048</v>
      </c>
      <c r="W138">
        <v>2556</v>
      </c>
      <c r="X138">
        <v>2364</v>
      </c>
      <c r="Y138">
        <v>1380</v>
      </c>
      <c r="Z138">
        <v>1524</v>
      </c>
      <c r="AA138">
        <v>3200</v>
      </c>
      <c r="AB138">
        <v>3568</v>
      </c>
      <c r="AE138" s="9"/>
      <c r="AF138" s="9"/>
      <c r="AG138" s="9"/>
      <c r="AH138" s="9"/>
      <c r="AI138" s="9"/>
      <c r="AJ138" s="9"/>
      <c r="AK138" s="9"/>
    </row>
    <row r="139" spans="1:37" x14ac:dyDescent="0.2">
      <c r="A139" s="30" t="s">
        <v>53</v>
      </c>
      <c r="B139" s="18" t="s">
        <v>1</v>
      </c>
      <c r="C139" s="18" t="s">
        <v>54</v>
      </c>
      <c r="D139" s="1" t="s">
        <v>6</v>
      </c>
      <c r="E139">
        <v>200</v>
      </c>
      <c r="F139">
        <v>348</v>
      </c>
      <c r="G139">
        <v>524</v>
      </c>
      <c r="H139">
        <v>408</v>
      </c>
      <c r="I139">
        <v>580</v>
      </c>
      <c r="J139">
        <v>636</v>
      </c>
      <c r="K139">
        <v>632</v>
      </c>
      <c r="L139">
        <v>240</v>
      </c>
      <c r="M139">
        <v>636</v>
      </c>
      <c r="N139">
        <v>224</v>
      </c>
      <c r="O139">
        <v>432</v>
      </c>
      <c r="P139">
        <v>228</v>
      </c>
      <c r="Q139">
        <v>0</v>
      </c>
      <c r="R139">
        <v>52</v>
      </c>
      <c r="S139">
        <v>140</v>
      </c>
      <c r="T139">
        <v>0</v>
      </c>
      <c r="U139">
        <v>0</v>
      </c>
      <c r="V139">
        <v>64</v>
      </c>
      <c r="W139">
        <v>12</v>
      </c>
      <c r="X139">
        <v>136</v>
      </c>
      <c r="Y139">
        <v>240</v>
      </c>
      <c r="Z139">
        <v>332</v>
      </c>
      <c r="AA139">
        <v>8</v>
      </c>
      <c r="AB139">
        <v>0</v>
      </c>
    </row>
    <row r="140" spans="1:37" x14ac:dyDescent="0.2">
      <c r="A140" s="30" t="s">
        <v>53</v>
      </c>
      <c r="B140" s="18" t="s">
        <v>1</v>
      </c>
      <c r="C140" s="18" t="s">
        <v>54</v>
      </c>
      <c r="D140" s="1" t="s">
        <v>7</v>
      </c>
      <c r="E140">
        <v>1584</v>
      </c>
      <c r="F140">
        <v>1372</v>
      </c>
      <c r="G140">
        <v>2180</v>
      </c>
      <c r="H140">
        <v>2184</v>
      </c>
      <c r="I140">
        <v>2436</v>
      </c>
      <c r="J140">
        <v>1584</v>
      </c>
      <c r="K140">
        <v>2848</v>
      </c>
      <c r="L140">
        <v>1628</v>
      </c>
      <c r="M140">
        <v>2808</v>
      </c>
      <c r="N140">
        <v>1392</v>
      </c>
      <c r="O140">
        <v>2848</v>
      </c>
      <c r="P140">
        <v>1564</v>
      </c>
      <c r="Q140">
        <v>0</v>
      </c>
      <c r="R140">
        <v>1008</v>
      </c>
      <c r="S140">
        <v>1180</v>
      </c>
      <c r="T140">
        <v>0</v>
      </c>
      <c r="U140">
        <v>12</v>
      </c>
      <c r="V140">
        <v>488</v>
      </c>
      <c r="W140">
        <v>1032</v>
      </c>
      <c r="X140">
        <v>1100</v>
      </c>
      <c r="Y140">
        <v>1980</v>
      </c>
      <c r="Z140">
        <v>1744</v>
      </c>
      <c r="AA140">
        <v>392</v>
      </c>
      <c r="AB140">
        <v>32</v>
      </c>
    </row>
    <row r="141" spans="1:37" s="19" customFormat="1" x14ac:dyDescent="0.2">
      <c r="A141" s="18" t="s">
        <v>53</v>
      </c>
      <c r="B141" s="18" t="s">
        <v>1</v>
      </c>
      <c r="C141" s="18" t="s">
        <v>12</v>
      </c>
      <c r="D141" s="8" t="s">
        <v>5</v>
      </c>
      <c r="E141">
        <v>1288</v>
      </c>
      <c r="F141">
        <v>1796</v>
      </c>
      <c r="G141">
        <v>2076</v>
      </c>
      <c r="H141">
        <v>1128</v>
      </c>
      <c r="I141">
        <v>2088</v>
      </c>
      <c r="J141">
        <v>604</v>
      </c>
      <c r="K141">
        <v>1452</v>
      </c>
      <c r="L141">
        <v>900</v>
      </c>
      <c r="M141">
        <v>1600</v>
      </c>
      <c r="N141">
        <v>744</v>
      </c>
      <c r="O141">
        <v>1204</v>
      </c>
      <c r="P141">
        <v>996</v>
      </c>
      <c r="Q141">
        <v>3600</v>
      </c>
      <c r="R141">
        <v>2448</v>
      </c>
      <c r="S141">
        <v>2280</v>
      </c>
      <c r="T141">
        <v>2844</v>
      </c>
      <c r="U141">
        <v>2128</v>
      </c>
      <c r="V141">
        <v>3484</v>
      </c>
      <c r="W141">
        <v>2408</v>
      </c>
      <c r="X141">
        <v>1628</v>
      </c>
      <c r="Y141">
        <v>2312</v>
      </c>
      <c r="Z141">
        <v>2708</v>
      </c>
      <c r="AA141">
        <v>3600</v>
      </c>
      <c r="AB141">
        <v>2416</v>
      </c>
      <c r="AC141"/>
      <c r="AE141" s="9"/>
      <c r="AF141" s="9"/>
      <c r="AG141" s="9"/>
      <c r="AH141" s="9"/>
      <c r="AI141" s="9"/>
      <c r="AJ141" s="9"/>
      <c r="AK141" s="9"/>
    </row>
    <row r="142" spans="1:37" x14ac:dyDescent="0.2">
      <c r="A142" s="30" t="s">
        <v>53</v>
      </c>
      <c r="B142" s="18" t="s">
        <v>1</v>
      </c>
      <c r="C142" s="18" t="s">
        <v>12</v>
      </c>
      <c r="D142" s="1" t="s">
        <v>6</v>
      </c>
      <c r="E142">
        <v>356</v>
      </c>
      <c r="F142">
        <v>268</v>
      </c>
      <c r="G142">
        <v>56</v>
      </c>
      <c r="H142">
        <v>272</v>
      </c>
      <c r="I142">
        <v>276</v>
      </c>
      <c r="J142">
        <v>468</v>
      </c>
      <c r="K142">
        <v>364</v>
      </c>
      <c r="L142">
        <v>344</v>
      </c>
      <c r="M142">
        <v>184</v>
      </c>
      <c r="N142">
        <v>440</v>
      </c>
      <c r="O142">
        <v>468</v>
      </c>
      <c r="P142">
        <v>312</v>
      </c>
      <c r="Q142">
        <v>0</v>
      </c>
      <c r="R142">
        <v>192</v>
      </c>
      <c r="S142">
        <v>132</v>
      </c>
      <c r="T142">
        <v>40</v>
      </c>
      <c r="U142">
        <v>112</v>
      </c>
      <c r="V142">
        <v>0</v>
      </c>
      <c r="W142">
        <v>132</v>
      </c>
      <c r="X142">
        <v>296</v>
      </c>
      <c r="Y142">
        <v>88</v>
      </c>
      <c r="Z142">
        <v>88</v>
      </c>
      <c r="AA142">
        <v>0</v>
      </c>
      <c r="AB142">
        <v>96</v>
      </c>
      <c r="AC142"/>
    </row>
    <row r="143" spans="1:37" x14ac:dyDescent="0.2">
      <c r="A143" s="30" t="s">
        <v>53</v>
      </c>
      <c r="B143" s="18" t="s">
        <v>1</v>
      </c>
      <c r="C143" s="18" t="s">
        <v>12</v>
      </c>
      <c r="D143" s="1" t="s">
        <v>7</v>
      </c>
      <c r="E143">
        <v>1956</v>
      </c>
      <c r="F143">
        <v>1536</v>
      </c>
      <c r="G143">
        <v>1468</v>
      </c>
      <c r="H143">
        <v>2200</v>
      </c>
      <c r="I143">
        <v>1236</v>
      </c>
      <c r="J143">
        <v>2528</v>
      </c>
      <c r="K143">
        <v>1784</v>
      </c>
      <c r="L143">
        <v>2356</v>
      </c>
      <c r="M143">
        <v>1816</v>
      </c>
      <c r="N143">
        <v>2416</v>
      </c>
      <c r="O143">
        <v>1928</v>
      </c>
      <c r="P143">
        <v>2292</v>
      </c>
      <c r="Q143">
        <v>0</v>
      </c>
      <c r="R143">
        <v>960</v>
      </c>
      <c r="S143">
        <v>1188</v>
      </c>
      <c r="T143">
        <v>716</v>
      </c>
      <c r="U143">
        <v>1360</v>
      </c>
      <c r="V143">
        <v>116</v>
      </c>
      <c r="W143">
        <v>1060</v>
      </c>
      <c r="X143">
        <v>1676</v>
      </c>
      <c r="Y143">
        <v>1200</v>
      </c>
      <c r="Z143">
        <v>804</v>
      </c>
      <c r="AA143">
        <v>0</v>
      </c>
      <c r="AB143">
        <v>1088</v>
      </c>
      <c r="AC143"/>
    </row>
    <row r="144" spans="1:37" s="19" customFormat="1" x14ac:dyDescent="0.2">
      <c r="A144" s="18" t="s">
        <v>53</v>
      </c>
      <c r="B144" s="18" t="s">
        <v>1</v>
      </c>
      <c r="C144" s="18" t="s">
        <v>2</v>
      </c>
      <c r="D144" s="8" t="s">
        <v>5</v>
      </c>
      <c r="E144">
        <v>184</v>
      </c>
      <c r="F144">
        <v>840</v>
      </c>
      <c r="G144">
        <v>3600</v>
      </c>
      <c r="H144">
        <v>948</v>
      </c>
      <c r="I144">
        <v>1936</v>
      </c>
      <c r="J144">
        <v>1036</v>
      </c>
      <c r="K144">
        <v>576</v>
      </c>
      <c r="L144">
        <v>1868</v>
      </c>
      <c r="M144">
        <v>700</v>
      </c>
      <c r="N144">
        <v>1192</v>
      </c>
      <c r="O144">
        <v>780</v>
      </c>
      <c r="P144">
        <v>2012</v>
      </c>
      <c r="Q144">
        <v>3600</v>
      </c>
      <c r="R144">
        <v>2084</v>
      </c>
      <c r="S144">
        <v>2936</v>
      </c>
      <c r="T144">
        <v>2416</v>
      </c>
      <c r="U144">
        <v>3600</v>
      </c>
      <c r="V144">
        <v>3600</v>
      </c>
      <c r="W144">
        <v>3448</v>
      </c>
      <c r="X144">
        <v>2184</v>
      </c>
      <c r="Y144">
        <v>2936</v>
      </c>
      <c r="Z144">
        <v>3256</v>
      </c>
      <c r="AA144">
        <v>3600</v>
      </c>
      <c r="AB144">
        <v>2888</v>
      </c>
      <c r="AE144" s="9"/>
      <c r="AF144" s="9"/>
      <c r="AG144" s="9"/>
      <c r="AH144" s="9"/>
      <c r="AI144" s="9"/>
      <c r="AJ144" s="9"/>
      <c r="AK144" s="9"/>
    </row>
    <row r="145" spans="1:37" x14ac:dyDescent="0.2">
      <c r="A145" s="30" t="s">
        <v>53</v>
      </c>
      <c r="B145" s="18" t="s">
        <v>1</v>
      </c>
      <c r="C145" s="18" t="s">
        <v>2</v>
      </c>
      <c r="D145" s="1" t="s">
        <v>6</v>
      </c>
      <c r="E145">
        <v>332</v>
      </c>
      <c r="F145">
        <v>508</v>
      </c>
      <c r="G145">
        <v>0</v>
      </c>
      <c r="H145">
        <v>464</v>
      </c>
      <c r="I145">
        <v>272</v>
      </c>
      <c r="J145">
        <v>572</v>
      </c>
      <c r="K145">
        <v>536</v>
      </c>
      <c r="L145">
        <v>312</v>
      </c>
      <c r="M145">
        <v>540</v>
      </c>
      <c r="N145">
        <v>440</v>
      </c>
      <c r="O145">
        <v>492</v>
      </c>
      <c r="P145">
        <v>228</v>
      </c>
      <c r="Q145">
        <v>0</v>
      </c>
      <c r="R145">
        <v>140</v>
      </c>
      <c r="S145">
        <v>172</v>
      </c>
      <c r="T145">
        <v>136</v>
      </c>
      <c r="U145">
        <v>0</v>
      </c>
      <c r="V145">
        <v>0</v>
      </c>
      <c r="W145">
        <v>0</v>
      </c>
      <c r="X145">
        <v>184</v>
      </c>
      <c r="Y145">
        <v>48</v>
      </c>
      <c r="Z145">
        <v>16</v>
      </c>
      <c r="AA145">
        <v>0</v>
      </c>
      <c r="AB145">
        <v>40</v>
      </c>
    </row>
    <row r="146" spans="1:37" x14ac:dyDescent="0.2">
      <c r="A146" s="30" t="s">
        <v>53</v>
      </c>
      <c r="B146" s="18" t="s">
        <v>1</v>
      </c>
      <c r="C146" s="18" t="s">
        <v>2</v>
      </c>
      <c r="D146" s="1" t="s">
        <v>7</v>
      </c>
      <c r="E146">
        <v>3084</v>
      </c>
      <c r="F146">
        <v>2252</v>
      </c>
      <c r="G146">
        <v>0</v>
      </c>
      <c r="H146">
        <v>2188</v>
      </c>
      <c r="I146">
        <v>1392</v>
      </c>
      <c r="J146">
        <v>1992</v>
      </c>
      <c r="K146">
        <v>2488</v>
      </c>
      <c r="L146">
        <v>1420</v>
      </c>
      <c r="M146">
        <v>2360</v>
      </c>
      <c r="N146">
        <v>1968</v>
      </c>
      <c r="O146">
        <v>2328</v>
      </c>
      <c r="P146">
        <v>1360</v>
      </c>
      <c r="Q146">
        <v>0</v>
      </c>
      <c r="R146">
        <v>1376</v>
      </c>
      <c r="S146">
        <v>492</v>
      </c>
      <c r="T146">
        <v>1048</v>
      </c>
      <c r="U146">
        <v>0</v>
      </c>
      <c r="V146">
        <v>0</v>
      </c>
      <c r="W146">
        <v>152</v>
      </c>
      <c r="X146">
        <v>1232</v>
      </c>
      <c r="Y146">
        <v>616</v>
      </c>
      <c r="Z146">
        <v>328</v>
      </c>
      <c r="AA146">
        <v>0</v>
      </c>
      <c r="AB146">
        <v>672</v>
      </c>
    </row>
    <row r="147" spans="1:37" s="19" customFormat="1" x14ac:dyDescent="0.2">
      <c r="A147" s="18" t="s">
        <v>53</v>
      </c>
      <c r="B147" s="18" t="s">
        <v>1</v>
      </c>
      <c r="C147" s="18" t="s">
        <v>20</v>
      </c>
      <c r="D147" s="8" t="s">
        <v>5</v>
      </c>
      <c r="E147" s="8">
        <v>676</v>
      </c>
      <c r="F147" s="8">
        <v>2232</v>
      </c>
      <c r="G147" s="8">
        <v>2144</v>
      </c>
      <c r="H147" s="8">
        <v>720</v>
      </c>
      <c r="I147" s="8">
        <v>1688</v>
      </c>
      <c r="J147" s="8">
        <v>760</v>
      </c>
      <c r="K147" s="8">
        <v>268</v>
      </c>
      <c r="L147" s="8">
        <v>2684</v>
      </c>
      <c r="M147" s="8">
        <v>200</v>
      </c>
      <c r="N147" s="8">
        <v>1132</v>
      </c>
      <c r="O147" s="8">
        <v>340</v>
      </c>
      <c r="P147" s="8">
        <v>1492</v>
      </c>
      <c r="Q147" s="8">
        <v>3564</v>
      </c>
      <c r="R147" s="8">
        <v>3600</v>
      </c>
      <c r="S147" s="8">
        <v>2932</v>
      </c>
      <c r="T147" s="8">
        <v>3600</v>
      </c>
      <c r="U147" s="8">
        <v>3592</v>
      </c>
      <c r="V147" s="8">
        <v>3580</v>
      </c>
      <c r="W147" s="8">
        <v>3588</v>
      </c>
      <c r="X147" s="8">
        <v>1716</v>
      </c>
      <c r="Y147" s="8">
        <v>2404</v>
      </c>
      <c r="Z147" s="8">
        <v>2392</v>
      </c>
      <c r="AA147" s="8">
        <v>2384</v>
      </c>
      <c r="AB147" s="8">
        <v>2952</v>
      </c>
      <c r="AE147" s="9"/>
      <c r="AF147" s="9"/>
      <c r="AG147" s="9"/>
      <c r="AH147" s="9"/>
      <c r="AI147" s="9"/>
      <c r="AJ147" s="9"/>
      <c r="AK147" s="9"/>
    </row>
    <row r="148" spans="1:37" x14ac:dyDescent="0.2">
      <c r="A148" s="30" t="s">
        <v>53</v>
      </c>
      <c r="B148" s="18" t="s">
        <v>1</v>
      </c>
      <c r="C148" s="18" t="s">
        <v>20</v>
      </c>
      <c r="D148" s="1" t="s">
        <v>6</v>
      </c>
      <c r="E148" s="1">
        <v>608</v>
      </c>
      <c r="F148" s="1">
        <v>120</v>
      </c>
      <c r="G148" s="1">
        <v>236</v>
      </c>
      <c r="H148" s="1">
        <v>572</v>
      </c>
      <c r="I148" s="1">
        <v>200</v>
      </c>
      <c r="J148" s="1">
        <v>360</v>
      </c>
      <c r="K148" s="1">
        <v>740</v>
      </c>
      <c r="L148" s="1">
        <v>152</v>
      </c>
      <c r="M148" s="1">
        <v>604</v>
      </c>
      <c r="N148" s="1">
        <v>428</v>
      </c>
      <c r="O148" s="1">
        <v>672</v>
      </c>
      <c r="P148" s="1">
        <v>224</v>
      </c>
      <c r="Q148" s="14">
        <v>0</v>
      </c>
      <c r="R148" s="14">
        <v>0</v>
      </c>
      <c r="S148" s="14">
        <v>104</v>
      </c>
      <c r="T148" s="14">
        <v>0</v>
      </c>
      <c r="U148" s="14">
        <v>0</v>
      </c>
      <c r="V148" s="14">
        <v>0</v>
      </c>
      <c r="W148" s="14">
        <v>0</v>
      </c>
      <c r="X148" s="14">
        <v>280</v>
      </c>
      <c r="Y148" s="14">
        <v>88</v>
      </c>
      <c r="Z148" s="14">
        <v>116</v>
      </c>
      <c r="AA148" s="14">
        <v>200</v>
      </c>
      <c r="AB148" s="14">
        <v>88</v>
      </c>
    </row>
    <row r="149" spans="1:37" x14ac:dyDescent="0.2">
      <c r="A149" s="30" t="s">
        <v>53</v>
      </c>
      <c r="B149" s="18" t="s">
        <v>1</v>
      </c>
      <c r="C149" s="18" t="s">
        <v>20</v>
      </c>
      <c r="D149" s="1" t="s">
        <v>7</v>
      </c>
      <c r="E149" s="1">
        <v>2316</v>
      </c>
      <c r="F149" s="1">
        <v>1248</v>
      </c>
      <c r="G149" s="1">
        <v>1220</v>
      </c>
      <c r="H149" s="1">
        <v>2308</v>
      </c>
      <c r="I149" s="1">
        <v>1712</v>
      </c>
      <c r="J149" s="1">
        <v>2480</v>
      </c>
      <c r="K149" s="1">
        <v>2592</v>
      </c>
      <c r="L149" s="1">
        <v>764</v>
      </c>
      <c r="M149" s="1">
        <v>2796</v>
      </c>
      <c r="N149" s="1">
        <v>2040</v>
      </c>
      <c r="O149" s="1">
        <v>2588</v>
      </c>
      <c r="P149" s="1">
        <v>1884</v>
      </c>
      <c r="Q149" s="14">
        <v>36</v>
      </c>
      <c r="R149" s="14">
        <v>0</v>
      </c>
      <c r="S149" s="14">
        <v>564</v>
      </c>
      <c r="T149" s="14">
        <v>0</v>
      </c>
      <c r="U149" s="14">
        <v>8</v>
      </c>
      <c r="V149" s="14">
        <v>20</v>
      </c>
      <c r="W149" s="14">
        <v>12</v>
      </c>
      <c r="X149" s="14">
        <v>1604</v>
      </c>
      <c r="Y149" s="14">
        <v>1108</v>
      </c>
      <c r="Z149" s="14">
        <v>1092</v>
      </c>
      <c r="AA149" s="14">
        <v>1016</v>
      </c>
      <c r="AB149" s="14">
        <v>560</v>
      </c>
    </row>
    <row r="150" spans="1:37" s="19" customFormat="1" x14ac:dyDescent="0.2">
      <c r="A150" s="18" t="s">
        <v>53</v>
      </c>
      <c r="B150" s="18" t="s">
        <v>1</v>
      </c>
      <c r="C150" s="18" t="s">
        <v>21</v>
      </c>
      <c r="D150" s="8" t="s">
        <v>5</v>
      </c>
      <c r="E150" s="8"/>
      <c r="F150" s="8"/>
      <c r="G150" s="8"/>
      <c r="H150" s="8"/>
      <c r="I150" s="8"/>
      <c r="J150" s="8"/>
      <c r="K150" s="8"/>
      <c r="L150" s="8"/>
      <c r="M150" s="8"/>
      <c r="N150" s="8"/>
      <c r="O150" s="8"/>
      <c r="P150" s="8"/>
      <c r="Q150" s="8"/>
      <c r="R150" s="8"/>
      <c r="S150" s="8"/>
      <c r="T150" s="8"/>
      <c r="U150" s="8"/>
      <c r="V150" s="8"/>
      <c r="W150" s="8"/>
      <c r="X150" s="8"/>
      <c r="Y150" s="8"/>
      <c r="Z150" s="8"/>
      <c r="AA150" s="8"/>
      <c r="AB150" s="8"/>
      <c r="AE150" s="9"/>
      <c r="AF150" s="9"/>
      <c r="AG150" s="9"/>
      <c r="AH150" s="9"/>
      <c r="AI150" s="9"/>
      <c r="AJ150" s="9"/>
      <c r="AK150" s="9"/>
    </row>
    <row r="151" spans="1:37" x14ac:dyDescent="0.2">
      <c r="A151" s="30" t="s">
        <v>53</v>
      </c>
      <c r="B151" s="18" t="s">
        <v>1</v>
      </c>
      <c r="C151" s="18" t="s">
        <v>21</v>
      </c>
      <c r="D151" s="10" t="s">
        <v>6</v>
      </c>
      <c r="E151" s="10"/>
      <c r="F151" s="10"/>
      <c r="G151" s="10"/>
      <c r="H151" s="10"/>
      <c r="I151" s="10"/>
      <c r="J151" s="10"/>
      <c r="K151" s="10"/>
      <c r="L151" s="10"/>
      <c r="M151" s="10"/>
      <c r="N151" s="10"/>
      <c r="O151" s="10"/>
      <c r="P151" s="10"/>
      <c r="Q151" s="14"/>
      <c r="R151" s="14"/>
      <c r="S151" s="14"/>
      <c r="T151" s="14"/>
      <c r="U151" s="14"/>
      <c r="V151" s="14"/>
      <c r="W151" s="14"/>
      <c r="X151" s="14"/>
      <c r="Y151" s="14"/>
      <c r="Z151" s="14"/>
      <c r="AA151" s="14"/>
      <c r="AB151" s="14"/>
      <c r="AC151" s="9" t="s">
        <v>158</v>
      </c>
    </row>
    <row r="152" spans="1:37" x14ac:dyDescent="0.2">
      <c r="A152" s="30" t="s">
        <v>53</v>
      </c>
      <c r="B152" s="18" t="s">
        <v>1</v>
      </c>
      <c r="C152" s="18" t="s">
        <v>21</v>
      </c>
      <c r="D152" s="1" t="s">
        <v>7</v>
      </c>
      <c r="E152" s="1"/>
      <c r="F152" s="1"/>
      <c r="G152" s="1"/>
      <c r="H152" s="1"/>
      <c r="I152" s="1"/>
      <c r="J152" s="1"/>
      <c r="K152" s="1"/>
      <c r="L152" s="1"/>
      <c r="M152" s="1"/>
      <c r="N152" s="1"/>
      <c r="O152" s="1"/>
      <c r="P152" s="1"/>
      <c r="Q152" s="14"/>
      <c r="R152" s="14"/>
      <c r="S152" s="14"/>
      <c r="T152" s="14"/>
      <c r="U152" s="14"/>
      <c r="V152" s="14"/>
      <c r="W152" s="14"/>
      <c r="X152" s="14"/>
      <c r="Y152" s="14"/>
      <c r="Z152" s="14"/>
      <c r="AA152" s="14"/>
      <c r="AB152" s="14"/>
    </row>
    <row r="153" spans="1:37" s="19" customFormat="1" x14ac:dyDescent="0.2">
      <c r="A153" s="18" t="s">
        <v>53</v>
      </c>
      <c r="B153" s="18" t="s">
        <v>1</v>
      </c>
      <c r="C153" s="18" t="s">
        <v>50</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9" t="s">
        <v>158</v>
      </c>
      <c r="AE153" s="9"/>
      <c r="AF153" s="9"/>
      <c r="AG153" s="9"/>
      <c r="AH153" s="9"/>
      <c r="AI153" s="9"/>
      <c r="AJ153" s="9"/>
      <c r="AK153" s="9"/>
    </row>
    <row r="154" spans="1:37" x14ac:dyDescent="0.2">
      <c r="A154" s="30" t="s">
        <v>53</v>
      </c>
      <c r="B154" s="18" t="s">
        <v>1</v>
      </c>
      <c r="C154" s="18" t="s">
        <v>50</v>
      </c>
      <c r="D154" s="1"/>
      <c r="E154" s="1"/>
      <c r="F154" s="1"/>
      <c r="G154" s="1"/>
      <c r="H154" s="1"/>
      <c r="I154" s="1"/>
      <c r="J154" s="1"/>
      <c r="K154" s="1"/>
      <c r="L154" s="1"/>
      <c r="M154" s="1"/>
      <c r="N154" s="1"/>
      <c r="O154" s="1"/>
      <c r="P154" s="1"/>
      <c r="Q154" s="14"/>
      <c r="R154" s="14"/>
      <c r="S154" s="14"/>
      <c r="T154" s="14"/>
      <c r="U154" s="14"/>
      <c r="V154" s="14"/>
      <c r="W154" s="14"/>
      <c r="X154" s="14"/>
      <c r="Y154" s="14"/>
      <c r="Z154" s="14"/>
      <c r="AA154" s="14"/>
      <c r="AB154" s="14"/>
    </row>
    <row r="155" spans="1:37" x14ac:dyDescent="0.2">
      <c r="A155" s="30" t="s">
        <v>53</v>
      </c>
      <c r="B155" s="18" t="s">
        <v>1</v>
      </c>
      <c r="C155" s="18" t="s">
        <v>50</v>
      </c>
      <c r="D155" s="1"/>
      <c r="E155" s="1"/>
      <c r="F155" s="1"/>
      <c r="G155" s="1"/>
      <c r="H155" s="1"/>
      <c r="I155" s="1"/>
      <c r="J155" s="1"/>
      <c r="K155" s="1"/>
      <c r="L155" s="1"/>
      <c r="M155" s="1"/>
      <c r="N155" s="1"/>
      <c r="O155" s="1"/>
      <c r="P155" s="1"/>
      <c r="Q155" s="14"/>
      <c r="R155" s="14"/>
      <c r="S155" s="14"/>
      <c r="T155" s="14"/>
      <c r="U155" s="14"/>
      <c r="V155" s="14"/>
      <c r="W155" s="14"/>
      <c r="X155" s="14"/>
      <c r="Y155" s="14"/>
      <c r="Z155" s="14"/>
      <c r="AA155" s="14"/>
      <c r="AB155" s="14"/>
    </row>
    <row r="156" spans="1:37" s="19" customFormat="1" x14ac:dyDescent="0.2">
      <c r="A156" s="18" t="s">
        <v>53</v>
      </c>
      <c r="B156" s="18" t="s">
        <v>1</v>
      </c>
      <c r="C156" s="18" t="s">
        <v>23</v>
      </c>
      <c r="D156" s="8" t="s">
        <v>5</v>
      </c>
      <c r="E156" s="8">
        <v>2168</v>
      </c>
      <c r="F156" s="8">
        <v>1328</v>
      </c>
      <c r="G156" s="8">
        <v>1700</v>
      </c>
      <c r="H156" s="8">
        <v>828</v>
      </c>
      <c r="I156" s="8">
        <v>932</v>
      </c>
      <c r="J156" s="8">
        <v>1108</v>
      </c>
      <c r="K156" s="8">
        <v>452</v>
      </c>
      <c r="L156" s="8">
        <v>1052</v>
      </c>
      <c r="M156" s="8">
        <v>1896</v>
      </c>
      <c r="N156" s="8">
        <v>388</v>
      </c>
      <c r="O156" s="8">
        <v>1400</v>
      </c>
      <c r="P156" s="8">
        <v>1468</v>
      </c>
      <c r="Q156" s="8">
        <v>3600</v>
      </c>
      <c r="R156" s="8">
        <v>2152</v>
      </c>
      <c r="S156" s="8">
        <v>2360</v>
      </c>
      <c r="T156" s="8">
        <v>3600</v>
      </c>
      <c r="U156" s="8">
        <v>3600</v>
      </c>
      <c r="V156" s="8">
        <v>1648</v>
      </c>
      <c r="W156" s="8">
        <v>2368</v>
      </c>
      <c r="X156" s="8">
        <v>1928</v>
      </c>
      <c r="Y156" s="8">
        <v>2384</v>
      </c>
      <c r="Z156" s="8">
        <v>2920</v>
      </c>
      <c r="AA156" s="8">
        <v>3600</v>
      </c>
      <c r="AB156" s="8">
        <v>3552</v>
      </c>
      <c r="AE156" s="9"/>
      <c r="AF156" s="9"/>
      <c r="AG156" s="9"/>
      <c r="AH156" s="9"/>
      <c r="AI156" s="9"/>
      <c r="AJ156" s="9"/>
      <c r="AK156" s="9"/>
    </row>
    <row r="157" spans="1:37" x14ac:dyDescent="0.2">
      <c r="A157" s="30" t="s">
        <v>53</v>
      </c>
      <c r="B157" s="18" t="s">
        <v>1</v>
      </c>
      <c r="C157" s="18" t="s">
        <v>23</v>
      </c>
      <c r="D157" s="1" t="s">
        <v>6</v>
      </c>
      <c r="E157" s="1">
        <v>160</v>
      </c>
      <c r="F157" s="1">
        <v>332</v>
      </c>
      <c r="G157" s="1">
        <v>268</v>
      </c>
      <c r="H157" s="1">
        <v>340</v>
      </c>
      <c r="I157" s="1">
        <v>192</v>
      </c>
      <c r="J157" s="1">
        <v>324</v>
      </c>
      <c r="K157" s="1">
        <v>396</v>
      </c>
      <c r="L157" s="1">
        <v>44</v>
      </c>
      <c r="M157" s="1">
        <v>152</v>
      </c>
      <c r="N157" s="1">
        <v>504</v>
      </c>
      <c r="O157" s="1">
        <v>512</v>
      </c>
      <c r="P157" s="1">
        <v>188</v>
      </c>
      <c r="Q157" s="14">
        <v>0</v>
      </c>
      <c r="R157" s="14">
        <v>76</v>
      </c>
      <c r="S157" s="14">
        <v>72</v>
      </c>
      <c r="T157" s="14">
        <v>0</v>
      </c>
      <c r="U157" s="14">
        <v>0</v>
      </c>
      <c r="V157" s="14">
        <v>116</v>
      </c>
      <c r="W157" s="14">
        <v>40</v>
      </c>
      <c r="X157" s="14">
        <v>56</v>
      </c>
      <c r="Y157" s="14">
        <v>184</v>
      </c>
      <c r="Z157" s="14">
        <v>36</v>
      </c>
      <c r="AA157" s="14">
        <v>0</v>
      </c>
      <c r="AB157" s="14">
        <v>0</v>
      </c>
    </row>
    <row r="158" spans="1:37" x14ac:dyDescent="0.2">
      <c r="A158" s="30" t="s">
        <v>53</v>
      </c>
      <c r="B158" s="18" t="s">
        <v>1</v>
      </c>
      <c r="C158" s="18" t="s">
        <v>23</v>
      </c>
      <c r="D158" s="1" t="s">
        <v>7</v>
      </c>
      <c r="E158" s="1">
        <v>1272</v>
      </c>
      <c r="F158" s="1">
        <v>1940</v>
      </c>
      <c r="G158" s="1">
        <v>1632</v>
      </c>
      <c r="H158" s="1">
        <v>2432</v>
      </c>
      <c r="I158" s="1">
        <v>2476</v>
      </c>
      <c r="J158" s="1">
        <v>2168</v>
      </c>
      <c r="K158" s="1">
        <v>2752</v>
      </c>
      <c r="L158" s="1">
        <v>2504</v>
      </c>
      <c r="M158" s="1">
        <v>1552</v>
      </c>
      <c r="N158" s="1">
        <v>2708</v>
      </c>
      <c r="O158" s="1">
        <v>1688</v>
      </c>
      <c r="P158" s="1">
        <v>1944</v>
      </c>
      <c r="Q158" s="14">
        <v>0</v>
      </c>
      <c r="R158" s="14">
        <v>1372</v>
      </c>
      <c r="S158" s="14">
        <v>1168</v>
      </c>
      <c r="T158" s="14">
        <v>0</v>
      </c>
      <c r="U158" s="14">
        <v>0</v>
      </c>
      <c r="V158" s="14">
        <v>1836</v>
      </c>
      <c r="W158" s="14">
        <v>1192</v>
      </c>
      <c r="X158" s="14">
        <v>1616</v>
      </c>
      <c r="Y158" s="14">
        <v>1032</v>
      </c>
      <c r="Z158" s="14">
        <v>644</v>
      </c>
      <c r="AA158" s="14">
        <v>0</v>
      </c>
      <c r="AB158" s="14">
        <v>48</v>
      </c>
    </row>
    <row r="159" spans="1:37" s="19" customFormat="1" x14ac:dyDescent="0.2">
      <c r="A159" s="18" t="s">
        <v>53</v>
      </c>
      <c r="B159" s="18" t="s">
        <v>1</v>
      </c>
      <c r="C159" s="18" t="s">
        <v>134</v>
      </c>
      <c r="D159" s="8" t="s">
        <v>5</v>
      </c>
      <c r="E159">
        <v>1748</v>
      </c>
      <c r="F159">
        <v>1444</v>
      </c>
      <c r="G159">
        <v>1864</v>
      </c>
      <c r="H159">
        <v>616</v>
      </c>
      <c r="I159">
        <v>2840</v>
      </c>
      <c r="J159">
        <v>1808</v>
      </c>
      <c r="K159">
        <v>1956</v>
      </c>
      <c r="L159">
        <v>344</v>
      </c>
      <c r="M159">
        <v>1380</v>
      </c>
      <c r="N159">
        <v>2288</v>
      </c>
      <c r="O159">
        <v>1780</v>
      </c>
      <c r="P159">
        <v>416</v>
      </c>
      <c r="Q159">
        <v>3080</v>
      </c>
      <c r="R159">
        <v>2296</v>
      </c>
      <c r="S159">
        <v>3292</v>
      </c>
      <c r="T159">
        <v>2480</v>
      </c>
      <c r="U159">
        <v>1680</v>
      </c>
      <c r="V159">
        <v>3600</v>
      </c>
      <c r="W159">
        <v>3600</v>
      </c>
      <c r="X159">
        <v>1832</v>
      </c>
      <c r="Y159">
        <v>2156</v>
      </c>
      <c r="Z159">
        <v>2060</v>
      </c>
      <c r="AA159">
        <v>3228</v>
      </c>
      <c r="AB159">
        <v>2924</v>
      </c>
      <c r="AC159" s="8"/>
      <c r="AE159" s="9"/>
      <c r="AF159" s="9"/>
      <c r="AG159" s="9"/>
      <c r="AH159" s="9"/>
      <c r="AI159" s="9"/>
      <c r="AJ159" s="9"/>
      <c r="AK159" s="9"/>
    </row>
    <row r="160" spans="1:37" x14ac:dyDescent="0.2">
      <c r="A160" s="30" t="s">
        <v>53</v>
      </c>
      <c r="B160" s="18" t="s">
        <v>1</v>
      </c>
      <c r="C160" s="18" t="s">
        <v>134</v>
      </c>
      <c r="D160" s="1" t="s">
        <v>6</v>
      </c>
      <c r="E160">
        <v>0</v>
      </c>
      <c r="F160">
        <v>216</v>
      </c>
      <c r="G160">
        <v>88</v>
      </c>
      <c r="H160">
        <v>448</v>
      </c>
      <c r="I160">
        <v>0</v>
      </c>
      <c r="J160">
        <v>116</v>
      </c>
      <c r="K160">
        <v>192</v>
      </c>
      <c r="L160">
        <v>596</v>
      </c>
      <c r="M160">
        <v>364</v>
      </c>
      <c r="N160">
        <v>124</v>
      </c>
      <c r="O160">
        <v>292</v>
      </c>
      <c r="P160">
        <v>680</v>
      </c>
      <c r="Q160">
        <v>0</v>
      </c>
      <c r="R160">
        <v>156</v>
      </c>
      <c r="S160">
        <v>0</v>
      </c>
      <c r="T160">
        <v>120</v>
      </c>
      <c r="U160">
        <v>352</v>
      </c>
      <c r="V160">
        <v>0</v>
      </c>
      <c r="W160">
        <v>0</v>
      </c>
      <c r="X160">
        <v>60</v>
      </c>
      <c r="Y160">
        <v>152</v>
      </c>
      <c r="Z160">
        <v>244</v>
      </c>
      <c r="AA160">
        <v>0</v>
      </c>
      <c r="AB160">
        <v>140</v>
      </c>
      <c r="AC160" s="1"/>
    </row>
    <row r="161" spans="1:37" x14ac:dyDescent="0.2">
      <c r="A161" s="30" t="s">
        <v>53</v>
      </c>
      <c r="B161" s="18" t="s">
        <v>1</v>
      </c>
      <c r="C161" s="18" t="s">
        <v>134</v>
      </c>
      <c r="D161" s="1" t="s">
        <v>7</v>
      </c>
      <c r="E161">
        <v>1852</v>
      </c>
      <c r="F161">
        <v>1940</v>
      </c>
      <c r="G161">
        <v>1648</v>
      </c>
      <c r="H161">
        <v>2536</v>
      </c>
      <c r="I161">
        <v>760</v>
      </c>
      <c r="J161">
        <v>1676</v>
      </c>
      <c r="K161">
        <v>1452</v>
      </c>
      <c r="L161">
        <v>2660</v>
      </c>
      <c r="M161">
        <v>1856</v>
      </c>
      <c r="N161">
        <v>1188</v>
      </c>
      <c r="O161">
        <v>1528</v>
      </c>
      <c r="P161">
        <v>2504</v>
      </c>
      <c r="Q161">
        <v>520</v>
      </c>
      <c r="R161">
        <v>1140</v>
      </c>
      <c r="S161">
        <v>308</v>
      </c>
      <c r="T161">
        <v>1000</v>
      </c>
      <c r="U161">
        <v>1568</v>
      </c>
      <c r="V161">
        <v>0</v>
      </c>
      <c r="W161">
        <v>0</v>
      </c>
      <c r="X161">
        <v>1708</v>
      </c>
      <c r="Y161">
        <v>1292</v>
      </c>
      <c r="Z161">
        <v>1296</v>
      </c>
      <c r="AA161">
        <v>372</v>
      </c>
      <c r="AB161">
        <v>536</v>
      </c>
      <c r="AC161" s="1"/>
    </row>
    <row r="162" spans="1:37" s="19" customFormat="1" x14ac:dyDescent="0.2">
      <c r="A162" s="18" t="s">
        <v>53</v>
      </c>
      <c r="B162" s="18" t="s">
        <v>1</v>
      </c>
      <c r="C162" s="18" t="s">
        <v>133</v>
      </c>
      <c r="D162" s="8" t="s">
        <v>5</v>
      </c>
      <c r="E162">
        <v>3600</v>
      </c>
      <c r="F162">
        <v>1256</v>
      </c>
      <c r="G162">
        <v>704</v>
      </c>
      <c r="H162">
        <v>2708</v>
      </c>
      <c r="I162">
        <v>868</v>
      </c>
      <c r="J162">
        <v>1660</v>
      </c>
      <c r="K162">
        <v>288</v>
      </c>
      <c r="L162">
        <v>2264</v>
      </c>
      <c r="M162">
        <v>252</v>
      </c>
      <c r="N162">
        <v>1640</v>
      </c>
      <c r="O162">
        <v>816</v>
      </c>
      <c r="P162">
        <v>1384</v>
      </c>
      <c r="Q162">
        <v>3600</v>
      </c>
      <c r="R162">
        <v>2696</v>
      </c>
      <c r="S162">
        <v>2616</v>
      </c>
      <c r="T162">
        <v>3600</v>
      </c>
      <c r="U162">
        <v>3600</v>
      </c>
      <c r="V162">
        <v>2948</v>
      </c>
      <c r="W162">
        <v>2040</v>
      </c>
      <c r="X162">
        <v>2728</v>
      </c>
      <c r="Y162">
        <v>2780</v>
      </c>
      <c r="Z162">
        <v>2752</v>
      </c>
      <c r="AA162">
        <v>3600</v>
      </c>
      <c r="AB162">
        <v>3600</v>
      </c>
      <c r="AC162" s="8"/>
      <c r="AE162" s="9"/>
      <c r="AF162" s="9"/>
      <c r="AG162" s="9"/>
      <c r="AH162" s="9"/>
      <c r="AI162" s="9"/>
      <c r="AJ162" s="9"/>
      <c r="AK162" s="9"/>
    </row>
    <row r="163" spans="1:37" x14ac:dyDescent="0.2">
      <c r="A163" s="30" t="s">
        <v>53</v>
      </c>
      <c r="B163" s="18" t="s">
        <v>1</v>
      </c>
      <c r="C163" s="18" t="s">
        <v>133</v>
      </c>
      <c r="D163" s="1" t="s">
        <v>6</v>
      </c>
      <c r="E163">
        <v>0</v>
      </c>
      <c r="F163">
        <v>180</v>
      </c>
      <c r="G163">
        <v>640</v>
      </c>
      <c r="H163">
        <v>256</v>
      </c>
      <c r="I163">
        <v>468</v>
      </c>
      <c r="J163">
        <v>304</v>
      </c>
      <c r="K163">
        <v>556</v>
      </c>
      <c r="L163">
        <v>348</v>
      </c>
      <c r="M163">
        <v>804</v>
      </c>
      <c r="N163">
        <v>368</v>
      </c>
      <c r="O163">
        <v>520</v>
      </c>
      <c r="P163">
        <v>412</v>
      </c>
      <c r="Q163">
        <v>0</v>
      </c>
      <c r="R163">
        <v>76</v>
      </c>
      <c r="S163">
        <v>44</v>
      </c>
      <c r="T163">
        <v>0</v>
      </c>
      <c r="U163">
        <v>0</v>
      </c>
      <c r="V163">
        <v>24</v>
      </c>
      <c r="W163">
        <v>116</v>
      </c>
      <c r="X163">
        <v>0</v>
      </c>
      <c r="Y163">
        <v>0</v>
      </c>
      <c r="Z163">
        <v>84</v>
      </c>
      <c r="AA163">
        <v>0</v>
      </c>
      <c r="AB163">
        <v>0</v>
      </c>
      <c r="AC163" s="1"/>
    </row>
    <row r="164" spans="1:37" x14ac:dyDescent="0.2">
      <c r="A164" s="30" t="s">
        <v>53</v>
      </c>
      <c r="B164" s="18" t="s">
        <v>1</v>
      </c>
      <c r="C164" s="18" t="s">
        <v>133</v>
      </c>
      <c r="D164" s="1" t="s">
        <v>7</v>
      </c>
      <c r="E164">
        <v>0</v>
      </c>
      <c r="F164">
        <v>2164</v>
      </c>
      <c r="G164">
        <v>2256</v>
      </c>
      <c r="H164">
        <v>636</v>
      </c>
      <c r="I164">
        <v>2264</v>
      </c>
      <c r="J164">
        <v>1636</v>
      </c>
      <c r="K164">
        <v>2756</v>
      </c>
      <c r="L164">
        <v>988</v>
      </c>
      <c r="M164">
        <v>2544</v>
      </c>
      <c r="N164">
        <v>1592</v>
      </c>
      <c r="O164">
        <v>2264</v>
      </c>
      <c r="P164">
        <v>1804</v>
      </c>
      <c r="Q164">
        <v>0</v>
      </c>
      <c r="R164">
        <v>828</v>
      </c>
      <c r="S164">
        <v>940</v>
      </c>
      <c r="T164">
        <v>0</v>
      </c>
      <c r="U164">
        <v>0</v>
      </c>
      <c r="V164">
        <v>628</v>
      </c>
      <c r="W164">
        <v>1444</v>
      </c>
      <c r="X164">
        <v>868</v>
      </c>
      <c r="Y164">
        <v>820</v>
      </c>
      <c r="Z164">
        <v>764</v>
      </c>
      <c r="AA164">
        <v>0</v>
      </c>
      <c r="AB164">
        <v>0</v>
      </c>
      <c r="AC164" s="1"/>
    </row>
    <row r="165" spans="1:37" s="19" customFormat="1" x14ac:dyDescent="0.2">
      <c r="A165" s="18" t="s">
        <v>53</v>
      </c>
      <c r="B165" s="18" t="s">
        <v>0</v>
      </c>
      <c r="C165" s="18" t="s">
        <v>57</v>
      </c>
      <c r="D165" s="8" t="s">
        <v>5</v>
      </c>
      <c r="E165" s="8">
        <v>1348</v>
      </c>
      <c r="F165" s="8">
        <v>860</v>
      </c>
      <c r="G165" s="8">
        <v>1392</v>
      </c>
      <c r="H165" s="8">
        <v>1916</v>
      </c>
      <c r="I165" s="8">
        <v>3600</v>
      </c>
      <c r="J165" s="8">
        <v>1068</v>
      </c>
      <c r="K165" s="8">
        <v>1008</v>
      </c>
      <c r="L165" s="8">
        <v>1580</v>
      </c>
      <c r="M165" s="8">
        <v>912</v>
      </c>
      <c r="N165" s="8">
        <v>840</v>
      </c>
      <c r="O165" s="8">
        <v>1960</v>
      </c>
      <c r="P165" s="8">
        <v>588</v>
      </c>
      <c r="Q165" s="8">
        <v>3204</v>
      </c>
      <c r="R165" s="8">
        <v>2828</v>
      </c>
      <c r="S165" s="8">
        <v>2028</v>
      </c>
      <c r="T165" s="8">
        <v>1784</v>
      </c>
      <c r="U165" s="8">
        <v>3464</v>
      </c>
      <c r="V165" s="8">
        <v>3600</v>
      </c>
      <c r="W165" s="8">
        <v>1276</v>
      </c>
      <c r="X165" s="8">
        <v>3240</v>
      </c>
      <c r="Y165" s="8">
        <v>1776</v>
      </c>
      <c r="Z165" s="8">
        <v>3600</v>
      </c>
      <c r="AA165" s="8">
        <v>3600</v>
      </c>
      <c r="AB165" s="8">
        <v>2112</v>
      </c>
      <c r="AE165" s="9"/>
      <c r="AF165" s="9"/>
      <c r="AG165" s="9"/>
      <c r="AH165" s="9"/>
      <c r="AI165" s="9"/>
      <c r="AJ165" s="9"/>
      <c r="AK165" s="9"/>
    </row>
    <row r="166" spans="1:37" x14ac:dyDescent="0.2">
      <c r="A166" s="30" t="s">
        <v>53</v>
      </c>
      <c r="B166" s="18" t="s">
        <v>0</v>
      </c>
      <c r="C166" s="18" t="s">
        <v>57</v>
      </c>
      <c r="D166" s="1" t="s">
        <v>6</v>
      </c>
      <c r="E166" s="1">
        <v>276</v>
      </c>
      <c r="F166" s="1">
        <v>516</v>
      </c>
      <c r="G166" s="1">
        <v>180</v>
      </c>
      <c r="H166" s="1">
        <v>348</v>
      </c>
      <c r="I166" s="1">
        <v>0</v>
      </c>
      <c r="J166" s="1">
        <v>188</v>
      </c>
      <c r="K166" s="1">
        <v>456</v>
      </c>
      <c r="L166" s="1">
        <v>344</v>
      </c>
      <c r="M166" s="1">
        <v>484</v>
      </c>
      <c r="N166" s="1">
        <v>568</v>
      </c>
      <c r="O166" s="1">
        <v>276</v>
      </c>
      <c r="P166" s="1">
        <v>636</v>
      </c>
      <c r="Q166" s="14">
        <v>16</v>
      </c>
      <c r="R166" s="14">
        <v>0</v>
      </c>
      <c r="S166" s="14">
        <v>124</v>
      </c>
      <c r="T166" s="14">
        <v>176</v>
      </c>
      <c r="U166" s="14">
        <v>0</v>
      </c>
      <c r="V166" s="14">
        <v>0</v>
      </c>
      <c r="W166" s="14">
        <v>140</v>
      </c>
      <c r="X166" s="14">
        <v>44</v>
      </c>
      <c r="Y166" s="14">
        <v>84</v>
      </c>
      <c r="Z166" s="14">
        <v>0</v>
      </c>
      <c r="AA166" s="14">
        <v>0</v>
      </c>
      <c r="AB166" s="14">
        <v>168</v>
      </c>
    </row>
    <row r="167" spans="1:37" x14ac:dyDescent="0.2">
      <c r="A167" s="30" t="s">
        <v>53</v>
      </c>
      <c r="B167" s="18" t="s">
        <v>0</v>
      </c>
      <c r="C167" s="18" t="s">
        <v>57</v>
      </c>
      <c r="D167" s="1" t="s">
        <v>7</v>
      </c>
      <c r="E167" s="1">
        <v>1976</v>
      </c>
      <c r="F167" s="1">
        <v>2224</v>
      </c>
      <c r="G167" s="1">
        <v>2028</v>
      </c>
      <c r="H167" s="1">
        <v>1336</v>
      </c>
      <c r="I167" s="1">
        <v>0</v>
      </c>
      <c r="J167" s="1">
        <v>2344</v>
      </c>
      <c r="K167" s="1">
        <v>2136</v>
      </c>
      <c r="L167" s="1">
        <v>1676</v>
      </c>
      <c r="M167" s="1">
        <v>2204</v>
      </c>
      <c r="N167" s="1">
        <v>2192</v>
      </c>
      <c r="O167" s="1">
        <v>1364</v>
      </c>
      <c r="P167" s="1">
        <v>2376</v>
      </c>
      <c r="Q167" s="14">
        <v>380</v>
      </c>
      <c r="R167" s="14">
        <v>772</v>
      </c>
      <c r="S167" s="14">
        <v>1448</v>
      </c>
      <c r="T167" s="14">
        <v>1640</v>
      </c>
      <c r="U167" s="14">
        <v>136</v>
      </c>
      <c r="V167" s="14">
        <v>0</v>
      </c>
      <c r="W167" s="14">
        <v>2184</v>
      </c>
      <c r="X167" s="14">
        <v>316</v>
      </c>
      <c r="Y167" s="14">
        <v>1740</v>
      </c>
      <c r="Z167" s="14">
        <v>0</v>
      </c>
      <c r="AA167" s="14">
        <v>0</v>
      </c>
      <c r="AB167" s="14">
        <v>1320</v>
      </c>
    </row>
    <row r="168" spans="1:37" s="19" customFormat="1" x14ac:dyDescent="0.2">
      <c r="A168" s="18" t="s">
        <v>53</v>
      </c>
      <c r="B168" s="18" t="s">
        <v>0</v>
      </c>
      <c r="C168" s="18" t="s">
        <v>58</v>
      </c>
      <c r="D168" s="8" t="s">
        <v>5</v>
      </c>
      <c r="E168" s="8">
        <v>984</v>
      </c>
      <c r="F168" s="8">
        <v>1372</v>
      </c>
      <c r="G168" s="8">
        <v>3596</v>
      </c>
      <c r="H168" s="8">
        <v>376</v>
      </c>
      <c r="I168" s="8">
        <v>1600</v>
      </c>
      <c r="J168" s="8">
        <v>952</v>
      </c>
      <c r="K168" s="8">
        <v>260</v>
      </c>
      <c r="L168" s="8">
        <v>2260</v>
      </c>
      <c r="M168" s="8">
        <v>152</v>
      </c>
      <c r="N168" s="8">
        <v>1608</v>
      </c>
      <c r="O168" s="8">
        <v>1908</v>
      </c>
      <c r="P168" s="8">
        <v>1508</v>
      </c>
      <c r="Q168" s="8">
        <v>2100</v>
      </c>
      <c r="R168" s="8">
        <v>2460</v>
      </c>
      <c r="S168" s="8">
        <v>1372</v>
      </c>
      <c r="T168" s="8">
        <v>3600</v>
      </c>
      <c r="U168" s="8">
        <v>2176</v>
      </c>
      <c r="V168" s="8">
        <v>968</v>
      </c>
      <c r="W168" s="8">
        <v>2928</v>
      </c>
      <c r="X168" s="8">
        <v>1672</v>
      </c>
      <c r="Y168" s="8">
        <v>3600</v>
      </c>
      <c r="Z168" s="8">
        <v>3480</v>
      </c>
      <c r="AA168" s="8">
        <v>2000</v>
      </c>
      <c r="AB168" s="8">
        <v>3600</v>
      </c>
      <c r="AE168" s="9"/>
      <c r="AF168" s="9"/>
      <c r="AG168" s="9"/>
      <c r="AH168" s="9"/>
      <c r="AI168" s="9"/>
      <c r="AJ168" s="9"/>
      <c r="AK168" s="9"/>
    </row>
    <row r="169" spans="1:37" x14ac:dyDescent="0.2">
      <c r="A169" s="30" t="s">
        <v>53</v>
      </c>
      <c r="B169" s="18" t="s">
        <v>0</v>
      </c>
      <c r="C169" s="18" t="s">
        <v>58</v>
      </c>
      <c r="D169" s="1" t="s">
        <v>6</v>
      </c>
      <c r="E169" s="1">
        <v>24</v>
      </c>
      <c r="F169" s="1">
        <v>116</v>
      </c>
      <c r="G169" s="1">
        <v>0</v>
      </c>
      <c r="H169" s="1">
        <v>152</v>
      </c>
      <c r="I169" s="1">
        <v>248</v>
      </c>
      <c r="J169" s="1">
        <v>284</v>
      </c>
      <c r="K169" s="1">
        <v>576</v>
      </c>
      <c r="L169" s="1">
        <v>184</v>
      </c>
      <c r="M169" s="1">
        <v>400</v>
      </c>
      <c r="N169" s="1">
        <v>220</v>
      </c>
      <c r="O169" s="1">
        <v>188</v>
      </c>
      <c r="P169" s="1">
        <v>92</v>
      </c>
      <c r="Q169" s="14">
        <v>0</v>
      </c>
      <c r="R169" s="14">
        <v>40</v>
      </c>
      <c r="S169" s="14">
        <v>128</v>
      </c>
      <c r="T169" s="14">
        <v>0</v>
      </c>
      <c r="U169" s="14">
        <v>0</v>
      </c>
      <c r="V169" s="14">
        <v>264</v>
      </c>
      <c r="W169" s="14">
        <v>0</v>
      </c>
      <c r="X169" s="14">
        <v>56</v>
      </c>
      <c r="Y169" s="14">
        <v>0</v>
      </c>
      <c r="Z169" s="14">
        <v>0</v>
      </c>
      <c r="AA169" s="14">
        <v>0</v>
      </c>
      <c r="AB169" s="14">
        <v>0</v>
      </c>
    </row>
    <row r="170" spans="1:37" x14ac:dyDescent="0.2">
      <c r="A170" s="30" t="s">
        <v>53</v>
      </c>
      <c r="B170" s="18" t="s">
        <v>0</v>
      </c>
      <c r="C170" s="18" t="s">
        <v>58</v>
      </c>
      <c r="D170" s="1" t="s">
        <v>7</v>
      </c>
      <c r="E170" s="1">
        <v>2592</v>
      </c>
      <c r="F170" s="1">
        <v>2112</v>
      </c>
      <c r="G170" s="1">
        <v>4</v>
      </c>
      <c r="H170" s="1">
        <v>3072</v>
      </c>
      <c r="I170" s="1">
        <v>1752</v>
      </c>
      <c r="J170" s="1">
        <v>2364</v>
      </c>
      <c r="K170" s="1">
        <v>2764</v>
      </c>
      <c r="L170" s="1">
        <v>1156</v>
      </c>
      <c r="M170" s="1">
        <v>3048</v>
      </c>
      <c r="N170" s="1">
        <v>1772</v>
      </c>
      <c r="O170" s="1">
        <v>1504</v>
      </c>
      <c r="P170" s="1">
        <v>2000</v>
      </c>
      <c r="Q170" s="14">
        <v>1500</v>
      </c>
      <c r="R170" s="14">
        <v>1100</v>
      </c>
      <c r="S170" s="14">
        <v>2100</v>
      </c>
      <c r="T170" s="14">
        <v>0</v>
      </c>
      <c r="U170" s="14">
        <v>1424</v>
      </c>
      <c r="V170" s="14">
        <v>2368</v>
      </c>
      <c r="W170" s="14">
        <v>672</v>
      </c>
      <c r="X170" s="14">
        <v>1872</v>
      </c>
      <c r="Y170" s="14">
        <v>0</v>
      </c>
      <c r="Z170" s="14">
        <v>120</v>
      </c>
      <c r="AA170" s="14">
        <v>1600</v>
      </c>
      <c r="AB170" s="14">
        <v>0</v>
      </c>
    </row>
    <row r="171" spans="1:37" s="19" customFormat="1" x14ac:dyDescent="0.2">
      <c r="A171" s="18" t="s">
        <v>53</v>
      </c>
      <c r="B171" s="18" t="s">
        <v>0</v>
      </c>
      <c r="C171" s="18" t="s">
        <v>160</v>
      </c>
      <c r="D171" s="8" t="s">
        <v>5</v>
      </c>
      <c r="E171">
        <v>2164</v>
      </c>
      <c r="F171">
        <v>600</v>
      </c>
      <c r="G171">
        <v>1720</v>
      </c>
      <c r="H171">
        <v>716</v>
      </c>
      <c r="I171">
        <v>1308</v>
      </c>
      <c r="J171">
        <v>340</v>
      </c>
      <c r="K171">
        <v>2252</v>
      </c>
      <c r="L171">
        <v>416</v>
      </c>
      <c r="M171">
        <v>736</v>
      </c>
      <c r="N171">
        <v>1292</v>
      </c>
      <c r="O171">
        <v>2968</v>
      </c>
      <c r="P171">
        <v>1648</v>
      </c>
      <c r="Q171">
        <v>1956</v>
      </c>
      <c r="R171">
        <v>2496</v>
      </c>
      <c r="S171">
        <v>1508</v>
      </c>
      <c r="T171">
        <v>1788</v>
      </c>
      <c r="U171">
        <v>2456</v>
      </c>
      <c r="V171">
        <v>2796</v>
      </c>
      <c r="W171">
        <v>2408</v>
      </c>
      <c r="X171">
        <v>1080</v>
      </c>
      <c r="Y171">
        <v>1680</v>
      </c>
      <c r="Z171">
        <v>2628</v>
      </c>
      <c r="AA171">
        <v>2736</v>
      </c>
      <c r="AB171">
        <v>3600</v>
      </c>
      <c r="AC171" s="8"/>
      <c r="AE171" s="9"/>
      <c r="AF171" s="9"/>
      <c r="AG171" s="9"/>
      <c r="AH171" s="9"/>
      <c r="AI171" s="9"/>
      <c r="AJ171" s="9"/>
      <c r="AK171" s="9"/>
    </row>
    <row r="172" spans="1:37" s="9" customFormat="1" x14ac:dyDescent="0.2">
      <c r="A172" s="30" t="s">
        <v>53</v>
      </c>
      <c r="B172" s="18" t="s">
        <v>0</v>
      </c>
      <c r="C172" s="18" t="s">
        <v>160</v>
      </c>
      <c r="D172" s="12" t="s">
        <v>6</v>
      </c>
      <c r="E172">
        <v>0</v>
      </c>
      <c r="F172">
        <v>356</v>
      </c>
      <c r="G172">
        <v>264</v>
      </c>
      <c r="H172">
        <v>272</v>
      </c>
      <c r="I172">
        <v>280</v>
      </c>
      <c r="J172">
        <v>400</v>
      </c>
      <c r="K172">
        <v>88</v>
      </c>
      <c r="L172">
        <v>564</v>
      </c>
      <c r="M172">
        <v>388</v>
      </c>
      <c r="N172">
        <v>308</v>
      </c>
      <c r="O172">
        <v>0</v>
      </c>
      <c r="P172">
        <v>124</v>
      </c>
      <c r="Q172">
        <v>88</v>
      </c>
      <c r="R172">
        <v>64</v>
      </c>
      <c r="S172">
        <v>284</v>
      </c>
      <c r="T172">
        <v>132</v>
      </c>
      <c r="U172">
        <v>80</v>
      </c>
      <c r="V172">
        <v>0</v>
      </c>
      <c r="W172">
        <v>32</v>
      </c>
      <c r="X172">
        <v>300</v>
      </c>
      <c r="Y172">
        <v>200</v>
      </c>
      <c r="Z172">
        <v>0</v>
      </c>
      <c r="AA172">
        <v>68</v>
      </c>
      <c r="AB172">
        <v>0</v>
      </c>
      <c r="AC172" s="12"/>
    </row>
    <row r="173" spans="1:37" s="9" customFormat="1" x14ac:dyDescent="0.2">
      <c r="A173" s="30" t="s">
        <v>53</v>
      </c>
      <c r="B173" s="18" t="s">
        <v>0</v>
      </c>
      <c r="C173" s="18" t="s">
        <v>160</v>
      </c>
      <c r="D173" s="12" t="s">
        <v>7</v>
      </c>
      <c r="E173">
        <v>1436</v>
      </c>
      <c r="F173">
        <v>2644</v>
      </c>
      <c r="G173">
        <v>1616</v>
      </c>
      <c r="H173">
        <v>2612</v>
      </c>
      <c r="I173">
        <v>2012</v>
      </c>
      <c r="J173">
        <v>2860</v>
      </c>
      <c r="K173">
        <v>1260</v>
      </c>
      <c r="L173">
        <v>2620</v>
      </c>
      <c r="M173">
        <v>2476</v>
      </c>
      <c r="N173">
        <v>2000</v>
      </c>
      <c r="O173">
        <v>632</v>
      </c>
      <c r="P173">
        <v>1828</v>
      </c>
      <c r="Q173">
        <v>1556</v>
      </c>
      <c r="R173">
        <v>1040</v>
      </c>
      <c r="S173">
        <v>1808</v>
      </c>
      <c r="T173">
        <v>1680</v>
      </c>
      <c r="U173">
        <v>1064</v>
      </c>
      <c r="V173">
        <v>804</v>
      </c>
      <c r="W173">
        <v>1160</v>
      </c>
      <c r="X173">
        <v>2220</v>
      </c>
      <c r="Y173">
        <v>1720</v>
      </c>
      <c r="Z173">
        <v>972</v>
      </c>
      <c r="AA173">
        <v>796</v>
      </c>
      <c r="AB173">
        <v>0</v>
      </c>
      <c r="AC173" s="12"/>
    </row>
    <row r="174" spans="1:37" s="19" customFormat="1" x14ac:dyDescent="0.2">
      <c r="A174" s="18" t="s">
        <v>53</v>
      </c>
      <c r="B174" s="18" t="s">
        <v>0</v>
      </c>
      <c r="C174" s="18" t="s">
        <v>159</v>
      </c>
      <c r="D174" s="8" t="s">
        <v>5</v>
      </c>
      <c r="E174">
        <v>1584</v>
      </c>
      <c r="F174">
        <v>648</v>
      </c>
      <c r="G174">
        <v>180</v>
      </c>
      <c r="H174">
        <v>2808</v>
      </c>
      <c r="I174">
        <v>148</v>
      </c>
      <c r="J174">
        <v>800</v>
      </c>
      <c r="K174">
        <v>352</v>
      </c>
      <c r="L174">
        <v>1992</v>
      </c>
      <c r="M174">
        <v>1224</v>
      </c>
      <c r="N174">
        <v>208</v>
      </c>
      <c r="O174">
        <v>2152</v>
      </c>
      <c r="P174">
        <v>1744</v>
      </c>
      <c r="Q174">
        <v>3600</v>
      </c>
      <c r="R174">
        <v>3600</v>
      </c>
      <c r="S174">
        <v>2772</v>
      </c>
      <c r="T174">
        <v>2668</v>
      </c>
      <c r="U174">
        <v>3600</v>
      </c>
      <c r="V174">
        <v>2152</v>
      </c>
      <c r="W174">
        <v>3368</v>
      </c>
      <c r="X174">
        <v>372</v>
      </c>
      <c r="Y174">
        <v>3600</v>
      </c>
      <c r="Z174">
        <v>1676</v>
      </c>
      <c r="AA174">
        <v>3044</v>
      </c>
      <c r="AB174">
        <v>3020</v>
      </c>
      <c r="AC174" s="8"/>
      <c r="AE174" s="9"/>
      <c r="AF174" s="9"/>
      <c r="AG174" s="9"/>
      <c r="AH174" s="9"/>
      <c r="AI174" s="9"/>
      <c r="AJ174" s="9"/>
      <c r="AK174" s="9"/>
    </row>
    <row r="175" spans="1:37" x14ac:dyDescent="0.2">
      <c r="A175" s="30" t="s">
        <v>53</v>
      </c>
      <c r="B175" s="18" t="s">
        <v>0</v>
      </c>
      <c r="C175" s="18" t="s">
        <v>159</v>
      </c>
      <c r="D175" s="1" t="s">
        <v>6</v>
      </c>
      <c r="E175">
        <v>0</v>
      </c>
      <c r="F175">
        <v>20</v>
      </c>
      <c r="G175">
        <v>136</v>
      </c>
      <c r="H175">
        <v>8</v>
      </c>
      <c r="I175">
        <v>44</v>
      </c>
      <c r="J175">
        <v>112</v>
      </c>
      <c r="K175">
        <v>56</v>
      </c>
      <c r="L175">
        <v>48</v>
      </c>
      <c r="M175">
        <v>52</v>
      </c>
      <c r="N175">
        <v>132</v>
      </c>
      <c r="O175">
        <v>36</v>
      </c>
      <c r="P175">
        <v>56</v>
      </c>
      <c r="Q175">
        <v>0</v>
      </c>
      <c r="R175">
        <v>0</v>
      </c>
      <c r="S175">
        <v>0</v>
      </c>
      <c r="T175">
        <v>20</v>
      </c>
      <c r="U175">
        <v>0</v>
      </c>
      <c r="V175">
        <v>48</v>
      </c>
      <c r="W175">
        <v>0</v>
      </c>
      <c r="X175">
        <v>340</v>
      </c>
      <c r="Y175">
        <v>0</v>
      </c>
      <c r="Z175">
        <v>196</v>
      </c>
      <c r="AA175">
        <v>80</v>
      </c>
      <c r="AB175">
        <v>12</v>
      </c>
      <c r="AC175" s="1"/>
    </row>
    <row r="176" spans="1:37" x14ac:dyDescent="0.2">
      <c r="A176" s="30" t="s">
        <v>53</v>
      </c>
      <c r="B176" s="18" t="s">
        <v>0</v>
      </c>
      <c r="C176" s="18" t="s">
        <v>159</v>
      </c>
      <c r="D176" s="1" t="s">
        <v>7</v>
      </c>
      <c r="E176">
        <v>2016</v>
      </c>
      <c r="F176">
        <v>2932</v>
      </c>
      <c r="G176">
        <v>3284</v>
      </c>
      <c r="H176">
        <v>784</v>
      </c>
      <c r="I176">
        <v>3408</v>
      </c>
      <c r="J176">
        <v>2688</v>
      </c>
      <c r="K176">
        <v>3192</v>
      </c>
      <c r="L176">
        <v>1560</v>
      </c>
      <c r="M176">
        <v>2324</v>
      </c>
      <c r="N176">
        <v>3260</v>
      </c>
      <c r="O176">
        <v>1412</v>
      </c>
      <c r="P176">
        <v>1800</v>
      </c>
      <c r="Q176">
        <v>0</v>
      </c>
      <c r="R176">
        <v>0</v>
      </c>
      <c r="S176">
        <v>828</v>
      </c>
      <c r="T176">
        <v>912</v>
      </c>
      <c r="U176">
        <v>0</v>
      </c>
      <c r="V176">
        <v>1400</v>
      </c>
      <c r="W176">
        <v>232</v>
      </c>
      <c r="X176">
        <v>2888</v>
      </c>
      <c r="Y176">
        <v>0</v>
      </c>
      <c r="Z176">
        <v>1728</v>
      </c>
      <c r="AA176">
        <v>476</v>
      </c>
      <c r="AB176">
        <v>568</v>
      </c>
      <c r="AC176" s="1"/>
    </row>
    <row r="177" spans="1:37" s="19" customFormat="1" x14ac:dyDescent="0.2">
      <c r="A177" s="18" t="s">
        <v>53</v>
      </c>
      <c r="B177" s="18" t="s">
        <v>0</v>
      </c>
      <c r="C177" s="18" t="s">
        <v>55</v>
      </c>
      <c r="D177" s="8" t="s">
        <v>5</v>
      </c>
      <c r="E177" s="8">
        <v>1780</v>
      </c>
      <c r="F177" s="8">
        <v>496</v>
      </c>
      <c r="G177" s="8">
        <v>1328</v>
      </c>
      <c r="H177" s="8">
        <v>860</v>
      </c>
      <c r="I177" s="8">
        <v>1592</v>
      </c>
      <c r="J177" s="8">
        <v>248</v>
      </c>
      <c r="K177" s="8">
        <v>1208</v>
      </c>
      <c r="L177" s="8">
        <v>1216</v>
      </c>
      <c r="M177" s="8">
        <v>1132</v>
      </c>
      <c r="N177" s="8">
        <v>1108</v>
      </c>
      <c r="O177" s="8">
        <v>368</v>
      </c>
      <c r="P177" s="8">
        <v>2096</v>
      </c>
      <c r="Q177" s="8">
        <v>2760</v>
      </c>
      <c r="R177" s="8">
        <v>2076</v>
      </c>
      <c r="S177" s="8">
        <v>2320</v>
      </c>
      <c r="T177" s="8">
        <v>3600</v>
      </c>
      <c r="U177" s="8">
        <v>2352</v>
      </c>
      <c r="V177" s="8">
        <v>3380</v>
      </c>
      <c r="W177" s="8">
        <v>2276</v>
      </c>
      <c r="X177" s="8">
        <v>1588</v>
      </c>
      <c r="Y177" s="8">
        <v>1944</v>
      </c>
      <c r="Z177" s="8">
        <v>2132</v>
      </c>
      <c r="AA177" s="8">
        <v>2920</v>
      </c>
      <c r="AB177" s="8">
        <v>3180</v>
      </c>
      <c r="AE177" s="9"/>
      <c r="AF177" s="9"/>
      <c r="AG177" s="9"/>
      <c r="AH177" s="9"/>
      <c r="AI177" s="9"/>
      <c r="AJ177" s="9"/>
      <c r="AK177" s="9"/>
    </row>
    <row r="178" spans="1:37" x14ac:dyDescent="0.2">
      <c r="A178" s="30" t="s">
        <v>53</v>
      </c>
      <c r="B178" s="18" t="s">
        <v>0</v>
      </c>
      <c r="C178" s="18" t="s">
        <v>55</v>
      </c>
      <c r="D178" s="1" t="s">
        <v>6</v>
      </c>
      <c r="E178" s="1">
        <v>68</v>
      </c>
      <c r="F178" s="1">
        <v>640</v>
      </c>
      <c r="G178" s="1">
        <v>272</v>
      </c>
      <c r="H178" s="1">
        <v>444</v>
      </c>
      <c r="I178" s="1">
        <v>252</v>
      </c>
      <c r="J178" s="1">
        <v>408</v>
      </c>
      <c r="K178" s="1">
        <v>540</v>
      </c>
      <c r="L178" s="1">
        <v>248</v>
      </c>
      <c r="M178" s="1">
        <v>368</v>
      </c>
      <c r="N178" s="1">
        <v>448</v>
      </c>
      <c r="O178" s="1">
        <v>624</v>
      </c>
      <c r="P178" s="1">
        <v>324</v>
      </c>
      <c r="Q178" s="14">
        <v>80</v>
      </c>
      <c r="R178" s="14">
        <v>148</v>
      </c>
      <c r="S178" s="14">
        <v>88</v>
      </c>
      <c r="T178" s="14">
        <v>0</v>
      </c>
      <c r="U178" s="14">
        <v>112</v>
      </c>
      <c r="V178" s="14">
        <v>0</v>
      </c>
      <c r="W178" s="14">
        <v>92</v>
      </c>
      <c r="X178" s="14">
        <v>164</v>
      </c>
      <c r="Y178" s="14">
        <v>132</v>
      </c>
      <c r="Z178" s="14">
        <v>176</v>
      </c>
      <c r="AA178" s="14">
        <v>24</v>
      </c>
      <c r="AB178" s="14">
        <v>16</v>
      </c>
    </row>
    <row r="179" spans="1:37" x14ac:dyDescent="0.2">
      <c r="A179" s="30" t="s">
        <v>53</v>
      </c>
      <c r="B179" s="18" t="s">
        <v>0</v>
      </c>
      <c r="C179" s="18" t="s">
        <v>55</v>
      </c>
      <c r="D179" s="1" t="s">
        <v>7</v>
      </c>
      <c r="E179" s="1">
        <v>1752</v>
      </c>
      <c r="F179" s="1">
        <v>2464</v>
      </c>
      <c r="G179" s="1">
        <v>2000</v>
      </c>
      <c r="H179" s="1">
        <v>2296</v>
      </c>
      <c r="I179" s="1">
        <v>1756</v>
      </c>
      <c r="J179" s="1">
        <v>2944</v>
      </c>
      <c r="K179" s="1">
        <v>1852</v>
      </c>
      <c r="L179" s="1">
        <v>2136</v>
      </c>
      <c r="M179" s="1">
        <v>2100</v>
      </c>
      <c r="N179" s="1">
        <v>2044</v>
      </c>
      <c r="O179" s="1">
        <v>2608</v>
      </c>
      <c r="P179" s="1">
        <v>1180</v>
      </c>
      <c r="Q179" s="14">
        <v>760</v>
      </c>
      <c r="R179" s="14">
        <v>1376</v>
      </c>
      <c r="S179" s="14">
        <v>1192</v>
      </c>
      <c r="T179" s="14">
        <v>0</v>
      </c>
      <c r="U179" s="14">
        <v>1136</v>
      </c>
      <c r="V179" s="14">
        <v>220</v>
      </c>
      <c r="W179" s="14">
        <v>1232</v>
      </c>
      <c r="X179" s="14">
        <v>1848</v>
      </c>
      <c r="Y179" s="14">
        <v>1524</v>
      </c>
      <c r="Z179" s="14">
        <v>1292</v>
      </c>
      <c r="AA179" s="14">
        <v>656</v>
      </c>
      <c r="AB179" s="14">
        <v>404</v>
      </c>
    </row>
    <row r="180" spans="1:37" s="19" customFormat="1" x14ac:dyDescent="0.2">
      <c r="A180" s="18" t="s">
        <v>53</v>
      </c>
      <c r="B180" s="18" t="s">
        <v>0</v>
      </c>
      <c r="C180" s="18" t="s">
        <v>56</v>
      </c>
      <c r="D180" s="8" t="s">
        <v>5</v>
      </c>
      <c r="E180" s="8">
        <v>2876</v>
      </c>
      <c r="F180" s="8">
        <v>220</v>
      </c>
      <c r="G180" s="8">
        <v>1728</v>
      </c>
      <c r="H180" s="8">
        <v>156</v>
      </c>
      <c r="I180" s="8">
        <v>2112</v>
      </c>
      <c r="J180" s="8">
        <v>1784</v>
      </c>
      <c r="K180" s="8">
        <v>284</v>
      </c>
      <c r="L180" s="8">
        <v>1508</v>
      </c>
      <c r="M180" s="8">
        <v>1716</v>
      </c>
      <c r="N180" s="8">
        <v>572</v>
      </c>
      <c r="O180" s="8">
        <v>2188</v>
      </c>
      <c r="P180" s="8">
        <v>2140</v>
      </c>
      <c r="Q180" s="8">
        <v>3600</v>
      </c>
      <c r="R180" s="8">
        <v>3588</v>
      </c>
      <c r="S180" s="8">
        <v>2332</v>
      </c>
      <c r="T180" s="8">
        <v>2116</v>
      </c>
      <c r="U180" s="8">
        <v>1808</v>
      </c>
      <c r="V180" s="8">
        <v>2212</v>
      </c>
      <c r="W180" s="8">
        <v>1424</v>
      </c>
      <c r="X180" s="8">
        <v>232</v>
      </c>
      <c r="Y180" s="8">
        <v>1656</v>
      </c>
      <c r="Z180" s="8">
        <v>848</v>
      </c>
      <c r="AA180" s="8">
        <v>3476</v>
      </c>
      <c r="AB180" s="8">
        <v>3584</v>
      </c>
      <c r="AE180" s="9"/>
      <c r="AF180" s="9"/>
      <c r="AG180" s="9"/>
      <c r="AH180" s="9"/>
      <c r="AI180" s="9"/>
      <c r="AJ180" s="9"/>
      <c r="AK180" s="9"/>
    </row>
    <row r="181" spans="1:37" x14ac:dyDescent="0.2">
      <c r="A181" s="30" t="s">
        <v>53</v>
      </c>
      <c r="B181" s="18" t="s">
        <v>0</v>
      </c>
      <c r="C181" s="18" t="s">
        <v>56</v>
      </c>
      <c r="D181" s="1" t="s">
        <v>6</v>
      </c>
      <c r="E181" s="1">
        <v>0</v>
      </c>
      <c r="F181" s="1">
        <v>212</v>
      </c>
      <c r="G181" s="1">
        <v>28</v>
      </c>
      <c r="H181" s="1">
        <v>264</v>
      </c>
      <c r="I181" s="1">
        <v>100</v>
      </c>
      <c r="J181" s="1">
        <v>132</v>
      </c>
      <c r="K181" s="1">
        <v>204</v>
      </c>
      <c r="L181" s="1">
        <v>88</v>
      </c>
      <c r="M181" s="1">
        <v>180</v>
      </c>
      <c r="N181" s="1">
        <v>72</v>
      </c>
      <c r="O181" s="1">
        <v>16</v>
      </c>
      <c r="P181" s="1">
        <v>52</v>
      </c>
      <c r="Q181" s="14">
        <v>0</v>
      </c>
      <c r="R181" s="14">
        <v>0</v>
      </c>
      <c r="S181" s="14">
        <v>0</v>
      </c>
      <c r="T181" s="14">
        <v>52</v>
      </c>
      <c r="U181" s="14">
        <v>88</v>
      </c>
      <c r="V181" s="14">
        <v>48</v>
      </c>
      <c r="W181" s="14">
        <v>224</v>
      </c>
      <c r="X181" s="14">
        <v>124</v>
      </c>
      <c r="Y181" s="14">
        <v>128</v>
      </c>
      <c r="Z181" s="14">
        <v>176</v>
      </c>
      <c r="AA181" s="14">
        <v>0</v>
      </c>
      <c r="AB181" s="14">
        <v>0</v>
      </c>
    </row>
    <row r="182" spans="1:37" x14ac:dyDescent="0.2">
      <c r="A182" s="30" t="s">
        <v>53</v>
      </c>
      <c r="B182" s="18" t="s">
        <v>0</v>
      </c>
      <c r="C182" s="18" t="s">
        <v>56</v>
      </c>
      <c r="D182" s="1" t="s">
        <v>7</v>
      </c>
      <c r="E182" s="1">
        <v>724</v>
      </c>
      <c r="F182" s="1">
        <v>3168</v>
      </c>
      <c r="G182" s="1">
        <v>1844</v>
      </c>
      <c r="H182" s="1">
        <v>3180</v>
      </c>
      <c r="I182" s="1">
        <v>1388</v>
      </c>
      <c r="J182" s="1">
        <v>1684</v>
      </c>
      <c r="K182" s="1">
        <v>3112</v>
      </c>
      <c r="L182" s="1">
        <v>2004</v>
      </c>
      <c r="M182" s="1">
        <v>1704</v>
      </c>
      <c r="N182" s="1">
        <v>2956</v>
      </c>
      <c r="O182" s="1">
        <v>1396</v>
      </c>
      <c r="P182" s="1">
        <v>1408</v>
      </c>
      <c r="Q182" s="14">
        <v>0</v>
      </c>
      <c r="R182" s="14">
        <v>12</v>
      </c>
      <c r="S182" s="14">
        <v>1268</v>
      </c>
      <c r="T182" s="14">
        <v>1432</v>
      </c>
      <c r="U182" s="14">
        <v>1704</v>
      </c>
      <c r="V182" s="14">
        <v>1340</v>
      </c>
      <c r="W182" s="14">
        <v>1952</v>
      </c>
      <c r="X182" s="14">
        <v>3244</v>
      </c>
      <c r="Y182" s="14">
        <v>1816</v>
      </c>
      <c r="Z182" s="14">
        <v>2576</v>
      </c>
      <c r="AA182" s="14">
        <v>124</v>
      </c>
      <c r="AB182" s="14">
        <v>16</v>
      </c>
    </row>
    <row r="183" spans="1:37" s="19" customFormat="1" x14ac:dyDescent="0.2">
      <c r="A183" s="18" t="s">
        <v>53</v>
      </c>
      <c r="B183" s="18" t="s">
        <v>0</v>
      </c>
      <c r="C183" s="18" t="s">
        <v>18</v>
      </c>
      <c r="D183" s="8" t="s">
        <v>5</v>
      </c>
      <c r="E183" s="8">
        <v>1116</v>
      </c>
      <c r="F183" s="8">
        <v>1204</v>
      </c>
      <c r="G183" s="8">
        <v>1052</v>
      </c>
      <c r="H183" s="8">
        <v>816</v>
      </c>
      <c r="I183" s="8">
        <v>1620</v>
      </c>
      <c r="J183" s="8">
        <v>504</v>
      </c>
      <c r="K183" s="8">
        <v>1116</v>
      </c>
      <c r="L183" s="8">
        <v>696</v>
      </c>
      <c r="M183" s="8">
        <v>1688</v>
      </c>
      <c r="N183" s="8">
        <v>628</v>
      </c>
      <c r="O183" s="8">
        <v>1160</v>
      </c>
      <c r="P183" s="8">
        <v>2528</v>
      </c>
      <c r="Q183" s="8">
        <v>3600</v>
      </c>
      <c r="R183" s="8">
        <v>3600</v>
      </c>
      <c r="S183" s="8">
        <v>3024</v>
      </c>
      <c r="T183" s="8">
        <v>2164</v>
      </c>
      <c r="U183" s="8">
        <v>2788</v>
      </c>
      <c r="V183" s="8">
        <v>1836</v>
      </c>
      <c r="W183" s="8">
        <v>1860</v>
      </c>
      <c r="X183" s="8">
        <v>1756</v>
      </c>
      <c r="Y183" s="8">
        <v>3408</v>
      </c>
      <c r="Z183" s="8">
        <v>1420</v>
      </c>
      <c r="AA183" s="8">
        <v>3168</v>
      </c>
      <c r="AB183" s="8">
        <v>3132</v>
      </c>
      <c r="AE183" s="9"/>
      <c r="AF183" s="9"/>
      <c r="AG183" s="9"/>
      <c r="AH183" s="9"/>
      <c r="AI183" s="9"/>
      <c r="AJ183" s="9"/>
      <c r="AK183" s="9"/>
    </row>
    <row r="184" spans="1:37" x14ac:dyDescent="0.2">
      <c r="A184" s="30" t="s">
        <v>53</v>
      </c>
      <c r="B184" s="18" t="s">
        <v>0</v>
      </c>
      <c r="C184" s="18" t="s">
        <v>18</v>
      </c>
      <c r="D184" s="1" t="s">
        <v>6</v>
      </c>
      <c r="E184" s="1">
        <v>32</v>
      </c>
      <c r="F184" s="1">
        <v>232</v>
      </c>
      <c r="G184" s="1">
        <v>124</v>
      </c>
      <c r="H184" s="1">
        <v>188</v>
      </c>
      <c r="I184" s="1">
        <v>132</v>
      </c>
      <c r="J184" s="1">
        <v>88</v>
      </c>
      <c r="K184" s="1">
        <v>52</v>
      </c>
      <c r="L184" s="1">
        <v>12</v>
      </c>
      <c r="M184" s="1">
        <v>36</v>
      </c>
      <c r="N184" s="1">
        <v>40</v>
      </c>
      <c r="O184" s="1">
        <v>40</v>
      </c>
      <c r="P184" s="1">
        <v>0</v>
      </c>
      <c r="Q184" s="14">
        <v>0</v>
      </c>
      <c r="R184" s="14">
        <v>0</v>
      </c>
      <c r="S184" s="14">
        <v>0</v>
      </c>
      <c r="T184" s="14">
        <v>8</v>
      </c>
      <c r="U184" s="14">
        <v>0</v>
      </c>
      <c r="V184" s="14">
        <v>44</v>
      </c>
      <c r="W184" s="14">
        <v>32</v>
      </c>
      <c r="X184" s="14">
        <v>152</v>
      </c>
      <c r="Y184" s="14">
        <v>0</v>
      </c>
      <c r="Z184" s="14">
        <v>72</v>
      </c>
      <c r="AA184" s="14">
        <v>0</v>
      </c>
      <c r="AB184" s="14">
        <v>0</v>
      </c>
    </row>
    <row r="185" spans="1:37" x14ac:dyDescent="0.2">
      <c r="A185" s="30" t="s">
        <v>53</v>
      </c>
      <c r="B185" s="18" t="s">
        <v>0</v>
      </c>
      <c r="C185" s="18" t="s">
        <v>18</v>
      </c>
      <c r="D185" s="1" t="s">
        <v>7</v>
      </c>
      <c r="E185" s="1">
        <v>2452</v>
      </c>
      <c r="F185" s="1">
        <v>2164</v>
      </c>
      <c r="G185" s="1">
        <v>2424</v>
      </c>
      <c r="H185" s="1">
        <v>2596</v>
      </c>
      <c r="I185" s="1">
        <v>1848</v>
      </c>
      <c r="J185" s="1">
        <v>3008</v>
      </c>
      <c r="K185" s="1">
        <v>2432</v>
      </c>
      <c r="L185" s="1">
        <v>2892</v>
      </c>
      <c r="M185" s="1">
        <v>1876</v>
      </c>
      <c r="N185" s="1">
        <v>2932</v>
      </c>
      <c r="O185" s="1">
        <v>2400</v>
      </c>
      <c r="P185" s="1">
        <v>1072</v>
      </c>
      <c r="Q185" s="14">
        <v>0</v>
      </c>
      <c r="R185" s="14">
        <v>0</v>
      </c>
      <c r="S185" s="14">
        <v>576</v>
      </c>
      <c r="T185" s="14">
        <v>1428</v>
      </c>
      <c r="U185" s="14">
        <v>812</v>
      </c>
      <c r="V185" s="14">
        <v>1720</v>
      </c>
      <c r="W185" s="14">
        <v>1708</v>
      </c>
      <c r="X185" s="14">
        <v>1692</v>
      </c>
      <c r="Y185" s="14">
        <v>192</v>
      </c>
      <c r="Z185" s="14">
        <v>2108</v>
      </c>
      <c r="AA185" s="14">
        <v>432</v>
      </c>
      <c r="AB185" s="14">
        <v>468</v>
      </c>
    </row>
    <row r="186" spans="1:37" s="19" customFormat="1" x14ac:dyDescent="0.2">
      <c r="A186" s="18" t="s">
        <v>53</v>
      </c>
      <c r="B186" s="18" t="s">
        <v>0</v>
      </c>
      <c r="C186" s="18" t="s">
        <v>19</v>
      </c>
      <c r="D186" s="8" t="s">
        <v>5</v>
      </c>
      <c r="E186" s="8">
        <v>3372</v>
      </c>
      <c r="F186" s="8">
        <v>972</v>
      </c>
      <c r="G186" s="8">
        <v>748</v>
      </c>
      <c r="H186" s="8">
        <v>600</v>
      </c>
      <c r="I186" s="8">
        <v>1740</v>
      </c>
      <c r="J186" s="8">
        <v>1324</v>
      </c>
      <c r="K186" s="8">
        <v>760</v>
      </c>
      <c r="L186" s="8">
        <v>1488</v>
      </c>
      <c r="M186" s="8">
        <v>600</v>
      </c>
      <c r="N186" s="8">
        <v>2204</v>
      </c>
      <c r="O186" s="8">
        <v>512</v>
      </c>
      <c r="P186" s="8">
        <v>1408</v>
      </c>
      <c r="Q186" s="8">
        <v>3580</v>
      </c>
      <c r="R186" s="8">
        <v>3600</v>
      </c>
      <c r="S186" s="8">
        <v>2260</v>
      </c>
      <c r="T186" s="8">
        <v>2468</v>
      </c>
      <c r="U186" s="8">
        <v>2752</v>
      </c>
      <c r="V186" s="8">
        <v>1680</v>
      </c>
      <c r="W186" s="8">
        <v>3056</v>
      </c>
      <c r="X186" s="8">
        <v>1292</v>
      </c>
      <c r="Y186" s="8">
        <v>2056</v>
      </c>
      <c r="Z186" s="8">
        <v>2156</v>
      </c>
      <c r="AA186" s="8">
        <v>3224</v>
      </c>
      <c r="AB186" s="8">
        <v>3600</v>
      </c>
      <c r="AE186" s="9"/>
      <c r="AF186" s="9"/>
      <c r="AG186" s="9"/>
      <c r="AH186" s="9"/>
      <c r="AI186" s="9"/>
      <c r="AJ186" s="9"/>
      <c r="AK186" s="9"/>
    </row>
    <row r="187" spans="1:37" x14ac:dyDescent="0.2">
      <c r="A187" s="30" t="s">
        <v>53</v>
      </c>
      <c r="B187" s="18" t="s">
        <v>0</v>
      </c>
      <c r="C187" s="18" t="s">
        <v>19</v>
      </c>
      <c r="D187" s="1" t="s">
        <v>6</v>
      </c>
      <c r="E187" s="1">
        <v>0</v>
      </c>
      <c r="F187" s="1">
        <v>176</v>
      </c>
      <c r="G187" s="1">
        <v>236</v>
      </c>
      <c r="H187" s="1">
        <v>240</v>
      </c>
      <c r="I187" s="1">
        <v>116</v>
      </c>
      <c r="J187" s="1">
        <v>104</v>
      </c>
      <c r="K187" s="1">
        <v>260</v>
      </c>
      <c r="L187" s="1">
        <v>220</v>
      </c>
      <c r="M187" s="1">
        <v>172</v>
      </c>
      <c r="N187" s="1">
        <v>20</v>
      </c>
      <c r="O187" s="1">
        <v>228</v>
      </c>
      <c r="P187" s="1">
        <v>172</v>
      </c>
      <c r="Q187" s="14">
        <v>0</v>
      </c>
      <c r="R187" s="14">
        <v>0</v>
      </c>
      <c r="S187" s="14">
        <v>32</v>
      </c>
      <c r="T187" s="14">
        <v>60</v>
      </c>
      <c r="U187" s="14">
        <v>48</v>
      </c>
      <c r="V187" s="14">
        <v>100</v>
      </c>
      <c r="W187" s="14">
        <v>0</v>
      </c>
      <c r="X187" s="14">
        <v>92</v>
      </c>
      <c r="Y187" s="14">
        <v>136</v>
      </c>
      <c r="Z187" s="14">
        <v>44</v>
      </c>
      <c r="AA187" s="14">
        <v>0</v>
      </c>
      <c r="AB187" s="14">
        <v>0</v>
      </c>
    </row>
    <row r="188" spans="1:37" x14ac:dyDescent="0.2">
      <c r="A188" s="30" t="s">
        <v>53</v>
      </c>
      <c r="B188" s="18" t="s">
        <v>0</v>
      </c>
      <c r="C188" s="18" t="s">
        <v>19</v>
      </c>
      <c r="D188" s="1" t="s">
        <v>7</v>
      </c>
      <c r="E188" s="1">
        <v>228</v>
      </c>
      <c r="F188" s="1">
        <v>2452</v>
      </c>
      <c r="G188" s="1">
        <v>2616</v>
      </c>
      <c r="H188" s="1">
        <v>2760</v>
      </c>
      <c r="I188" s="1">
        <v>1744</v>
      </c>
      <c r="J188" s="1">
        <v>2172</v>
      </c>
      <c r="K188" s="1">
        <v>2580</v>
      </c>
      <c r="L188" s="1">
        <v>1892</v>
      </c>
      <c r="M188" s="1">
        <v>2828</v>
      </c>
      <c r="N188" s="1">
        <v>1376</v>
      </c>
      <c r="O188" s="1">
        <v>2860</v>
      </c>
      <c r="P188" s="1">
        <v>2020</v>
      </c>
      <c r="Q188" s="14">
        <v>20</v>
      </c>
      <c r="R188" s="14">
        <v>0</v>
      </c>
      <c r="S188" s="14">
        <v>1308</v>
      </c>
      <c r="T188" s="14">
        <v>1072</v>
      </c>
      <c r="U188" s="14">
        <v>800</v>
      </c>
      <c r="V188" s="14">
        <v>1820</v>
      </c>
      <c r="W188" s="14">
        <v>544</v>
      </c>
      <c r="X188" s="14">
        <v>2216</v>
      </c>
      <c r="Y188" s="14">
        <v>1408</v>
      </c>
      <c r="Z188" s="14">
        <v>1400</v>
      </c>
      <c r="AA188" s="14">
        <v>376</v>
      </c>
      <c r="AB188" s="14">
        <v>0</v>
      </c>
    </row>
  </sheetData>
  <mergeCells count="2">
    <mergeCell ref="E1:P1"/>
    <mergeCell ref="Q1:AB1"/>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9D96C-4898-2D4A-B174-C65B7C65C466}">
  <sheetPr codeName="Sheet1"/>
  <dimension ref="A1:PB563"/>
  <sheetViews>
    <sheetView topLeftCell="AV1" zoomScale="50" workbookViewId="0">
      <selection activeCell="BL71" sqref="BL71"/>
    </sheetView>
  </sheetViews>
  <sheetFormatPr baseColWidth="10" defaultColWidth="10.6640625" defaultRowHeight="34" x14ac:dyDescent="0.4"/>
  <cols>
    <col min="1" max="1" width="12.5" style="5" bestFit="1" customWidth="1"/>
    <col min="2" max="2" width="5.83203125" style="21" bestFit="1" customWidth="1"/>
    <col min="3" max="3" width="12.33203125" style="21" bestFit="1" customWidth="1"/>
    <col min="4" max="4" width="30.83203125" style="5" customWidth="1"/>
    <col min="5" max="5" width="7.5" style="5" bestFit="1" customWidth="1"/>
    <col min="6" max="6" width="13.5" customWidth="1"/>
    <col min="7" max="7" width="16.6640625" bestFit="1" customWidth="1"/>
    <col min="8" max="9" width="17" bestFit="1" customWidth="1"/>
    <col min="18" max="24" width="10.6640625" style="68"/>
    <col min="25" max="29" width="16.1640625" style="68" bestFit="1" customWidth="1"/>
    <col min="30" max="30" width="26.83203125" style="156" customWidth="1"/>
    <col min="31" max="31" width="30.5" style="135" customWidth="1"/>
    <col min="32" max="34" width="21.33203125" style="9" customWidth="1"/>
    <col min="35" max="35" width="14.33203125" style="9" customWidth="1"/>
    <col min="36" max="36" width="15.33203125" style="9" customWidth="1"/>
    <col min="37" max="37" width="20.83203125" style="9" customWidth="1"/>
    <col min="38" max="38" width="29.1640625" customWidth="1"/>
    <col min="39" max="39" width="15.5" customWidth="1"/>
    <col min="40" max="40" width="23" customWidth="1"/>
    <col min="41" max="41" width="24.1640625" bestFit="1" customWidth="1"/>
    <col min="42" max="42" width="26.6640625" style="141" bestFit="1" customWidth="1"/>
    <col min="43" max="43" width="24.6640625" bestFit="1" customWidth="1"/>
    <col min="44" max="44" width="18.83203125" bestFit="1" customWidth="1"/>
    <col min="45" max="45" width="11.6640625" bestFit="1" customWidth="1"/>
    <col min="46" max="46" width="20" bestFit="1" customWidth="1"/>
    <col min="47" max="47" width="18" style="9" bestFit="1" customWidth="1"/>
    <col min="48" max="48" width="17.6640625" style="9" customWidth="1"/>
    <col min="49" max="49" width="26" style="9" customWidth="1"/>
    <col min="50" max="50" width="31" style="9" bestFit="1" customWidth="1"/>
    <col min="51" max="52" width="31" style="9" customWidth="1"/>
    <col min="53" max="53" width="10.6640625" style="9"/>
    <col min="54" max="54" width="27.6640625" style="9" bestFit="1" customWidth="1"/>
    <col min="55" max="55" width="10.6640625" style="9"/>
    <col min="56" max="56" width="20.5" style="9" bestFit="1" customWidth="1"/>
    <col min="57" max="57" width="23.83203125" style="9" bestFit="1" customWidth="1"/>
    <col min="58" max="58" width="22.6640625" style="9" bestFit="1" customWidth="1"/>
    <col min="59" max="418" width="10.6640625" style="9"/>
  </cols>
  <sheetData>
    <row r="1" spans="1:418" s="150" customFormat="1" ht="35" thickBot="1" x14ac:dyDescent="0.4">
      <c r="A1" s="147" t="s">
        <v>28</v>
      </c>
      <c r="B1" s="147" t="str">
        <f>'Raw Data(sec)'!A2</f>
        <v>Age</v>
      </c>
      <c r="C1" s="147" t="str">
        <f>'Raw Data(sec)'!B2</f>
        <v>Genotype</v>
      </c>
      <c r="D1" s="147" t="str">
        <f>'Raw Data(sec)'!C2</f>
        <v>Animal ID</v>
      </c>
      <c r="E1" s="147" t="str">
        <f>'Raw Data(sec)'!D2</f>
        <v>State</v>
      </c>
      <c r="F1" s="147">
        <f>'Raw Data(sec)'!E2</f>
        <v>1</v>
      </c>
      <c r="G1" s="147">
        <f>'Raw Data(sec)'!F2</f>
        <v>2</v>
      </c>
      <c r="H1" s="147">
        <f>'Raw Data(sec)'!G2</f>
        <v>3</v>
      </c>
      <c r="I1" s="147">
        <f>'Raw Data(sec)'!H2</f>
        <v>4</v>
      </c>
      <c r="J1" s="147">
        <f>'Raw Data(sec)'!I2</f>
        <v>5</v>
      </c>
      <c r="K1" s="147">
        <f>'Raw Data(sec)'!J2</f>
        <v>6</v>
      </c>
      <c r="L1" s="147">
        <f>'Raw Data(sec)'!K2</f>
        <v>7</v>
      </c>
      <c r="M1" s="147">
        <f>'Raw Data(sec)'!L2</f>
        <v>8</v>
      </c>
      <c r="N1" s="147">
        <f>'Raw Data(sec)'!M2</f>
        <v>9</v>
      </c>
      <c r="O1" s="147">
        <f>'Raw Data(sec)'!N2</f>
        <v>10</v>
      </c>
      <c r="P1" s="147">
        <f>'Raw Data(sec)'!O2</f>
        <v>11</v>
      </c>
      <c r="Q1" s="147">
        <f>'Raw Data(sec)'!P2</f>
        <v>12</v>
      </c>
      <c r="R1" s="153">
        <f>'Raw Data(sec)'!Q2</f>
        <v>13</v>
      </c>
      <c r="S1" s="153">
        <f>'Raw Data(sec)'!R2</f>
        <v>14</v>
      </c>
      <c r="T1" s="153">
        <f>'Raw Data(sec)'!S2</f>
        <v>15</v>
      </c>
      <c r="U1" s="153">
        <f>'Raw Data(sec)'!T2</f>
        <v>16</v>
      </c>
      <c r="V1" s="153">
        <f>'Raw Data(sec)'!U2</f>
        <v>17</v>
      </c>
      <c r="W1" s="153">
        <f>'Raw Data(sec)'!V2</f>
        <v>18</v>
      </c>
      <c r="X1" s="153">
        <f>'Raw Data(sec)'!W2</f>
        <v>19</v>
      </c>
      <c r="Y1" s="153">
        <f>'Raw Data(sec)'!X2</f>
        <v>20</v>
      </c>
      <c r="Z1" s="153">
        <f>'Raw Data(sec)'!Y2</f>
        <v>21</v>
      </c>
      <c r="AA1" s="153">
        <f>'Raw Data(sec)'!Z2</f>
        <v>22</v>
      </c>
      <c r="AB1" s="153">
        <f>'Raw Data(sec)'!AA2</f>
        <v>23</v>
      </c>
      <c r="AC1" s="153">
        <f>'Raw Data(sec)'!AB2</f>
        <v>24</v>
      </c>
      <c r="AD1" s="154" t="s">
        <v>27</v>
      </c>
      <c r="AE1" s="148" t="s">
        <v>34</v>
      </c>
      <c r="AF1" s="149" t="s">
        <v>36</v>
      </c>
      <c r="AG1" s="149" t="s">
        <v>129</v>
      </c>
      <c r="AH1" s="149" t="s">
        <v>130</v>
      </c>
      <c r="AI1" s="149" t="s">
        <v>37</v>
      </c>
      <c r="AJ1" s="149" t="s">
        <v>35</v>
      </c>
      <c r="AK1" s="146" t="s">
        <v>33</v>
      </c>
      <c r="AL1" s="150" t="s">
        <v>107</v>
      </c>
      <c r="AN1" s="150" t="s">
        <v>140</v>
      </c>
      <c r="AO1" s="150" t="s">
        <v>141</v>
      </c>
      <c r="AP1" s="151" t="s">
        <v>139</v>
      </c>
      <c r="AQ1" s="150" t="s">
        <v>144</v>
      </c>
      <c r="AR1" s="150" t="s">
        <v>142</v>
      </c>
      <c r="AS1" s="150" t="s">
        <v>143</v>
      </c>
      <c r="AU1" s="146"/>
      <c r="AV1" s="146"/>
      <c r="AW1" s="146"/>
      <c r="AX1" s="146"/>
      <c r="AY1" s="146"/>
      <c r="AZ1" s="146"/>
      <c r="BA1" s="146"/>
      <c r="BB1" s="146"/>
      <c r="BC1" s="143"/>
      <c r="BD1" s="143"/>
      <c r="BE1" s="143"/>
      <c r="BF1" s="143"/>
      <c r="BG1" s="143"/>
      <c r="BH1" s="143"/>
      <c r="BI1" s="143"/>
      <c r="BJ1" s="143"/>
      <c r="BK1" s="143"/>
      <c r="BL1" s="143"/>
      <c r="BM1" s="143"/>
      <c r="BN1" s="143"/>
      <c r="BO1" s="143"/>
      <c r="BP1" s="143"/>
      <c r="BQ1" s="143"/>
      <c r="BR1" s="143"/>
      <c r="BS1" s="143"/>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c r="CT1" s="146"/>
      <c r="CU1" s="146"/>
      <c r="CV1" s="146"/>
      <c r="CW1" s="146"/>
      <c r="CX1" s="146"/>
      <c r="CY1" s="146"/>
      <c r="CZ1" s="146"/>
      <c r="DA1" s="146"/>
      <c r="DB1" s="146"/>
      <c r="DC1" s="146"/>
      <c r="DD1" s="146"/>
      <c r="DE1" s="146"/>
      <c r="DF1" s="146"/>
      <c r="DG1" s="146"/>
      <c r="DH1" s="146"/>
      <c r="DI1" s="146"/>
      <c r="DJ1" s="146"/>
      <c r="DK1" s="146"/>
      <c r="DL1" s="146"/>
      <c r="DM1" s="146"/>
      <c r="DN1" s="146"/>
      <c r="DO1" s="146"/>
      <c r="DP1" s="146"/>
      <c r="DQ1" s="146"/>
      <c r="DR1" s="146"/>
      <c r="DS1" s="146"/>
      <c r="DT1" s="146"/>
      <c r="DU1" s="146"/>
      <c r="DV1" s="146"/>
      <c r="DW1" s="146"/>
      <c r="DX1" s="146"/>
      <c r="DY1" s="146"/>
      <c r="DZ1" s="146"/>
      <c r="EA1" s="146"/>
      <c r="EB1" s="146"/>
      <c r="EC1" s="146"/>
      <c r="ED1" s="146"/>
      <c r="EE1" s="146"/>
      <c r="EF1" s="146"/>
      <c r="EG1" s="146"/>
      <c r="EH1" s="146"/>
      <c r="EI1" s="146"/>
      <c r="EJ1" s="146"/>
      <c r="EK1" s="146"/>
      <c r="EL1" s="146"/>
      <c r="EM1" s="146"/>
      <c r="EN1" s="146"/>
      <c r="EO1" s="146"/>
      <c r="EP1" s="146"/>
      <c r="EQ1" s="146"/>
      <c r="ER1" s="146"/>
      <c r="ES1" s="146"/>
      <c r="ET1" s="146"/>
      <c r="EU1" s="146"/>
      <c r="EV1" s="146"/>
      <c r="EW1" s="146"/>
      <c r="EX1" s="146"/>
      <c r="EY1" s="146"/>
      <c r="EZ1" s="146"/>
      <c r="FA1" s="146"/>
      <c r="FB1" s="146"/>
      <c r="FC1" s="146"/>
      <c r="FD1" s="146"/>
      <c r="FE1" s="146"/>
      <c r="FF1" s="146"/>
      <c r="FG1" s="146"/>
      <c r="FH1" s="146"/>
      <c r="FI1" s="146"/>
      <c r="FJ1" s="146"/>
      <c r="FK1" s="146"/>
      <c r="FL1" s="146"/>
      <c r="FM1" s="146"/>
      <c r="FN1" s="146"/>
      <c r="FO1" s="146"/>
      <c r="FP1" s="146"/>
      <c r="FQ1" s="146"/>
      <c r="FR1" s="146"/>
      <c r="FS1" s="146"/>
      <c r="FT1" s="146"/>
      <c r="FU1" s="146"/>
      <c r="FV1" s="146"/>
      <c r="FW1" s="146"/>
      <c r="FX1" s="146"/>
      <c r="FY1" s="146"/>
      <c r="FZ1" s="146"/>
      <c r="GA1" s="146"/>
      <c r="GB1" s="146"/>
      <c r="GC1" s="146"/>
      <c r="GD1" s="146"/>
      <c r="GE1" s="146"/>
      <c r="GF1" s="146"/>
      <c r="GG1" s="146"/>
      <c r="GH1" s="146"/>
      <c r="GI1" s="146"/>
      <c r="GJ1" s="146"/>
      <c r="GK1" s="146"/>
      <c r="GL1" s="146"/>
      <c r="GM1" s="146"/>
      <c r="GN1" s="146"/>
      <c r="GO1" s="146"/>
      <c r="GP1" s="146"/>
      <c r="GQ1" s="146"/>
      <c r="GR1" s="146"/>
      <c r="GS1" s="146"/>
      <c r="GT1" s="146"/>
      <c r="GU1" s="146"/>
      <c r="GV1" s="146"/>
      <c r="GW1" s="146"/>
      <c r="GX1" s="146"/>
      <c r="GY1" s="146"/>
      <c r="GZ1" s="146"/>
      <c r="HA1" s="146"/>
      <c r="HB1" s="146"/>
      <c r="HC1" s="146"/>
      <c r="HD1" s="146"/>
      <c r="HE1" s="146"/>
      <c r="HF1" s="146"/>
      <c r="HG1" s="146"/>
      <c r="HH1" s="146"/>
      <c r="HI1" s="146"/>
      <c r="HJ1" s="146"/>
      <c r="HK1" s="146"/>
      <c r="HL1" s="146"/>
      <c r="HM1" s="146"/>
      <c r="HN1" s="146"/>
      <c r="HO1" s="146"/>
      <c r="HP1" s="146"/>
      <c r="HQ1" s="146"/>
      <c r="HR1" s="146"/>
      <c r="HS1" s="146"/>
      <c r="HT1" s="146"/>
      <c r="HU1" s="146"/>
      <c r="HV1" s="146"/>
      <c r="HW1" s="146"/>
      <c r="HX1" s="146"/>
      <c r="HY1" s="146"/>
      <c r="HZ1" s="146"/>
      <c r="IA1" s="146"/>
      <c r="IB1" s="146"/>
      <c r="IC1" s="146"/>
      <c r="ID1" s="146"/>
      <c r="IE1" s="146"/>
      <c r="IF1" s="146"/>
      <c r="IG1" s="146"/>
      <c r="IH1" s="146"/>
      <c r="II1" s="146"/>
      <c r="IJ1" s="146"/>
      <c r="IK1" s="146"/>
      <c r="IL1" s="146"/>
      <c r="IM1" s="146"/>
      <c r="IN1" s="146"/>
      <c r="IO1" s="146"/>
      <c r="IP1" s="146"/>
      <c r="IQ1" s="146"/>
      <c r="IR1" s="146"/>
      <c r="IS1" s="146"/>
      <c r="IT1" s="146"/>
      <c r="IU1" s="146"/>
      <c r="IV1" s="146"/>
      <c r="IW1" s="146"/>
      <c r="IX1" s="146"/>
      <c r="IY1" s="146"/>
      <c r="IZ1" s="146"/>
      <c r="JA1" s="146"/>
      <c r="JB1" s="146"/>
      <c r="JC1" s="146"/>
      <c r="JD1" s="146"/>
      <c r="JE1" s="146"/>
      <c r="JF1" s="146"/>
      <c r="JG1" s="146"/>
      <c r="JH1" s="146"/>
      <c r="JI1" s="146"/>
      <c r="JJ1" s="146"/>
      <c r="JK1" s="146"/>
      <c r="JL1" s="146"/>
      <c r="JM1" s="146"/>
      <c r="JN1" s="146"/>
      <c r="JO1" s="146"/>
      <c r="JP1" s="146"/>
      <c r="JQ1" s="146"/>
      <c r="JR1" s="146"/>
      <c r="JS1" s="146"/>
      <c r="JT1" s="146"/>
      <c r="JU1" s="146"/>
      <c r="JV1" s="146"/>
      <c r="JW1" s="146"/>
      <c r="JX1" s="146"/>
      <c r="JY1" s="146"/>
      <c r="JZ1" s="146"/>
      <c r="KA1" s="146"/>
      <c r="KB1" s="146"/>
      <c r="KC1" s="146"/>
      <c r="KD1" s="146"/>
      <c r="KE1" s="146"/>
      <c r="KF1" s="146"/>
      <c r="KG1" s="146"/>
      <c r="KH1" s="146"/>
      <c r="KI1" s="146"/>
      <c r="KJ1" s="146"/>
      <c r="KK1" s="146"/>
      <c r="KL1" s="146"/>
      <c r="KM1" s="146"/>
      <c r="KN1" s="146"/>
      <c r="KO1" s="146"/>
      <c r="KP1" s="146"/>
      <c r="KQ1" s="146"/>
      <c r="KR1" s="146"/>
      <c r="KS1" s="146"/>
      <c r="KT1" s="146"/>
      <c r="KU1" s="146"/>
      <c r="KV1" s="146"/>
      <c r="KW1" s="146"/>
      <c r="KX1" s="146"/>
      <c r="KY1" s="146"/>
      <c r="KZ1" s="146"/>
      <c r="LA1" s="146"/>
      <c r="LB1" s="146"/>
      <c r="LC1" s="146"/>
      <c r="LD1" s="146"/>
      <c r="LE1" s="146"/>
      <c r="LF1" s="146"/>
      <c r="LG1" s="146"/>
      <c r="LH1" s="146"/>
      <c r="LI1" s="146"/>
      <c r="LJ1" s="146"/>
      <c r="LK1" s="146"/>
      <c r="LL1" s="146"/>
      <c r="LM1" s="146"/>
      <c r="LN1" s="146"/>
      <c r="LO1" s="146"/>
      <c r="LP1" s="146"/>
      <c r="LQ1" s="146"/>
      <c r="LR1" s="146"/>
      <c r="LS1" s="146"/>
      <c r="LT1" s="146"/>
      <c r="LU1" s="146"/>
      <c r="LV1" s="146"/>
      <c r="LW1" s="146"/>
      <c r="LX1" s="146"/>
      <c r="LY1" s="146"/>
      <c r="LZ1" s="146"/>
      <c r="MA1" s="146"/>
      <c r="MB1" s="146"/>
      <c r="MC1" s="146"/>
      <c r="MD1" s="146"/>
      <c r="ME1" s="146"/>
      <c r="MF1" s="146"/>
      <c r="MG1" s="146"/>
      <c r="MH1" s="146"/>
      <c r="MI1" s="146"/>
      <c r="MJ1" s="146"/>
      <c r="MK1" s="146"/>
      <c r="ML1" s="146"/>
      <c r="MM1" s="146"/>
      <c r="MN1" s="146"/>
      <c r="MO1" s="146"/>
      <c r="MP1" s="146"/>
      <c r="MQ1" s="146"/>
      <c r="MR1" s="146"/>
      <c r="MS1" s="146"/>
      <c r="MT1" s="146"/>
      <c r="MU1" s="146"/>
      <c r="MV1" s="146"/>
      <c r="MW1" s="146"/>
      <c r="MX1" s="146"/>
      <c r="MY1" s="146"/>
      <c r="MZ1" s="146"/>
      <c r="NA1" s="146"/>
      <c r="NB1" s="146"/>
      <c r="NC1" s="146"/>
      <c r="ND1" s="146"/>
      <c r="NE1" s="146"/>
      <c r="NF1" s="146"/>
      <c r="NG1" s="146"/>
      <c r="NH1" s="146"/>
      <c r="NI1" s="146"/>
      <c r="NJ1" s="146"/>
      <c r="NK1" s="146"/>
      <c r="NL1" s="146"/>
      <c r="NM1" s="146"/>
      <c r="NN1" s="146"/>
      <c r="NO1" s="146"/>
      <c r="NP1" s="146"/>
      <c r="NQ1" s="146"/>
      <c r="NR1" s="146"/>
      <c r="NS1" s="146"/>
      <c r="NT1" s="146"/>
      <c r="NU1" s="146"/>
      <c r="NV1" s="146"/>
      <c r="NW1" s="146"/>
      <c r="NX1" s="146"/>
      <c r="NY1" s="146"/>
      <c r="NZ1" s="146"/>
      <c r="OA1" s="146"/>
      <c r="OB1" s="146"/>
      <c r="OC1" s="146"/>
      <c r="OD1" s="146"/>
      <c r="OE1" s="146"/>
      <c r="OF1" s="146"/>
      <c r="OG1" s="146"/>
      <c r="OH1" s="146"/>
      <c r="OI1" s="146"/>
      <c r="OJ1" s="146"/>
      <c r="OK1" s="146"/>
      <c r="OL1" s="146"/>
      <c r="OM1" s="146"/>
      <c r="ON1" s="146"/>
      <c r="OO1" s="146"/>
      <c r="OP1" s="146"/>
      <c r="OQ1" s="146"/>
      <c r="OR1" s="146"/>
      <c r="OS1" s="146"/>
      <c r="OT1" s="146"/>
      <c r="OU1" s="146"/>
      <c r="OV1" s="146"/>
      <c r="OW1" s="146"/>
      <c r="OX1" s="146"/>
      <c r="OY1" s="146"/>
      <c r="OZ1" s="146"/>
      <c r="PA1" s="146"/>
      <c r="PB1" s="146"/>
    </row>
    <row r="2" spans="1:418" s="15" customFormat="1" ht="35" thickBot="1" x14ac:dyDescent="0.3">
      <c r="A2" s="23" t="s">
        <v>8</v>
      </c>
      <c r="B2" s="23" t="str">
        <f>'Raw Data(sec)'!A3</f>
        <v>P23</v>
      </c>
      <c r="C2" s="23" t="str">
        <f>'Raw Data(sec)'!B3</f>
        <v>WT</v>
      </c>
      <c r="D2" s="23" t="str">
        <f>'Raw Data(sec)'!C3</f>
        <v>E3</v>
      </c>
      <c r="E2" s="23" t="str">
        <f>'Raw Data(sec)'!D3</f>
        <v>W</v>
      </c>
      <c r="F2" s="23">
        <f>'Raw Data(sec)'!E3</f>
        <v>1276</v>
      </c>
      <c r="G2" s="23">
        <f>'Raw Data(sec)'!F3</f>
        <v>2192</v>
      </c>
      <c r="H2" s="23">
        <f>'Raw Data(sec)'!G3</f>
        <v>1476</v>
      </c>
      <c r="I2" s="23">
        <f>'Raw Data(sec)'!H3</f>
        <v>1596</v>
      </c>
      <c r="J2" s="23">
        <f>'Raw Data(sec)'!I3</f>
        <v>976</v>
      </c>
      <c r="K2" s="23">
        <f>'Raw Data(sec)'!J3</f>
        <v>1500</v>
      </c>
      <c r="L2" s="23">
        <f>'Raw Data(sec)'!K3</f>
        <v>1632</v>
      </c>
      <c r="M2" s="23">
        <f>'Raw Data(sec)'!L3</f>
        <v>1596</v>
      </c>
      <c r="N2" s="23">
        <f>'Raw Data(sec)'!M3</f>
        <v>580</v>
      </c>
      <c r="O2" s="23">
        <f>'Raw Data(sec)'!N3</f>
        <v>2172</v>
      </c>
      <c r="P2" s="23">
        <f>'Raw Data(sec)'!O3</f>
        <v>1360</v>
      </c>
      <c r="Q2" s="23">
        <f>'Raw Data(sec)'!P3</f>
        <v>2000</v>
      </c>
      <c r="R2" s="23">
        <f>'Raw Data(sec)'!Q3</f>
        <v>3584</v>
      </c>
      <c r="S2" s="23">
        <f>'Raw Data(sec)'!R3</f>
        <v>2324</v>
      </c>
      <c r="T2" s="23">
        <f>'Raw Data(sec)'!S3</f>
        <v>2428</v>
      </c>
      <c r="U2" s="23">
        <f>'Raw Data(sec)'!T3</f>
        <v>3284</v>
      </c>
      <c r="V2" s="23">
        <f>'Raw Data(sec)'!U3</f>
        <v>2640</v>
      </c>
      <c r="W2" s="23">
        <f>'Raw Data(sec)'!V3</f>
        <v>1072</v>
      </c>
      <c r="X2" s="23">
        <f>'Raw Data(sec)'!W3</f>
        <v>2220</v>
      </c>
      <c r="Y2" s="23">
        <f>'Raw Data(sec)'!X3</f>
        <v>1736</v>
      </c>
      <c r="Z2" s="23">
        <f>'Raw Data(sec)'!Y3</f>
        <v>1984</v>
      </c>
      <c r="AA2" s="23">
        <f>'Raw Data(sec)'!Z3</f>
        <v>1860</v>
      </c>
      <c r="AB2" s="23">
        <f>'Raw Data(sec)'!AA3</f>
        <v>3600</v>
      </c>
      <c r="AC2" s="23">
        <f>'Raw Data(sec)'!AB3</f>
        <v>3152</v>
      </c>
      <c r="AD2" s="155" t="s">
        <v>0</v>
      </c>
      <c r="AE2" s="131">
        <f>SUM(F2:Q2)</f>
        <v>18356</v>
      </c>
      <c r="AF2" s="14">
        <f>SUM(R2:AC2)</f>
        <v>29884</v>
      </c>
      <c r="AG2" s="14">
        <f>SUM(F2:Q2)/AI2</f>
        <v>0.42494675432910456</v>
      </c>
      <c r="AH2" s="14">
        <f>SUM(R2:AC2)/AJ2</f>
        <v>0.6917592592592593</v>
      </c>
      <c r="AI2" s="14">
        <f>SUM(F2:Q4)</f>
        <v>43196</v>
      </c>
      <c r="AJ2" s="14">
        <f>SUM(R2:AC4)</f>
        <v>43200</v>
      </c>
      <c r="AK2" s="14">
        <f>SUM(F2:AC4)</f>
        <v>86396</v>
      </c>
      <c r="AL2" s="15">
        <f>(AE4+AE3)/(AF3+AF4)</f>
        <v>1.8654250525683389</v>
      </c>
      <c r="AM2" s="15">
        <f>(SUM(AG3:AG4))/(SUM(AH3:AH4))</f>
        <v>1.8655977931047376</v>
      </c>
      <c r="AN2" s="15">
        <f>(SUM(F3:Q4)/AI3)*100</f>
        <v>57.505324567089545</v>
      </c>
      <c r="AO2" s="15">
        <f>(SUM(R3:AC4)/AJ3)*100</f>
        <v>30.824074074074076</v>
      </c>
      <c r="AP2" s="137">
        <f>(SUM(F3:AC4)/AK3)*100</f>
        <v>44.164081670447707</v>
      </c>
      <c r="AQ2" s="144">
        <f>(AVERAGE(AN2:AN23))</f>
        <v>54.949173350854061</v>
      </c>
      <c r="AR2" s="144">
        <f>(AVERAGE(AO2:AO23))</f>
        <v>35.433862433862437</v>
      </c>
      <c r="AS2" s="144">
        <f>(AVERAGE(AP2:AP23))</f>
        <v>45.191429656624798</v>
      </c>
      <c r="AU2" s="9"/>
      <c r="AV2" s="9"/>
      <c r="AW2" s="9"/>
      <c r="AX2" s="9"/>
      <c r="AY2" s="9"/>
      <c r="AZ2" s="9"/>
      <c r="BA2" s="11"/>
      <c r="BB2" s="20"/>
      <c r="BC2" s="224"/>
      <c r="BD2" s="225"/>
      <c r="BE2" s="331" t="s">
        <v>26</v>
      </c>
      <c r="BF2" s="331"/>
      <c r="BG2" s="331"/>
      <c r="BH2" s="226"/>
      <c r="BI2" s="331" t="s">
        <v>4</v>
      </c>
      <c r="BJ2" s="331"/>
      <c r="BK2" s="331"/>
      <c r="BL2" s="226"/>
      <c r="BM2" s="331" t="s">
        <v>49</v>
      </c>
      <c r="BN2" s="331"/>
      <c r="BO2" s="331"/>
      <c r="BP2" s="226"/>
      <c r="BQ2" s="331" t="s">
        <v>53</v>
      </c>
      <c r="BR2" s="331"/>
      <c r="BS2" s="332"/>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row>
    <row r="3" spans="1:418" ht="35" thickBot="1" x14ac:dyDescent="0.3">
      <c r="A3" s="23" t="s">
        <v>8</v>
      </c>
      <c r="B3" s="23" t="str">
        <f>'Raw Data(sec)'!A4</f>
        <v>P23</v>
      </c>
      <c r="C3" s="23" t="str">
        <f>'Raw Data(sec)'!B4</f>
        <v>WT</v>
      </c>
      <c r="D3" s="23" t="str">
        <f>'Raw Data(sec)'!C4</f>
        <v>E3</v>
      </c>
      <c r="E3" s="23" t="str">
        <f>'Raw Data(sec)'!D4</f>
        <v>R</v>
      </c>
      <c r="F3" s="23">
        <f>'Raw Data(sec)'!E4</f>
        <v>284</v>
      </c>
      <c r="G3" s="23">
        <f>'Raw Data(sec)'!F4</f>
        <v>312</v>
      </c>
      <c r="H3" s="23">
        <f>'Raw Data(sec)'!G4</f>
        <v>436</v>
      </c>
      <c r="I3" s="23">
        <f>'Raw Data(sec)'!H4</f>
        <v>372</v>
      </c>
      <c r="J3" s="23">
        <f>'Raw Data(sec)'!I4</f>
        <v>600</v>
      </c>
      <c r="K3" s="23">
        <f>'Raw Data(sec)'!J4</f>
        <v>644</v>
      </c>
      <c r="L3" s="23">
        <f>'Raw Data(sec)'!K4</f>
        <v>596</v>
      </c>
      <c r="M3" s="23">
        <f>'Raw Data(sec)'!L4</f>
        <v>308</v>
      </c>
      <c r="N3" s="23">
        <f>'Raw Data(sec)'!M4</f>
        <v>572</v>
      </c>
      <c r="O3" s="23">
        <f>'Raw Data(sec)'!N4</f>
        <v>460</v>
      </c>
      <c r="P3" s="23">
        <f>'Raw Data(sec)'!O4</f>
        <v>528</v>
      </c>
      <c r="Q3" s="23">
        <f>'Raw Data(sec)'!P4</f>
        <v>208</v>
      </c>
      <c r="R3" s="23">
        <f>'Raw Data(sec)'!Q4</f>
        <v>0</v>
      </c>
      <c r="S3" s="23">
        <f>'Raw Data(sec)'!R4</f>
        <v>204</v>
      </c>
      <c r="T3" s="23">
        <f>'Raw Data(sec)'!S4</f>
        <v>84</v>
      </c>
      <c r="U3" s="23">
        <f>'Raw Data(sec)'!T4</f>
        <v>128</v>
      </c>
      <c r="V3" s="23">
        <f>'Raw Data(sec)'!U4</f>
        <v>136</v>
      </c>
      <c r="W3" s="23">
        <f>'Raw Data(sec)'!V4</f>
        <v>480</v>
      </c>
      <c r="X3" s="23">
        <f>'Raw Data(sec)'!W4</f>
        <v>228</v>
      </c>
      <c r="Y3" s="23">
        <f>'Raw Data(sec)'!X4</f>
        <v>356</v>
      </c>
      <c r="Z3" s="23">
        <f>'Raw Data(sec)'!Y4</f>
        <v>296</v>
      </c>
      <c r="AA3" s="23">
        <f>'Raw Data(sec)'!Z4</f>
        <v>248</v>
      </c>
      <c r="AB3" s="23">
        <f>'Raw Data(sec)'!AA4</f>
        <v>0</v>
      </c>
      <c r="AC3" s="23">
        <f>'Raw Data(sec)'!AB4</f>
        <v>4</v>
      </c>
      <c r="AD3" s="155">
        <v>0</v>
      </c>
      <c r="AE3" s="132">
        <f>SUM(F3:Q3)</f>
        <v>5320</v>
      </c>
      <c r="AF3" s="12">
        <f>SUM(R3:AC3)</f>
        <v>2164</v>
      </c>
      <c r="AG3" s="12">
        <f>SUM(F3:Q3)/AI3</f>
        <v>0.1231595518103528</v>
      </c>
      <c r="AH3" s="12">
        <f>SUM(R3:AC3)/AJ3</f>
        <v>5.0092592592592591E-2</v>
      </c>
      <c r="AI3" s="12">
        <f>SUM(F2:Q4)</f>
        <v>43196</v>
      </c>
      <c r="AJ3" s="12">
        <f>SUM(R2:AC4)</f>
        <v>43200</v>
      </c>
      <c r="AK3" s="12">
        <f>SUM(F2:AC4)</f>
        <v>86396</v>
      </c>
      <c r="AL3" s="15"/>
      <c r="AM3" s="15"/>
      <c r="AN3" s="15"/>
      <c r="AO3" s="15"/>
      <c r="AP3" s="137"/>
      <c r="AQ3" s="145">
        <f>STDEV(AN2:AN23)/SQRT(COUNT(AN2:AN23))</f>
        <v>1.8145307464819238</v>
      </c>
      <c r="AR3" s="145">
        <f>STDEV(AO2:AO23)/SQRT(COUNT(AO2:AO23))</f>
        <v>2.2464784612567206</v>
      </c>
      <c r="AS3" s="145">
        <f>STDEV(AP2:AP23)/SQRT(COUNT(AP2:AP23))</f>
        <v>0.53752394175251927</v>
      </c>
      <c r="AT3" s="15"/>
      <c r="BB3" s="21"/>
      <c r="BC3" s="227"/>
      <c r="BD3" s="244" t="s">
        <v>162</v>
      </c>
      <c r="BE3" s="238" t="s">
        <v>163</v>
      </c>
      <c r="BF3" s="242" t="s">
        <v>164</v>
      </c>
      <c r="BG3" s="239" t="s">
        <v>165</v>
      </c>
      <c r="BH3" s="238"/>
      <c r="BI3" s="240" t="s">
        <v>163</v>
      </c>
      <c r="BJ3" s="242" t="s">
        <v>164</v>
      </c>
      <c r="BK3" s="239" t="s">
        <v>165</v>
      </c>
      <c r="BL3" s="238"/>
      <c r="BM3" s="240" t="s">
        <v>163</v>
      </c>
      <c r="BN3" s="242" t="s">
        <v>164</v>
      </c>
      <c r="BO3" s="239" t="s">
        <v>165</v>
      </c>
      <c r="BP3" s="238"/>
      <c r="BQ3" s="240" t="s">
        <v>163</v>
      </c>
      <c r="BR3" s="242" t="s">
        <v>164</v>
      </c>
      <c r="BS3" s="241" t="s">
        <v>165</v>
      </c>
    </row>
    <row r="4" spans="1:418" x14ac:dyDescent="0.25">
      <c r="A4" s="23" t="s">
        <v>8</v>
      </c>
      <c r="B4" s="23" t="str">
        <f>'Raw Data(sec)'!A5</f>
        <v>P23</v>
      </c>
      <c r="C4" s="23" t="str">
        <f>'Raw Data(sec)'!B5</f>
        <v>WT</v>
      </c>
      <c r="D4" s="23" t="str">
        <f>'Raw Data(sec)'!C5</f>
        <v>E3</v>
      </c>
      <c r="E4" s="23" t="str">
        <f>'Raw Data(sec)'!D5</f>
        <v>NR</v>
      </c>
      <c r="F4" s="23">
        <f>'Raw Data(sec)'!E5</f>
        <v>2036</v>
      </c>
      <c r="G4" s="23">
        <f>'Raw Data(sec)'!F5</f>
        <v>1096</v>
      </c>
      <c r="H4" s="23">
        <f>'Raw Data(sec)'!G5</f>
        <v>1688</v>
      </c>
      <c r="I4" s="23">
        <f>'Raw Data(sec)'!H5</f>
        <v>1632</v>
      </c>
      <c r="J4" s="23">
        <f>'Raw Data(sec)'!I5</f>
        <v>2024</v>
      </c>
      <c r="K4" s="23">
        <f>'Raw Data(sec)'!J5</f>
        <v>1456</v>
      </c>
      <c r="L4" s="23">
        <f>'Raw Data(sec)'!K5</f>
        <v>1372</v>
      </c>
      <c r="M4" s="23">
        <f>'Raw Data(sec)'!L5</f>
        <v>1696</v>
      </c>
      <c r="N4" s="23">
        <f>'Raw Data(sec)'!M5</f>
        <v>2448</v>
      </c>
      <c r="O4" s="23">
        <f>'Raw Data(sec)'!N5</f>
        <v>968</v>
      </c>
      <c r="P4" s="23">
        <f>'Raw Data(sec)'!O5</f>
        <v>1712</v>
      </c>
      <c r="Q4" s="23">
        <f>'Raw Data(sec)'!P5</f>
        <v>1392</v>
      </c>
      <c r="R4" s="23">
        <f>'Raw Data(sec)'!Q5</f>
        <v>16</v>
      </c>
      <c r="S4" s="23">
        <f>'Raw Data(sec)'!R5</f>
        <v>1072</v>
      </c>
      <c r="T4" s="23">
        <f>'Raw Data(sec)'!S5</f>
        <v>1088</v>
      </c>
      <c r="U4" s="23">
        <f>'Raw Data(sec)'!T5</f>
        <v>188</v>
      </c>
      <c r="V4" s="23">
        <f>'Raw Data(sec)'!U5</f>
        <v>824</v>
      </c>
      <c r="W4" s="23">
        <f>'Raw Data(sec)'!V5</f>
        <v>2048</v>
      </c>
      <c r="X4" s="23">
        <f>'Raw Data(sec)'!W5</f>
        <v>1152</v>
      </c>
      <c r="Y4" s="23">
        <f>'Raw Data(sec)'!X5</f>
        <v>1508</v>
      </c>
      <c r="Z4" s="23">
        <f>'Raw Data(sec)'!Y5</f>
        <v>1320</v>
      </c>
      <c r="AA4" s="23">
        <f>'Raw Data(sec)'!Z5</f>
        <v>1492</v>
      </c>
      <c r="AB4" s="23">
        <f>'Raw Data(sec)'!AA5</f>
        <v>0</v>
      </c>
      <c r="AC4" s="23">
        <f>'Raw Data(sec)'!AB5</f>
        <v>444</v>
      </c>
      <c r="AD4" s="155">
        <v>0</v>
      </c>
      <c r="AE4" s="132">
        <f>SUM(F4:Q4)</f>
        <v>19520</v>
      </c>
      <c r="AF4" s="12">
        <f>SUM(R4:AC4)</f>
        <v>11152</v>
      </c>
      <c r="AG4" s="12">
        <f>SUM(F4:Q4)/AI4</f>
        <v>0.45189369386054262</v>
      </c>
      <c r="AH4" s="12">
        <f>SUM(R4:AC4)/AJ4</f>
        <v>0.25814814814814813</v>
      </c>
      <c r="AI4" s="12">
        <f>SUM(F2:Q4)</f>
        <v>43196</v>
      </c>
      <c r="AJ4" s="12">
        <f>SUM(R2:AC4)</f>
        <v>43200</v>
      </c>
      <c r="AK4" s="12">
        <f>SUM(F2:AC4)</f>
        <v>86396</v>
      </c>
      <c r="AL4" s="15"/>
      <c r="AM4" s="15"/>
      <c r="AN4" s="15"/>
      <c r="AO4" s="15"/>
      <c r="AP4" s="137"/>
      <c r="BB4" s="21"/>
      <c r="BC4" s="235">
        <v>1</v>
      </c>
      <c r="BD4" s="229" t="str">
        <f>D2</f>
        <v>E3</v>
      </c>
      <c r="BE4" s="229">
        <f>AN2</f>
        <v>57.505324567089545</v>
      </c>
      <c r="BF4" s="243">
        <f>AO2</f>
        <v>30.824074074074076</v>
      </c>
      <c r="BG4" s="231">
        <f>AP2</f>
        <v>44.164081670447707</v>
      </c>
      <c r="BH4" s="228" t="str">
        <f>D50</f>
        <v>E3. ok</v>
      </c>
      <c r="BI4" s="229">
        <f>AN50</f>
        <v>58.953703703703709</v>
      </c>
      <c r="BJ4" s="243">
        <f>AO50</f>
        <v>15.407407407407408</v>
      </c>
      <c r="BK4" s="231">
        <f>AP50</f>
        <v>37.180555555555557</v>
      </c>
      <c r="BL4" s="228" t="str">
        <f>D98</f>
        <v>K5</v>
      </c>
      <c r="BM4" s="229">
        <f>AN98</f>
        <v>63.870370370370367</v>
      </c>
      <c r="BN4" s="243">
        <f>AO98</f>
        <v>23.435185185185183</v>
      </c>
      <c r="BO4" s="231">
        <f>AP98</f>
        <v>43.652777777777779</v>
      </c>
      <c r="BP4" s="228" t="str">
        <f>D164</f>
        <v xml:space="preserve">V4 </v>
      </c>
      <c r="BQ4" s="229">
        <f>AN164</f>
        <v>60.481481481481481</v>
      </c>
      <c r="BR4" s="243">
        <f>AO164</f>
        <v>24.74074074074074</v>
      </c>
      <c r="BS4" s="230">
        <f>AP164</f>
        <v>42.611111111111114</v>
      </c>
    </row>
    <row r="5" spans="1:418" s="15" customFormat="1" x14ac:dyDescent="0.25">
      <c r="A5" s="23" t="s">
        <v>25</v>
      </c>
      <c r="B5" s="23" t="str">
        <f>'Raw Data(sec)'!A6</f>
        <v>P23</v>
      </c>
      <c r="C5" s="23" t="str">
        <f>'Raw Data(sec)'!B6</f>
        <v>WT</v>
      </c>
      <c r="D5" s="23" t="str">
        <f>'Raw Data(sec)'!C6</f>
        <v>N2</v>
      </c>
      <c r="E5" s="23" t="str">
        <f>'Raw Data(sec)'!D6</f>
        <v>W</v>
      </c>
      <c r="F5" s="23">
        <f>'Raw Data(sec)'!E6</f>
        <v>3424</v>
      </c>
      <c r="G5" s="23">
        <f>'Raw Data(sec)'!F6</f>
        <v>3132</v>
      </c>
      <c r="H5" s="23">
        <f>'Raw Data(sec)'!G6</f>
        <v>1640</v>
      </c>
      <c r="I5" s="23">
        <f>'Raw Data(sec)'!H6</f>
        <v>664</v>
      </c>
      <c r="J5" s="23">
        <f>'Raw Data(sec)'!I6</f>
        <v>2028</v>
      </c>
      <c r="K5" s="23">
        <f>'Raw Data(sec)'!J6</f>
        <v>3584</v>
      </c>
      <c r="L5" s="23">
        <f>'Raw Data(sec)'!K6</f>
        <v>376</v>
      </c>
      <c r="M5" s="23">
        <f>'Raw Data(sec)'!L6</f>
        <v>1624</v>
      </c>
      <c r="N5" s="23">
        <f>'Raw Data(sec)'!M6</f>
        <v>1256</v>
      </c>
      <c r="O5" s="23">
        <f>'Raw Data(sec)'!N6</f>
        <v>1448</v>
      </c>
      <c r="P5" s="23">
        <f>'Raw Data(sec)'!O6</f>
        <v>1104</v>
      </c>
      <c r="Q5" s="23">
        <f>'Raw Data(sec)'!P6</f>
        <v>1096</v>
      </c>
      <c r="R5" s="23">
        <f>'Raw Data(sec)'!Q6</f>
        <v>3212</v>
      </c>
      <c r="S5" s="23">
        <f>'Raw Data(sec)'!R6</f>
        <v>1048</v>
      </c>
      <c r="T5" s="23">
        <f>'Raw Data(sec)'!S6</f>
        <v>3348</v>
      </c>
      <c r="U5" s="23">
        <f>'Raw Data(sec)'!T6</f>
        <v>1072</v>
      </c>
      <c r="V5" s="23">
        <f>'Raw Data(sec)'!U6</f>
        <v>3200</v>
      </c>
      <c r="W5" s="23">
        <f>'Raw Data(sec)'!V6</f>
        <v>1424</v>
      </c>
      <c r="X5" s="23">
        <f>'Raw Data(sec)'!W6</f>
        <v>2028</v>
      </c>
      <c r="Y5" s="23">
        <f>'Raw Data(sec)'!X6</f>
        <v>1756</v>
      </c>
      <c r="Z5" s="23">
        <f>'Raw Data(sec)'!Y6</f>
        <v>2092</v>
      </c>
      <c r="AA5" s="23">
        <f>'Raw Data(sec)'!Z6</f>
        <v>896</v>
      </c>
      <c r="AB5" s="23">
        <f>'Raw Data(sec)'!AA6</f>
        <v>3472</v>
      </c>
      <c r="AC5" s="23">
        <f>'Raw Data(sec)'!AB6</f>
        <v>416</v>
      </c>
      <c r="AD5" s="155" t="s">
        <v>0</v>
      </c>
      <c r="AE5" s="131">
        <f>SUM(F5:Q5)</f>
        <v>21376</v>
      </c>
      <c r="AF5" s="14">
        <f>SUM(R5:AC5)</f>
        <v>23964</v>
      </c>
      <c r="AG5" s="14">
        <f t="shared" ref="AG5:AG68" si="0">SUM(F5:Q5)/AI5</f>
        <v>0.49481481481481482</v>
      </c>
      <c r="AH5" s="14">
        <f t="shared" ref="AH5:AH66" si="1">SUM(R5:AC5)/AJ5</f>
        <v>0.55472222222222223</v>
      </c>
      <c r="AI5" s="14">
        <f>SUM(F5:Q7)</f>
        <v>43200</v>
      </c>
      <c r="AJ5" s="14">
        <f>SUM(R5:AC7)</f>
        <v>43200</v>
      </c>
      <c r="AK5" s="14">
        <f>SUM(F5:AC7)</f>
        <v>86400</v>
      </c>
      <c r="AL5" s="15">
        <f>(AE7+AE6)/(AF6+AF7)</f>
        <v>1.1345394052817634</v>
      </c>
      <c r="AM5" s="15">
        <f>(SUM(AG6:AG7))/(SUM(AH6:AH7))</f>
        <v>1.1345394052817634</v>
      </c>
      <c r="AN5" s="15">
        <f>(SUM(F6:Q7)/AI6)*100</f>
        <v>50.518518518518519</v>
      </c>
      <c r="AO5" s="15">
        <f>(SUM(R6:AC7)/AJ6)*100</f>
        <v>44.527777777777779</v>
      </c>
      <c r="AP5" s="137">
        <f>(SUM(F6:AC7)/AK6)*100</f>
        <v>47.523148148148145</v>
      </c>
      <c r="AU5" s="9"/>
      <c r="AV5" s="9"/>
      <c r="AW5" s="9"/>
      <c r="AX5" s="9"/>
      <c r="AY5" s="9"/>
      <c r="AZ5" s="9"/>
      <c r="BA5" s="9"/>
      <c r="BB5" s="21"/>
      <c r="BC5" s="236">
        <v>2</v>
      </c>
      <c r="BD5" s="229" t="str">
        <f>D5</f>
        <v>N2</v>
      </c>
      <c r="BE5" s="229">
        <f>AN5</f>
        <v>50.518518518518519</v>
      </c>
      <c r="BF5" s="243">
        <f>AO5</f>
        <v>44.527777777777779</v>
      </c>
      <c r="BG5" s="231">
        <f>AP5</f>
        <v>47.523148148148145</v>
      </c>
      <c r="BH5" s="228" t="str">
        <f>D53</f>
        <v>J6</v>
      </c>
      <c r="BI5" s="229">
        <f>AN53</f>
        <v>65.824074074074076</v>
      </c>
      <c r="BJ5" s="243">
        <f>AO53</f>
        <v>26.305555555555554</v>
      </c>
      <c r="BK5" s="231">
        <f>AP53</f>
        <v>46.064814814814817</v>
      </c>
      <c r="BL5" s="228" t="str">
        <f>D101</f>
        <v>N2</v>
      </c>
      <c r="BM5" s="229">
        <f>AN101</f>
        <v>65.824074074074076</v>
      </c>
      <c r="BN5" s="243">
        <f>AO101</f>
        <v>24.712962962962962</v>
      </c>
      <c r="BO5" s="231">
        <f>AP101</f>
        <v>45.268518518518519</v>
      </c>
      <c r="BP5" s="228" t="str">
        <f>D167</f>
        <v xml:space="preserve">V5 </v>
      </c>
      <c r="BQ5" s="229">
        <f>AN167</f>
        <v>61.629629629629633</v>
      </c>
      <c r="BR5" s="243">
        <f>AO167</f>
        <v>30.657407407407405</v>
      </c>
      <c r="BS5" s="230">
        <f>AP167</f>
        <v>46.143518518518519</v>
      </c>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row>
    <row r="6" spans="1:418" x14ac:dyDescent="0.25">
      <c r="A6" s="23" t="s">
        <v>25</v>
      </c>
      <c r="B6" s="23" t="str">
        <f>'Raw Data(sec)'!A7</f>
        <v>P23</v>
      </c>
      <c r="C6" s="23" t="str">
        <f>'Raw Data(sec)'!B7</f>
        <v>WT</v>
      </c>
      <c r="D6" s="23" t="str">
        <f>'Raw Data(sec)'!C7</f>
        <v>N2</v>
      </c>
      <c r="E6" s="23" t="str">
        <f>'Raw Data(sec)'!D7</f>
        <v>R</v>
      </c>
      <c r="F6" s="23">
        <f>'Raw Data(sec)'!E7</f>
        <v>0</v>
      </c>
      <c r="G6" s="23">
        <f>'Raw Data(sec)'!F7</f>
        <v>0</v>
      </c>
      <c r="H6" s="23">
        <f>'Raw Data(sec)'!G7</f>
        <v>72</v>
      </c>
      <c r="I6" s="23">
        <f>'Raw Data(sec)'!H7</f>
        <v>0</v>
      </c>
      <c r="J6" s="23">
        <f>'Raw Data(sec)'!I7</f>
        <v>0</v>
      </c>
      <c r="K6" s="23">
        <f>'Raw Data(sec)'!J7</f>
        <v>0</v>
      </c>
      <c r="L6" s="23">
        <f>'Raw Data(sec)'!K7</f>
        <v>504</v>
      </c>
      <c r="M6" s="23">
        <f>'Raw Data(sec)'!L7</f>
        <v>380</v>
      </c>
      <c r="N6" s="23">
        <f>'Raw Data(sec)'!M7</f>
        <v>412</v>
      </c>
      <c r="O6" s="23">
        <f>'Raw Data(sec)'!N7</f>
        <v>268</v>
      </c>
      <c r="P6" s="23">
        <f>'Raw Data(sec)'!O7</f>
        <v>528</v>
      </c>
      <c r="Q6" s="23">
        <f>'Raw Data(sec)'!P7</f>
        <v>492</v>
      </c>
      <c r="R6" s="23">
        <f>'Raw Data(sec)'!Q7</f>
        <v>96</v>
      </c>
      <c r="S6" s="23">
        <f>'Raw Data(sec)'!R7</f>
        <v>504</v>
      </c>
      <c r="T6" s="23">
        <f>'Raw Data(sec)'!S7</f>
        <v>28</v>
      </c>
      <c r="U6" s="23">
        <f>'Raw Data(sec)'!T7</f>
        <v>432</v>
      </c>
      <c r="V6" s="23">
        <f>'Raw Data(sec)'!U7</f>
        <v>80</v>
      </c>
      <c r="W6" s="23">
        <f>'Raw Data(sec)'!V7</f>
        <v>308</v>
      </c>
      <c r="X6" s="23">
        <f>'Raw Data(sec)'!W7</f>
        <v>280</v>
      </c>
      <c r="Y6" s="23">
        <f>'Raw Data(sec)'!X7</f>
        <v>252</v>
      </c>
      <c r="Z6" s="23">
        <f>'Raw Data(sec)'!Y7</f>
        <v>144</v>
      </c>
      <c r="AA6" s="23">
        <f>'Raw Data(sec)'!Z7</f>
        <v>268</v>
      </c>
      <c r="AB6" s="23">
        <f>'Raw Data(sec)'!AA7</f>
        <v>40</v>
      </c>
      <c r="AC6" s="23">
        <f>'Raw Data(sec)'!AB7</f>
        <v>368</v>
      </c>
      <c r="AD6" s="155">
        <v>0</v>
      </c>
      <c r="AE6" s="132">
        <f t="shared" ref="AE6:AE49" si="2">SUM(F6:Q6)</f>
        <v>2656</v>
      </c>
      <c r="AF6" s="12">
        <f t="shared" ref="AF6:AF49" si="3">SUM(R6:AC6)</f>
        <v>2800</v>
      </c>
      <c r="AG6" s="12">
        <f t="shared" si="0"/>
        <v>6.1481481481481484E-2</v>
      </c>
      <c r="AH6" s="12">
        <f t="shared" si="1"/>
        <v>6.4814814814814811E-2</v>
      </c>
      <c r="AI6" s="12">
        <f>SUM(F5:Q7)</f>
        <v>43200</v>
      </c>
      <c r="AJ6" s="12">
        <f>SUM(R5:AC7)</f>
        <v>43200</v>
      </c>
      <c r="AK6" s="12">
        <f>SUM(F5:AC7)</f>
        <v>86400</v>
      </c>
      <c r="AL6" s="15"/>
      <c r="AM6" s="15"/>
      <c r="AN6" s="15"/>
      <c r="AO6" s="15"/>
      <c r="AP6" s="137"/>
      <c r="BB6" s="21"/>
      <c r="BC6" s="236">
        <v>3</v>
      </c>
      <c r="BD6" s="229" t="str">
        <f>D8</f>
        <v>J6</v>
      </c>
      <c r="BE6" s="229">
        <f>AN8</f>
        <v>48.370370370370367</v>
      </c>
      <c r="BF6" s="243">
        <f>AO8</f>
        <v>38.212962962962962</v>
      </c>
      <c r="BG6" s="231">
        <f>AP8</f>
        <v>43.291666666666664</v>
      </c>
      <c r="BH6" s="228" t="str">
        <f>D56</f>
        <v>K5</v>
      </c>
      <c r="BI6" s="229">
        <f>AN56</f>
        <v>65.157407407407405</v>
      </c>
      <c r="BJ6" s="243">
        <f>AO56</f>
        <v>24.472222222222221</v>
      </c>
      <c r="BK6" s="231">
        <f>AP56</f>
        <v>44.81481481481481</v>
      </c>
      <c r="BL6" s="228" t="str">
        <f>D104</f>
        <v>R5</v>
      </c>
      <c r="BM6" s="229">
        <f>AN104</f>
        <v>65.787037037037038</v>
      </c>
      <c r="BN6" s="243">
        <f>AO104</f>
        <v>26.916666666666668</v>
      </c>
      <c r="BO6" s="231">
        <f>AP104</f>
        <v>46.351851851851848</v>
      </c>
      <c r="BP6" s="228" t="str">
        <f>D170</f>
        <v>X4. fixed</v>
      </c>
      <c r="BQ6" s="229">
        <f>AN170</f>
        <v>62.592592592592588</v>
      </c>
      <c r="BR6" s="243">
        <f>AO170</f>
        <v>37.19444444444445</v>
      </c>
      <c r="BS6" s="230">
        <f>AP170</f>
        <v>49.893518518518519</v>
      </c>
    </row>
    <row r="7" spans="1:418" x14ac:dyDescent="0.3">
      <c r="A7" s="23" t="s">
        <v>25</v>
      </c>
      <c r="B7" s="23" t="str">
        <f>'Raw Data(sec)'!A8</f>
        <v>P23</v>
      </c>
      <c r="C7" s="23" t="str">
        <f>'Raw Data(sec)'!B8</f>
        <v>WT</v>
      </c>
      <c r="D7" s="23" t="str">
        <f>'Raw Data(sec)'!C8</f>
        <v>N2</v>
      </c>
      <c r="E7" s="23" t="str">
        <f>'Raw Data(sec)'!D8</f>
        <v>NR</v>
      </c>
      <c r="F7" s="23">
        <f>'Raw Data(sec)'!E8</f>
        <v>176</v>
      </c>
      <c r="G7" s="23">
        <f>'Raw Data(sec)'!F8</f>
        <v>468</v>
      </c>
      <c r="H7" s="23">
        <f>'Raw Data(sec)'!G8</f>
        <v>1888</v>
      </c>
      <c r="I7" s="23">
        <f>'Raw Data(sec)'!H8</f>
        <v>2936</v>
      </c>
      <c r="J7" s="23">
        <f>'Raw Data(sec)'!I8</f>
        <v>1572</v>
      </c>
      <c r="K7" s="23">
        <f>'Raw Data(sec)'!J8</f>
        <v>16</v>
      </c>
      <c r="L7" s="23">
        <f>'Raw Data(sec)'!K8</f>
        <v>2720</v>
      </c>
      <c r="M7" s="23">
        <f>'Raw Data(sec)'!L8</f>
        <v>1596</v>
      </c>
      <c r="N7" s="23">
        <f>'Raw Data(sec)'!M8</f>
        <v>1932</v>
      </c>
      <c r="O7" s="23">
        <f>'Raw Data(sec)'!N8</f>
        <v>1884</v>
      </c>
      <c r="P7" s="23">
        <f>'Raw Data(sec)'!O8</f>
        <v>1968</v>
      </c>
      <c r="Q7" s="23">
        <f>'Raw Data(sec)'!P8</f>
        <v>2012</v>
      </c>
      <c r="R7" s="23">
        <f>'Raw Data(sec)'!Q8</f>
        <v>292</v>
      </c>
      <c r="S7" s="23">
        <f>'Raw Data(sec)'!R8</f>
        <v>2048</v>
      </c>
      <c r="T7" s="23">
        <f>'Raw Data(sec)'!S8</f>
        <v>224</v>
      </c>
      <c r="U7" s="23">
        <f>'Raw Data(sec)'!T8</f>
        <v>2096</v>
      </c>
      <c r="V7" s="23">
        <f>'Raw Data(sec)'!U8</f>
        <v>320</v>
      </c>
      <c r="W7" s="23">
        <f>'Raw Data(sec)'!V8</f>
        <v>1868</v>
      </c>
      <c r="X7" s="23">
        <f>'Raw Data(sec)'!W8</f>
        <v>1292</v>
      </c>
      <c r="Y7" s="23">
        <f>'Raw Data(sec)'!X8</f>
        <v>1592</v>
      </c>
      <c r="Z7" s="23">
        <f>'Raw Data(sec)'!Y8</f>
        <v>1364</v>
      </c>
      <c r="AA7" s="23">
        <f>'Raw Data(sec)'!Z8</f>
        <v>2436</v>
      </c>
      <c r="AB7" s="23">
        <f>'Raw Data(sec)'!AA8</f>
        <v>88</v>
      </c>
      <c r="AC7" s="23">
        <f>'Raw Data(sec)'!AB8</f>
        <v>2816</v>
      </c>
      <c r="AD7" s="155">
        <v>0</v>
      </c>
      <c r="AE7" s="132">
        <f t="shared" si="2"/>
        <v>19168</v>
      </c>
      <c r="AF7" s="12">
        <f t="shared" si="3"/>
        <v>16436</v>
      </c>
      <c r="AG7" s="12">
        <f t="shared" si="0"/>
        <v>0.44370370370370371</v>
      </c>
      <c r="AH7" s="12">
        <f t="shared" si="1"/>
        <v>0.38046296296296295</v>
      </c>
      <c r="AI7" s="12">
        <f>SUM(F5:Q7)</f>
        <v>43200</v>
      </c>
      <c r="AJ7" s="12">
        <f>SUM(R5:AC7)</f>
        <v>43200</v>
      </c>
      <c r="AK7" s="12">
        <f>SUM(F5:AC7)</f>
        <v>86400</v>
      </c>
      <c r="AL7" s="15"/>
      <c r="AM7" s="15"/>
      <c r="AN7" s="15"/>
      <c r="AO7" s="15"/>
      <c r="AP7" s="137"/>
      <c r="BB7" s="188"/>
      <c r="BC7" s="236">
        <v>4</v>
      </c>
      <c r="BD7" s="229" t="str">
        <f>+D11</f>
        <v>K5</v>
      </c>
      <c r="BE7" s="229">
        <f>AN11</f>
        <v>53.722222222222229</v>
      </c>
      <c r="BF7" s="243">
        <f>AO11</f>
        <v>39.25</v>
      </c>
      <c r="BG7" s="231">
        <f>AP11</f>
        <v>46.486111111111114</v>
      </c>
      <c r="BH7" s="228" t="str">
        <f>D59</f>
        <v>N2</v>
      </c>
      <c r="BI7" s="229">
        <f>AN59</f>
        <v>63.870370370370367</v>
      </c>
      <c r="BJ7" s="243">
        <f>AO59</f>
        <v>30.12037037037037</v>
      </c>
      <c r="BK7" s="231">
        <f>AP59</f>
        <v>46.995370370370374</v>
      </c>
      <c r="BL7" s="228" t="str">
        <f>D107</f>
        <v>S2</v>
      </c>
      <c r="BM7" s="229">
        <f>AN107</f>
        <v>61.935185185185183</v>
      </c>
      <c r="BN7" s="243">
        <f>AO107</f>
        <v>23.416666666666668</v>
      </c>
      <c r="BO7" s="231">
        <f>AP107</f>
        <v>42.675925925925931</v>
      </c>
      <c r="BP7" s="228" t="str">
        <f>D173</f>
        <v>X5. fixed</v>
      </c>
      <c r="BQ7" s="229">
        <f>AN173</f>
        <v>67.962962962962962</v>
      </c>
      <c r="BR7" s="243">
        <f>AO173</f>
        <v>22.518518518518519</v>
      </c>
      <c r="BS7" s="230">
        <f>AP173</f>
        <v>45.24074074074074</v>
      </c>
    </row>
    <row r="8" spans="1:418" s="15" customFormat="1" x14ac:dyDescent="0.3">
      <c r="A8" s="23" t="s">
        <v>15</v>
      </c>
      <c r="B8" s="23" t="str">
        <f>'Raw Data(sec)'!A9</f>
        <v>P23</v>
      </c>
      <c r="C8" s="23" t="str">
        <f>'Raw Data(sec)'!B9</f>
        <v>WT</v>
      </c>
      <c r="D8" s="23" t="str">
        <f>'Raw Data(sec)'!C9</f>
        <v>J6</v>
      </c>
      <c r="E8" s="23" t="str">
        <f>'Raw Data(sec)'!D9</f>
        <v>W</v>
      </c>
      <c r="F8" s="23">
        <f>'Raw Data(sec)'!E9</f>
        <v>2692</v>
      </c>
      <c r="G8" s="23">
        <f>'Raw Data(sec)'!F9</f>
        <v>712</v>
      </c>
      <c r="H8" s="23">
        <f>'Raw Data(sec)'!G9</f>
        <v>2792</v>
      </c>
      <c r="I8" s="23">
        <f>'Raw Data(sec)'!H9</f>
        <v>968</v>
      </c>
      <c r="J8" s="23">
        <f>'Raw Data(sec)'!I9</f>
        <v>2896</v>
      </c>
      <c r="K8" s="23">
        <f>'Raw Data(sec)'!J9</f>
        <v>1952</v>
      </c>
      <c r="L8" s="23">
        <f>'Raw Data(sec)'!K9</f>
        <v>2264</v>
      </c>
      <c r="M8" s="23">
        <f>'Raw Data(sec)'!L9</f>
        <v>1648</v>
      </c>
      <c r="N8" s="23">
        <f>'Raw Data(sec)'!M9</f>
        <v>460</v>
      </c>
      <c r="O8" s="23">
        <f>'Raw Data(sec)'!N9</f>
        <v>2636</v>
      </c>
      <c r="P8" s="23">
        <f>'Raw Data(sec)'!O9</f>
        <v>1100</v>
      </c>
      <c r="Q8" s="23">
        <f>'Raw Data(sec)'!P9</f>
        <v>2184</v>
      </c>
      <c r="R8" s="23">
        <f>'Raw Data(sec)'!Q9</f>
        <v>3500</v>
      </c>
      <c r="S8" s="23">
        <f>'Raw Data(sec)'!R9</f>
        <v>1804</v>
      </c>
      <c r="T8" s="23">
        <f>'Raw Data(sec)'!S9</f>
        <v>3600</v>
      </c>
      <c r="U8" s="23">
        <f>'Raw Data(sec)'!T9</f>
        <v>1696</v>
      </c>
      <c r="V8" s="23">
        <f>'Raw Data(sec)'!U9</f>
        <v>2076</v>
      </c>
      <c r="W8" s="23">
        <f>'Raw Data(sec)'!V9</f>
        <v>396</v>
      </c>
      <c r="X8" s="23">
        <f>'Raw Data(sec)'!W9</f>
        <v>2528</v>
      </c>
      <c r="Y8" s="23">
        <f>'Raw Data(sec)'!X9</f>
        <v>880</v>
      </c>
      <c r="Z8" s="23">
        <f>'Raw Data(sec)'!Y9</f>
        <v>2388</v>
      </c>
      <c r="AA8" s="23">
        <f>'Raw Data(sec)'!Z9</f>
        <v>2700</v>
      </c>
      <c r="AB8" s="23">
        <f>'Raw Data(sec)'!AA9</f>
        <v>3000</v>
      </c>
      <c r="AC8" s="23">
        <f>'Raw Data(sec)'!AB9</f>
        <v>2124</v>
      </c>
      <c r="AD8" s="155" t="s">
        <v>0</v>
      </c>
      <c r="AE8" s="131">
        <f t="shared" si="2"/>
        <v>22304</v>
      </c>
      <c r="AF8" s="14">
        <f t="shared" si="3"/>
        <v>26692</v>
      </c>
      <c r="AG8" s="14">
        <f t="shared" si="0"/>
        <v>0.51629629629629625</v>
      </c>
      <c r="AH8" s="14">
        <f t="shared" si="1"/>
        <v>0.6178703703703704</v>
      </c>
      <c r="AI8" s="14">
        <f>SUM(F8:Q10)</f>
        <v>43200</v>
      </c>
      <c r="AJ8" s="14">
        <f>SUM(R8:AC10)</f>
        <v>43200</v>
      </c>
      <c r="AK8" s="14">
        <f>SUM(F8:AC10)</f>
        <v>86400</v>
      </c>
      <c r="AL8" s="15">
        <f>(AE10+AE9)/(AF9+AF10)</f>
        <v>1.2658105161133995</v>
      </c>
      <c r="AM8" s="15">
        <f>(SUM(AG9:AG10))/(SUM(AH9:AH10))</f>
        <v>1.2658105161133995</v>
      </c>
      <c r="AN8" s="15">
        <f>(SUM(F9:Q10)/AI9)*100</f>
        <v>48.370370370370367</v>
      </c>
      <c r="AO8" s="15">
        <f>(SUM(R9:AC10)/AJ9)*100</f>
        <v>38.212962962962962</v>
      </c>
      <c r="AP8" s="137">
        <f>(SUM(F9:AC10)/AK9)*100</f>
        <v>43.291666666666664</v>
      </c>
      <c r="AU8" s="9"/>
      <c r="AV8" s="9"/>
      <c r="AW8" s="9"/>
      <c r="AX8" s="9"/>
      <c r="AY8" s="9"/>
      <c r="AZ8" s="9"/>
      <c r="BA8" s="9"/>
      <c r="BB8" s="188"/>
      <c r="BC8" s="236">
        <v>5</v>
      </c>
      <c r="BD8" s="229" t="str">
        <f>D17</f>
        <v>R5</v>
      </c>
      <c r="BE8" s="229">
        <f>AN17</f>
        <v>53.787037037037031</v>
      </c>
      <c r="BF8" s="243">
        <f>AO17</f>
        <v>36.398148148148145</v>
      </c>
      <c r="BG8" s="231">
        <f>AP17</f>
        <v>45.092592592592595</v>
      </c>
      <c r="BH8" s="228" t="str">
        <f>D62</f>
        <v>R5</v>
      </c>
      <c r="BI8" s="229">
        <f>AN62</f>
        <v>61.925925925925931</v>
      </c>
      <c r="BJ8" s="243">
        <f>AO62</f>
        <v>31.138888888888889</v>
      </c>
      <c r="BK8" s="231">
        <f>AP62</f>
        <v>46.532407407407405</v>
      </c>
      <c r="BL8" s="228" t="str">
        <f>D110</f>
        <v>U5</v>
      </c>
      <c r="BM8" s="229">
        <f>AN110</f>
        <v>59.851851851851855</v>
      </c>
      <c r="BN8" s="243">
        <f>AO110</f>
        <v>15.703703703703702</v>
      </c>
      <c r="BO8" s="231">
        <f>AP110</f>
        <v>37.777777777777779</v>
      </c>
      <c r="BP8" s="228" t="str">
        <f>D176</f>
        <v>M2</v>
      </c>
      <c r="BQ8" s="229">
        <f>AN176</f>
        <v>68.907407407407405</v>
      </c>
      <c r="BR8" s="243">
        <f>AO176</f>
        <v>29.333333333333332</v>
      </c>
      <c r="BS8" s="230">
        <f>AP176</f>
        <v>49.120370370370367</v>
      </c>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c r="LF8" s="9"/>
      <c r="LG8" s="9"/>
      <c r="LH8" s="9"/>
      <c r="LI8" s="9"/>
      <c r="LJ8" s="9"/>
      <c r="LK8" s="9"/>
      <c r="LL8" s="9"/>
      <c r="LM8" s="9"/>
      <c r="LN8" s="9"/>
      <c r="LO8" s="9"/>
      <c r="LP8" s="9"/>
      <c r="LQ8" s="9"/>
      <c r="LR8" s="9"/>
      <c r="LS8" s="9"/>
      <c r="LT8" s="9"/>
      <c r="LU8" s="9"/>
      <c r="LV8" s="9"/>
      <c r="LW8" s="9"/>
      <c r="LX8" s="9"/>
      <c r="LY8" s="9"/>
      <c r="LZ8" s="9"/>
      <c r="MA8" s="9"/>
      <c r="MB8" s="9"/>
      <c r="MC8" s="9"/>
      <c r="MD8" s="9"/>
      <c r="ME8" s="9"/>
      <c r="MF8" s="9"/>
      <c r="MG8" s="9"/>
      <c r="MH8" s="9"/>
      <c r="MI8" s="9"/>
      <c r="MJ8" s="9"/>
      <c r="MK8" s="9"/>
      <c r="ML8" s="9"/>
      <c r="MM8" s="9"/>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c r="OH8" s="9"/>
      <c r="OI8" s="9"/>
      <c r="OJ8" s="9"/>
      <c r="OK8" s="9"/>
      <c r="OL8" s="9"/>
      <c r="OM8" s="9"/>
      <c r="ON8" s="9"/>
      <c r="OO8" s="9"/>
      <c r="OP8" s="9"/>
      <c r="OQ8" s="9"/>
      <c r="OR8" s="9"/>
      <c r="OS8" s="9"/>
      <c r="OT8" s="9"/>
      <c r="OU8" s="9"/>
      <c r="OV8" s="9"/>
      <c r="OW8" s="9"/>
      <c r="OX8" s="9"/>
      <c r="OY8" s="9"/>
      <c r="OZ8" s="9"/>
      <c r="PA8" s="9"/>
      <c r="PB8" s="9"/>
    </row>
    <row r="9" spans="1:418" x14ac:dyDescent="0.3">
      <c r="A9" s="23" t="s">
        <v>15</v>
      </c>
      <c r="B9" s="23" t="str">
        <f>'Raw Data(sec)'!A10</f>
        <v>P23</v>
      </c>
      <c r="C9" s="23" t="str">
        <f>'Raw Data(sec)'!B10</f>
        <v>WT</v>
      </c>
      <c r="D9" s="23" t="str">
        <f>'Raw Data(sec)'!C10</f>
        <v>J6</v>
      </c>
      <c r="E9" s="23" t="str">
        <f>'Raw Data(sec)'!D10</f>
        <v>R</v>
      </c>
      <c r="F9" s="23">
        <f>'Raw Data(sec)'!E10</f>
        <v>144</v>
      </c>
      <c r="G9" s="23">
        <f>'Raw Data(sec)'!F10</f>
        <v>268</v>
      </c>
      <c r="H9" s="23">
        <f>'Raw Data(sec)'!G10</f>
        <v>0</v>
      </c>
      <c r="I9" s="23">
        <f>'Raw Data(sec)'!H10</f>
        <v>344</v>
      </c>
      <c r="J9" s="23">
        <f>'Raw Data(sec)'!I10</f>
        <v>0</v>
      </c>
      <c r="K9" s="23">
        <f>'Raw Data(sec)'!J10</f>
        <v>200</v>
      </c>
      <c r="L9" s="23">
        <f>'Raw Data(sec)'!K10</f>
        <v>224</v>
      </c>
      <c r="M9" s="23">
        <f>'Raw Data(sec)'!L10</f>
        <v>168</v>
      </c>
      <c r="N9" s="23">
        <f>'Raw Data(sec)'!M10</f>
        <v>656</v>
      </c>
      <c r="O9" s="23">
        <f>'Raw Data(sec)'!N10</f>
        <v>72</v>
      </c>
      <c r="P9" s="23">
        <f>'Raw Data(sec)'!O10</f>
        <v>284</v>
      </c>
      <c r="Q9" s="23">
        <f>'Raw Data(sec)'!P10</f>
        <v>136</v>
      </c>
      <c r="R9" s="23">
        <f>'Raw Data(sec)'!Q10</f>
        <v>0</v>
      </c>
      <c r="S9" s="23">
        <f>'Raw Data(sec)'!R10</f>
        <v>180</v>
      </c>
      <c r="T9" s="23">
        <f>'Raw Data(sec)'!S10</f>
        <v>0</v>
      </c>
      <c r="U9" s="23">
        <f>'Raw Data(sec)'!T10</f>
        <v>200</v>
      </c>
      <c r="V9" s="23">
        <f>'Raw Data(sec)'!U10</f>
        <v>196</v>
      </c>
      <c r="W9" s="23">
        <f>'Raw Data(sec)'!V10</f>
        <v>832</v>
      </c>
      <c r="X9" s="23">
        <f>'Raw Data(sec)'!W10</f>
        <v>200</v>
      </c>
      <c r="Y9" s="23">
        <f>'Raw Data(sec)'!X10</f>
        <v>364</v>
      </c>
      <c r="Z9" s="23">
        <f>'Raw Data(sec)'!Y10</f>
        <v>160</v>
      </c>
      <c r="AA9" s="23">
        <f>'Raw Data(sec)'!Z10</f>
        <v>104</v>
      </c>
      <c r="AB9" s="23">
        <f>'Raw Data(sec)'!AA10</f>
        <v>68</v>
      </c>
      <c r="AC9" s="23">
        <f>'Raw Data(sec)'!AB10</f>
        <v>124</v>
      </c>
      <c r="AD9" s="155">
        <v>0</v>
      </c>
      <c r="AE9" s="132">
        <f t="shared" si="2"/>
        <v>2496</v>
      </c>
      <c r="AF9" s="12">
        <f t="shared" si="3"/>
        <v>2428</v>
      </c>
      <c r="AG9" s="12">
        <f t="shared" si="0"/>
        <v>5.7777777777777775E-2</v>
      </c>
      <c r="AH9" s="12">
        <f t="shared" si="1"/>
        <v>5.6203703703703707E-2</v>
      </c>
      <c r="AI9" s="12">
        <f>SUM(F8:Q10)</f>
        <v>43200</v>
      </c>
      <c r="AJ9" s="12">
        <f>SUM(R8:AC10)</f>
        <v>43200</v>
      </c>
      <c r="AK9" s="12">
        <f>SUM(F8:AC10)</f>
        <v>86400</v>
      </c>
      <c r="AL9" s="15"/>
      <c r="AM9" s="15"/>
      <c r="AN9" s="15"/>
      <c r="AO9" s="15"/>
      <c r="AP9" s="137"/>
      <c r="BB9" s="188"/>
      <c r="BC9" s="236">
        <v>6</v>
      </c>
      <c r="BD9" s="229" t="str">
        <f>D20</f>
        <v>S2</v>
      </c>
      <c r="BE9" s="229">
        <f>AN20</f>
        <v>62.268518518518526</v>
      </c>
      <c r="BF9" s="243">
        <f>AO20</f>
        <v>26.935185185185183</v>
      </c>
      <c r="BG9" s="231">
        <f>AP20</f>
        <v>44.601851851851855</v>
      </c>
      <c r="BH9" s="228" t="str">
        <f>D65</f>
        <v>S2</v>
      </c>
      <c r="BI9" s="229">
        <f>AN65</f>
        <v>59.324074074074076</v>
      </c>
      <c r="BJ9" s="243">
        <f>AO65</f>
        <v>26.898148148148149</v>
      </c>
      <c r="BK9" s="231">
        <f>AP65</f>
        <v>43.111111111111114</v>
      </c>
      <c r="BL9" s="228" t="str">
        <f>D113</f>
        <v xml:space="preserve">J6 reexported. Fixed </v>
      </c>
      <c r="BM9" s="229">
        <f>AN113</f>
        <v>62.126122789147139</v>
      </c>
      <c r="BN9" s="243">
        <f>AO113</f>
        <v>40.148148148148152</v>
      </c>
      <c r="BO9" s="231">
        <f>AP113</f>
        <v>51.136626695680356</v>
      </c>
      <c r="BP9" s="228" t="str">
        <f>D179</f>
        <v>R4-clipped</v>
      </c>
      <c r="BQ9" s="229">
        <f>AN179</f>
        <v>59.990740740740748</v>
      </c>
      <c r="BR9" s="243">
        <f>AO179</f>
        <v>37.787037037037038</v>
      </c>
      <c r="BS9" s="230">
        <f>AP179</f>
        <v>48.888888888888886</v>
      </c>
    </row>
    <row r="10" spans="1:418" ht="35" thickBot="1" x14ac:dyDescent="0.4">
      <c r="A10" s="23" t="s">
        <v>15</v>
      </c>
      <c r="B10" s="23" t="str">
        <f>'Raw Data(sec)'!A11</f>
        <v>P23</v>
      </c>
      <c r="C10" s="23" t="str">
        <f>'Raw Data(sec)'!B11</f>
        <v>WT</v>
      </c>
      <c r="D10" s="23" t="str">
        <f>'Raw Data(sec)'!C11</f>
        <v>J6</v>
      </c>
      <c r="E10" s="23" t="str">
        <f>'Raw Data(sec)'!D11</f>
        <v>NR</v>
      </c>
      <c r="F10" s="23">
        <f>'Raw Data(sec)'!E11</f>
        <v>764</v>
      </c>
      <c r="G10" s="23">
        <f>'Raw Data(sec)'!F11</f>
        <v>2620</v>
      </c>
      <c r="H10" s="23">
        <f>'Raw Data(sec)'!G11</f>
        <v>808</v>
      </c>
      <c r="I10" s="23">
        <f>'Raw Data(sec)'!H11</f>
        <v>2288</v>
      </c>
      <c r="J10" s="23">
        <f>'Raw Data(sec)'!I11</f>
        <v>704</v>
      </c>
      <c r="K10" s="23">
        <f>'Raw Data(sec)'!J11</f>
        <v>1448</v>
      </c>
      <c r="L10" s="23">
        <f>'Raw Data(sec)'!K11</f>
        <v>1112</v>
      </c>
      <c r="M10" s="23">
        <f>'Raw Data(sec)'!L11</f>
        <v>1784</v>
      </c>
      <c r="N10" s="23">
        <f>'Raw Data(sec)'!M11</f>
        <v>2484</v>
      </c>
      <c r="O10" s="23">
        <f>'Raw Data(sec)'!N11</f>
        <v>892</v>
      </c>
      <c r="P10" s="23">
        <f>'Raw Data(sec)'!O11</f>
        <v>2216</v>
      </c>
      <c r="Q10" s="23">
        <f>'Raw Data(sec)'!P11</f>
        <v>1280</v>
      </c>
      <c r="R10" s="23">
        <f>'Raw Data(sec)'!Q11</f>
        <v>100</v>
      </c>
      <c r="S10" s="23">
        <f>'Raw Data(sec)'!R11</f>
        <v>1616</v>
      </c>
      <c r="T10" s="23">
        <f>'Raw Data(sec)'!S11</f>
        <v>0</v>
      </c>
      <c r="U10" s="23">
        <f>'Raw Data(sec)'!T11</f>
        <v>1704</v>
      </c>
      <c r="V10" s="23">
        <f>'Raw Data(sec)'!U11</f>
        <v>1328</v>
      </c>
      <c r="W10" s="23">
        <f>'Raw Data(sec)'!V11</f>
        <v>2372</v>
      </c>
      <c r="X10" s="23">
        <f>'Raw Data(sec)'!W11</f>
        <v>872</v>
      </c>
      <c r="Y10" s="23">
        <f>'Raw Data(sec)'!X11</f>
        <v>2356</v>
      </c>
      <c r="Z10" s="23">
        <f>'Raw Data(sec)'!Y11</f>
        <v>1052</v>
      </c>
      <c r="AA10" s="23">
        <f>'Raw Data(sec)'!Z11</f>
        <v>796</v>
      </c>
      <c r="AB10" s="23">
        <f>'Raw Data(sec)'!AA11</f>
        <v>532</v>
      </c>
      <c r="AC10" s="23">
        <f>'Raw Data(sec)'!AB11</f>
        <v>1352</v>
      </c>
      <c r="AD10" s="155">
        <v>0</v>
      </c>
      <c r="AE10" s="132">
        <f t="shared" si="2"/>
        <v>18400</v>
      </c>
      <c r="AF10" s="12">
        <f t="shared" si="3"/>
        <v>14080</v>
      </c>
      <c r="AG10" s="12">
        <f t="shared" si="0"/>
        <v>0.42592592592592593</v>
      </c>
      <c r="AH10" s="12">
        <f t="shared" si="1"/>
        <v>0.32592592592592595</v>
      </c>
      <c r="AI10" s="12">
        <f>SUM(F8:Q10)</f>
        <v>43200</v>
      </c>
      <c r="AJ10" s="12">
        <f>SUM(R8:AC10)</f>
        <v>43200</v>
      </c>
      <c r="AK10" s="12">
        <f>SUM(F8:AC10)</f>
        <v>86400</v>
      </c>
      <c r="AL10" s="15"/>
      <c r="AM10" s="15"/>
      <c r="AN10" s="15"/>
      <c r="AO10" s="15"/>
      <c r="AP10" s="137"/>
      <c r="AV10" s="299" t="s">
        <v>167</v>
      </c>
      <c r="BB10" s="188"/>
      <c r="BC10" s="236">
        <v>7</v>
      </c>
      <c r="BD10" s="229" t="str">
        <f>D23</f>
        <v>U5</v>
      </c>
      <c r="BE10" s="229">
        <f>AN23</f>
        <v>58.472222222222229</v>
      </c>
      <c r="BF10" s="243">
        <f>AO23</f>
        <v>31.888888888888889</v>
      </c>
      <c r="BG10" s="231">
        <f>AP23</f>
        <v>45.180555555555557</v>
      </c>
      <c r="BH10" s="228" t="str">
        <f>D68</f>
        <v>S4</v>
      </c>
      <c r="BI10" s="229">
        <f>AN68</f>
        <v>69.833333333333343</v>
      </c>
      <c r="BJ10" s="243">
        <f>AO68</f>
        <v>18.351851851851851</v>
      </c>
      <c r="BK10" s="231">
        <f>AP68</f>
        <v>44.092592592592595</v>
      </c>
      <c r="BL10" s="228"/>
      <c r="BM10" s="229"/>
      <c r="BN10" s="243"/>
      <c r="BO10" s="231"/>
      <c r="BP10" s="228" t="str">
        <f>D182</f>
        <v>R5</v>
      </c>
      <c r="BQ10" s="229">
        <f>AN182</f>
        <v>67.296296296296305</v>
      </c>
      <c r="BR10" s="243">
        <f>AO182</f>
        <v>26.490740740740744</v>
      </c>
      <c r="BS10" s="230">
        <f>AP182</f>
        <v>46.893518518518519</v>
      </c>
    </row>
    <row r="11" spans="1:418" s="15" customFormat="1" x14ac:dyDescent="0.3">
      <c r="A11" s="23" t="s">
        <v>16</v>
      </c>
      <c r="B11" s="23" t="str">
        <f>'Raw Data(sec)'!A12</f>
        <v>P23</v>
      </c>
      <c r="C11" s="23" t="str">
        <f>'Raw Data(sec)'!B12</f>
        <v>WT</v>
      </c>
      <c r="D11" s="23" t="str">
        <f>'Raw Data(sec)'!C12</f>
        <v>K5</v>
      </c>
      <c r="E11" s="23" t="str">
        <f>'Raw Data(sec)'!D12</f>
        <v>W</v>
      </c>
      <c r="F11" s="23">
        <f>'Raw Data(sec)'!E12</f>
        <v>2028</v>
      </c>
      <c r="G11" s="23">
        <f>'Raw Data(sec)'!F12</f>
        <v>1756</v>
      </c>
      <c r="H11" s="23">
        <f>'Raw Data(sec)'!G12</f>
        <v>1340</v>
      </c>
      <c r="I11" s="23">
        <f>'Raw Data(sec)'!H12</f>
        <v>880</v>
      </c>
      <c r="J11" s="23">
        <f>'Raw Data(sec)'!I12</f>
        <v>2328</v>
      </c>
      <c r="K11" s="23">
        <f>'Raw Data(sec)'!J12</f>
        <v>3576</v>
      </c>
      <c r="L11" s="23">
        <f>'Raw Data(sec)'!K12</f>
        <v>348</v>
      </c>
      <c r="M11" s="23">
        <f>'Raw Data(sec)'!L12</f>
        <v>1532</v>
      </c>
      <c r="N11" s="23">
        <f>'Raw Data(sec)'!M12</f>
        <v>1384</v>
      </c>
      <c r="O11" s="23">
        <f>'Raw Data(sec)'!N12</f>
        <v>1128</v>
      </c>
      <c r="P11" s="23">
        <f>'Raw Data(sec)'!O12</f>
        <v>1444</v>
      </c>
      <c r="Q11" s="23">
        <f>'Raw Data(sec)'!P12</f>
        <v>2248</v>
      </c>
      <c r="R11" s="23">
        <f>'Raw Data(sec)'!Q12</f>
        <v>3356</v>
      </c>
      <c r="S11" s="23">
        <f>'Raw Data(sec)'!R12</f>
        <v>3600</v>
      </c>
      <c r="T11" s="23">
        <f>'Raw Data(sec)'!S12</f>
        <v>3600</v>
      </c>
      <c r="U11" s="23">
        <f>'Raw Data(sec)'!T12</f>
        <v>228</v>
      </c>
      <c r="V11" s="23">
        <f>'Raw Data(sec)'!U12</f>
        <v>3280</v>
      </c>
      <c r="W11" s="23">
        <f>'Raw Data(sec)'!V12</f>
        <v>592</v>
      </c>
      <c r="X11" s="23">
        <f>'Raw Data(sec)'!W12</f>
        <v>1840</v>
      </c>
      <c r="Y11" s="23">
        <f>'Raw Data(sec)'!X12</f>
        <v>1096</v>
      </c>
      <c r="Z11" s="23">
        <f>'Raw Data(sec)'!Y12</f>
        <v>1464</v>
      </c>
      <c r="AA11" s="23">
        <f>'Raw Data(sec)'!Z12</f>
        <v>2656</v>
      </c>
      <c r="AB11" s="23">
        <f>'Raw Data(sec)'!AA12</f>
        <v>1888</v>
      </c>
      <c r="AC11" s="23">
        <f>'Raw Data(sec)'!AB12</f>
        <v>2644</v>
      </c>
      <c r="AD11" s="155" t="s">
        <v>0</v>
      </c>
      <c r="AE11" s="131">
        <f t="shared" si="2"/>
        <v>19992</v>
      </c>
      <c r="AF11" s="14">
        <f t="shared" si="3"/>
        <v>26244</v>
      </c>
      <c r="AG11" s="14">
        <f t="shared" si="0"/>
        <v>0.46277777777777779</v>
      </c>
      <c r="AH11" s="14">
        <f t="shared" si="1"/>
        <v>0.60750000000000004</v>
      </c>
      <c r="AI11" s="14">
        <f>SUM(F11:Q13)</f>
        <v>43200</v>
      </c>
      <c r="AJ11" s="14">
        <f>SUM(R11:AC13)</f>
        <v>43200</v>
      </c>
      <c r="AK11" s="14">
        <f>SUM(F11:AC13)</f>
        <v>86400</v>
      </c>
      <c r="AL11" s="15">
        <f>(AE13+AE12)/(AF12+AF13)</f>
        <v>1.3687190375088465</v>
      </c>
      <c r="AM11" s="15">
        <f>(SUM(AG12:AG13))/(SUM(AH12:AH13))</f>
        <v>1.3687190375088467</v>
      </c>
      <c r="AN11" s="15">
        <f>(SUM(F12:Q13)/AI12)*100</f>
        <v>53.722222222222229</v>
      </c>
      <c r="AO11" s="15">
        <f>(SUM(R12:AC13)/AJ12)*100</f>
        <v>39.25</v>
      </c>
      <c r="AP11" s="137">
        <f>(SUM(F12:AC13)/AK12)*100</f>
        <v>46.486111111111114</v>
      </c>
      <c r="AU11" s="9"/>
      <c r="AV11" s="189" t="s">
        <v>118</v>
      </c>
      <c r="AW11" s="190" t="s">
        <v>121</v>
      </c>
      <c r="AX11" s="190" t="s">
        <v>138</v>
      </c>
      <c r="AY11" s="190" t="s">
        <v>122</v>
      </c>
      <c r="AZ11" s="191" t="s">
        <v>123</v>
      </c>
      <c r="BA11" s="9"/>
      <c r="BB11" s="188"/>
      <c r="BC11" s="236">
        <v>8</v>
      </c>
      <c r="BD11" s="58"/>
      <c r="BE11" s="58"/>
      <c r="BF11" s="77"/>
      <c r="BG11" s="139"/>
      <c r="BH11" s="228"/>
      <c r="BI11" s="229"/>
      <c r="BJ11" s="243"/>
      <c r="BK11" s="231"/>
      <c r="BL11" s="228"/>
      <c r="BM11" s="229"/>
      <c r="BN11" s="243"/>
      <c r="BO11" s="231"/>
      <c r="BP11" s="228" t="str">
        <f>D185</f>
        <v>S2</v>
      </c>
      <c r="BQ11" s="229">
        <f>AN185</f>
        <v>63.592592592592588</v>
      </c>
      <c r="BR11" s="243">
        <f>AO185</f>
        <v>26.564814814814813</v>
      </c>
      <c r="BS11" s="230">
        <f>AP185</f>
        <v>45.078703703703702</v>
      </c>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c r="ML11" s="9"/>
      <c r="MM11" s="9"/>
      <c r="MN11" s="9"/>
      <c r="MO11" s="9"/>
      <c r="MP11" s="9"/>
      <c r="MQ11" s="9"/>
      <c r="MR11" s="9"/>
      <c r="MS11" s="9"/>
      <c r="MT11" s="9"/>
      <c r="MU11" s="9"/>
      <c r="MV11" s="9"/>
      <c r="MW11" s="9"/>
      <c r="MX11" s="9"/>
      <c r="MY11" s="9"/>
      <c r="MZ11" s="9"/>
      <c r="NA11" s="9"/>
      <c r="NB11" s="9"/>
      <c r="NC11" s="9"/>
      <c r="ND11" s="9"/>
      <c r="NE11" s="9"/>
      <c r="NF11" s="9"/>
      <c r="NG11" s="9"/>
      <c r="NH11" s="9"/>
      <c r="NI11" s="9"/>
      <c r="NJ11" s="9"/>
      <c r="NK11" s="9"/>
      <c r="NL11" s="9"/>
      <c r="NM11" s="9"/>
      <c r="NN11" s="9"/>
      <c r="NO11" s="9"/>
      <c r="NP11" s="9"/>
      <c r="NQ11" s="9"/>
      <c r="NR11" s="9"/>
      <c r="NS11" s="9"/>
      <c r="NT11" s="9"/>
      <c r="NU11" s="9"/>
      <c r="NV11" s="9"/>
      <c r="NW11" s="9"/>
      <c r="NX11" s="9"/>
      <c r="NY11" s="9"/>
      <c r="NZ11" s="9"/>
      <c r="OA11" s="9"/>
      <c r="OB11" s="9"/>
      <c r="OC11" s="9"/>
      <c r="OD11" s="9"/>
      <c r="OE11" s="9"/>
      <c r="OF11" s="9"/>
      <c r="OG11" s="9"/>
      <c r="OH11" s="9"/>
      <c r="OI11" s="9"/>
      <c r="OJ11" s="9"/>
      <c r="OK11" s="9"/>
      <c r="OL11" s="9"/>
      <c r="OM11" s="9"/>
      <c r="ON11" s="9"/>
      <c r="OO11" s="9"/>
      <c r="OP11" s="9"/>
      <c r="OQ11" s="9"/>
      <c r="OR11" s="9"/>
      <c r="OS11" s="9"/>
      <c r="OT11" s="9"/>
      <c r="OU11" s="9"/>
      <c r="OV11" s="9"/>
      <c r="OW11" s="9"/>
      <c r="OX11" s="9"/>
      <c r="OY11" s="9"/>
      <c r="OZ11" s="9"/>
      <c r="PA11" s="9"/>
      <c r="PB11" s="9"/>
    </row>
    <row r="12" spans="1:418" x14ac:dyDescent="0.35">
      <c r="A12" s="23" t="s">
        <v>16</v>
      </c>
      <c r="B12" s="23" t="str">
        <f>'Raw Data(sec)'!A13</f>
        <v>P23</v>
      </c>
      <c r="C12" s="23" t="str">
        <f>'Raw Data(sec)'!B13</f>
        <v>WT</v>
      </c>
      <c r="D12" s="23" t="str">
        <f>'Raw Data(sec)'!C13</f>
        <v>K5</v>
      </c>
      <c r="E12" s="23" t="str">
        <f>'Raw Data(sec)'!D13</f>
        <v>R</v>
      </c>
      <c r="F12" s="23">
        <f>'Raw Data(sec)'!E13</f>
        <v>4</v>
      </c>
      <c r="G12" s="23">
        <f>'Raw Data(sec)'!F13</f>
        <v>8</v>
      </c>
      <c r="H12" s="23">
        <f>'Raw Data(sec)'!G13</f>
        <v>80</v>
      </c>
      <c r="I12" s="23">
        <f>'Raw Data(sec)'!H13</f>
        <v>48</v>
      </c>
      <c r="J12" s="23">
        <f>'Raw Data(sec)'!I13</f>
        <v>0</v>
      </c>
      <c r="K12" s="23">
        <f>'Raw Data(sec)'!J13</f>
        <v>0</v>
      </c>
      <c r="L12" s="23">
        <f>'Raw Data(sec)'!K13</f>
        <v>272</v>
      </c>
      <c r="M12" s="23">
        <f>'Raw Data(sec)'!L13</f>
        <v>212</v>
      </c>
      <c r="N12" s="23">
        <f>'Raw Data(sec)'!M13</f>
        <v>492</v>
      </c>
      <c r="O12" s="23">
        <f>'Raw Data(sec)'!N13</f>
        <v>216</v>
      </c>
      <c r="P12" s="23">
        <f>'Raw Data(sec)'!O13</f>
        <v>316</v>
      </c>
      <c r="Q12" s="23">
        <f>'Raw Data(sec)'!P13</f>
        <v>132</v>
      </c>
      <c r="R12" s="23">
        <f>'Raw Data(sec)'!Q13</f>
        <v>32</v>
      </c>
      <c r="S12" s="23">
        <f>'Raw Data(sec)'!R13</f>
        <v>0</v>
      </c>
      <c r="T12" s="23">
        <f>'Raw Data(sec)'!S13</f>
        <v>0</v>
      </c>
      <c r="U12" s="23">
        <f>'Raw Data(sec)'!T13</f>
        <v>452</v>
      </c>
      <c r="V12" s="23">
        <f>'Raw Data(sec)'!U13</f>
        <v>136</v>
      </c>
      <c r="W12" s="23">
        <f>'Raw Data(sec)'!V13</f>
        <v>436</v>
      </c>
      <c r="X12" s="23">
        <f>'Raw Data(sec)'!W13</f>
        <v>344</v>
      </c>
      <c r="Y12" s="23">
        <f>'Raw Data(sec)'!X13</f>
        <v>236</v>
      </c>
      <c r="Z12" s="23">
        <f>'Raw Data(sec)'!Y13</f>
        <v>372</v>
      </c>
      <c r="AA12" s="23">
        <f>'Raw Data(sec)'!Z13</f>
        <v>236</v>
      </c>
      <c r="AB12" s="23">
        <f>'Raw Data(sec)'!AA13</f>
        <v>32</v>
      </c>
      <c r="AC12" s="23">
        <f>'Raw Data(sec)'!AB13</f>
        <v>8</v>
      </c>
      <c r="AD12" s="155">
        <v>0</v>
      </c>
      <c r="AE12" s="132">
        <f t="shared" si="2"/>
        <v>1780</v>
      </c>
      <c r="AF12" s="12">
        <f t="shared" si="3"/>
        <v>2284</v>
      </c>
      <c r="AG12" s="12">
        <f t="shared" si="0"/>
        <v>4.1203703703703701E-2</v>
      </c>
      <c r="AH12" s="12">
        <f t="shared" si="1"/>
        <v>5.2870370370370373E-2</v>
      </c>
      <c r="AI12" s="12">
        <f>SUM(F11:Q13)</f>
        <v>43200</v>
      </c>
      <c r="AJ12" s="12">
        <f>SUM(R11:AC13)</f>
        <v>43200</v>
      </c>
      <c r="AK12" s="12">
        <f>SUM(F11:AC13)</f>
        <v>86400</v>
      </c>
      <c r="AL12" s="15"/>
      <c r="AM12" s="15"/>
      <c r="AN12" s="15"/>
      <c r="AO12" s="15"/>
      <c r="AP12" s="137"/>
      <c r="AV12" s="192" t="s">
        <v>26</v>
      </c>
      <c r="AW12" s="193" t="s">
        <v>119</v>
      </c>
      <c r="AX12" s="204">
        <f>AQ2</f>
        <v>54.949173350854061</v>
      </c>
      <c r="AY12" s="204">
        <f>AQ47</f>
        <v>57.596697375099886</v>
      </c>
      <c r="AZ12" s="205">
        <f>_xlfn.T.TEST(AN2:AN23,AN26:AN47,2,2)</f>
        <v>0.23304106543244407</v>
      </c>
      <c r="BB12" s="188"/>
      <c r="BC12" s="236"/>
      <c r="BD12" s="245" t="s">
        <v>166</v>
      </c>
      <c r="BE12" s="58"/>
      <c r="BF12" s="77"/>
      <c r="BG12" s="139"/>
      <c r="BH12" s="135"/>
      <c r="BI12" s="58"/>
      <c r="BJ12" s="77"/>
      <c r="BK12" s="139"/>
      <c r="BL12" s="135"/>
      <c r="BM12" s="58"/>
      <c r="BN12" s="77"/>
      <c r="BO12" s="139"/>
      <c r="BP12" s="135"/>
      <c r="BQ12" s="58"/>
      <c r="BR12" s="77"/>
      <c r="BS12" s="59"/>
    </row>
    <row r="13" spans="1:418" x14ac:dyDescent="0.35">
      <c r="A13" s="23" t="s">
        <v>16</v>
      </c>
      <c r="B13" s="23" t="str">
        <f>'Raw Data(sec)'!A14</f>
        <v>P23</v>
      </c>
      <c r="C13" s="23" t="str">
        <f>'Raw Data(sec)'!B14</f>
        <v>WT</v>
      </c>
      <c r="D13" s="23" t="str">
        <f>'Raw Data(sec)'!C14</f>
        <v>K5</v>
      </c>
      <c r="E13" s="23" t="str">
        <f>'Raw Data(sec)'!D14</f>
        <v>NR</v>
      </c>
      <c r="F13" s="23">
        <f>'Raw Data(sec)'!E14</f>
        <v>1568</v>
      </c>
      <c r="G13" s="23">
        <f>'Raw Data(sec)'!F14</f>
        <v>1836</v>
      </c>
      <c r="H13" s="23">
        <f>'Raw Data(sec)'!G14</f>
        <v>2180</v>
      </c>
      <c r="I13" s="23">
        <f>'Raw Data(sec)'!H14</f>
        <v>2672</v>
      </c>
      <c r="J13" s="23">
        <f>'Raw Data(sec)'!I14</f>
        <v>1272</v>
      </c>
      <c r="K13" s="23">
        <f>'Raw Data(sec)'!J14</f>
        <v>24</v>
      </c>
      <c r="L13" s="23">
        <f>'Raw Data(sec)'!K14</f>
        <v>2980</v>
      </c>
      <c r="M13" s="23">
        <f>'Raw Data(sec)'!L14</f>
        <v>1856</v>
      </c>
      <c r="N13" s="23">
        <f>'Raw Data(sec)'!M14</f>
        <v>1724</v>
      </c>
      <c r="O13" s="23">
        <f>'Raw Data(sec)'!N14</f>
        <v>2256</v>
      </c>
      <c r="P13" s="23">
        <f>'Raw Data(sec)'!O14</f>
        <v>1840</v>
      </c>
      <c r="Q13" s="23">
        <f>'Raw Data(sec)'!P14</f>
        <v>1220</v>
      </c>
      <c r="R13" s="23">
        <f>'Raw Data(sec)'!Q14</f>
        <v>212</v>
      </c>
      <c r="S13" s="23">
        <f>'Raw Data(sec)'!R14</f>
        <v>0</v>
      </c>
      <c r="T13" s="23">
        <f>'Raw Data(sec)'!S14</f>
        <v>0</v>
      </c>
      <c r="U13" s="23">
        <f>'Raw Data(sec)'!T14</f>
        <v>2920</v>
      </c>
      <c r="V13" s="23">
        <f>'Raw Data(sec)'!U14</f>
        <v>184</v>
      </c>
      <c r="W13" s="23">
        <f>'Raw Data(sec)'!V14</f>
        <v>2572</v>
      </c>
      <c r="X13" s="23">
        <f>'Raw Data(sec)'!W14</f>
        <v>1416</v>
      </c>
      <c r="Y13" s="23">
        <f>'Raw Data(sec)'!X14</f>
        <v>2268</v>
      </c>
      <c r="Z13" s="23">
        <f>'Raw Data(sec)'!Y14</f>
        <v>1764</v>
      </c>
      <c r="AA13" s="23">
        <f>'Raw Data(sec)'!Z14</f>
        <v>708</v>
      </c>
      <c r="AB13" s="23">
        <f>'Raw Data(sec)'!AA14</f>
        <v>1680</v>
      </c>
      <c r="AC13" s="23">
        <f>'Raw Data(sec)'!AB14</f>
        <v>948</v>
      </c>
      <c r="AD13" s="155">
        <v>0</v>
      </c>
      <c r="AE13" s="132">
        <f t="shared" si="2"/>
        <v>21428</v>
      </c>
      <c r="AF13" s="12">
        <f t="shared" si="3"/>
        <v>14672</v>
      </c>
      <c r="AG13" s="12">
        <f t="shared" si="0"/>
        <v>0.49601851851851853</v>
      </c>
      <c r="AH13" s="12">
        <f t="shared" si="1"/>
        <v>0.33962962962962961</v>
      </c>
      <c r="AI13" s="12">
        <f>SUM(F11:Q13)</f>
        <v>43200</v>
      </c>
      <c r="AJ13" s="12">
        <f>SUM(R11:AC13)</f>
        <v>43200</v>
      </c>
      <c r="AK13" s="12">
        <f>SUM(F11:AC13)</f>
        <v>86400</v>
      </c>
      <c r="AL13" s="15"/>
      <c r="AM13" s="15"/>
      <c r="AN13" s="15"/>
      <c r="AO13" s="15"/>
      <c r="AP13" s="137"/>
      <c r="AV13" s="194"/>
      <c r="AW13" s="195" t="s">
        <v>137</v>
      </c>
      <c r="AX13" s="206">
        <f>AR2</f>
        <v>35.433862433862437</v>
      </c>
      <c r="AY13" s="206">
        <f>AR47</f>
        <v>22.539351851851851</v>
      </c>
      <c r="AZ13" s="207">
        <f>_xlfn.T.TEST(AO2:AO23,AO26:AO47,2,2)</f>
        <v>1.4228241051636158E-4</v>
      </c>
      <c r="BB13" s="188"/>
      <c r="BC13" s="236">
        <v>1</v>
      </c>
      <c r="BD13" s="229" t="str">
        <f>D26</f>
        <v>F3</v>
      </c>
      <c r="BE13" s="229">
        <f>AN26</f>
        <v>56.722222222222221</v>
      </c>
      <c r="BF13" s="243">
        <f>AO26</f>
        <v>26.833333333333332</v>
      </c>
      <c r="BG13" s="231">
        <f>AP26</f>
        <v>41.777777777777779</v>
      </c>
      <c r="BH13" s="228" t="str">
        <f>D71</f>
        <v>L2</v>
      </c>
      <c r="BI13" s="229">
        <f>AN71</f>
        <v>57.731481481481481</v>
      </c>
      <c r="BJ13" s="243">
        <f>AO71</f>
        <v>25.25</v>
      </c>
      <c r="BK13" s="231">
        <f>AP71</f>
        <v>41.49074074074074</v>
      </c>
      <c r="BL13" s="228" t="str">
        <f>D116</f>
        <v>F3</v>
      </c>
      <c r="BM13" s="229">
        <f>AN116</f>
        <v>56.111111111111114</v>
      </c>
      <c r="BN13" s="243">
        <f>AO116</f>
        <v>21.296296296296298</v>
      </c>
      <c r="BO13" s="231">
        <f>AP116</f>
        <v>38.703703703703702</v>
      </c>
      <c r="BP13" s="228" t="str">
        <f>D137</f>
        <v>E1</v>
      </c>
      <c r="BQ13" s="229">
        <f>AN137</f>
        <v>68.324074074074076</v>
      </c>
      <c r="BR13" s="243">
        <f>AO137</f>
        <v>23.037037037037038</v>
      </c>
      <c r="BS13" s="230">
        <f>AP137</f>
        <v>45.680555555555557</v>
      </c>
    </row>
    <row r="14" spans="1:418" s="15" customFormat="1" x14ac:dyDescent="0.35">
      <c r="A14" s="23" t="s">
        <v>17</v>
      </c>
      <c r="B14" s="23" t="str">
        <f>'Raw Data(sec)'!A15</f>
        <v>P23</v>
      </c>
      <c r="C14" s="23" t="str">
        <f>'Raw Data(sec)'!B15</f>
        <v>WT</v>
      </c>
      <c r="D14" s="23" t="str">
        <f>'Raw Data(sec)'!C15</f>
        <v>R4</v>
      </c>
      <c r="E14" s="23" t="str">
        <f>'Raw Data(sec)'!D15</f>
        <v>W</v>
      </c>
      <c r="F14" s="23"/>
      <c r="G14" s="23"/>
      <c r="H14" s="23"/>
      <c r="I14" s="23"/>
      <c r="J14" s="23"/>
      <c r="K14" s="23"/>
      <c r="L14" s="23"/>
      <c r="M14" s="23"/>
      <c r="N14" s="23"/>
      <c r="O14" s="23"/>
      <c r="P14" s="23"/>
      <c r="Q14" s="23"/>
      <c r="R14" s="23"/>
      <c r="S14" s="23"/>
      <c r="T14" s="23"/>
      <c r="U14" s="23"/>
      <c r="V14" s="23"/>
      <c r="W14" s="23"/>
      <c r="X14" s="23"/>
      <c r="Y14" s="23"/>
      <c r="Z14" s="23"/>
      <c r="AA14" s="23"/>
      <c r="AB14" s="23"/>
      <c r="AC14" s="23"/>
      <c r="AD14" s="155"/>
      <c r="AE14" s="131"/>
      <c r="AF14" s="14"/>
      <c r="AG14" s="14"/>
      <c r="AH14" s="14"/>
      <c r="AI14" s="14"/>
      <c r="AJ14" s="14"/>
      <c r="AK14" s="14"/>
      <c r="AP14" s="137"/>
      <c r="AU14" s="9"/>
      <c r="AV14" s="194"/>
      <c r="AW14" s="196" t="s">
        <v>120</v>
      </c>
      <c r="AX14" s="208">
        <f>AS2</f>
        <v>45.191429656624798</v>
      </c>
      <c r="AY14" s="208">
        <f>AS47</f>
        <v>40.067924097994933</v>
      </c>
      <c r="AZ14" s="209">
        <f>_xlfn.T.TEST(AP2:AP23,AP26:AP47,2,2)</f>
        <v>8.5190279900532862E-5</v>
      </c>
      <c r="BA14" s="9"/>
      <c r="BB14" s="188"/>
      <c r="BC14" s="236">
        <v>2</v>
      </c>
      <c r="BD14" s="229" t="str">
        <f>D29</f>
        <v>J5</v>
      </c>
      <c r="BE14" s="229">
        <f>AN29</f>
        <v>61.694444444444443</v>
      </c>
      <c r="BF14" s="243">
        <f>AO29</f>
        <v>23.675925925925924</v>
      </c>
      <c r="BG14" s="231">
        <f>AP29</f>
        <v>42.68518518518519</v>
      </c>
      <c r="BH14" s="228" t="str">
        <f>D74</f>
        <v>L4</v>
      </c>
      <c r="BI14" s="229">
        <f>AN74</f>
        <v>53.694444444444443</v>
      </c>
      <c r="BJ14" s="243">
        <f>AO74</f>
        <v>18.092592592592595</v>
      </c>
      <c r="BK14" s="231">
        <f>AP74</f>
        <v>35.893518518518519</v>
      </c>
      <c r="BL14" s="228" t="str">
        <f>D119</f>
        <v>V3</v>
      </c>
      <c r="BM14" s="229">
        <f>AN119</f>
        <v>63.212962962962962</v>
      </c>
      <c r="BN14" s="243">
        <f>AO119</f>
        <v>8.6111111111111107</v>
      </c>
      <c r="BO14" s="231">
        <f>AP119</f>
        <v>35.912037037037038</v>
      </c>
      <c r="BP14" s="228" t="str">
        <f>D140</f>
        <v>F3</v>
      </c>
      <c r="BQ14" s="229">
        <f>AN140</f>
        <v>63.249999999999993</v>
      </c>
      <c r="BR14" s="243">
        <f>AO140</f>
        <v>26.25925925925926</v>
      </c>
      <c r="BS14" s="230">
        <f>AP140</f>
        <v>44.754629629629626</v>
      </c>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c r="JG14" s="9"/>
      <c r="JH14" s="9"/>
      <c r="JI14" s="9"/>
      <c r="JJ14" s="9"/>
      <c r="JK14" s="9"/>
      <c r="JL14" s="9"/>
      <c r="JM14" s="9"/>
      <c r="JN14" s="9"/>
      <c r="JO14" s="9"/>
      <c r="JP14" s="9"/>
      <c r="JQ14" s="9"/>
      <c r="JR14" s="9"/>
      <c r="JS14" s="9"/>
      <c r="JT14" s="9"/>
      <c r="JU14" s="9"/>
      <c r="JV14" s="9"/>
      <c r="JW14" s="9"/>
      <c r="JX14" s="9"/>
      <c r="JY14" s="9"/>
      <c r="JZ14" s="9"/>
      <c r="KA14" s="9"/>
      <c r="KB14" s="9"/>
      <c r="KC14" s="9"/>
      <c r="KD14" s="9"/>
      <c r="KE14" s="9"/>
      <c r="KF14" s="9"/>
      <c r="KG14" s="9"/>
      <c r="KH14" s="9"/>
      <c r="KI14" s="9"/>
      <c r="KJ14" s="9"/>
      <c r="KK14" s="9"/>
      <c r="KL14" s="9"/>
      <c r="KM14" s="9"/>
      <c r="KN14" s="9"/>
      <c r="KO14" s="9"/>
      <c r="KP14" s="9"/>
      <c r="KQ14" s="9"/>
      <c r="KR14" s="9"/>
      <c r="KS14" s="9"/>
      <c r="KT14" s="9"/>
      <c r="KU14" s="9"/>
      <c r="KV14" s="9"/>
      <c r="KW14" s="9"/>
      <c r="KX14" s="9"/>
      <c r="KY14" s="9"/>
      <c r="KZ14" s="9"/>
      <c r="LA14" s="9"/>
      <c r="LB14" s="9"/>
      <c r="LC14" s="9"/>
      <c r="LD14" s="9"/>
      <c r="LE14" s="9"/>
      <c r="LF14" s="9"/>
      <c r="LG14" s="9"/>
      <c r="LH14" s="9"/>
      <c r="LI14" s="9"/>
      <c r="LJ14" s="9"/>
      <c r="LK14" s="9"/>
      <c r="LL14" s="9"/>
      <c r="LM14" s="9"/>
      <c r="LN14" s="9"/>
      <c r="LO14" s="9"/>
      <c r="LP14" s="9"/>
      <c r="LQ14" s="9"/>
      <c r="LR14" s="9"/>
      <c r="LS14" s="9"/>
      <c r="LT14" s="9"/>
      <c r="LU14" s="9"/>
      <c r="LV14" s="9"/>
      <c r="LW14" s="9"/>
      <c r="LX14" s="9"/>
      <c r="LY14" s="9"/>
      <c r="LZ14" s="9"/>
      <c r="MA14" s="9"/>
      <c r="MB14" s="9"/>
      <c r="MC14" s="9"/>
      <c r="MD14" s="9"/>
      <c r="ME14" s="9"/>
      <c r="MF14" s="9"/>
      <c r="MG14" s="9"/>
      <c r="MH14" s="9"/>
      <c r="MI14" s="9"/>
      <c r="MJ14" s="9"/>
      <c r="MK14" s="9"/>
      <c r="ML14" s="9"/>
      <c r="MM14" s="9"/>
      <c r="MN14" s="9"/>
      <c r="MO14" s="9"/>
      <c r="MP14" s="9"/>
      <c r="MQ14" s="9"/>
      <c r="MR14" s="9"/>
      <c r="MS14" s="9"/>
      <c r="MT14" s="9"/>
      <c r="MU14" s="9"/>
      <c r="MV14" s="9"/>
      <c r="MW14" s="9"/>
      <c r="MX14" s="9"/>
      <c r="MY14" s="9"/>
      <c r="MZ14" s="9"/>
      <c r="NA14" s="9"/>
      <c r="NB14" s="9"/>
      <c r="NC14" s="9"/>
      <c r="ND14" s="9"/>
      <c r="NE14" s="9"/>
      <c r="NF14" s="9"/>
      <c r="NG14" s="9"/>
      <c r="NH14" s="9"/>
      <c r="NI14" s="9"/>
      <c r="NJ14" s="9"/>
      <c r="NK14" s="9"/>
      <c r="NL14" s="9"/>
      <c r="NM14" s="9"/>
      <c r="NN14" s="9"/>
      <c r="NO14" s="9"/>
      <c r="NP14" s="9"/>
      <c r="NQ14" s="9"/>
      <c r="NR14" s="9"/>
      <c r="NS14" s="9"/>
      <c r="NT14" s="9"/>
      <c r="NU14" s="9"/>
      <c r="NV14" s="9"/>
      <c r="NW14" s="9"/>
      <c r="NX14" s="9"/>
      <c r="NY14" s="9"/>
      <c r="NZ14" s="9"/>
      <c r="OA14" s="9"/>
      <c r="OB14" s="9"/>
      <c r="OC14" s="9"/>
      <c r="OD14" s="9"/>
      <c r="OE14" s="9"/>
      <c r="OF14" s="9"/>
      <c r="OG14" s="9"/>
      <c r="OH14" s="9"/>
      <c r="OI14" s="9"/>
      <c r="OJ14" s="9"/>
      <c r="OK14" s="9"/>
      <c r="OL14" s="9"/>
      <c r="OM14" s="9"/>
      <c r="ON14" s="9"/>
      <c r="OO14" s="9"/>
      <c r="OP14" s="9"/>
      <c r="OQ14" s="9"/>
      <c r="OR14" s="9"/>
      <c r="OS14" s="9"/>
      <c r="OT14" s="9"/>
      <c r="OU14" s="9"/>
      <c r="OV14" s="9"/>
      <c r="OW14" s="9"/>
      <c r="OX14" s="9"/>
      <c r="OY14" s="9"/>
      <c r="OZ14" s="9"/>
      <c r="PA14" s="9"/>
      <c r="PB14" s="9"/>
    </row>
    <row r="15" spans="1:418" x14ac:dyDescent="0.35">
      <c r="A15" s="23" t="s">
        <v>17</v>
      </c>
      <c r="B15" s="23" t="str">
        <f>'Raw Data(sec)'!A16</f>
        <v>P23</v>
      </c>
      <c r="C15" s="23" t="str">
        <f>'Raw Data(sec)'!B16</f>
        <v>WT</v>
      </c>
      <c r="D15" s="23" t="str">
        <f>'Raw Data(sec)'!C16</f>
        <v>R4</v>
      </c>
      <c r="E15" s="23" t="str">
        <f>'Raw Data(sec)'!D16</f>
        <v>R</v>
      </c>
      <c r="F15" s="23"/>
      <c r="G15" s="23"/>
      <c r="H15" s="23"/>
      <c r="I15" s="23"/>
      <c r="J15" s="23"/>
      <c r="K15" s="23"/>
      <c r="L15" s="23"/>
      <c r="M15" s="23"/>
      <c r="N15" s="23"/>
      <c r="O15" s="23"/>
      <c r="P15" s="23"/>
      <c r="Q15" s="23"/>
      <c r="R15" s="23"/>
      <c r="S15" s="23"/>
      <c r="T15" s="23"/>
      <c r="U15" s="23"/>
      <c r="V15" s="23"/>
      <c r="W15" s="23"/>
      <c r="X15" s="23"/>
      <c r="Y15" s="23"/>
      <c r="Z15" s="23"/>
      <c r="AA15" s="23"/>
      <c r="AB15" s="23"/>
      <c r="AC15" s="23"/>
      <c r="AD15" s="155"/>
      <c r="AE15" s="132"/>
      <c r="AF15" s="12"/>
      <c r="AG15" s="12"/>
      <c r="AH15" s="12"/>
      <c r="AI15" s="12"/>
      <c r="AJ15" s="12"/>
      <c r="AK15" s="12"/>
      <c r="AL15" s="15"/>
      <c r="AM15" s="15"/>
      <c r="AN15" s="15"/>
      <c r="AO15" s="15"/>
      <c r="AP15" s="137"/>
      <c r="AV15" s="197" t="s">
        <v>4</v>
      </c>
      <c r="AW15" s="193" t="s">
        <v>119</v>
      </c>
      <c r="AX15" s="204">
        <f>AQ50</f>
        <v>63.555555555555557</v>
      </c>
      <c r="AY15" s="204">
        <f>AQ71</f>
        <v>58.836419753086425</v>
      </c>
      <c r="AZ15" s="205">
        <f>_xlfn.T.TEST(AN71:AN95,AN50:AN69,2,2)</f>
        <v>7.0797262124612639E-2</v>
      </c>
      <c r="BB15" s="188"/>
      <c r="BC15" s="236">
        <v>3</v>
      </c>
      <c r="BD15" s="229" t="str">
        <f>D32</f>
        <v>L2</v>
      </c>
      <c r="BE15" s="229">
        <f>AN32</f>
        <v>53.148148148148145</v>
      </c>
      <c r="BF15" s="243">
        <f>AO32</f>
        <v>25.212962962962965</v>
      </c>
      <c r="BG15" s="231">
        <f>AP32</f>
        <v>39.180555555555557</v>
      </c>
      <c r="BH15" s="228" t="str">
        <f>D77</f>
        <v>S3</v>
      </c>
      <c r="BI15" s="229">
        <f>AN77</f>
        <v>70.361111111111114</v>
      </c>
      <c r="BJ15" s="243">
        <f>AO77</f>
        <v>13.916666666666666</v>
      </c>
      <c r="BK15" s="231">
        <f>AP77</f>
        <v>42.138888888888886</v>
      </c>
      <c r="BL15" s="228" t="str">
        <f>D122</f>
        <v>U4</v>
      </c>
      <c r="BM15" s="229">
        <f>AN122</f>
        <v>57.212962962962962</v>
      </c>
      <c r="BN15" s="243">
        <f>AO122</f>
        <v>25.203703703703706</v>
      </c>
      <c r="BO15" s="231">
        <f>AP122</f>
        <v>41.208333333333336</v>
      </c>
      <c r="BP15" s="228" t="str">
        <f>D143</f>
        <v>L2</v>
      </c>
      <c r="BQ15" s="229">
        <f>AN143</f>
        <v>63.722222222222221</v>
      </c>
      <c r="BR15" s="243">
        <f>AO143</f>
        <v>15.398148148148147</v>
      </c>
      <c r="BS15" s="230">
        <f>AP143</f>
        <v>39.56018518518519</v>
      </c>
    </row>
    <row r="16" spans="1:418" x14ac:dyDescent="0.35">
      <c r="A16" s="23" t="s">
        <v>17</v>
      </c>
      <c r="B16" s="23" t="str">
        <f>'Raw Data(sec)'!A17</f>
        <v>P23</v>
      </c>
      <c r="C16" s="23" t="str">
        <f>'Raw Data(sec)'!B17</f>
        <v>WT</v>
      </c>
      <c r="D16" s="23" t="str">
        <f>'Raw Data(sec)'!C17</f>
        <v>R4</v>
      </c>
      <c r="E16" s="23" t="str">
        <f>'Raw Data(sec)'!D17</f>
        <v>NR</v>
      </c>
      <c r="F16" s="23"/>
      <c r="G16" s="23"/>
      <c r="H16" s="23"/>
      <c r="I16" s="23"/>
      <c r="J16" s="23"/>
      <c r="K16" s="23"/>
      <c r="L16" s="23"/>
      <c r="M16" s="23"/>
      <c r="N16" s="23"/>
      <c r="O16" s="23"/>
      <c r="P16" s="23"/>
      <c r="Q16" s="23"/>
      <c r="R16" s="23"/>
      <c r="S16" s="23"/>
      <c r="T16" s="23"/>
      <c r="U16" s="23"/>
      <c r="V16" s="23"/>
      <c r="W16" s="23"/>
      <c r="X16" s="23"/>
      <c r="Y16" s="23"/>
      <c r="Z16" s="23"/>
      <c r="AA16" s="23"/>
      <c r="AB16" s="23"/>
      <c r="AC16" s="23"/>
      <c r="AD16" s="155"/>
      <c r="AE16" s="132"/>
      <c r="AF16" s="12"/>
      <c r="AG16" s="12"/>
      <c r="AH16" s="12"/>
      <c r="AI16" s="12"/>
      <c r="AJ16" s="12"/>
      <c r="AK16" s="12"/>
      <c r="AL16" s="15"/>
      <c r="AM16" s="15"/>
      <c r="AN16" s="15"/>
      <c r="AO16" s="15"/>
      <c r="AP16" s="137"/>
      <c r="AV16" s="194"/>
      <c r="AW16" s="195" t="s">
        <v>137</v>
      </c>
      <c r="AX16" s="206">
        <f>AR50</f>
        <v>24.670634920634917</v>
      </c>
      <c r="AY16" s="206">
        <f>AR71</f>
        <v>21.492798353909464</v>
      </c>
      <c r="AZ16" s="207">
        <f>_xlfn.T.TEST(AO71:AO95,AO50:AO69,2,2)</f>
        <v>0.24617329182579614</v>
      </c>
      <c r="BB16" s="188"/>
      <c r="BC16" s="236">
        <v>4</v>
      </c>
      <c r="BD16" s="229" t="str">
        <f>D35</f>
        <v>L4</v>
      </c>
      <c r="BE16" s="229">
        <f>AN35</f>
        <v>60.564814814814817</v>
      </c>
      <c r="BF16" s="243">
        <f>AO35</f>
        <v>18.277777777777779</v>
      </c>
      <c r="BG16" s="231">
        <f>AP35</f>
        <v>39.421296296296298</v>
      </c>
      <c r="BH16" s="228" t="str">
        <f>D80</f>
        <v>U2</v>
      </c>
      <c r="BI16" s="229">
        <f>AN80</f>
        <v>54.981481481481488</v>
      </c>
      <c r="BJ16" s="243">
        <f>AO80</f>
        <v>22.851851851851851</v>
      </c>
      <c r="BK16" s="231">
        <f>AP80</f>
        <v>38.916666666666664</v>
      </c>
      <c r="BL16" s="228" t="str">
        <f>D125</f>
        <v>L2</v>
      </c>
      <c r="BM16" s="229">
        <f>AN125</f>
        <v>64.944444444444443</v>
      </c>
      <c r="BN16" s="243">
        <f>AO125</f>
        <v>14.287037037037036</v>
      </c>
      <c r="BO16" s="231">
        <f>AP125</f>
        <v>39.61574074074074</v>
      </c>
      <c r="BP16" s="228" t="str">
        <f>D146</f>
        <v>S3</v>
      </c>
      <c r="BQ16" s="229">
        <f>AN146</f>
        <v>66.81481481481481</v>
      </c>
      <c r="BR16" s="243">
        <f>AO146</f>
        <v>15.962962962962962</v>
      </c>
      <c r="BS16" s="230">
        <f>AP146</f>
        <v>41.388888888888886</v>
      </c>
    </row>
    <row r="17" spans="1:418" s="15" customFormat="1" x14ac:dyDescent="0.35">
      <c r="A17" s="23" t="s">
        <v>18</v>
      </c>
      <c r="B17" s="23" t="str">
        <f>'Raw Data(sec)'!A18</f>
        <v>P23</v>
      </c>
      <c r="C17" s="23" t="str">
        <f>'Raw Data(sec)'!B18</f>
        <v>WT</v>
      </c>
      <c r="D17" s="23" t="str">
        <f>'Raw Data(sec)'!C18</f>
        <v>R5</v>
      </c>
      <c r="E17" s="23" t="str">
        <f>'Raw Data(sec)'!D18</f>
        <v>W</v>
      </c>
      <c r="F17" s="23">
        <f>'Raw Data(sec)'!E18</f>
        <v>2012</v>
      </c>
      <c r="G17" s="23">
        <f>'Raw Data(sec)'!F18</f>
        <v>1312</v>
      </c>
      <c r="H17" s="23">
        <f>'Raw Data(sec)'!G18</f>
        <v>3588</v>
      </c>
      <c r="I17" s="23">
        <f>'Raw Data(sec)'!H18</f>
        <v>984</v>
      </c>
      <c r="J17" s="23">
        <f>'Raw Data(sec)'!I18</f>
        <v>1288</v>
      </c>
      <c r="K17" s="23">
        <f>'Raw Data(sec)'!J18</f>
        <v>2692</v>
      </c>
      <c r="L17" s="23">
        <f>'Raw Data(sec)'!K18</f>
        <v>316</v>
      </c>
      <c r="M17" s="23">
        <f>'Raw Data(sec)'!L18</f>
        <v>2264</v>
      </c>
      <c r="N17" s="23">
        <f>'Raw Data(sec)'!M18</f>
        <v>880</v>
      </c>
      <c r="O17" s="23">
        <f>'Raw Data(sec)'!N18</f>
        <v>1280</v>
      </c>
      <c r="P17" s="23">
        <f>'Raw Data(sec)'!O18</f>
        <v>1400</v>
      </c>
      <c r="Q17" s="23">
        <f>'Raw Data(sec)'!P18</f>
        <v>1948</v>
      </c>
      <c r="R17" s="23">
        <f>'Raw Data(sec)'!Q18</f>
        <v>2284</v>
      </c>
      <c r="S17" s="23">
        <f>'Raw Data(sec)'!R18</f>
        <v>2692</v>
      </c>
      <c r="T17" s="23">
        <f>'Raw Data(sec)'!S18</f>
        <v>1808</v>
      </c>
      <c r="U17" s="23">
        <f>'Raw Data(sec)'!T18</f>
        <v>3036</v>
      </c>
      <c r="V17" s="23">
        <f>'Raw Data(sec)'!U18</f>
        <v>3272</v>
      </c>
      <c r="W17" s="23">
        <f>'Raw Data(sec)'!V18</f>
        <v>756</v>
      </c>
      <c r="X17" s="23">
        <f>'Raw Data(sec)'!W18</f>
        <v>2772</v>
      </c>
      <c r="Y17" s="23">
        <f>'Raw Data(sec)'!X18</f>
        <v>668</v>
      </c>
      <c r="Z17" s="23">
        <f>'Raw Data(sec)'!Y18</f>
        <v>2624</v>
      </c>
      <c r="AA17" s="23">
        <f>'Raw Data(sec)'!Z18</f>
        <v>1232</v>
      </c>
      <c r="AB17" s="23">
        <f>'Raw Data(sec)'!AA18</f>
        <v>2732</v>
      </c>
      <c r="AC17" s="23">
        <f>'Raw Data(sec)'!AB18</f>
        <v>3600</v>
      </c>
      <c r="AD17" s="155" t="s">
        <v>0</v>
      </c>
      <c r="AE17" s="131">
        <f t="shared" si="2"/>
        <v>19964</v>
      </c>
      <c r="AF17" s="14">
        <f t="shared" si="3"/>
        <v>27476</v>
      </c>
      <c r="AG17" s="12">
        <f>SUM(F17:Q17)/AI17</f>
        <v>0.46212962962962961</v>
      </c>
      <c r="AH17" s="14">
        <f t="shared" si="1"/>
        <v>0.63601851851851854</v>
      </c>
      <c r="AI17" s="14">
        <f>SUM(F17:Q19)</f>
        <v>43200</v>
      </c>
      <c r="AJ17" s="14">
        <f>SUM(R17:AC19)</f>
        <v>43200</v>
      </c>
      <c r="AK17" s="14">
        <f>SUM(F17:AC19)</f>
        <v>86400</v>
      </c>
      <c r="AL17" s="15">
        <f>(AE19+AE18)/(AF18+AF19)</f>
        <v>1.4777410328160774</v>
      </c>
      <c r="AM17" s="15">
        <f>(SUM(AG18:AG19))/(SUM(AH18:AH19))</f>
        <v>1.4777410328160774</v>
      </c>
      <c r="AN17" s="15">
        <f>(SUM(F18:Q19)/AI18)*100</f>
        <v>53.787037037037031</v>
      </c>
      <c r="AO17" s="15">
        <f>(SUM(R18:AC19)/AJ18)*100</f>
        <v>36.398148148148145</v>
      </c>
      <c r="AP17" s="137">
        <f>(SUM(F18:AC19)/AK18)*100</f>
        <v>45.092592592592595</v>
      </c>
      <c r="AU17" s="9"/>
      <c r="AV17" s="194"/>
      <c r="AW17" s="196" t="s">
        <v>120</v>
      </c>
      <c r="AX17" s="208">
        <f>AS50</f>
        <v>44.113095238095248</v>
      </c>
      <c r="AY17" s="208">
        <f>AS71</f>
        <v>40.164609053497934</v>
      </c>
      <c r="AZ17" s="209">
        <f>_xlfn.T.TEST(AP71:AP95,AP50:AP69,2,2)</f>
        <v>2.4814795227770737E-2</v>
      </c>
      <c r="BA17" s="9"/>
      <c r="BB17" s="188"/>
      <c r="BC17" s="236">
        <v>5</v>
      </c>
      <c r="BD17" s="229" t="str">
        <f>D38</f>
        <v>S3</v>
      </c>
      <c r="BE17" s="229">
        <f>AN38</f>
        <v>61.898148148148145</v>
      </c>
      <c r="BF17" s="243">
        <f>AO38</f>
        <v>20.74074074074074</v>
      </c>
      <c r="BG17" s="231">
        <f>AP38</f>
        <v>41.319444444444443</v>
      </c>
      <c r="BH17" s="228" t="str">
        <f>D83</f>
        <v>V3</v>
      </c>
      <c r="BI17" s="229">
        <f>AN83</f>
        <v>53.296296296296298</v>
      </c>
      <c r="BJ17" s="243">
        <f>AO83</f>
        <v>19.722222222222221</v>
      </c>
      <c r="BK17" s="231">
        <f>AP83</f>
        <v>36.50925925925926</v>
      </c>
      <c r="BL17" s="228" t="str">
        <f>D128</f>
        <v>M1</v>
      </c>
      <c r="BM17" s="229">
        <f>AN128</f>
        <v>64.851851851851848</v>
      </c>
      <c r="BN17" s="243">
        <f>AO128</f>
        <v>16.296296296296298</v>
      </c>
      <c r="BO17" s="231">
        <f>AP128</f>
        <v>40.574074074074076</v>
      </c>
      <c r="BP17" s="228" t="str">
        <f>D155</f>
        <v>V1</v>
      </c>
      <c r="BQ17" s="229">
        <f>AN155</f>
        <v>65.925925925925924</v>
      </c>
      <c r="BR17" s="243">
        <f>AO155</f>
        <v>21.962962962962962</v>
      </c>
      <c r="BS17" s="230">
        <f>AP155</f>
        <v>43.94444444444445</v>
      </c>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c r="JG17" s="9"/>
      <c r="JH17" s="9"/>
      <c r="JI17" s="9"/>
      <c r="JJ17" s="9"/>
      <c r="JK17" s="9"/>
      <c r="JL17" s="9"/>
      <c r="JM17" s="9"/>
      <c r="JN17" s="9"/>
      <c r="JO17" s="9"/>
      <c r="JP17" s="9"/>
      <c r="JQ17" s="9"/>
      <c r="JR17" s="9"/>
      <c r="JS17" s="9"/>
      <c r="JT17" s="9"/>
      <c r="JU17" s="9"/>
      <c r="JV17" s="9"/>
      <c r="JW17" s="9"/>
      <c r="JX17" s="9"/>
      <c r="JY17" s="9"/>
      <c r="JZ17" s="9"/>
      <c r="KA17" s="9"/>
      <c r="KB17" s="9"/>
      <c r="KC17" s="9"/>
      <c r="KD17" s="9"/>
      <c r="KE17" s="9"/>
      <c r="KF17" s="9"/>
      <c r="KG17" s="9"/>
      <c r="KH17" s="9"/>
      <c r="KI17" s="9"/>
      <c r="KJ17" s="9"/>
      <c r="KK17" s="9"/>
      <c r="KL17" s="9"/>
      <c r="KM17" s="9"/>
      <c r="KN17" s="9"/>
      <c r="KO17" s="9"/>
      <c r="KP17" s="9"/>
      <c r="KQ17" s="9"/>
      <c r="KR17" s="9"/>
      <c r="KS17" s="9"/>
      <c r="KT17" s="9"/>
      <c r="KU17" s="9"/>
      <c r="KV17" s="9"/>
      <c r="KW17" s="9"/>
      <c r="KX17" s="9"/>
      <c r="KY17" s="9"/>
      <c r="KZ17" s="9"/>
      <c r="LA17" s="9"/>
      <c r="LB17" s="9"/>
      <c r="LC17" s="9"/>
      <c r="LD17" s="9"/>
      <c r="LE17" s="9"/>
      <c r="LF17" s="9"/>
      <c r="LG17" s="9"/>
      <c r="LH17" s="9"/>
      <c r="LI17" s="9"/>
      <c r="LJ17" s="9"/>
      <c r="LK17" s="9"/>
      <c r="LL17" s="9"/>
      <c r="LM17" s="9"/>
      <c r="LN17" s="9"/>
      <c r="LO17" s="9"/>
      <c r="LP17" s="9"/>
      <c r="LQ17" s="9"/>
      <c r="LR17" s="9"/>
      <c r="LS17" s="9"/>
      <c r="LT17" s="9"/>
      <c r="LU17" s="9"/>
      <c r="LV17" s="9"/>
      <c r="LW17" s="9"/>
      <c r="LX17" s="9"/>
      <c r="LY17" s="9"/>
      <c r="LZ17" s="9"/>
      <c r="MA17" s="9"/>
      <c r="MB17" s="9"/>
      <c r="MC17" s="9"/>
      <c r="MD17" s="9"/>
      <c r="ME17" s="9"/>
      <c r="MF17" s="9"/>
      <c r="MG17" s="9"/>
      <c r="MH17" s="9"/>
      <c r="MI17" s="9"/>
      <c r="MJ17" s="9"/>
      <c r="MK17" s="9"/>
      <c r="ML17" s="9"/>
      <c r="MM17" s="9"/>
      <c r="MN17" s="9"/>
      <c r="MO17" s="9"/>
      <c r="MP17" s="9"/>
      <c r="MQ17" s="9"/>
      <c r="MR17" s="9"/>
      <c r="MS17" s="9"/>
      <c r="MT17" s="9"/>
      <c r="MU17" s="9"/>
      <c r="MV17" s="9"/>
      <c r="MW17" s="9"/>
      <c r="MX17" s="9"/>
      <c r="MY17" s="9"/>
      <c r="MZ17" s="9"/>
      <c r="NA17" s="9"/>
      <c r="NB17" s="9"/>
      <c r="NC17" s="9"/>
      <c r="ND17" s="9"/>
      <c r="NE17" s="9"/>
      <c r="NF17" s="9"/>
      <c r="NG17" s="9"/>
      <c r="NH17" s="9"/>
      <c r="NI17" s="9"/>
      <c r="NJ17" s="9"/>
      <c r="NK17" s="9"/>
      <c r="NL17" s="9"/>
      <c r="NM17" s="9"/>
      <c r="NN17" s="9"/>
      <c r="NO17" s="9"/>
      <c r="NP17" s="9"/>
      <c r="NQ17" s="9"/>
      <c r="NR17" s="9"/>
      <c r="NS17" s="9"/>
      <c r="NT17" s="9"/>
      <c r="NU17" s="9"/>
      <c r="NV17" s="9"/>
      <c r="NW17" s="9"/>
      <c r="NX17" s="9"/>
      <c r="NY17" s="9"/>
      <c r="NZ17" s="9"/>
      <c r="OA17" s="9"/>
      <c r="OB17" s="9"/>
      <c r="OC17" s="9"/>
      <c r="OD17" s="9"/>
      <c r="OE17" s="9"/>
      <c r="OF17" s="9"/>
      <c r="OG17" s="9"/>
      <c r="OH17" s="9"/>
      <c r="OI17" s="9"/>
      <c r="OJ17" s="9"/>
      <c r="OK17" s="9"/>
      <c r="OL17" s="9"/>
      <c r="OM17" s="9"/>
      <c r="ON17" s="9"/>
      <c r="OO17" s="9"/>
      <c r="OP17" s="9"/>
      <c r="OQ17" s="9"/>
      <c r="OR17" s="9"/>
      <c r="OS17" s="9"/>
      <c r="OT17" s="9"/>
      <c r="OU17" s="9"/>
      <c r="OV17" s="9"/>
      <c r="OW17" s="9"/>
      <c r="OX17" s="9"/>
      <c r="OY17" s="9"/>
      <c r="OZ17" s="9"/>
      <c r="PA17" s="9"/>
      <c r="PB17" s="9"/>
    </row>
    <row r="18" spans="1:418" x14ac:dyDescent="0.35">
      <c r="A18" s="23" t="s">
        <v>18</v>
      </c>
      <c r="B18" s="23" t="str">
        <f>'Raw Data(sec)'!A19</f>
        <v>P23</v>
      </c>
      <c r="C18" s="23" t="str">
        <f>'Raw Data(sec)'!B19</f>
        <v>WT</v>
      </c>
      <c r="D18" s="23" t="str">
        <f>'Raw Data(sec)'!C19</f>
        <v>R5</v>
      </c>
      <c r="E18" s="23" t="str">
        <f>'Raw Data(sec)'!D19</f>
        <v>R</v>
      </c>
      <c r="F18" s="23">
        <f>'Raw Data(sec)'!E19</f>
        <v>348</v>
      </c>
      <c r="G18" s="23">
        <f>'Raw Data(sec)'!F19</f>
        <v>280</v>
      </c>
      <c r="H18" s="23">
        <f>'Raw Data(sec)'!G19</f>
        <v>0</v>
      </c>
      <c r="I18" s="23">
        <f>'Raw Data(sec)'!H19</f>
        <v>140</v>
      </c>
      <c r="J18" s="23">
        <f>'Raw Data(sec)'!I19</f>
        <v>216</v>
      </c>
      <c r="K18" s="23">
        <f>'Raw Data(sec)'!J19</f>
        <v>28</v>
      </c>
      <c r="L18" s="23">
        <f>'Raw Data(sec)'!K19</f>
        <v>456</v>
      </c>
      <c r="M18" s="23">
        <f>'Raw Data(sec)'!L19</f>
        <v>172</v>
      </c>
      <c r="N18" s="23">
        <f>'Raw Data(sec)'!M19</f>
        <v>460</v>
      </c>
      <c r="O18" s="23">
        <f>'Raw Data(sec)'!N19</f>
        <v>560</v>
      </c>
      <c r="P18" s="23">
        <f>'Raw Data(sec)'!O19</f>
        <v>276</v>
      </c>
      <c r="Q18" s="23">
        <f>'Raw Data(sec)'!P19</f>
        <v>160</v>
      </c>
      <c r="R18" s="23">
        <f>'Raw Data(sec)'!Q19</f>
        <v>128</v>
      </c>
      <c r="S18" s="23">
        <f>'Raw Data(sec)'!R19</f>
        <v>56</v>
      </c>
      <c r="T18" s="23">
        <f>'Raw Data(sec)'!S19</f>
        <v>248</v>
      </c>
      <c r="U18" s="23">
        <f>'Raw Data(sec)'!T19</f>
        <v>184</v>
      </c>
      <c r="V18" s="23">
        <f>'Raw Data(sec)'!U19</f>
        <v>0</v>
      </c>
      <c r="W18" s="23">
        <f>'Raw Data(sec)'!V19</f>
        <v>344</v>
      </c>
      <c r="X18" s="23">
        <f>'Raw Data(sec)'!W19</f>
        <v>84</v>
      </c>
      <c r="Y18" s="23">
        <f>'Raw Data(sec)'!X19</f>
        <v>536</v>
      </c>
      <c r="Z18" s="23">
        <f>'Raw Data(sec)'!Y19</f>
        <v>40</v>
      </c>
      <c r="AA18" s="23">
        <f>'Raw Data(sec)'!Z19</f>
        <v>500</v>
      </c>
      <c r="AB18" s="23">
        <f>'Raw Data(sec)'!AA19</f>
        <v>76</v>
      </c>
      <c r="AC18" s="23">
        <f>'Raw Data(sec)'!AB19</f>
        <v>0</v>
      </c>
      <c r="AD18" s="155">
        <v>0</v>
      </c>
      <c r="AE18" s="132">
        <f t="shared" si="2"/>
        <v>3096</v>
      </c>
      <c r="AF18" s="12">
        <f t="shared" si="3"/>
        <v>2196</v>
      </c>
      <c r="AG18" s="12">
        <f t="shared" si="0"/>
        <v>7.166666666666667E-2</v>
      </c>
      <c r="AH18" s="12">
        <f t="shared" si="1"/>
        <v>5.0833333333333335E-2</v>
      </c>
      <c r="AI18" s="12">
        <f>SUM(F17:Q19)</f>
        <v>43200</v>
      </c>
      <c r="AJ18" s="12">
        <f>SUM(R17:AC19)</f>
        <v>43200</v>
      </c>
      <c r="AK18" s="12">
        <f>SUM(F17:AC19)</f>
        <v>86400</v>
      </c>
      <c r="AL18" s="15"/>
      <c r="AM18" s="15"/>
      <c r="AN18" s="15"/>
      <c r="AO18" s="15"/>
      <c r="AP18" s="137"/>
      <c r="AV18" s="198" t="s">
        <v>49</v>
      </c>
      <c r="AW18" s="193" t="s">
        <v>119</v>
      </c>
      <c r="AX18" s="204">
        <f>AQ98</f>
        <v>63.23244021794428</v>
      </c>
      <c r="AY18" s="204">
        <f>AQ116</f>
        <v>62.369047619047613</v>
      </c>
      <c r="AZ18" s="205">
        <f>_xlfn.T.TEST(AN116:AN134,AN98:AN113,2,2)</f>
        <v>0.65252408935948414</v>
      </c>
      <c r="BB18" s="188"/>
      <c r="BC18" s="236">
        <v>6</v>
      </c>
      <c r="BD18" s="229" t="str">
        <f>D41</f>
        <v>U2</v>
      </c>
      <c r="BE18" s="229">
        <f>AN41</f>
        <v>56.759259259259252</v>
      </c>
      <c r="BF18" s="243">
        <f>AO41</f>
        <v>25.935185185185183</v>
      </c>
      <c r="BG18" s="231">
        <f>AP41</f>
        <v>41.347222222222221</v>
      </c>
      <c r="BH18" s="228" t="str">
        <f>D86</f>
        <v>W3</v>
      </c>
      <c r="BI18" s="229">
        <f>AN86</f>
        <v>57.888888888888893</v>
      </c>
      <c r="BJ18" s="243">
        <f>AO86</f>
        <v>21.50925925925926</v>
      </c>
      <c r="BK18" s="231">
        <f>AP86</f>
        <v>39.699074074074076</v>
      </c>
      <c r="BL18" s="228" t="str">
        <f>D131</f>
        <v>L4</v>
      </c>
      <c r="BM18" s="229">
        <f>AN131</f>
        <v>65.916666666666671</v>
      </c>
      <c r="BN18" s="243">
        <f>AO131</f>
        <v>18.018518518518519</v>
      </c>
      <c r="BO18" s="231">
        <f>AP131</f>
        <v>41.967592592592595</v>
      </c>
      <c r="BP18" s="228" t="str">
        <f>D158</f>
        <v>Z5. fix</v>
      </c>
      <c r="BQ18" s="229">
        <f>AN158</f>
        <v>57.212962962962962</v>
      </c>
      <c r="BR18" s="243">
        <f>AO158</f>
        <v>25.384330431561402</v>
      </c>
      <c r="BS18" s="230">
        <f>AP158</f>
        <v>41.300120381516805</v>
      </c>
    </row>
    <row r="19" spans="1:418" x14ac:dyDescent="0.35">
      <c r="A19" s="23" t="s">
        <v>18</v>
      </c>
      <c r="B19" s="23" t="str">
        <f>'Raw Data(sec)'!A20</f>
        <v>P23</v>
      </c>
      <c r="C19" s="23" t="str">
        <f>'Raw Data(sec)'!B20</f>
        <v>WT</v>
      </c>
      <c r="D19" s="23" t="str">
        <f>'Raw Data(sec)'!C20</f>
        <v>R5</v>
      </c>
      <c r="E19" s="23" t="str">
        <f>'Raw Data(sec)'!D20</f>
        <v>NR</v>
      </c>
      <c r="F19" s="23">
        <f>'Raw Data(sec)'!E20</f>
        <v>1240</v>
      </c>
      <c r="G19" s="23">
        <f>'Raw Data(sec)'!F20</f>
        <v>2008</v>
      </c>
      <c r="H19" s="23">
        <f>'Raw Data(sec)'!G20</f>
        <v>12</v>
      </c>
      <c r="I19" s="23">
        <f>'Raw Data(sec)'!H20</f>
        <v>2476</v>
      </c>
      <c r="J19" s="23">
        <f>'Raw Data(sec)'!I20</f>
        <v>2096</v>
      </c>
      <c r="K19" s="23">
        <f>'Raw Data(sec)'!J20</f>
        <v>880</v>
      </c>
      <c r="L19" s="23">
        <f>'Raw Data(sec)'!K20</f>
        <v>2828</v>
      </c>
      <c r="M19" s="23">
        <f>'Raw Data(sec)'!L20</f>
        <v>1164</v>
      </c>
      <c r="N19" s="23">
        <f>'Raw Data(sec)'!M20</f>
        <v>2260</v>
      </c>
      <c r="O19" s="23">
        <f>'Raw Data(sec)'!N20</f>
        <v>1760</v>
      </c>
      <c r="P19" s="23">
        <f>'Raw Data(sec)'!O20</f>
        <v>1924</v>
      </c>
      <c r="Q19" s="23">
        <f>'Raw Data(sec)'!P20</f>
        <v>1492</v>
      </c>
      <c r="R19" s="23">
        <f>'Raw Data(sec)'!Q20</f>
        <v>1188</v>
      </c>
      <c r="S19" s="23">
        <f>'Raw Data(sec)'!R20</f>
        <v>852</v>
      </c>
      <c r="T19" s="23">
        <f>'Raw Data(sec)'!S20</f>
        <v>1544</v>
      </c>
      <c r="U19" s="23">
        <f>'Raw Data(sec)'!T20</f>
        <v>380</v>
      </c>
      <c r="V19" s="23">
        <f>'Raw Data(sec)'!U20</f>
        <v>328</v>
      </c>
      <c r="W19" s="23">
        <f>'Raw Data(sec)'!V20</f>
        <v>2500</v>
      </c>
      <c r="X19" s="23">
        <f>'Raw Data(sec)'!W20</f>
        <v>744</v>
      </c>
      <c r="Y19" s="23">
        <f>'Raw Data(sec)'!X20</f>
        <v>2396</v>
      </c>
      <c r="Z19" s="23">
        <f>'Raw Data(sec)'!Y20</f>
        <v>936</v>
      </c>
      <c r="AA19" s="23">
        <f>'Raw Data(sec)'!Z20</f>
        <v>1868</v>
      </c>
      <c r="AB19" s="23">
        <f>'Raw Data(sec)'!AA20</f>
        <v>792</v>
      </c>
      <c r="AC19" s="23">
        <f>'Raw Data(sec)'!AB20</f>
        <v>0</v>
      </c>
      <c r="AD19" s="155">
        <v>0</v>
      </c>
      <c r="AE19" s="132">
        <f t="shared" si="2"/>
        <v>20140</v>
      </c>
      <c r="AF19" s="12">
        <f t="shared" si="3"/>
        <v>13528</v>
      </c>
      <c r="AG19" s="12">
        <f t="shared" si="0"/>
        <v>0.46620370370370373</v>
      </c>
      <c r="AH19" s="12">
        <f t="shared" si="1"/>
        <v>0.31314814814814818</v>
      </c>
      <c r="AI19" s="12">
        <f>SUM(F17:Q19)</f>
        <v>43200</v>
      </c>
      <c r="AJ19" s="12">
        <f>SUM(R17:AC19)</f>
        <v>43200</v>
      </c>
      <c r="AK19" s="12">
        <f>SUM(F17:AC19)</f>
        <v>86400</v>
      </c>
      <c r="AL19" s="15"/>
      <c r="AM19" s="15"/>
      <c r="AN19" s="15"/>
      <c r="AO19" s="15"/>
      <c r="AP19" s="137"/>
      <c r="AV19" s="194"/>
      <c r="AW19" s="195" t="s">
        <v>137</v>
      </c>
      <c r="AX19" s="206">
        <f>AR98</f>
        <v>25.722222222222225</v>
      </c>
      <c r="AY19" s="206">
        <f>AR116</f>
        <v>16.408730158730162</v>
      </c>
      <c r="AZ19" s="207">
        <f>_xlfn.T.TEST(AO116:AO134,AO98:AO113,2,2)</f>
        <v>3.289307751204331E-2</v>
      </c>
      <c r="BB19" s="183"/>
      <c r="BC19" s="236">
        <v>7</v>
      </c>
      <c r="BD19" s="229" t="str">
        <f>D44</f>
        <v>V1</v>
      </c>
      <c r="BE19" s="229">
        <f>AN44</f>
        <v>54.653208630428743</v>
      </c>
      <c r="BF19" s="243">
        <f>AO44</f>
        <v>19.916666666666664</v>
      </c>
      <c r="BG19" s="231">
        <f>AP44</f>
        <v>37.284133524700216</v>
      </c>
      <c r="BH19" s="228" t="str">
        <f>D89</f>
        <v>Y1</v>
      </c>
      <c r="BI19" s="229">
        <f>AN89</f>
        <v>57.277777777777786</v>
      </c>
      <c r="BJ19" s="243">
        <f>AO89</f>
        <v>27.398148148148149</v>
      </c>
      <c r="BK19" s="231">
        <f>AP89</f>
        <v>42.337962962962962</v>
      </c>
      <c r="BL19" s="228" t="str">
        <f>D134</f>
        <v>S3- wrong fft??</v>
      </c>
      <c r="BM19" s="229">
        <f>AN134</f>
        <v>64.333333333333329</v>
      </c>
      <c r="BN19" s="243">
        <f>AO134</f>
        <v>11.148148148148149</v>
      </c>
      <c r="BO19" s="231">
        <f>AP134</f>
        <v>37.74074074074074</v>
      </c>
      <c r="BP19" s="228" t="str">
        <f>D161</f>
        <v>W3. fix</v>
      </c>
      <c r="BQ19" s="229">
        <f>AN161</f>
        <v>59.629629629629633</v>
      </c>
      <c r="BR19" s="243">
        <f>AO161</f>
        <v>15.362533567922956</v>
      </c>
      <c r="BS19" s="230">
        <f>AP161</f>
        <v>37.497106347516088</v>
      </c>
    </row>
    <row r="20" spans="1:418" s="15" customFormat="1" x14ac:dyDescent="0.35">
      <c r="A20" s="23" t="s">
        <v>19</v>
      </c>
      <c r="B20" s="23" t="str">
        <f>'Raw Data(sec)'!A21</f>
        <v>P23</v>
      </c>
      <c r="C20" s="23" t="str">
        <f>'Raw Data(sec)'!B21</f>
        <v>WT</v>
      </c>
      <c r="D20" s="23" t="str">
        <f>'Raw Data(sec)'!C21</f>
        <v>S2</v>
      </c>
      <c r="E20" s="23" t="str">
        <f>'Raw Data(sec)'!D21</f>
        <v>W</v>
      </c>
      <c r="F20" s="23">
        <f>'Raw Data(sec)'!E21</f>
        <v>1388</v>
      </c>
      <c r="G20" s="23">
        <f>'Raw Data(sec)'!F21</f>
        <v>1928</v>
      </c>
      <c r="H20" s="23">
        <f>'Raw Data(sec)'!G21</f>
        <v>580</v>
      </c>
      <c r="I20" s="23">
        <f>'Raw Data(sec)'!H21</f>
        <v>2120</v>
      </c>
      <c r="J20" s="23">
        <f>'Raw Data(sec)'!I21</f>
        <v>248</v>
      </c>
      <c r="K20" s="23">
        <f>'Raw Data(sec)'!J21</f>
        <v>3008</v>
      </c>
      <c r="L20" s="23">
        <f>'Raw Data(sec)'!K21</f>
        <v>320</v>
      </c>
      <c r="M20" s="23">
        <f>'Raw Data(sec)'!L21</f>
        <v>2136</v>
      </c>
      <c r="N20" s="23">
        <f>'Raw Data(sec)'!M21</f>
        <v>1076</v>
      </c>
      <c r="O20" s="23">
        <f>'Raw Data(sec)'!N21</f>
        <v>704</v>
      </c>
      <c r="P20" s="23">
        <f>'Raw Data(sec)'!O21</f>
        <v>1812</v>
      </c>
      <c r="Q20" s="23">
        <f>'Raw Data(sec)'!P21</f>
        <v>980</v>
      </c>
      <c r="R20" s="23">
        <f>'Raw Data(sec)'!Q21</f>
        <v>2956</v>
      </c>
      <c r="S20" s="23">
        <f>'Raw Data(sec)'!R21</f>
        <v>2904</v>
      </c>
      <c r="T20" s="23">
        <f>'Raw Data(sec)'!S21</f>
        <v>3292</v>
      </c>
      <c r="U20" s="23">
        <f>'Raw Data(sec)'!T21</f>
        <v>1252</v>
      </c>
      <c r="V20" s="23">
        <f>'Raw Data(sec)'!U21</f>
        <v>2228</v>
      </c>
      <c r="W20" s="23">
        <f>'Raw Data(sec)'!V21</f>
        <v>1812</v>
      </c>
      <c r="X20" s="23">
        <f>'Raw Data(sec)'!W21</f>
        <v>2040</v>
      </c>
      <c r="Y20" s="23">
        <f>'Raw Data(sec)'!X21</f>
        <v>3600</v>
      </c>
      <c r="Z20" s="23">
        <f>'Raw Data(sec)'!Y21</f>
        <v>1952</v>
      </c>
      <c r="AA20" s="23">
        <f>'Raw Data(sec)'!Z21</f>
        <v>2328</v>
      </c>
      <c r="AB20" s="23">
        <f>'Raw Data(sec)'!AA21</f>
        <v>3600</v>
      </c>
      <c r="AC20" s="23">
        <f>'Raw Data(sec)'!AB21</f>
        <v>3600</v>
      </c>
      <c r="AD20" s="155" t="s">
        <v>0</v>
      </c>
      <c r="AE20" s="131">
        <f t="shared" si="2"/>
        <v>16300</v>
      </c>
      <c r="AF20" s="14">
        <f t="shared" si="3"/>
        <v>31564</v>
      </c>
      <c r="AG20" s="14">
        <f t="shared" si="0"/>
        <v>0.37731481481481483</v>
      </c>
      <c r="AH20" s="14">
        <f t="shared" si="1"/>
        <v>0.73064814814814816</v>
      </c>
      <c r="AI20" s="14">
        <f>SUM(F20:Q22)</f>
        <v>43200</v>
      </c>
      <c r="AJ20" s="14">
        <f>SUM(R20:AC22)</f>
        <v>43200</v>
      </c>
      <c r="AK20" s="14">
        <f>SUM(F20:AC22)</f>
        <v>86400</v>
      </c>
      <c r="AL20" s="15">
        <f>(AE22+AE21)/(AF21+AF22)</f>
        <v>2.3117909934685459</v>
      </c>
      <c r="AM20" s="15">
        <f>(SUM(AG21:AG22))/(SUM(AH21:AH22))</f>
        <v>2.3117909934685459</v>
      </c>
      <c r="AN20" s="15">
        <f>(SUM(F21:Q22)/AI21)*100</f>
        <v>62.268518518518526</v>
      </c>
      <c r="AO20" s="15">
        <f>(SUM(R21:AC22)/AJ21)*100</f>
        <v>26.935185185185183</v>
      </c>
      <c r="AP20" s="137">
        <f>(SUM(F21:AC22)/AK21)*100</f>
        <v>44.601851851851855</v>
      </c>
      <c r="AU20" s="9"/>
      <c r="AV20" s="194"/>
      <c r="AW20" s="196" t="s">
        <v>120</v>
      </c>
      <c r="AX20" s="208">
        <f>AS98</f>
        <v>44.477246424588706</v>
      </c>
      <c r="AY20" s="208">
        <f>AS116</f>
        <v>39.388888888888893</v>
      </c>
      <c r="AZ20" s="209">
        <f>_xlfn.T.TEST(AP116:AP134,AP97:AP113,2,2)</f>
        <v>1.9781858601533173E-2</v>
      </c>
      <c r="BA20" s="9"/>
      <c r="BB20" s="183"/>
      <c r="BC20" s="236">
        <v>8</v>
      </c>
      <c r="BD20" s="229" t="str">
        <f>D47</f>
        <v>V3</v>
      </c>
      <c r="BE20" s="229">
        <f>AN47</f>
        <v>55.333333333333336</v>
      </c>
      <c r="BF20" s="243">
        <f>AO47</f>
        <v>19.722222222222221</v>
      </c>
      <c r="BG20" s="231">
        <f>AP47</f>
        <v>37.527777777777779</v>
      </c>
      <c r="BH20" s="228" t="str">
        <f>D92</f>
        <v>M1</v>
      </c>
      <c r="BI20" s="229">
        <f>AN92</f>
        <v>62.787037037037038</v>
      </c>
      <c r="BJ20" s="243">
        <f>AO92</f>
        <v>27.379629629629633</v>
      </c>
      <c r="BK20" s="231">
        <f>AP92</f>
        <v>45.083333333333329</v>
      </c>
      <c r="BL20" s="228"/>
      <c r="BM20" s="229"/>
      <c r="BN20" s="243"/>
      <c r="BO20" s="231"/>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c r="IX20" s="9"/>
      <c r="IY20" s="9"/>
      <c r="IZ20" s="9"/>
      <c r="JA20" s="9"/>
      <c r="JB20" s="9"/>
      <c r="JC20" s="9"/>
      <c r="JD20" s="9"/>
      <c r="JE20" s="9"/>
      <c r="JF20" s="9"/>
      <c r="JG20" s="9"/>
      <c r="JH20" s="9"/>
      <c r="JI20" s="9"/>
      <c r="JJ20" s="9"/>
      <c r="JK20" s="9"/>
      <c r="JL20" s="9"/>
      <c r="JM20" s="9"/>
      <c r="JN20" s="9"/>
      <c r="JO20" s="9"/>
      <c r="JP20" s="9"/>
      <c r="JQ20" s="9"/>
      <c r="JR20" s="9"/>
      <c r="JS20" s="9"/>
      <c r="JT20" s="9"/>
      <c r="JU20" s="9"/>
      <c r="JV20" s="9"/>
      <c r="JW20" s="9"/>
      <c r="JX20" s="9"/>
      <c r="JY20" s="9"/>
      <c r="JZ20" s="9"/>
      <c r="KA20" s="9"/>
      <c r="KB20" s="9"/>
      <c r="KC20" s="9"/>
      <c r="KD20" s="9"/>
      <c r="KE20" s="9"/>
      <c r="KF20" s="9"/>
      <c r="KG20" s="9"/>
      <c r="KH20" s="9"/>
      <c r="KI20" s="9"/>
      <c r="KJ20" s="9"/>
      <c r="KK20" s="9"/>
      <c r="KL20" s="9"/>
      <c r="KM20" s="9"/>
      <c r="KN20" s="9"/>
      <c r="KO20" s="9"/>
      <c r="KP20" s="9"/>
      <c r="KQ20" s="9"/>
      <c r="KR20" s="9"/>
      <c r="KS20" s="9"/>
      <c r="KT20" s="9"/>
      <c r="KU20" s="9"/>
      <c r="KV20" s="9"/>
      <c r="KW20" s="9"/>
      <c r="KX20" s="9"/>
      <c r="KY20" s="9"/>
      <c r="KZ20" s="9"/>
      <c r="LA20" s="9"/>
      <c r="LB20" s="9"/>
      <c r="LC20" s="9"/>
      <c r="LD20" s="9"/>
      <c r="LE20" s="9"/>
      <c r="LF20" s="9"/>
      <c r="LG20" s="9"/>
      <c r="LH20" s="9"/>
      <c r="LI20" s="9"/>
      <c r="LJ20" s="9"/>
      <c r="LK20" s="9"/>
      <c r="LL20" s="9"/>
      <c r="LM20" s="9"/>
      <c r="LN20" s="9"/>
      <c r="LO20" s="9"/>
      <c r="LP20" s="9"/>
      <c r="LQ20" s="9"/>
      <c r="LR20" s="9"/>
      <c r="LS20" s="9"/>
      <c r="LT20" s="9"/>
      <c r="LU20" s="9"/>
      <c r="LV20" s="9"/>
      <c r="LW20" s="9"/>
      <c r="LX20" s="9"/>
      <c r="LY20" s="9"/>
      <c r="LZ20" s="9"/>
      <c r="MA20" s="9"/>
      <c r="MB20" s="9"/>
      <c r="MC20" s="9"/>
      <c r="MD20" s="9"/>
      <c r="ME20" s="9"/>
      <c r="MF20" s="9"/>
      <c r="MG20" s="9"/>
      <c r="MH20" s="9"/>
      <c r="MI20" s="9"/>
      <c r="MJ20" s="9"/>
      <c r="MK20" s="9"/>
      <c r="ML20" s="9"/>
      <c r="MM20" s="9"/>
      <c r="MN20" s="9"/>
      <c r="MO20" s="9"/>
      <c r="MP20" s="9"/>
      <c r="MQ20" s="9"/>
      <c r="MR20" s="9"/>
      <c r="MS20" s="9"/>
      <c r="MT20" s="9"/>
      <c r="MU20" s="9"/>
      <c r="MV20" s="9"/>
      <c r="MW20" s="9"/>
      <c r="MX20" s="9"/>
      <c r="MY20" s="9"/>
      <c r="MZ20" s="9"/>
      <c r="NA20" s="9"/>
      <c r="NB20" s="9"/>
      <c r="NC20" s="9"/>
      <c r="ND20" s="9"/>
      <c r="NE20" s="9"/>
      <c r="NF20" s="9"/>
      <c r="NG20" s="9"/>
      <c r="NH20" s="9"/>
      <c r="NI20" s="9"/>
      <c r="NJ20" s="9"/>
      <c r="NK20" s="9"/>
      <c r="NL20" s="9"/>
      <c r="NM20" s="9"/>
      <c r="NN20" s="9"/>
      <c r="NO20" s="9"/>
      <c r="NP20" s="9"/>
      <c r="NQ20" s="9"/>
      <c r="NR20" s="9"/>
      <c r="NS20" s="9"/>
      <c r="NT20" s="9"/>
      <c r="NU20" s="9"/>
      <c r="NV20" s="9"/>
      <c r="NW20" s="9"/>
      <c r="NX20" s="9"/>
      <c r="NY20" s="9"/>
      <c r="NZ20" s="9"/>
      <c r="OA20" s="9"/>
      <c r="OB20" s="9"/>
      <c r="OC20" s="9"/>
      <c r="OD20" s="9"/>
      <c r="OE20" s="9"/>
      <c r="OF20" s="9"/>
      <c r="OG20" s="9"/>
      <c r="OH20" s="9"/>
      <c r="OI20" s="9"/>
      <c r="OJ20" s="9"/>
      <c r="OK20" s="9"/>
      <c r="OL20" s="9"/>
      <c r="OM20" s="9"/>
      <c r="ON20" s="9"/>
      <c r="OO20" s="9"/>
      <c r="OP20" s="9"/>
      <c r="OQ20" s="9"/>
      <c r="OR20" s="9"/>
      <c r="OS20" s="9"/>
      <c r="OT20" s="9"/>
      <c r="OU20" s="9"/>
      <c r="OV20" s="9"/>
      <c r="OW20" s="9"/>
      <c r="OX20" s="9"/>
      <c r="OY20" s="9"/>
      <c r="OZ20" s="9"/>
      <c r="PA20" s="9"/>
      <c r="PB20" s="9"/>
    </row>
    <row r="21" spans="1:418" x14ac:dyDescent="0.35">
      <c r="A21" s="23" t="s">
        <v>19</v>
      </c>
      <c r="B21" s="23" t="str">
        <f>'Raw Data(sec)'!A22</f>
        <v>P23</v>
      </c>
      <c r="C21" s="23" t="str">
        <f>'Raw Data(sec)'!B22</f>
        <v>WT</v>
      </c>
      <c r="D21" s="23" t="str">
        <f>'Raw Data(sec)'!C22</f>
        <v>S2</v>
      </c>
      <c r="E21" s="23" t="str">
        <f>'Raw Data(sec)'!D22</f>
        <v>R</v>
      </c>
      <c r="F21" s="23">
        <f>'Raw Data(sec)'!E22</f>
        <v>472</v>
      </c>
      <c r="G21" s="23">
        <f>'Raw Data(sec)'!F22</f>
        <v>284</v>
      </c>
      <c r="H21" s="23">
        <f>'Raw Data(sec)'!G22</f>
        <v>616</v>
      </c>
      <c r="I21" s="23">
        <f>'Raw Data(sec)'!H22</f>
        <v>176</v>
      </c>
      <c r="J21" s="23">
        <f>'Raw Data(sec)'!I22</f>
        <v>712</v>
      </c>
      <c r="K21" s="23">
        <f>'Raw Data(sec)'!J22</f>
        <v>20</v>
      </c>
      <c r="L21" s="23">
        <f>'Raw Data(sec)'!K22</f>
        <v>524</v>
      </c>
      <c r="M21" s="23">
        <f>'Raw Data(sec)'!L22</f>
        <v>308</v>
      </c>
      <c r="N21" s="23">
        <f>'Raw Data(sec)'!M22</f>
        <v>520</v>
      </c>
      <c r="O21" s="23">
        <f>'Raw Data(sec)'!N22</f>
        <v>584</v>
      </c>
      <c r="P21" s="23">
        <f>'Raw Data(sec)'!O22</f>
        <v>332</v>
      </c>
      <c r="Q21" s="23">
        <f>'Raw Data(sec)'!P22</f>
        <v>460</v>
      </c>
      <c r="R21" s="23">
        <f>'Raw Data(sec)'!Q22</f>
        <v>136</v>
      </c>
      <c r="S21" s="23">
        <f>'Raw Data(sec)'!R22</f>
        <v>92</v>
      </c>
      <c r="T21" s="23">
        <f>'Raw Data(sec)'!S22</f>
        <v>32</v>
      </c>
      <c r="U21" s="23">
        <f>'Raw Data(sec)'!T22</f>
        <v>384</v>
      </c>
      <c r="V21" s="23">
        <f>'Raw Data(sec)'!U22</f>
        <v>240</v>
      </c>
      <c r="W21" s="23">
        <f>'Raw Data(sec)'!V22</f>
        <v>380</v>
      </c>
      <c r="X21" s="23">
        <f>'Raw Data(sec)'!W22</f>
        <v>320</v>
      </c>
      <c r="Y21" s="23">
        <f>'Raw Data(sec)'!X22</f>
        <v>0</v>
      </c>
      <c r="Z21" s="23">
        <f>'Raw Data(sec)'!Y22</f>
        <v>188</v>
      </c>
      <c r="AA21" s="23">
        <f>'Raw Data(sec)'!Z22</f>
        <v>180</v>
      </c>
      <c r="AB21" s="23">
        <f>'Raw Data(sec)'!AA22</f>
        <v>0</v>
      </c>
      <c r="AC21" s="23">
        <f>'Raw Data(sec)'!AB22</f>
        <v>0</v>
      </c>
      <c r="AD21" s="155">
        <v>0</v>
      </c>
      <c r="AE21" s="132">
        <f t="shared" si="2"/>
        <v>5008</v>
      </c>
      <c r="AF21" s="12">
        <f t="shared" si="3"/>
        <v>1952</v>
      </c>
      <c r="AG21" s="12">
        <f t="shared" si="0"/>
        <v>0.11592592592592593</v>
      </c>
      <c r="AH21" s="12">
        <f t="shared" si="1"/>
        <v>4.5185185185185182E-2</v>
      </c>
      <c r="AI21" s="12">
        <f>SUM(F20:Q22)</f>
        <v>43200</v>
      </c>
      <c r="AJ21" s="12">
        <f>SUM(R20:AC22)</f>
        <v>43200</v>
      </c>
      <c r="AK21" s="12">
        <f>SUM(F20:AC22)</f>
        <v>86400</v>
      </c>
      <c r="AL21" s="15"/>
      <c r="AM21" s="15"/>
      <c r="AN21" s="15"/>
      <c r="AO21" s="15"/>
      <c r="AP21" s="137"/>
      <c r="AV21" s="199" t="s">
        <v>53</v>
      </c>
      <c r="AW21" s="200" t="s">
        <v>119</v>
      </c>
      <c r="AX21" s="206">
        <f>AQ164</f>
        <v>64.056712962962962</v>
      </c>
      <c r="AY21" s="206">
        <f>AQ137</f>
        <v>63.554232804232804</v>
      </c>
      <c r="AZ21" s="207">
        <f>_xlfn.T.TEST(AN137:AN161,AN164:AN185,2,2)</f>
        <v>0.7991078778698919</v>
      </c>
      <c r="BB21" s="183"/>
      <c r="BC21" s="236">
        <v>9</v>
      </c>
      <c r="BD21" s="58"/>
      <c r="BE21" s="58"/>
      <c r="BF21" s="77"/>
      <c r="BG21" s="139"/>
      <c r="BH21" s="228" t="str">
        <f>D95</f>
        <v>V1</v>
      </c>
      <c r="BI21" s="229">
        <f>AN95</f>
        <v>61.509259259259267</v>
      </c>
      <c r="BJ21" s="243">
        <f>AO95</f>
        <v>17.314814814814813</v>
      </c>
      <c r="BK21" s="231">
        <f>AP95</f>
        <v>39.412037037037031</v>
      </c>
      <c r="BL21" s="228"/>
      <c r="BM21" s="229"/>
      <c r="BN21" s="243"/>
      <c r="BO21" s="231"/>
    </row>
    <row r="22" spans="1:418" ht="35" thickBot="1" x14ac:dyDescent="0.4">
      <c r="A22" s="23" t="s">
        <v>19</v>
      </c>
      <c r="B22" s="23" t="str">
        <f>'Raw Data(sec)'!A23</f>
        <v>P23</v>
      </c>
      <c r="C22" s="23" t="str">
        <f>'Raw Data(sec)'!B23</f>
        <v>WT</v>
      </c>
      <c r="D22" s="23" t="str">
        <f>'Raw Data(sec)'!C23</f>
        <v>S2</v>
      </c>
      <c r="E22" s="23" t="str">
        <f>'Raw Data(sec)'!D23</f>
        <v>NR</v>
      </c>
      <c r="F22" s="23">
        <f>'Raw Data(sec)'!E23</f>
        <v>1740</v>
      </c>
      <c r="G22" s="23">
        <f>'Raw Data(sec)'!F23</f>
        <v>1388</v>
      </c>
      <c r="H22" s="23">
        <f>'Raw Data(sec)'!G23</f>
        <v>2404</v>
      </c>
      <c r="I22" s="23">
        <f>'Raw Data(sec)'!H23</f>
        <v>1304</v>
      </c>
      <c r="J22" s="23">
        <f>'Raw Data(sec)'!I23</f>
        <v>2640</v>
      </c>
      <c r="K22" s="23">
        <f>'Raw Data(sec)'!J23</f>
        <v>572</v>
      </c>
      <c r="L22" s="23">
        <f>'Raw Data(sec)'!K23</f>
        <v>2756</v>
      </c>
      <c r="M22" s="23">
        <f>'Raw Data(sec)'!L23</f>
        <v>1156</v>
      </c>
      <c r="N22" s="23">
        <f>'Raw Data(sec)'!M23</f>
        <v>2004</v>
      </c>
      <c r="O22" s="23">
        <f>'Raw Data(sec)'!N23</f>
        <v>2312</v>
      </c>
      <c r="P22" s="23">
        <f>'Raw Data(sec)'!O23</f>
        <v>1456</v>
      </c>
      <c r="Q22" s="23">
        <f>'Raw Data(sec)'!P23</f>
        <v>2160</v>
      </c>
      <c r="R22" s="23">
        <f>'Raw Data(sec)'!Q23</f>
        <v>508</v>
      </c>
      <c r="S22" s="23">
        <f>'Raw Data(sec)'!R23</f>
        <v>604</v>
      </c>
      <c r="T22" s="23">
        <f>'Raw Data(sec)'!S23</f>
        <v>276</v>
      </c>
      <c r="U22" s="23">
        <f>'Raw Data(sec)'!T23</f>
        <v>1964</v>
      </c>
      <c r="V22" s="23">
        <f>'Raw Data(sec)'!U23</f>
        <v>1132</v>
      </c>
      <c r="W22" s="23">
        <f>'Raw Data(sec)'!V23</f>
        <v>1408</v>
      </c>
      <c r="X22" s="23">
        <f>'Raw Data(sec)'!W23</f>
        <v>1240</v>
      </c>
      <c r="Y22" s="23">
        <f>'Raw Data(sec)'!X23</f>
        <v>0</v>
      </c>
      <c r="Z22" s="23">
        <f>'Raw Data(sec)'!Y23</f>
        <v>1460</v>
      </c>
      <c r="AA22" s="23">
        <f>'Raw Data(sec)'!Z23</f>
        <v>1092</v>
      </c>
      <c r="AB22" s="23">
        <f>'Raw Data(sec)'!AA23</f>
        <v>0</v>
      </c>
      <c r="AC22" s="23">
        <f>'Raw Data(sec)'!AB23</f>
        <v>0</v>
      </c>
      <c r="AD22" s="155">
        <v>0</v>
      </c>
      <c r="AE22" s="132">
        <f t="shared" si="2"/>
        <v>21892</v>
      </c>
      <c r="AF22" s="12">
        <f t="shared" si="3"/>
        <v>9684</v>
      </c>
      <c r="AG22" s="12">
        <f t="shared" si="0"/>
        <v>0.50675925925925924</v>
      </c>
      <c r="AH22" s="12">
        <f t="shared" si="1"/>
        <v>0.22416666666666665</v>
      </c>
      <c r="AI22" s="12">
        <f>SUM(F20:Q22)</f>
        <v>43200</v>
      </c>
      <c r="AJ22" s="12">
        <f>SUM(R20:AC22)</f>
        <v>43200</v>
      </c>
      <c r="AK22" s="12">
        <f>SUM(F20:AC22)</f>
        <v>86400</v>
      </c>
      <c r="AL22" s="15"/>
      <c r="AM22" s="15"/>
      <c r="AN22" s="15"/>
      <c r="AO22" s="15"/>
      <c r="AP22" s="137"/>
      <c r="AV22" s="194"/>
      <c r="AW22" s="200" t="s">
        <v>137</v>
      </c>
      <c r="AX22" s="206">
        <f>AR164</f>
        <v>29.41087962962963</v>
      </c>
      <c r="AY22" s="206">
        <f>AR137</f>
        <v>20.481033481407817</v>
      </c>
      <c r="AZ22" s="207">
        <f>_xlfn.T.TEST(AO137:AO161,AO164:AO185,2,2)</f>
        <v>5.8233099556556428E-3</v>
      </c>
      <c r="BB22" s="183"/>
      <c r="BC22" s="237">
        <v>10</v>
      </c>
      <c r="BD22" s="78"/>
      <c r="BE22" s="78"/>
      <c r="BF22" s="82"/>
      <c r="BG22" s="246"/>
      <c r="BH22" s="247"/>
      <c r="BI22" s="232"/>
      <c r="BJ22" s="248"/>
      <c r="BK22" s="233"/>
      <c r="BL22" s="247"/>
      <c r="BM22" s="232"/>
      <c r="BN22" s="248"/>
      <c r="BO22" s="233"/>
      <c r="BP22" s="247"/>
      <c r="BQ22" s="232"/>
      <c r="BR22" s="248"/>
      <c r="BS22" s="234"/>
    </row>
    <row r="23" spans="1:418" s="24" customFormat="1" ht="35" thickBot="1" x14ac:dyDescent="0.4">
      <c r="A23" s="23" t="s">
        <v>22</v>
      </c>
      <c r="B23" s="23" t="str">
        <f>'Raw Data(sec)'!A24</f>
        <v>P23</v>
      </c>
      <c r="C23" s="23" t="str">
        <f>'Raw Data(sec)'!B24</f>
        <v>WT</v>
      </c>
      <c r="D23" s="23" t="str">
        <f>'Raw Data(sec)'!C24</f>
        <v>U5</v>
      </c>
      <c r="E23" s="23" t="str">
        <f>'Raw Data(sec)'!D24</f>
        <v>W</v>
      </c>
      <c r="F23" s="23">
        <f>'Raw Data(sec)'!E24</f>
        <v>740</v>
      </c>
      <c r="G23" s="23">
        <f>'Raw Data(sec)'!F24</f>
        <v>3016</v>
      </c>
      <c r="H23" s="23">
        <f>'Raw Data(sec)'!G24</f>
        <v>1188</v>
      </c>
      <c r="I23" s="23">
        <f>'Raw Data(sec)'!H24</f>
        <v>2492</v>
      </c>
      <c r="J23" s="23">
        <f>'Raw Data(sec)'!I24</f>
        <v>504</v>
      </c>
      <c r="K23" s="23">
        <f>'Raw Data(sec)'!J24</f>
        <v>1584</v>
      </c>
      <c r="L23" s="23">
        <f>'Raw Data(sec)'!K24</f>
        <v>848</v>
      </c>
      <c r="M23" s="23">
        <f>'Raw Data(sec)'!L24</f>
        <v>1196</v>
      </c>
      <c r="N23" s="23">
        <f>'Raw Data(sec)'!M24</f>
        <v>1808</v>
      </c>
      <c r="O23" s="23">
        <f>'Raw Data(sec)'!N24</f>
        <v>1536</v>
      </c>
      <c r="P23" s="23">
        <f>'Raw Data(sec)'!O24</f>
        <v>880</v>
      </c>
      <c r="Q23" s="23">
        <f>'Raw Data(sec)'!P24</f>
        <v>2148</v>
      </c>
      <c r="R23" s="23">
        <f>'Raw Data(sec)'!Q24</f>
        <v>2964</v>
      </c>
      <c r="S23" s="23">
        <f>'Raw Data(sec)'!R24</f>
        <v>3428</v>
      </c>
      <c r="T23" s="23">
        <f>'Raw Data(sec)'!S24</f>
        <v>2440</v>
      </c>
      <c r="U23" s="23">
        <f>'Raw Data(sec)'!T24</f>
        <v>2472</v>
      </c>
      <c r="V23" s="23">
        <f>'Raw Data(sec)'!U24</f>
        <v>836</v>
      </c>
      <c r="W23" s="23">
        <f>'Raw Data(sec)'!V24</f>
        <v>3600</v>
      </c>
      <c r="X23" s="23">
        <f>'Raw Data(sec)'!W24</f>
        <v>1224</v>
      </c>
      <c r="Y23" s="23">
        <f>'Raw Data(sec)'!X24</f>
        <v>2632</v>
      </c>
      <c r="Z23" s="23">
        <f>'Raw Data(sec)'!Y24</f>
        <v>1724</v>
      </c>
      <c r="AA23" s="23">
        <f>'Raw Data(sec)'!Z24</f>
        <v>2964</v>
      </c>
      <c r="AB23" s="23">
        <f>'Raw Data(sec)'!AA24</f>
        <v>2216</v>
      </c>
      <c r="AC23" s="23">
        <f>'Raw Data(sec)'!AB24</f>
        <v>2924</v>
      </c>
      <c r="AD23" s="155" t="s">
        <v>0</v>
      </c>
      <c r="AE23" s="131">
        <f t="shared" si="2"/>
        <v>17940</v>
      </c>
      <c r="AF23" s="14">
        <f t="shared" si="3"/>
        <v>29424</v>
      </c>
      <c r="AG23" s="14">
        <f t="shared" si="0"/>
        <v>0.4152777777777778</v>
      </c>
      <c r="AH23" s="14">
        <f t="shared" si="1"/>
        <v>0.68111111111111111</v>
      </c>
      <c r="AI23" s="14">
        <f>SUM(F23:Q25)</f>
        <v>43200</v>
      </c>
      <c r="AJ23" s="14">
        <f>SUM(R23:AC25)</f>
        <v>43200</v>
      </c>
      <c r="AK23" s="14">
        <f>SUM(F23:AC25)</f>
        <v>86400</v>
      </c>
      <c r="AL23" s="15">
        <f>(AE25+AE24)/(AF24+AF25)</f>
        <v>1.8336236933797909</v>
      </c>
      <c r="AM23" s="15">
        <f>(SUM(AG24:AG25))/(SUM(AH24:AH25))</f>
        <v>1.8336236933797907</v>
      </c>
      <c r="AN23" s="15">
        <f>(SUM(F24:Q25)/AI24)*100</f>
        <v>58.472222222222229</v>
      </c>
      <c r="AO23" s="15">
        <f>(SUM(R24:AC25)/AJ24)*100</f>
        <v>31.888888888888889</v>
      </c>
      <c r="AP23" s="137">
        <f>(SUM(F24:AC25)/AK24)*100</f>
        <v>45.180555555555557</v>
      </c>
      <c r="AU23" s="128"/>
      <c r="AV23" s="201"/>
      <c r="AW23" s="202" t="s">
        <v>120</v>
      </c>
      <c r="AX23" s="210">
        <f>AS164</f>
        <v>46.733796296296298</v>
      </c>
      <c r="AY23" s="210">
        <f>AS137</f>
        <v>42.017990061819511</v>
      </c>
      <c r="AZ23" s="211">
        <f>_xlfn.T.TEST(AP137:AP161,AP164:AP185,2,2)</f>
        <v>4.960853341355642E-3</v>
      </c>
      <c r="BA23" s="9"/>
      <c r="BB23" s="183"/>
      <c r="BC23" s="128"/>
      <c r="BH23" s="223"/>
      <c r="BI23" s="128"/>
      <c r="BJ23" s="128"/>
      <c r="BK23" s="128"/>
      <c r="BL23" s="128"/>
      <c r="BM23" s="128"/>
      <c r="BN23" s="128"/>
      <c r="BO23" s="128"/>
      <c r="BP23" s="128"/>
      <c r="BQ23" s="128"/>
      <c r="BR23" s="128"/>
      <c r="BS23" s="128"/>
      <c r="BT23" s="128"/>
      <c r="BU23" s="128"/>
      <c r="BV23" s="128"/>
      <c r="BW23" s="128"/>
      <c r="BX23" s="128"/>
      <c r="BY23" s="128"/>
      <c r="BZ23" s="128"/>
      <c r="CA23" s="128"/>
      <c r="CB23" s="128"/>
      <c r="CC23" s="128"/>
      <c r="CD23" s="128"/>
      <c r="CE23" s="128"/>
      <c r="CF23" s="128"/>
      <c r="CG23" s="128"/>
      <c r="CH23" s="128"/>
      <c r="CI23" s="128"/>
      <c r="CJ23" s="128"/>
      <c r="CK23" s="128"/>
      <c r="CL23" s="128"/>
      <c r="CM23" s="128"/>
      <c r="CN23" s="128"/>
      <c r="CO23" s="128"/>
      <c r="CP23" s="128"/>
      <c r="CQ23" s="128"/>
      <c r="CR23" s="128"/>
      <c r="CS23" s="128"/>
      <c r="CT23" s="128"/>
      <c r="CU23" s="128"/>
      <c r="CV23" s="128"/>
      <c r="CW23" s="128"/>
      <c r="CX23" s="128"/>
      <c r="CY23" s="128"/>
      <c r="CZ23" s="128"/>
      <c r="DA23" s="128"/>
      <c r="DB23" s="128"/>
      <c r="DC23" s="128"/>
      <c r="DD23" s="128"/>
      <c r="DE23" s="128"/>
      <c r="DF23" s="128"/>
      <c r="DG23" s="128"/>
      <c r="DH23" s="128"/>
      <c r="DI23" s="128"/>
      <c r="DJ23" s="128"/>
      <c r="DK23" s="128"/>
      <c r="DL23" s="128"/>
      <c r="DM23" s="128"/>
      <c r="DN23" s="128"/>
      <c r="DO23" s="128"/>
      <c r="DP23" s="128"/>
      <c r="DQ23" s="128"/>
      <c r="DR23" s="128"/>
      <c r="DS23" s="128"/>
      <c r="DT23" s="128"/>
      <c r="DU23" s="128"/>
      <c r="DV23" s="128"/>
      <c r="DW23" s="128"/>
      <c r="DX23" s="128"/>
      <c r="DY23" s="128"/>
      <c r="DZ23" s="128"/>
      <c r="EA23" s="128"/>
      <c r="EB23" s="128"/>
      <c r="EC23" s="128"/>
      <c r="ED23" s="128"/>
      <c r="EE23" s="128"/>
      <c r="EF23" s="128"/>
      <c r="EG23" s="128"/>
      <c r="EH23" s="128"/>
      <c r="EI23" s="128"/>
      <c r="EJ23" s="128"/>
      <c r="EK23" s="128"/>
      <c r="EL23" s="128"/>
      <c r="EM23" s="128"/>
      <c r="EN23" s="128"/>
      <c r="EO23" s="128"/>
      <c r="EP23" s="128"/>
      <c r="EQ23" s="128"/>
      <c r="ER23" s="128"/>
      <c r="ES23" s="128"/>
      <c r="ET23" s="128"/>
      <c r="EU23" s="128"/>
      <c r="EV23" s="128"/>
      <c r="EW23" s="128"/>
      <c r="EX23" s="128"/>
      <c r="EY23" s="128"/>
      <c r="EZ23" s="128"/>
      <c r="FA23" s="128"/>
      <c r="FB23" s="128"/>
      <c r="FC23" s="128"/>
      <c r="FD23" s="128"/>
      <c r="FE23" s="128"/>
      <c r="FF23" s="128"/>
      <c r="FG23" s="128"/>
      <c r="FH23" s="128"/>
      <c r="FI23" s="128"/>
      <c r="FJ23" s="128"/>
      <c r="FK23" s="128"/>
      <c r="FL23" s="128"/>
      <c r="FM23" s="128"/>
      <c r="FN23" s="128"/>
      <c r="FO23" s="128"/>
      <c r="FP23" s="128"/>
      <c r="FQ23" s="128"/>
      <c r="FR23" s="128"/>
      <c r="FS23" s="128"/>
      <c r="FT23" s="128"/>
      <c r="FU23" s="128"/>
      <c r="FV23" s="128"/>
      <c r="FW23" s="128"/>
      <c r="FX23" s="128"/>
      <c r="FY23" s="128"/>
      <c r="FZ23" s="128"/>
      <c r="GA23" s="128"/>
      <c r="GB23" s="128"/>
      <c r="GC23" s="128"/>
      <c r="GD23" s="128"/>
      <c r="GE23" s="128"/>
      <c r="GF23" s="128"/>
      <c r="GG23" s="128"/>
      <c r="GH23" s="128"/>
      <c r="GI23" s="128"/>
      <c r="GJ23" s="128"/>
      <c r="GK23" s="128"/>
      <c r="GL23" s="128"/>
      <c r="GM23" s="128"/>
      <c r="GN23" s="128"/>
      <c r="GO23" s="128"/>
      <c r="GP23" s="128"/>
      <c r="GQ23" s="128"/>
      <c r="GR23" s="128"/>
      <c r="GS23" s="128"/>
      <c r="GT23" s="128"/>
      <c r="GU23" s="128"/>
      <c r="GV23" s="128"/>
      <c r="GW23" s="128"/>
      <c r="GX23" s="128"/>
      <c r="GY23" s="128"/>
      <c r="GZ23" s="128"/>
      <c r="HA23" s="128"/>
      <c r="HB23" s="128"/>
      <c r="HC23" s="128"/>
      <c r="HD23" s="128"/>
      <c r="HE23" s="128"/>
      <c r="HF23" s="128"/>
      <c r="HG23" s="128"/>
      <c r="HH23" s="128"/>
      <c r="HI23" s="128"/>
      <c r="HJ23" s="128"/>
      <c r="HK23" s="128"/>
      <c r="HL23" s="128"/>
      <c r="HM23" s="128"/>
      <c r="HN23" s="128"/>
      <c r="HO23" s="128"/>
      <c r="HP23" s="128"/>
      <c r="HQ23" s="128"/>
      <c r="HR23" s="128"/>
      <c r="HS23" s="128"/>
      <c r="HT23" s="128"/>
      <c r="HU23" s="128"/>
      <c r="HV23" s="128"/>
      <c r="HW23" s="128"/>
      <c r="HX23" s="128"/>
      <c r="HY23" s="128"/>
      <c r="HZ23" s="128"/>
      <c r="IA23" s="128"/>
      <c r="IB23" s="128"/>
      <c r="IC23" s="128"/>
      <c r="ID23" s="128"/>
      <c r="IE23" s="128"/>
      <c r="IF23" s="128"/>
      <c r="IG23" s="128"/>
      <c r="IH23" s="128"/>
      <c r="II23" s="128"/>
      <c r="IJ23" s="128"/>
      <c r="IK23" s="128"/>
      <c r="IL23" s="128"/>
      <c r="IM23" s="128"/>
      <c r="IN23" s="128"/>
      <c r="IO23" s="128"/>
      <c r="IP23" s="128"/>
      <c r="IQ23" s="128"/>
      <c r="IR23" s="128"/>
      <c r="IS23" s="128"/>
      <c r="IT23" s="128"/>
      <c r="IU23" s="128"/>
      <c r="IV23" s="128"/>
      <c r="IW23" s="128"/>
      <c r="IX23" s="128"/>
      <c r="IY23" s="128"/>
      <c r="IZ23" s="128"/>
      <c r="JA23" s="128"/>
      <c r="JB23" s="128"/>
      <c r="JC23" s="128"/>
      <c r="JD23" s="128"/>
      <c r="JE23" s="128"/>
      <c r="JF23" s="128"/>
      <c r="JG23" s="128"/>
      <c r="JH23" s="128"/>
      <c r="JI23" s="128"/>
      <c r="JJ23" s="128"/>
      <c r="JK23" s="128"/>
      <c r="JL23" s="128"/>
      <c r="JM23" s="128"/>
      <c r="JN23" s="128"/>
      <c r="JO23" s="128"/>
      <c r="JP23" s="128"/>
      <c r="JQ23" s="128"/>
      <c r="JR23" s="128"/>
      <c r="JS23" s="128"/>
      <c r="JT23" s="128"/>
      <c r="JU23" s="128"/>
      <c r="JV23" s="128"/>
      <c r="JW23" s="128"/>
      <c r="JX23" s="128"/>
      <c r="JY23" s="128"/>
      <c r="JZ23" s="128"/>
      <c r="KA23" s="128"/>
      <c r="KB23" s="128"/>
      <c r="KC23" s="128"/>
      <c r="KD23" s="128"/>
      <c r="KE23" s="128"/>
      <c r="KF23" s="128"/>
      <c r="KG23" s="128"/>
      <c r="KH23" s="128"/>
      <c r="KI23" s="128"/>
      <c r="KJ23" s="128"/>
      <c r="KK23" s="128"/>
      <c r="KL23" s="128"/>
      <c r="KM23" s="128"/>
      <c r="KN23" s="128"/>
      <c r="KO23" s="128"/>
      <c r="KP23" s="128"/>
      <c r="KQ23" s="128"/>
      <c r="KR23" s="128"/>
      <c r="KS23" s="128"/>
      <c r="KT23" s="128"/>
      <c r="KU23" s="128"/>
      <c r="KV23" s="128"/>
      <c r="KW23" s="128"/>
      <c r="KX23" s="128"/>
      <c r="KY23" s="128"/>
      <c r="KZ23" s="128"/>
      <c r="LA23" s="128"/>
      <c r="LB23" s="128"/>
      <c r="LC23" s="128"/>
      <c r="LD23" s="128"/>
      <c r="LE23" s="128"/>
      <c r="LF23" s="128"/>
      <c r="LG23" s="128"/>
      <c r="LH23" s="128"/>
      <c r="LI23" s="128"/>
      <c r="LJ23" s="128"/>
      <c r="LK23" s="128"/>
      <c r="LL23" s="128"/>
      <c r="LM23" s="128"/>
      <c r="LN23" s="128"/>
      <c r="LO23" s="128"/>
      <c r="LP23" s="128"/>
      <c r="LQ23" s="128"/>
      <c r="LR23" s="128"/>
      <c r="LS23" s="128"/>
      <c r="LT23" s="128"/>
      <c r="LU23" s="128"/>
      <c r="LV23" s="128"/>
      <c r="LW23" s="128"/>
      <c r="LX23" s="128"/>
      <c r="LY23" s="128"/>
      <c r="LZ23" s="128"/>
      <c r="MA23" s="128"/>
      <c r="MB23" s="128"/>
      <c r="MC23" s="128"/>
      <c r="MD23" s="128"/>
      <c r="ME23" s="128"/>
      <c r="MF23" s="128"/>
      <c r="MG23" s="128"/>
      <c r="MH23" s="128"/>
      <c r="MI23" s="128"/>
      <c r="MJ23" s="128"/>
      <c r="MK23" s="128"/>
      <c r="ML23" s="128"/>
      <c r="MM23" s="128"/>
      <c r="MN23" s="128"/>
      <c r="MO23" s="128"/>
      <c r="MP23" s="128"/>
      <c r="MQ23" s="128"/>
      <c r="MR23" s="128"/>
      <c r="MS23" s="128"/>
      <c r="MT23" s="128"/>
      <c r="MU23" s="128"/>
      <c r="MV23" s="128"/>
      <c r="MW23" s="128"/>
      <c r="MX23" s="128"/>
      <c r="MY23" s="128"/>
      <c r="MZ23" s="128"/>
      <c r="NA23" s="128"/>
      <c r="NB23" s="128"/>
      <c r="NC23" s="128"/>
      <c r="ND23" s="128"/>
      <c r="NE23" s="128"/>
      <c r="NF23" s="128"/>
      <c r="NG23" s="128"/>
      <c r="NH23" s="128"/>
      <c r="NI23" s="128"/>
      <c r="NJ23" s="128"/>
      <c r="NK23" s="128"/>
      <c r="NL23" s="128"/>
      <c r="NM23" s="128"/>
      <c r="NN23" s="128"/>
      <c r="NO23" s="128"/>
      <c r="NP23" s="128"/>
      <c r="NQ23" s="128"/>
      <c r="NR23" s="128"/>
      <c r="NS23" s="128"/>
      <c r="NT23" s="128"/>
      <c r="NU23" s="128"/>
      <c r="NV23" s="128"/>
      <c r="NW23" s="128"/>
      <c r="NX23" s="128"/>
      <c r="NY23" s="128"/>
      <c r="NZ23" s="128"/>
      <c r="OA23" s="128"/>
      <c r="OB23" s="128"/>
      <c r="OC23" s="128"/>
      <c r="OD23" s="128"/>
      <c r="OE23" s="128"/>
      <c r="OF23" s="128"/>
      <c r="OG23" s="128"/>
      <c r="OH23" s="128"/>
      <c r="OI23" s="128"/>
      <c r="OJ23" s="128"/>
      <c r="OK23" s="128"/>
      <c r="OL23" s="128"/>
      <c r="OM23" s="128"/>
      <c r="ON23" s="128"/>
      <c r="OO23" s="128"/>
      <c r="OP23" s="128"/>
      <c r="OQ23" s="128"/>
      <c r="OR23" s="128"/>
      <c r="OS23" s="128"/>
      <c r="OT23" s="128"/>
      <c r="OU23" s="128"/>
      <c r="OV23" s="128"/>
      <c r="OW23" s="128"/>
      <c r="OX23" s="128"/>
      <c r="OY23" s="128"/>
      <c r="OZ23" s="128"/>
      <c r="PA23" s="128"/>
      <c r="PB23" s="128"/>
    </row>
    <row r="24" spans="1:418" x14ac:dyDescent="0.3">
      <c r="A24" s="23" t="s">
        <v>22</v>
      </c>
      <c r="B24" s="23" t="str">
        <f>'Raw Data(sec)'!A25</f>
        <v>P23</v>
      </c>
      <c r="C24" s="23" t="str">
        <f>'Raw Data(sec)'!B25</f>
        <v>WT</v>
      </c>
      <c r="D24" s="23" t="str">
        <f>'Raw Data(sec)'!C25</f>
        <v>U5</v>
      </c>
      <c r="E24" s="23" t="str">
        <f>'Raw Data(sec)'!D25</f>
        <v>R</v>
      </c>
      <c r="F24" s="23">
        <f>'Raw Data(sec)'!E25</f>
        <v>448</v>
      </c>
      <c r="G24" s="23">
        <f>'Raw Data(sec)'!F25</f>
        <v>12</v>
      </c>
      <c r="H24" s="23">
        <f>'Raw Data(sec)'!G25</f>
        <v>816</v>
      </c>
      <c r="I24" s="23">
        <f>'Raw Data(sec)'!H25</f>
        <v>152</v>
      </c>
      <c r="J24" s="23">
        <f>'Raw Data(sec)'!I25</f>
        <v>616</v>
      </c>
      <c r="K24" s="23">
        <f>'Raw Data(sec)'!J25</f>
        <v>292</v>
      </c>
      <c r="L24" s="23">
        <f>'Raw Data(sec)'!K25</f>
        <v>488</v>
      </c>
      <c r="M24" s="23">
        <f>'Raw Data(sec)'!L25</f>
        <v>452</v>
      </c>
      <c r="N24" s="23">
        <f>'Raw Data(sec)'!M25</f>
        <v>232</v>
      </c>
      <c r="O24" s="23">
        <f>'Raw Data(sec)'!N25</f>
        <v>624</v>
      </c>
      <c r="P24" s="23">
        <f>'Raw Data(sec)'!O25</f>
        <v>568</v>
      </c>
      <c r="Q24" s="23">
        <f>'Raw Data(sec)'!P25</f>
        <v>376</v>
      </c>
      <c r="R24" s="23">
        <f>'Raw Data(sec)'!Q25</f>
        <v>0</v>
      </c>
      <c r="S24" s="23">
        <f>'Raw Data(sec)'!R25</f>
        <v>0</v>
      </c>
      <c r="T24" s="23">
        <f>'Raw Data(sec)'!S25</f>
        <v>60</v>
      </c>
      <c r="U24" s="23">
        <f>'Raw Data(sec)'!T25</f>
        <v>188</v>
      </c>
      <c r="V24" s="23">
        <f>'Raw Data(sec)'!U25</f>
        <v>504</v>
      </c>
      <c r="W24" s="23">
        <f>'Raw Data(sec)'!V25</f>
        <v>0</v>
      </c>
      <c r="X24" s="23">
        <f>'Raw Data(sec)'!W25</f>
        <v>284</v>
      </c>
      <c r="Y24" s="23">
        <f>'Raw Data(sec)'!X25</f>
        <v>220</v>
      </c>
      <c r="Z24" s="23">
        <f>'Raw Data(sec)'!Y25</f>
        <v>272</v>
      </c>
      <c r="AA24" s="23">
        <f>'Raw Data(sec)'!Z25</f>
        <v>60</v>
      </c>
      <c r="AB24" s="23">
        <f>'Raw Data(sec)'!AA25</f>
        <v>160</v>
      </c>
      <c r="AC24" s="23">
        <f>'Raw Data(sec)'!AB25</f>
        <v>64</v>
      </c>
      <c r="AD24" s="155">
        <v>0</v>
      </c>
      <c r="AE24" s="132">
        <f t="shared" si="2"/>
        <v>5076</v>
      </c>
      <c r="AF24" s="12">
        <f t="shared" si="3"/>
        <v>1812</v>
      </c>
      <c r="AG24" s="12">
        <f>SUM(F24:Q24)/AI24</f>
        <v>0.11749999999999999</v>
      </c>
      <c r="AH24" s="12">
        <f t="shared" si="1"/>
        <v>4.1944444444444444E-2</v>
      </c>
      <c r="AI24" s="12">
        <f>SUM(F23:Q25)</f>
        <v>43200</v>
      </c>
      <c r="AJ24" s="12">
        <f>SUM(R23:AC25)</f>
        <v>43200</v>
      </c>
      <c r="AK24" s="12">
        <f>SUM(F23:AC25)</f>
        <v>86400</v>
      </c>
      <c r="AL24" s="15"/>
      <c r="AM24" s="15"/>
      <c r="AN24" s="15"/>
      <c r="AO24" s="15"/>
      <c r="AP24" s="137"/>
      <c r="BB24" s="183"/>
      <c r="BH24" s="223"/>
    </row>
    <row r="25" spans="1:418" x14ac:dyDescent="0.3">
      <c r="A25" s="23" t="s">
        <v>22</v>
      </c>
      <c r="B25" s="23" t="str">
        <f>'Raw Data(sec)'!A26</f>
        <v>P23</v>
      </c>
      <c r="C25" s="23" t="str">
        <f>'Raw Data(sec)'!B26</f>
        <v>WT</v>
      </c>
      <c r="D25" s="23" t="str">
        <f>'Raw Data(sec)'!C26</f>
        <v>U5</v>
      </c>
      <c r="E25" s="23" t="str">
        <f>'Raw Data(sec)'!D26</f>
        <v>NR</v>
      </c>
      <c r="F25" s="23">
        <f>'Raw Data(sec)'!E26</f>
        <v>2412</v>
      </c>
      <c r="G25" s="23">
        <f>'Raw Data(sec)'!F26</f>
        <v>572</v>
      </c>
      <c r="H25" s="23">
        <f>'Raw Data(sec)'!G26</f>
        <v>1596</v>
      </c>
      <c r="I25" s="23">
        <f>'Raw Data(sec)'!H26</f>
        <v>956</v>
      </c>
      <c r="J25" s="23">
        <f>'Raw Data(sec)'!I26</f>
        <v>2480</v>
      </c>
      <c r="K25" s="23">
        <f>'Raw Data(sec)'!J26</f>
        <v>1724</v>
      </c>
      <c r="L25" s="23">
        <f>'Raw Data(sec)'!K26</f>
        <v>2264</v>
      </c>
      <c r="M25" s="23">
        <f>'Raw Data(sec)'!L26</f>
        <v>1952</v>
      </c>
      <c r="N25" s="23">
        <f>'Raw Data(sec)'!M26</f>
        <v>1560</v>
      </c>
      <c r="O25" s="23">
        <f>'Raw Data(sec)'!N26</f>
        <v>1440</v>
      </c>
      <c r="P25" s="23">
        <f>'Raw Data(sec)'!O26</f>
        <v>2152</v>
      </c>
      <c r="Q25" s="23">
        <f>'Raw Data(sec)'!P26</f>
        <v>1076</v>
      </c>
      <c r="R25" s="23">
        <f>'Raw Data(sec)'!Q26</f>
        <v>636</v>
      </c>
      <c r="S25" s="23">
        <f>'Raw Data(sec)'!R26</f>
        <v>172</v>
      </c>
      <c r="T25" s="23">
        <f>'Raw Data(sec)'!S26</f>
        <v>1100</v>
      </c>
      <c r="U25" s="23">
        <f>'Raw Data(sec)'!T26</f>
        <v>940</v>
      </c>
      <c r="V25" s="23">
        <f>'Raw Data(sec)'!U26</f>
        <v>2260</v>
      </c>
      <c r="W25" s="23">
        <f>'Raw Data(sec)'!V26</f>
        <v>0</v>
      </c>
      <c r="X25" s="23">
        <f>'Raw Data(sec)'!W26</f>
        <v>2092</v>
      </c>
      <c r="Y25" s="23">
        <f>'Raw Data(sec)'!X26</f>
        <v>748</v>
      </c>
      <c r="Z25" s="23">
        <f>'Raw Data(sec)'!Y26</f>
        <v>1604</v>
      </c>
      <c r="AA25" s="23">
        <f>'Raw Data(sec)'!Z26</f>
        <v>576</v>
      </c>
      <c r="AB25" s="23">
        <f>'Raw Data(sec)'!AA26</f>
        <v>1224</v>
      </c>
      <c r="AC25" s="23">
        <f>'Raw Data(sec)'!AB26</f>
        <v>612</v>
      </c>
      <c r="AD25" s="155">
        <v>0</v>
      </c>
      <c r="AE25" s="132">
        <f t="shared" si="2"/>
        <v>20184</v>
      </c>
      <c r="AF25" s="12">
        <f t="shared" si="3"/>
        <v>11964</v>
      </c>
      <c r="AG25" s="12">
        <f t="shared" si="0"/>
        <v>0.46722222222222221</v>
      </c>
      <c r="AH25" s="12">
        <f t="shared" si="1"/>
        <v>0.27694444444444444</v>
      </c>
      <c r="AI25" s="12">
        <f>SUM(F23:Q25)</f>
        <v>43200</v>
      </c>
      <c r="AJ25" s="12">
        <f>SUM(R23:AC25)</f>
        <v>43200</v>
      </c>
      <c r="AK25" s="12">
        <f>SUM(F23:AC25)</f>
        <v>86400</v>
      </c>
      <c r="AL25" s="15"/>
      <c r="AM25" s="15"/>
      <c r="AN25" s="15"/>
      <c r="AO25" s="15"/>
      <c r="AP25" s="137"/>
      <c r="BB25" s="183"/>
    </row>
    <row r="26" spans="1:418" s="15" customFormat="1" x14ac:dyDescent="0.3">
      <c r="A26" s="23" t="s">
        <v>12</v>
      </c>
      <c r="B26" s="23" t="str">
        <f>'Raw Data(sec)'!A27</f>
        <v>P23</v>
      </c>
      <c r="C26" s="23" t="str">
        <f>'Raw Data(sec)'!B27</f>
        <v xml:space="preserve">HOM </v>
      </c>
      <c r="D26" s="23" t="str">
        <f>'Raw Data(sec)'!C27</f>
        <v>F3</v>
      </c>
      <c r="E26" s="23" t="str">
        <f>'Raw Data(sec)'!D27</f>
        <v>W</v>
      </c>
      <c r="F26" s="23">
        <f>'Raw Data(sec)'!E27</f>
        <v>972</v>
      </c>
      <c r="G26" s="23">
        <f>'Raw Data(sec)'!F27</f>
        <v>2940</v>
      </c>
      <c r="H26" s="23">
        <f>'Raw Data(sec)'!G27</f>
        <v>2428</v>
      </c>
      <c r="I26" s="23">
        <f>'Raw Data(sec)'!H27</f>
        <v>720</v>
      </c>
      <c r="J26" s="23">
        <f>'Raw Data(sec)'!I27</f>
        <v>1412</v>
      </c>
      <c r="K26" s="23">
        <f>'Raw Data(sec)'!J27</f>
        <v>2424</v>
      </c>
      <c r="L26" s="23">
        <f>'Raw Data(sec)'!K27</f>
        <v>992</v>
      </c>
      <c r="M26" s="23">
        <f>'Raw Data(sec)'!L27</f>
        <v>1968</v>
      </c>
      <c r="N26" s="23">
        <f>'Raw Data(sec)'!M27</f>
        <v>876</v>
      </c>
      <c r="O26" s="23">
        <f>'Raw Data(sec)'!N27</f>
        <v>1260</v>
      </c>
      <c r="P26" s="23">
        <f>'Raw Data(sec)'!O27</f>
        <v>1896</v>
      </c>
      <c r="Q26" s="23">
        <f>'Raw Data(sec)'!P27</f>
        <v>808</v>
      </c>
      <c r="R26" s="23">
        <f>'Raw Data(sec)'!Q27</f>
        <v>3600</v>
      </c>
      <c r="S26" s="23">
        <f>'Raw Data(sec)'!R27</f>
        <v>3600</v>
      </c>
      <c r="T26" s="23">
        <f>'Raw Data(sec)'!S27</f>
        <v>2424</v>
      </c>
      <c r="U26" s="23">
        <f>'Raw Data(sec)'!T27</f>
        <v>2832</v>
      </c>
      <c r="V26" s="23">
        <f>'Raw Data(sec)'!U27</f>
        <v>840</v>
      </c>
      <c r="W26" s="23">
        <f>'Raw Data(sec)'!V27</f>
        <v>3600</v>
      </c>
      <c r="X26" s="23">
        <f>'Raw Data(sec)'!W27</f>
        <v>2320</v>
      </c>
      <c r="Y26" s="23">
        <f>'Raw Data(sec)'!X27</f>
        <v>520</v>
      </c>
      <c r="Z26" s="23">
        <f>'Raw Data(sec)'!Y27</f>
        <v>3600</v>
      </c>
      <c r="AA26" s="23">
        <f>'Raw Data(sec)'!Z27</f>
        <v>2056</v>
      </c>
      <c r="AB26" s="23">
        <f>'Raw Data(sec)'!AA27</f>
        <v>3600</v>
      </c>
      <c r="AC26" s="23">
        <f>'Raw Data(sec)'!AB27</f>
        <v>2616</v>
      </c>
      <c r="AD26" s="155" t="s">
        <v>13</v>
      </c>
      <c r="AE26" s="131">
        <f t="shared" si="2"/>
        <v>18696</v>
      </c>
      <c r="AF26" s="14">
        <f t="shared" si="3"/>
        <v>31608</v>
      </c>
      <c r="AG26" s="14">
        <f t="shared" si="0"/>
        <v>0.43277777777777776</v>
      </c>
      <c r="AH26" s="14">
        <f t="shared" si="1"/>
        <v>0.73166666666666669</v>
      </c>
      <c r="AI26" s="14">
        <f>SUM(F26:Q28)</f>
        <v>43200</v>
      </c>
      <c r="AJ26" s="14">
        <f>SUM(R26:AC28)</f>
        <v>43200</v>
      </c>
      <c r="AK26" s="14">
        <f>SUM(F26:AC28)</f>
        <v>86400</v>
      </c>
      <c r="AL26" s="15">
        <f>(AE28+AE27)/(AF27+AF28)</f>
        <v>2.1138716356107659</v>
      </c>
      <c r="AM26" s="15">
        <f>(SUM(AG27:AG28))/(SUM(AH27:AH28))</f>
        <v>2.1138716356107659</v>
      </c>
      <c r="AN26" s="15">
        <f>(SUM(F27:Q28)/AI27)*100</f>
        <v>56.722222222222221</v>
      </c>
      <c r="AO26" s="15">
        <f>(SUM(R27:AC28)/AJ27)*100</f>
        <v>26.833333333333332</v>
      </c>
      <c r="AP26" s="137">
        <f>(SUM(F27:AC28)/AK27)*100</f>
        <v>41.777777777777779</v>
      </c>
      <c r="AU26" s="9"/>
      <c r="AV26" s="9"/>
      <c r="AW26" s="9"/>
      <c r="AX26" s="9"/>
      <c r="AY26" s="9"/>
      <c r="AZ26" s="9"/>
      <c r="BA26" s="9"/>
      <c r="BB26" s="183"/>
      <c r="BC26" s="9"/>
      <c r="BH26" s="223"/>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row>
    <row r="27" spans="1:418" x14ac:dyDescent="0.3">
      <c r="A27" s="23" t="s">
        <v>12</v>
      </c>
      <c r="B27" s="23" t="str">
        <f>'Raw Data(sec)'!A28</f>
        <v>P23</v>
      </c>
      <c r="C27" s="23" t="str">
        <f>'Raw Data(sec)'!B28</f>
        <v xml:space="preserve">HOM </v>
      </c>
      <c r="D27" s="23" t="str">
        <f>'Raw Data(sec)'!C28</f>
        <v>F3</v>
      </c>
      <c r="E27" s="23" t="str">
        <f>'Raw Data(sec)'!D28</f>
        <v>R</v>
      </c>
      <c r="F27" s="23">
        <f>'Raw Data(sec)'!E28</f>
        <v>428</v>
      </c>
      <c r="G27" s="23">
        <f>'Raw Data(sec)'!F28</f>
        <v>76</v>
      </c>
      <c r="H27" s="23">
        <f>'Raw Data(sec)'!G28</f>
        <v>232</v>
      </c>
      <c r="I27" s="23">
        <f>'Raw Data(sec)'!H28</f>
        <v>576</v>
      </c>
      <c r="J27" s="23">
        <f>'Raw Data(sec)'!I28</f>
        <v>780</v>
      </c>
      <c r="K27" s="23">
        <f>'Raw Data(sec)'!J28</f>
        <v>228</v>
      </c>
      <c r="L27" s="23">
        <f>'Raw Data(sec)'!K28</f>
        <v>372</v>
      </c>
      <c r="M27" s="23">
        <f>'Raw Data(sec)'!L28</f>
        <v>452</v>
      </c>
      <c r="N27" s="23">
        <f>'Raw Data(sec)'!M28</f>
        <v>556</v>
      </c>
      <c r="O27" s="23">
        <f>'Raw Data(sec)'!N28</f>
        <v>476</v>
      </c>
      <c r="P27" s="23">
        <f>'Raw Data(sec)'!O28</f>
        <v>256</v>
      </c>
      <c r="Q27" s="23">
        <f>'Raw Data(sec)'!P28</f>
        <v>720</v>
      </c>
      <c r="R27" s="23">
        <f>'Raw Data(sec)'!Q28</f>
        <v>0</v>
      </c>
      <c r="S27" s="23">
        <f>'Raw Data(sec)'!R28</f>
        <v>0</v>
      </c>
      <c r="T27" s="23">
        <f>'Raw Data(sec)'!S28</f>
        <v>196</v>
      </c>
      <c r="U27" s="23">
        <f>'Raw Data(sec)'!T28</f>
        <v>168</v>
      </c>
      <c r="V27" s="23">
        <f>'Raw Data(sec)'!U28</f>
        <v>688</v>
      </c>
      <c r="W27" s="23">
        <f>'Raw Data(sec)'!V28</f>
        <v>0</v>
      </c>
      <c r="X27" s="23">
        <f>'Raw Data(sec)'!W28</f>
        <v>300</v>
      </c>
      <c r="Y27" s="23">
        <f>'Raw Data(sec)'!X28</f>
        <v>988</v>
      </c>
      <c r="Z27" s="23">
        <f>'Raw Data(sec)'!Y28</f>
        <v>0</v>
      </c>
      <c r="AA27" s="23">
        <f>'Raw Data(sec)'!Z28</f>
        <v>388</v>
      </c>
      <c r="AB27" s="23">
        <f>'Raw Data(sec)'!AA28</f>
        <v>0</v>
      </c>
      <c r="AC27" s="23">
        <f>'Raw Data(sec)'!AB28</f>
        <v>172</v>
      </c>
      <c r="AD27" s="155">
        <v>0</v>
      </c>
      <c r="AE27" s="132">
        <f t="shared" si="2"/>
        <v>5152</v>
      </c>
      <c r="AF27" s="12">
        <f t="shared" si="3"/>
        <v>2900</v>
      </c>
      <c r="AG27" s="12">
        <f t="shared" si="0"/>
        <v>0.11925925925925926</v>
      </c>
      <c r="AH27" s="12">
        <f t="shared" si="1"/>
        <v>6.7129629629629636E-2</v>
      </c>
      <c r="AI27" s="12">
        <f>SUM(F26:Q28)</f>
        <v>43200</v>
      </c>
      <c r="AJ27" s="12">
        <f>SUM(R26:AC28)</f>
        <v>43200</v>
      </c>
      <c r="AK27" s="12">
        <f>SUM(F26:AC28)</f>
        <v>86400</v>
      </c>
      <c r="AL27" s="15"/>
      <c r="AM27" s="15"/>
      <c r="AN27" s="15"/>
      <c r="AO27" s="15"/>
      <c r="AP27" s="137"/>
      <c r="AV27" s="298" t="s">
        <v>168</v>
      </c>
      <c r="BB27" s="183"/>
    </row>
    <row r="28" spans="1:418" ht="35" thickBot="1" x14ac:dyDescent="0.4">
      <c r="A28" s="23" t="s">
        <v>12</v>
      </c>
      <c r="B28" s="23" t="str">
        <f>'Raw Data(sec)'!A29</f>
        <v>P23</v>
      </c>
      <c r="C28" s="23" t="str">
        <f>'Raw Data(sec)'!B29</f>
        <v xml:space="preserve">HOM </v>
      </c>
      <c r="D28" s="23" t="str">
        <f>'Raw Data(sec)'!C29</f>
        <v>F3</v>
      </c>
      <c r="E28" s="23" t="str">
        <f>'Raw Data(sec)'!D29</f>
        <v>NR</v>
      </c>
      <c r="F28" s="23">
        <f>'Raw Data(sec)'!E29</f>
        <v>2200</v>
      </c>
      <c r="G28" s="23">
        <f>'Raw Data(sec)'!F29</f>
        <v>584</v>
      </c>
      <c r="H28" s="23">
        <f>'Raw Data(sec)'!G29</f>
        <v>940</v>
      </c>
      <c r="I28" s="23">
        <f>'Raw Data(sec)'!H29</f>
        <v>2304</v>
      </c>
      <c r="J28" s="23">
        <f>'Raw Data(sec)'!I29</f>
        <v>1408</v>
      </c>
      <c r="K28" s="23">
        <f>'Raw Data(sec)'!J29</f>
        <v>948</v>
      </c>
      <c r="L28" s="23">
        <f>'Raw Data(sec)'!K29</f>
        <v>2236</v>
      </c>
      <c r="M28" s="23">
        <f>'Raw Data(sec)'!L29</f>
        <v>1180</v>
      </c>
      <c r="N28" s="23">
        <f>'Raw Data(sec)'!M29</f>
        <v>2168</v>
      </c>
      <c r="O28" s="23">
        <f>'Raw Data(sec)'!N29</f>
        <v>1864</v>
      </c>
      <c r="P28" s="23">
        <f>'Raw Data(sec)'!O29</f>
        <v>1448</v>
      </c>
      <c r="Q28" s="23">
        <f>'Raw Data(sec)'!P29</f>
        <v>2072</v>
      </c>
      <c r="R28" s="23">
        <f>'Raw Data(sec)'!Q29</f>
        <v>0</v>
      </c>
      <c r="S28" s="23">
        <f>'Raw Data(sec)'!R29</f>
        <v>0</v>
      </c>
      <c r="T28" s="23">
        <f>'Raw Data(sec)'!S29</f>
        <v>980</v>
      </c>
      <c r="U28" s="23">
        <f>'Raw Data(sec)'!T29</f>
        <v>600</v>
      </c>
      <c r="V28" s="23">
        <f>'Raw Data(sec)'!U29</f>
        <v>2072</v>
      </c>
      <c r="W28" s="23">
        <f>'Raw Data(sec)'!V29</f>
        <v>0</v>
      </c>
      <c r="X28" s="23">
        <f>'Raw Data(sec)'!W29</f>
        <v>980</v>
      </c>
      <c r="Y28" s="23">
        <f>'Raw Data(sec)'!X29</f>
        <v>2092</v>
      </c>
      <c r="Z28" s="23">
        <f>'Raw Data(sec)'!Y29</f>
        <v>0</v>
      </c>
      <c r="AA28" s="23">
        <f>'Raw Data(sec)'!Z29</f>
        <v>1156</v>
      </c>
      <c r="AB28" s="23">
        <f>'Raw Data(sec)'!AA29</f>
        <v>0</v>
      </c>
      <c r="AC28" s="23">
        <f>'Raw Data(sec)'!AB29</f>
        <v>812</v>
      </c>
      <c r="AD28" s="155">
        <v>0</v>
      </c>
      <c r="AE28" s="132">
        <f t="shared" si="2"/>
        <v>19352</v>
      </c>
      <c r="AF28" s="12">
        <f t="shared" si="3"/>
        <v>8692</v>
      </c>
      <c r="AG28" s="12">
        <f t="shared" si="0"/>
        <v>0.44796296296296295</v>
      </c>
      <c r="AH28" s="12">
        <f t="shared" si="1"/>
        <v>0.20120370370370369</v>
      </c>
      <c r="AI28" s="12">
        <f>SUM(F26:Q28)</f>
        <v>43200</v>
      </c>
      <c r="AJ28" s="12">
        <f>SUM(R26:AC28)</f>
        <v>43200</v>
      </c>
      <c r="AK28" s="12">
        <f>SUM(F26:AC28)</f>
        <v>86400</v>
      </c>
      <c r="AL28" s="15"/>
      <c r="AM28" s="15"/>
      <c r="AN28" s="15"/>
      <c r="AO28" s="15"/>
      <c r="AP28" s="137"/>
      <c r="BB28" s="183"/>
      <c r="BE28" s="249" t="s">
        <v>115</v>
      </c>
    </row>
    <row r="29" spans="1:418" s="15" customFormat="1" x14ac:dyDescent="0.3">
      <c r="A29" s="23" t="s">
        <v>14</v>
      </c>
      <c r="B29" s="23" t="str">
        <f>'Raw Data(sec)'!A30</f>
        <v>P23</v>
      </c>
      <c r="C29" s="23" t="str">
        <f>'Raw Data(sec)'!B30</f>
        <v xml:space="preserve">HOM </v>
      </c>
      <c r="D29" s="23" t="str">
        <f>'Raw Data(sec)'!C30</f>
        <v>J5</v>
      </c>
      <c r="E29" s="23" t="str">
        <f>'Raw Data(sec)'!D30</f>
        <v>W</v>
      </c>
      <c r="F29" s="23">
        <f>'Raw Data(sec)'!E30</f>
        <v>300</v>
      </c>
      <c r="G29" s="23">
        <f>'Raw Data(sec)'!F30</f>
        <v>1740</v>
      </c>
      <c r="H29" s="23">
        <f>'Raw Data(sec)'!G30</f>
        <v>1456</v>
      </c>
      <c r="I29" s="23">
        <f>'Raw Data(sec)'!H30</f>
        <v>1412</v>
      </c>
      <c r="J29" s="23">
        <f>'Raw Data(sec)'!I30</f>
        <v>1680</v>
      </c>
      <c r="K29" s="23">
        <f>'Raw Data(sec)'!J30</f>
        <v>2076</v>
      </c>
      <c r="L29" s="23">
        <f>'Raw Data(sec)'!K30</f>
        <v>1952</v>
      </c>
      <c r="M29" s="23">
        <f>'Raw Data(sec)'!L30</f>
        <v>420</v>
      </c>
      <c r="N29" s="23">
        <f>'Raw Data(sec)'!M30</f>
        <v>1648</v>
      </c>
      <c r="O29" s="23">
        <f>'Raw Data(sec)'!N30</f>
        <v>824</v>
      </c>
      <c r="P29" s="23">
        <f>'Raw Data(sec)'!O30</f>
        <v>1368</v>
      </c>
      <c r="Q29" s="23">
        <f>'Raw Data(sec)'!P30</f>
        <v>1672</v>
      </c>
      <c r="R29" s="23">
        <f>'Raw Data(sec)'!Q30</f>
        <v>3196</v>
      </c>
      <c r="S29" s="23">
        <f>'Raw Data(sec)'!R30</f>
        <v>3600</v>
      </c>
      <c r="T29" s="23">
        <f>'Raw Data(sec)'!S30</f>
        <v>3540</v>
      </c>
      <c r="U29" s="23">
        <f>'Raw Data(sec)'!T30</f>
        <v>1136</v>
      </c>
      <c r="V29" s="23">
        <f>'Raw Data(sec)'!U30</f>
        <v>3600</v>
      </c>
      <c r="W29" s="23">
        <f>'Raw Data(sec)'!V30</f>
        <v>1476</v>
      </c>
      <c r="X29" s="23">
        <f>'Raw Data(sec)'!W30</f>
        <v>1364</v>
      </c>
      <c r="Y29" s="23">
        <f>'Raw Data(sec)'!X30</f>
        <v>2492</v>
      </c>
      <c r="Z29" s="23">
        <f>'Raw Data(sec)'!Y30</f>
        <v>1796</v>
      </c>
      <c r="AA29" s="23">
        <f>'Raw Data(sec)'!Z30</f>
        <v>3600</v>
      </c>
      <c r="AB29" s="23">
        <f>'Raw Data(sec)'!AA30</f>
        <v>3600</v>
      </c>
      <c r="AC29" s="23">
        <f>'Raw Data(sec)'!AB30</f>
        <v>3572</v>
      </c>
      <c r="AD29" s="155" t="s">
        <v>13</v>
      </c>
      <c r="AE29" s="131">
        <f t="shared" si="2"/>
        <v>16548</v>
      </c>
      <c r="AF29" s="14">
        <f t="shared" si="3"/>
        <v>32972</v>
      </c>
      <c r="AG29" s="14">
        <f t="shared" si="0"/>
        <v>0.38305555555555554</v>
      </c>
      <c r="AH29" s="14">
        <f t="shared" si="1"/>
        <v>0.76324074074074078</v>
      </c>
      <c r="AI29" s="14">
        <f>SUM(F29:Q31)</f>
        <v>43200</v>
      </c>
      <c r="AJ29" s="14">
        <f>SUM(R29:AC31)</f>
        <v>43200</v>
      </c>
      <c r="AK29" s="14">
        <f>SUM(F29:AC31)</f>
        <v>86400</v>
      </c>
      <c r="AL29" s="15">
        <f>(AE31+AE30)/(AF30+AF31)</f>
        <v>2.6057880328509975</v>
      </c>
      <c r="AM29" s="15">
        <f>(SUM(AG30:AG31))/(SUM(AH30:AH31))</f>
        <v>2.605788032850997</v>
      </c>
      <c r="AN29" s="15">
        <f>(SUM(F30:Q31)/AI30)*100</f>
        <v>61.694444444444443</v>
      </c>
      <c r="AO29" s="15">
        <f>(SUM(R30:AC31)/AJ30)*100</f>
        <v>23.675925925925924</v>
      </c>
      <c r="AP29" s="137">
        <f>(SUM(F30:AC31)/AK30)*100</f>
        <v>42.68518518518519</v>
      </c>
      <c r="AU29" s="9"/>
      <c r="AV29" s="189" t="s">
        <v>118</v>
      </c>
      <c r="AW29" s="190" t="s">
        <v>121</v>
      </c>
      <c r="AX29" s="190" t="s">
        <v>138</v>
      </c>
      <c r="AY29" s="190" t="s">
        <v>122</v>
      </c>
      <c r="AZ29" s="191" t="s">
        <v>123</v>
      </c>
      <c r="BA29" s="9"/>
      <c r="BB29" s="183"/>
      <c r="BC29" s="189" t="s">
        <v>118</v>
      </c>
      <c r="BD29" s="190" t="s">
        <v>121</v>
      </c>
      <c r="BE29" s="190" t="s">
        <v>138</v>
      </c>
      <c r="BF29" s="191" t="s">
        <v>122</v>
      </c>
      <c r="BH29" s="223"/>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row>
    <row r="30" spans="1:418" x14ac:dyDescent="0.35">
      <c r="A30" s="23" t="s">
        <v>14</v>
      </c>
      <c r="B30" s="23" t="str">
        <f>'Raw Data(sec)'!A31</f>
        <v>P23</v>
      </c>
      <c r="C30" s="23" t="str">
        <f>'Raw Data(sec)'!B31</f>
        <v xml:space="preserve">HOM </v>
      </c>
      <c r="D30" s="23" t="str">
        <f>'Raw Data(sec)'!C31</f>
        <v>J5</v>
      </c>
      <c r="E30" s="23" t="str">
        <f>'Raw Data(sec)'!D31</f>
        <v>R</v>
      </c>
      <c r="F30" s="23">
        <f>'Raw Data(sec)'!E31</f>
        <v>1016</v>
      </c>
      <c r="G30" s="23">
        <f>'Raw Data(sec)'!F31</f>
        <v>564</v>
      </c>
      <c r="H30" s="23">
        <f>'Raw Data(sec)'!G31</f>
        <v>388</v>
      </c>
      <c r="I30" s="23">
        <f>'Raw Data(sec)'!H31</f>
        <v>624</v>
      </c>
      <c r="J30" s="23">
        <f>'Raw Data(sec)'!I31</f>
        <v>396</v>
      </c>
      <c r="K30" s="23">
        <f>'Raw Data(sec)'!J31</f>
        <v>368</v>
      </c>
      <c r="L30" s="23">
        <f>'Raw Data(sec)'!K31</f>
        <v>416</v>
      </c>
      <c r="M30" s="23">
        <f>'Raw Data(sec)'!L31</f>
        <v>772</v>
      </c>
      <c r="N30" s="23">
        <f>'Raw Data(sec)'!M31</f>
        <v>272</v>
      </c>
      <c r="O30" s="23">
        <f>'Raw Data(sec)'!N31</f>
        <v>708</v>
      </c>
      <c r="P30" s="23">
        <f>'Raw Data(sec)'!O31</f>
        <v>748</v>
      </c>
      <c r="Q30" s="23">
        <f>'Raw Data(sec)'!P31</f>
        <v>244</v>
      </c>
      <c r="R30" s="23">
        <f>'Raw Data(sec)'!Q31</f>
        <v>12</v>
      </c>
      <c r="S30" s="23">
        <f>'Raw Data(sec)'!R31</f>
        <v>0</v>
      </c>
      <c r="T30" s="23">
        <f>'Raw Data(sec)'!S31</f>
        <v>0</v>
      </c>
      <c r="U30" s="23">
        <f>'Raw Data(sec)'!T31</f>
        <v>452</v>
      </c>
      <c r="V30" s="23">
        <f>'Raw Data(sec)'!U31</f>
        <v>0</v>
      </c>
      <c r="W30" s="23">
        <f>'Raw Data(sec)'!V31</f>
        <v>424</v>
      </c>
      <c r="X30" s="23">
        <f>'Raw Data(sec)'!W31</f>
        <v>596</v>
      </c>
      <c r="Y30" s="23">
        <f>'Raw Data(sec)'!X31</f>
        <v>372</v>
      </c>
      <c r="Z30" s="23">
        <f>'Raw Data(sec)'!Y31</f>
        <v>460</v>
      </c>
      <c r="AA30" s="23">
        <f>'Raw Data(sec)'!Z31</f>
        <v>0</v>
      </c>
      <c r="AB30" s="23">
        <f>'Raw Data(sec)'!AA31</f>
        <v>0</v>
      </c>
      <c r="AC30" s="23">
        <f>'Raw Data(sec)'!AB31</f>
        <v>0</v>
      </c>
      <c r="AD30" s="155">
        <v>0</v>
      </c>
      <c r="AE30" s="132">
        <f t="shared" si="2"/>
        <v>6516</v>
      </c>
      <c r="AF30" s="12">
        <f t="shared" si="3"/>
        <v>2316</v>
      </c>
      <c r="AG30" s="12">
        <f t="shared" si="0"/>
        <v>0.15083333333333335</v>
      </c>
      <c r="AH30" s="12">
        <f t="shared" si="1"/>
        <v>5.3611111111111109E-2</v>
      </c>
      <c r="AI30" s="12">
        <f>SUM(F29:Q31)</f>
        <v>43200</v>
      </c>
      <c r="AJ30" s="12">
        <f>SUM(R29:AC31)</f>
        <v>43200</v>
      </c>
      <c r="AK30" s="12">
        <f>SUM(F29:AC31)</f>
        <v>86400</v>
      </c>
      <c r="AL30" s="15"/>
      <c r="AM30" s="15"/>
      <c r="AN30" s="15"/>
      <c r="AO30" s="15"/>
      <c r="AP30" s="137"/>
      <c r="AV30" s="192" t="s">
        <v>26</v>
      </c>
      <c r="AW30" s="193" t="s">
        <v>119</v>
      </c>
      <c r="AX30" s="204">
        <f>AVERAGE(BE4:BE10)</f>
        <v>54.949173350854061</v>
      </c>
      <c r="AY30" s="204">
        <f>AVERAGE(BE13:BE20)</f>
        <v>57.596697375099886</v>
      </c>
      <c r="AZ30" s="205">
        <f>_xlfn.T.TEST(BE4:BE10,BE13:BE20,2,2)</f>
        <v>0.23304106543244407</v>
      </c>
      <c r="BB30" s="183"/>
      <c r="BC30" s="192" t="s">
        <v>26</v>
      </c>
      <c r="BD30" s="193" t="s">
        <v>119</v>
      </c>
      <c r="BE30" s="255">
        <f>STDEV(BE4:BE10)/SQRT(COUNT(BE4:BE10))</f>
        <v>1.8145307464819238</v>
      </c>
      <c r="BF30" s="256">
        <f>STDEV(BE13:BE20)/SQRT(COUNT(BE13:BE20))</f>
        <v>1.1888340125357435</v>
      </c>
      <c r="BH30" s="223"/>
    </row>
    <row r="31" spans="1:418" x14ac:dyDescent="0.35">
      <c r="A31" s="23" t="s">
        <v>14</v>
      </c>
      <c r="B31" s="23" t="str">
        <f>'Raw Data(sec)'!A32</f>
        <v>P23</v>
      </c>
      <c r="C31" s="23" t="str">
        <f>'Raw Data(sec)'!B32</f>
        <v xml:space="preserve">HOM </v>
      </c>
      <c r="D31" s="23" t="str">
        <f>'Raw Data(sec)'!C32</f>
        <v>J5</v>
      </c>
      <c r="E31" s="23" t="str">
        <f>'Raw Data(sec)'!D32</f>
        <v>NR</v>
      </c>
      <c r="F31" s="23">
        <f>'Raw Data(sec)'!E32</f>
        <v>2284</v>
      </c>
      <c r="G31" s="23">
        <f>'Raw Data(sec)'!F32</f>
        <v>1296</v>
      </c>
      <c r="H31" s="23">
        <f>'Raw Data(sec)'!G32</f>
        <v>1756</v>
      </c>
      <c r="I31" s="23">
        <f>'Raw Data(sec)'!H32</f>
        <v>1564</v>
      </c>
      <c r="J31" s="23">
        <f>'Raw Data(sec)'!I32</f>
        <v>1524</v>
      </c>
      <c r="K31" s="23">
        <f>'Raw Data(sec)'!J32</f>
        <v>1156</v>
      </c>
      <c r="L31" s="23">
        <f>'Raw Data(sec)'!K32</f>
        <v>1232</v>
      </c>
      <c r="M31" s="23">
        <f>'Raw Data(sec)'!L32</f>
        <v>2408</v>
      </c>
      <c r="N31" s="23">
        <f>'Raw Data(sec)'!M32</f>
        <v>1680</v>
      </c>
      <c r="O31" s="23">
        <f>'Raw Data(sec)'!N32</f>
        <v>2068</v>
      </c>
      <c r="P31" s="23">
        <f>'Raw Data(sec)'!O32</f>
        <v>1484</v>
      </c>
      <c r="Q31" s="23">
        <f>'Raw Data(sec)'!P32</f>
        <v>1684</v>
      </c>
      <c r="R31" s="23">
        <f>'Raw Data(sec)'!Q32</f>
        <v>392</v>
      </c>
      <c r="S31" s="23">
        <f>'Raw Data(sec)'!R32</f>
        <v>0</v>
      </c>
      <c r="T31" s="23">
        <f>'Raw Data(sec)'!S32</f>
        <v>60</v>
      </c>
      <c r="U31" s="23">
        <f>'Raw Data(sec)'!T32</f>
        <v>2012</v>
      </c>
      <c r="V31" s="23">
        <f>'Raw Data(sec)'!U32</f>
        <v>0</v>
      </c>
      <c r="W31" s="23">
        <f>'Raw Data(sec)'!V32</f>
        <v>1700</v>
      </c>
      <c r="X31" s="23">
        <f>'Raw Data(sec)'!W32</f>
        <v>1640</v>
      </c>
      <c r="Y31" s="23">
        <f>'Raw Data(sec)'!X32</f>
        <v>736</v>
      </c>
      <c r="Z31" s="23">
        <f>'Raw Data(sec)'!Y32</f>
        <v>1344</v>
      </c>
      <c r="AA31" s="23">
        <f>'Raw Data(sec)'!Z32</f>
        <v>0</v>
      </c>
      <c r="AB31" s="23">
        <f>'Raw Data(sec)'!AA32</f>
        <v>0</v>
      </c>
      <c r="AC31" s="23">
        <f>'Raw Data(sec)'!AB32</f>
        <v>28</v>
      </c>
      <c r="AD31" s="155">
        <v>0</v>
      </c>
      <c r="AE31" s="132">
        <f t="shared" si="2"/>
        <v>20136</v>
      </c>
      <c r="AF31" s="12">
        <f t="shared" si="3"/>
        <v>7912</v>
      </c>
      <c r="AG31" s="12">
        <f t="shared" si="0"/>
        <v>0.46611111111111109</v>
      </c>
      <c r="AH31" s="12">
        <f t="shared" si="1"/>
        <v>0.18314814814814814</v>
      </c>
      <c r="AI31" s="12">
        <f>SUM(F29:Q31)</f>
        <v>43200</v>
      </c>
      <c r="AJ31" s="12">
        <f>SUM(R29:AC31)</f>
        <v>43200</v>
      </c>
      <c r="AK31" s="12">
        <f>SUM(F29:AC31)</f>
        <v>86400</v>
      </c>
      <c r="AL31" s="15"/>
      <c r="AM31" s="15"/>
      <c r="AN31" s="15"/>
      <c r="AO31" s="15"/>
      <c r="AP31" s="137"/>
      <c r="AV31" s="194"/>
      <c r="AW31" s="195" t="s">
        <v>137</v>
      </c>
      <c r="AX31" s="206">
        <f>AVERAGE(BF4:BF10)</f>
        <v>35.433862433862437</v>
      </c>
      <c r="AY31" s="206">
        <f>AVERAGE(BF13:BF20)</f>
        <v>22.539351851851851</v>
      </c>
      <c r="AZ31" s="207">
        <f>_xlfn.T.TEST(BF4:BF10,BF13:BF20,2,2)</f>
        <v>1.4228241051636158E-4</v>
      </c>
      <c r="BC31" s="194"/>
      <c r="BD31" s="195" t="s">
        <v>137</v>
      </c>
      <c r="BE31" s="251">
        <f>STDEV(BF4:BF10)/SQRT(COUNT(BF4:BF10))</f>
        <v>2.2464784612567206</v>
      </c>
      <c r="BF31" s="252">
        <f>STDEV(BF13:BF20)/SQRT(COUNT(BF13:BF20))</f>
        <v>1.1543448237525211</v>
      </c>
      <c r="BH31" s="223"/>
    </row>
    <row r="32" spans="1:418" s="15" customFormat="1" x14ac:dyDescent="0.35">
      <c r="A32" s="23" t="s">
        <v>2</v>
      </c>
      <c r="B32" s="23" t="str">
        <f>'Raw Data(sec)'!A33</f>
        <v>P23</v>
      </c>
      <c r="C32" s="23" t="str">
        <f>'Raw Data(sec)'!B33</f>
        <v xml:space="preserve">HOM </v>
      </c>
      <c r="D32" s="23" t="str">
        <f>'Raw Data(sec)'!C33</f>
        <v>L2</v>
      </c>
      <c r="E32" s="23" t="str">
        <f>'Raw Data(sec)'!D33</f>
        <v>W</v>
      </c>
      <c r="F32" s="23">
        <f>'Raw Data(sec)'!E33</f>
        <v>2244</v>
      </c>
      <c r="G32" s="23">
        <f>'Raw Data(sec)'!F33</f>
        <v>1904</v>
      </c>
      <c r="H32" s="23">
        <f>'Raw Data(sec)'!G33</f>
        <v>3600</v>
      </c>
      <c r="I32" s="23">
        <f>'Raw Data(sec)'!H33</f>
        <v>728</v>
      </c>
      <c r="J32" s="23">
        <f>'Raw Data(sec)'!I33</f>
        <v>2308</v>
      </c>
      <c r="K32" s="23">
        <f>'Raw Data(sec)'!J33</f>
        <v>1596</v>
      </c>
      <c r="L32" s="23">
        <f>'Raw Data(sec)'!K33</f>
        <v>2116</v>
      </c>
      <c r="M32" s="23">
        <f>'Raw Data(sec)'!L33</f>
        <v>676</v>
      </c>
      <c r="N32" s="23">
        <f>'Raw Data(sec)'!M33</f>
        <v>1680</v>
      </c>
      <c r="O32" s="23">
        <f>'Raw Data(sec)'!N33</f>
        <v>428</v>
      </c>
      <c r="P32" s="23">
        <f>'Raw Data(sec)'!O33</f>
        <v>1992</v>
      </c>
      <c r="Q32" s="23">
        <f>'Raw Data(sec)'!P33</f>
        <v>968</v>
      </c>
      <c r="R32" s="23">
        <f>'Raw Data(sec)'!Q33</f>
        <v>3600</v>
      </c>
      <c r="S32" s="23">
        <f>'Raw Data(sec)'!R33</f>
        <v>2860</v>
      </c>
      <c r="T32" s="23">
        <f>'Raw Data(sec)'!S33</f>
        <v>2500</v>
      </c>
      <c r="U32" s="23">
        <f>'Raw Data(sec)'!T33</f>
        <v>3596</v>
      </c>
      <c r="V32" s="23">
        <f>'Raw Data(sec)'!U33</f>
        <v>3600</v>
      </c>
      <c r="W32" s="23">
        <f>'Raw Data(sec)'!V33</f>
        <v>584</v>
      </c>
      <c r="X32" s="23">
        <f>'Raw Data(sec)'!W33</f>
        <v>1172</v>
      </c>
      <c r="Y32" s="23">
        <f>'Raw Data(sec)'!X33</f>
        <v>1612</v>
      </c>
      <c r="Z32" s="23">
        <f>'Raw Data(sec)'!Y33</f>
        <v>2360</v>
      </c>
      <c r="AA32" s="23">
        <f>'Raw Data(sec)'!Z33</f>
        <v>3236</v>
      </c>
      <c r="AB32" s="23">
        <f>'Raw Data(sec)'!AA33</f>
        <v>3588</v>
      </c>
      <c r="AC32" s="23">
        <f>'Raw Data(sec)'!AB33</f>
        <v>3600</v>
      </c>
      <c r="AD32" s="155" t="s">
        <v>13</v>
      </c>
      <c r="AE32" s="131">
        <f t="shared" si="2"/>
        <v>20240</v>
      </c>
      <c r="AF32" s="14">
        <f t="shared" si="3"/>
        <v>32308</v>
      </c>
      <c r="AG32" s="14">
        <f t="shared" si="0"/>
        <v>0.4685185185185185</v>
      </c>
      <c r="AH32" s="14">
        <f t="shared" si="1"/>
        <v>0.74787037037037041</v>
      </c>
      <c r="AI32" s="14">
        <f>SUM(F32:Q34)</f>
        <v>43200</v>
      </c>
      <c r="AJ32" s="14">
        <f>SUM(R32:AC34)</f>
        <v>43200</v>
      </c>
      <c r="AK32" s="14">
        <f>SUM(F32:AC34)</f>
        <v>86400</v>
      </c>
      <c r="AL32" s="15">
        <f>(AE34+AE33)/(AF33+AF34)</f>
        <v>2.1079691516709511</v>
      </c>
      <c r="AM32" s="15">
        <f>(SUM(AG33:AG34))/(SUM(AH33:AH34))</f>
        <v>2.1079691516709507</v>
      </c>
      <c r="AN32" s="15">
        <f>(SUM(F33:Q34)/AI33)*100</f>
        <v>53.148148148148145</v>
      </c>
      <c r="AO32" s="15">
        <f>(SUM(R33:AC34)/AJ33)*100</f>
        <v>25.212962962962965</v>
      </c>
      <c r="AP32" s="137">
        <f>(SUM(F33:AC34)/AK33)*100</f>
        <v>39.180555555555557</v>
      </c>
      <c r="AU32" s="9"/>
      <c r="AV32" s="194"/>
      <c r="AW32" s="196" t="s">
        <v>120</v>
      </c>
      <c r="AX32" s="206">
        <f>AVERAGE(BG4:BG10)</f>
        <v>45.191429656624798</v>
      </c>
      <c r="AY32" s="206">
        <f>AVERAGE(BG13:BG20)</f>
        <v>40.067924097994933</v>
      </c>
      <c r="AZ32" s="207">
        <f>_xlfn.T.TEST(BG4:BG10,BG13:BG20,2,2)</f>
        <v>8.5190279900532862E-5</v>
      </c>
      <c r="BA32" s="9"/>
      <c r="BB32" s="9"/>
      <c r="BC32" s="194"/>
      <c r="BD32" s="196" t="s">
        <v>120</v>
      </c>
      <c r="BE32" s="257">
        <f>STDEV(BG4:BG10)/SQRT(COUNT(BG4:BG10))</f>
        <v>0.53752394175251927</v>
      </c>
      <c r="BF32" s="258">
        <f>STDEV(BG13:BG20)/SQRT(COUNT(BG13:BG20))</f>
        <v>0.7119383224832363</v>
      </c>
      <c r="BH32" s="223"/>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row>
    <row r="33" spans="1:418" x14ac:dyDescent="0.35">
      <c r="A33" s="23" t="s">
        <v>2</v>
      </c>
      <c r="B33" s="23" t="str">
        <f>'Raw Data(sec)'!A34</f>
        <v>P23</v>
      </c>
      <c r="C33" s="23" t="str">
        <f>'Raw Data(sec)'!B34</f>
        <v xml:space="preserve">HOM </v>
      </c>
      <c r="D33" s="23" t="str">
        <f>'Raw Data(sec)'!C34</f>
        <v>L2</v>
      </c>
      <c r="E33" s="23" t="str">
        <f>'Raw Data(sec)'!D34</f>
        <v>R</v>
      </c>
      <c r="F33" s="23">
        <f>'Raw Data(sec)'!E34</f>
        <v>124</v>
      </c>
      <c r="G33" s="23">
        <f>'Raw Data(sec)'!F34</f>
        <v>348</v>
      </c>
      <c r="H33" s="23">
        <f>'Raw Data(sec)'!G34</f>
        <v>0</v>
      </c>
      <c r="I33" s="23">
        <f>'Raw Data(sec)'!H34</f>
        <v>696</v>
      </c>
      <c r="J33" s="23">
        <f>'Raw Data(sec)'!I34</f>
        <v>440</v>
      </c>
      <c r="K33" s="23">
        <f>'Raw Data(sec)'!J34</f>
        <v>296</v>
      </c>
      <c r="L33" s="23">
        <f>'Raw Data(sec)'!K34</f>
        <v>392</v>
      </c>
      <c r="M33" s="23">
        <f>'Raw Data(sec)'!L34</f>
        <v>964</v>
      </c>
      <c r="N33" s="23">
        <f>'Raw Data(sec)'!M34</f>
        <v>540</v>
      </c>
      <c r="O33" s="23">
        <f>'Raw Data(sec)'!N34</f>
        <v>992</v>
      </c>
      <c r="P33" s="23">
        <f>'Raw Data(sec)'!O34</f>
        <v>576</v>
      </c>
      <c r="Q33" s="23">
        <f>'Raw Data(sec)'!P34</f>
        <v>684</v>
      </c>
      <c r="R33" s="23">
        <f>'Raw Data(sec)'!Q34</f>
        <v>0</v>
      </c>
      <c r="S33" s="23">
        <f>'Raw Data(sec)'!R34</f>
        <v>124</v>
      </c>
      <c r="T33" s="23">
        <f>'Raw Data(sec)'!S34</f>
        <v>288</v>
      </c>
      <c r="U33" s="23">
        <f>'Raw Data(sec)'!T34</f>
        <v>0</v>
      </c>
      <c r="V33" s="23">
        <f>'Raw Data(sec)'!U34</f>
        <v>0</v>
      </c>
      <c r="W33" s="23">
        <f>'Raw Data(sec)'!V34</f>
        <v>664</v>
      </c>
      <c r="X33" s="23">
        <f>'Raw Data(sec)'!W34</f>
        <v>624</v>
      </c>
      <c r="Y33" s="23">
        <f>'Raw Data(sec)'!X34</f>
        <v>756</v>
      </c>
      <c r="Z33" s="23">
        <f>'Raw Data(sec)'!Y34</f>
        <v>268</v>
      </c>
      <c r="AA33" s="23">
        <f>'Raw Data(sec)'!Z34</f>
        <v>72</v>
      </c>
      <c r="AB33" s="23">
        <f>'Raw Data(sec)'!AA34</f>
        <v>0</v>
      </c>
      <c r="AC33" s="23">
        <f>'Raw Data(sec)'!AB34</f>
        <v>0</v>
      </c>
      <c r="AD33" s="155">
        <v>0</v>
      </c>
      <c r="AE33" s="132">
        <f t="shared" si="2"/>
        <v>6052</v>
      </c>
      <c r="AF33" s="12">
        <f t="shared" si="3"/>
        <v>2796</v>
      </c>
      <c r="AG33" s="12">
        <f t="shared" si="0"/>
        <v>0.1400925925925926</v>
      </c>
      <c r="AH33" s="12">
        <f t="shared" si="1"/>
        <v>6.4722222222222223E-2</v>
      </c>
      <c r="AI33" s="12">
        <f>SUM(F32:Q34)</f>
        <v>43200</v>
      </c>
      <c r="AJ33" s="12">
        <f>SUM(R32:AC34)</f>
        <v>43200</v>
      </c>
      <c r="AK33" s="12">
        <f>SUM(F32:AC34)</f>
        <v>86400</v>
      </c>
      <c r="AL33" s="15"/>
      <c r="AM33" s="15"/>
      <c r="AN33" s="15"/>
      <c r="AO33" s="15"/>
      <c r="AP33" s="137"/>
      <c r="AV33" s="197" t="s">
        <v>4</v>
      </c>
      <c r="AW33" s="193" t="s">
        <v>119</v>
      </c>
      <c r="AX33" s="204">
        <f>AVERAGE(BI4:BI10)</f>
        <v>63.555555555555557</v>
      </c>
      <c r="AY33" s="204">
        <f>AVERAGE(BI13:BI21)</f>
        <v>58.836419753086425</v>
      </c>
      <c r="AZ33" s="205">
        <f>_xlfn.T.TEST(BI4:BI10,BI13:BI21,2,2)</f>
        <v>7.0797262124612639E-2</v>
      </c>
      <c r="BA33" s="125" t="s">
        <v>169</v>
      </c>
      <c r="BC33" s="197" t="s">
        <v>4</v>
      </c>
      <c r="BD33" s="193" t="s">
        <v>119</v>
      </c>
      <c r="BE33" s="255">
        <f>STDEV(BI4:BI10)/SQRT(COUNT(BI4:BI10))</f>
        <v>1.455366723079738</v>
      </c>
      <c r="BF33" s="256">
        <f>STDEV(BI13:BI21)/SQRT(COUNT(BI13:BI21))</f>
        <v>1.79548606095737</v>
      </c>
      <c r="BH33" s="223"/>
    </row>
    <row r="34" spans="1:418" x14ac:dyDescent="0.35">
      <c r="A34" s="23" t="s">
        <v>2</v>
      </c>
      <c r="B34" s="23" t="str">
        <f>'Raw Data(sec)'!A35</f>
        <v>P23</v>
      </c>
      <c r="C34" s="23" t="str">
        <f>'Raw Data(sec)'!B35</f>
        <v xml:space="preserve">HOM </v>
      </c>
      <c r="D34" s="23" t="str">
        <f>'Raw Data(sec)'!C35</f>
        <v>L2</v>
      </c>
      <c r="E34" s="23" t="str">
        <f>'Raw Data(sec)'!D35</f>
        <v>NR</v>
      </c>
      <c r="F34" s="23">
        <f>'Raw Data(sec)'!E35</f>
        <v>1232</v>
      </c>
      <c r="G34" s="23">
        <f>'Raw Data(sec)'!F35</f>
        <v>1348</v>
      </c>
      <c r="H34" s="23">
        <f>'Raw Data(sec)'!G35</f>
        <v>0</v>
      </c>
      <c r="I34" s="23">
        <f>'Raw Data(sec)'!H35</f>
        <v>2176</v>
      </c>
      <c r="J34" s="23">
        <f>'Raw Data(sec)'!I35</f>
        <v>852</v>
      </c>
      <c r="K34" s="23">
        <f>'Raw Data(sec)'!J35</f>
        <v>1708</v>
      </c>
      <c r="L34" s="23">
        <f>'Raw Data(sec)'!K35</f>
        <v>1092</v>
      </c>
      <c r="M34" s="23">
        <f>'Raw Data(sec)'!L35</f>
        <v>1960</v>
      </c>
      <c r="N34" s="23">
        <f>'Raw Data(sec)'!M35</f>
        <v>1380</v>
      </c>
      <c r="O34" s="23">
        <f>'Raw Data(sec)'!N35</f>
        <v>2180</v>
      </c>
      <c r="P34" s="23">
        <f>'Raw Data(sec)'!O35</f>
        <v>1032</v>
      </c>
      <c r="Q34" s="23">
        <f>'Raw Data(sec)'!P35</f>
        <v>1948</v>
      </c>
      <c r="R34" s="23">
        <f>'Raw Data(sec)'!Q35</f>
        <v>0</v>
      </c>
      <c r="S34" s="23">
        <f>'Raw Data(sec)'!R35</f>
        <v>616</v>
      </c>
      <c r="T34" s="23">
        <f>'Raw Data(sec)'!S35</f>
        <v>812</v>
      </c>
      <c r="U34" s="23">
        <f>'Raw Data(sec)'!T35</f>
        <v>4</v>
      </c>
      <c r="V34" s="23">
        <f>'Raw Data(sec)'!U35</f>
        <v>0</v>
      </c>
      <c r="W34" s="23">
        <f>'Raw Data(sec)'!V35</f>
        <v>2352</v>
      </c>
      <c r="X34" s="23">
        <f>'Raw Data(sec)'!W35</f>
        <v>1804</v>
      </c>
      <c r="Y34" s="23">
        <f>'Raw Data(sec)'!X35</f>
        <v>1232</v>
      </c>
      <c r="Z34" s="23">
        <f>'Raw Data(sec)'!Y35</f>
        <v>972</v>
      </c>
      <c r="AA34" s="23">
        <f>'Raw Data(sec)'!Z35</f>
        <v>292</v>
      </c>
      <c r="AB34" s="23">
        <f>'Raw Data(sec)'!AA35</f>
        <v>12</v>
      </c>
      <c r="AC34" s="23">
        <f>'Raw Data(sec)'!AB35</f>
        <v>0</v>
      </c>
      <c r="AD34" s="155">
        <v>0</v>
      </c>
      <c r="AE34" s="132">
        <f t="shared" si="2"/>
        <v>16908</v>
      </c>
      <c r="AF34" s="12">
        <f t="shared" si="3"/>
        <v>8096</v>
      </c>
      <c r="AG34" s="12">
        <f t="shared" si="0"/>
        <v>0.3913888888888889</v>
      </c>
      <c r="AH34" s="12">
        <f t="shared" si="1"/>
        <v>0.18740740740740741</v>
      </c>
      <c r="AI34" s="12">
        <f>SUM(F32:Q34)</f>
        <v>43200</v>
      </c>
      <c r="AJ34" s="12">
        <f>SUM(R32:AC34)</f>
        <v>43200</v>
      </c>
      <c r="AK34" s="12">
        <f>SUM(F32:AC34)</f>
        <v>86400</v>
      </c>
      <c r="AL34" s="15"/>
      <c r="AM34" s="15"/>
      <c r="AN34" s="15"/>
      <c r="AO34" s="15"/>
      <c r="AP34" s="137"/>
      <c r="AV34" s="194"/>
      <c r="AW34" s="195" t="s">
        <v>137</v>
      </c>
      <c r="AX34" s="206">
        <f>AVERAGE(BJ4:BJ10)</f>
        <v>24.670634920634917</v>
      </c>
      <c r="AY34" s="206">
        <f>AVERAGE(BJ13:BJ21)</f>
        <v>21.492798353909464</v>
      </c>
      <c r="AZ34" s="207">
        <f>_xlfn.T.TEST(BJ4:BJ10,BJ13:BJ21,2,2)</f>
        <v>0.24617329182579614</v>
      </c>
      <c r="BC34" s="194"/>
      <c r="BD34" s="195" t="s">
        <v>137</v>
      </c>
      <c r="BE34" s="251">
        <f>STDEV(BJ4:BJ10)/SQRT(COUNT(BJ4:BJ10))</f>
        <v>2.208999329378738</v>
      </c>
      <c r="BF34" s="252">
        <f>STDEV(BJ13:BJ21)/SQRT(COUNT(BJ13:BJ21))</f>
        <v>1.5592085647985146</v>
      </c>
      <c r="BH34" s="223"/>
    </row>
    <row r="35" spans="1:418" s="15" customFormat="1" x14ac:dyDescent="0.35">
      <c r="A35" s="23" t="s">
        <v>3</v>
      </c>
      <c r="B35" s="23" t="str">
        <f>'Raw Data(sec)'!A36</f>
        <v>P23</v>
      </c>
      <c r="C35" s="23" t="str">
        <f>'Raw Data(sec)'!B36</f>
        <v xml:space="preserve">HOM </v>
      </c>
      <c r="D35" s="23" t="str">
        <f>'Raw Data(sec)'!C36</f>
        <v>L4</v>
      </c>
      <c r="E35" s="23" t="str">
        <f>'Raw Data(sec)'!D36</f>
        <v>W</v>
      </c>
      <c r="F35" s="23">
        <f>'Raw Data(sec)'!E36</f>
        <v>1544</v>
      </c>
      <c r="G35" s="23">
        <f>'Raw Data(sec)'!F36</f>
        <v>1972</v>
      </c>
      <c r="H35" s="23">
        <f>'Raw Data(sec)'!G36</f>
        <v>864</v>
      </c>
      <c r="I35" s="23">
        <f>'Raw Data(sec)'!H36</f>
        <v>2376</v>
      </c>
      <c r="J35" s="23">
        <f>'Raw Data(sec)'!I36</f>
        <v>1172</v>
      </c>
      <c r="K35" s="23">
        <f>'Raw Data(sec)'!J36</f>
        <v>1172</v>
      </c>
      <c r="L35" s="23">
        <f>'Raw Data(sec)'!K36</f>
        <v>1796</v>
      </c>
      <c r="M35" s="23">
        <f>'Raw Data(sec)'!L36</f>
        <v>692</v>
      </c>
      <c r="N35" s="23">
        <f>'Raw Data(sec)'!M36</f>
        <v>2380</v>
      </c>
      <c r="O35" s="23">
        <f>'Raw Data(sec)'!N36</f>
        <v>468</v>
      </c>
      <c r="P35" s="23">
        <f>'Raw Data(sec)'!O36</f>
        <v>800</v>
      </c>
      <c r="Q35" s="23">
        <f>'Raw Data(sec)'!P36</f>
        <v>1800</v>
      </c>
      <c r="R35" s="23">
        <f>'Raw Data(sec)'!Q36</f>
        <v>3120</v>
      </c>
      <c r="S35" s="23">
        <f>'Raw Data(sec)'!R36</f>
        <v>3600</v>
      </c>
      <c r="T35" s="23">
        <f>'Raw Data(sec)'!S36</f>
        <v>2908</v>
      </c>
      <c r="U35" s="23">
        <f>'Raw Data(sec)'!T36</f>
        <v>2568</v>
      </c>
      <c r="V35" s="23">
        <f>'Raw Data(sec)'!U36</f>
        <v>3600</v>
      </c>
      <c r="W35" s="23">
        <f>'Raw Data(sec)'!V36</f>
        <v>1496</v>
      </c>
      <c r="X35" s="23">
        <f>'Raw Data(sec)'!W36</f>
        <v>2880</v>
      </c>
      <c r="Y35" s="23">
        <f>'Raw Data(sec)'!X36</f>
        <v>1428</v>
      </c>
      <c r="Z35" s="23">
        <f>'Raw Data(sec)'!Y36</f>
        <v>2904</v>
      </c>
      <c r="AA35" s="23">
        <f>'Raw Data(sec)'!Z36</f>
        <v>3600</v>
      </c>
      <c r="AB35" s="23">
        <f>'Raw Data(sec)'!AA36</f>
        <v>3600</v>
      </c>
      <c r="AC35" s="23">
        <f>'Raw Data(sec)'!AB36</f>
        <v>3600</v>
      </c>
      <c r="AD35" s="155" t="s">
        <v>13</v>
      </c>
      <c r="AE35" s="131">
        <f t="shared" si="2"/>
        <v>17036</v>
      </c>
      <c r="AF35" s="14">
        <f t="shared" si="3"/>
        <v>35304</v>
      </c>
      <c r="AG35" s="14">
        <f t="shared" si="0"/>
        <v>0.39435185185185184</v>
      </c>
      <c r="AH35" s="14">
        <f t="shared" si="1"/>
        <v>0.81722222222222218</v>
      </c>
      <c r="AI35" s="14">
        <f>SUM(F35:Q37)</f>
        <v>43200</v>
      </c>
      <c r="AJ35" s="14">
        <f>SUM(R35:AC37)</f>
        <v>43200</v>
      </c>
      <c r="AK35" s="14">
        <f>SUM(F35:AC37)</f>
        <v>86400</v>
      </c>
      <c r="AL35" s="15">
        <f>(AE37+AE36)/(AF36+AF37)</f>
        <v>3.3135764944275583</v>
      </c>
      <c r="AM35" s="15">
        <f>(SUM(AG36:AG37))/(SUM(AH36:AH37))</f>
        <v>3.3135764944275583</v>
      </c>
      <c r="AN35" s="15">
        <f>(SUM(F36:Q37)/AI36)*100</f>
        <v>60.564814814814817</v>
      </c>
      <c r="AO35" s="15">
        <f>(SUM(R36:AC37)/AJ36)*100</f>
        <v>18.277777777777779</v>
      </c>
      <c r="AP35" s="137">
        <f>(SUM(F36:AC37)/AK36)*100</f>
        <v>39.421296296296298</v>
      </c>
      <c r="AU35" s="9"/>
      <c r="AV35" s="194"/>
      <c r="AW35" s="196" t="s">
        <v>120</v>
      </c>
      <c r="AX35" s="206">
        <f>AVERAGE(BK4:BK10)</f>
        <v>44.113095238095248</v>
      </c>
      <c r="AY35" s="206">
        <f>AVERAGE(BK13:BK21)</f>
        <v>40.164609053497934</v>
      </c>
      <c r="AZ35" s="207">
        <f>_xlfn.T.TEST(BK4:BK10,BK13:BK21,2,2)</f>
        <v>2.4814795227770737E-2</v>
      </c>
      <c r="BA35" s="9"/>
      <c r="BB35" s="9"/>
      <c r="BC35" s="194"/>
      <c r="BD35" s="196" t="s">
        <v>120</v>
      </c>
      <c r="BE35" s="257">
        <f>STDEV(BK4:BK10)/SQRT(COUNT(BK4:BK10))</f>
        <v>1.2679820862149402</v>
      </c>
      <c r="BF35" s="258">
        <f>STDEV(BK13:BK21)/SQRT(COUNT(BK13:BK21))</f>
        <v>0.97551956250160121</v>
      </c>
      <c r="BH35" s="223"/>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row>
    <row r="36" spans="1:418" x14ac:dyDescent="0.35">
      <c r="A36" s="23" t="s">
        <v>3</v>
      </c>
      <c r="B36" s="23" t="str">
        <f>'Raw Data(sec)'!A37</f>
        <v>P23</v>
      </c>
      <c r="C36" s="23" t="str">
        <f>'Raw Data(sec)'!B37</f>
        <v xml:space="preserve">HOM </v>
      </c>
      <c r="D36" s="23" t="str">
        <f>'Raw Data(sec)'!C37</f>
        <v>L4</v>
      </c>
      <c r="E36" s="23" t="str">
        <f>'Raw Data(sec)'!D37</f>
        <v>R</v>
      </c>
      <c r="F36" s="23">
        <f>'Raw Data(sec)'!E37</f>
        <v>324</v>
      </c>
      <c r="G36" s="23">
        <f>'Raw Data(sec)'!F37</f>
        <v>508</v>
      </c>
      <c r="H36" s="23">
        <f>'Raw Data(sec)'!G37</f>
        <v>872</v>
      </c>
      <c r="I36" s="23">
        <f>'Raw Data(sec)'!H37</f>
        <v>360</v>
      </c>
      <c r="J36" s="23">
        <f>'Raw Data(sec)'!I37</f>
        <v>700</v>
      </c>
      <c r="K36" s="23">
        <f>'Raw Data(sec)'!J37</f>
        <v>420</v>
      </c>
      <c r="L36" s="23">
        <f>'Raw Data(sec)'!K37</f>
        <v>696</v>
      </c>
      <c r="M36" s="23">
        <f>'Raw Data(sec)'!L37</f>
        <v>712</v>
      </c>
      <c r="N36" s="23">
        <f>'Raw Data(sec)'!M37</f>
        <v>192</v>
      </c>
      <c r="O36" s="23">
        <f>'Raw Data(sec)'!N37</f>
        <v>852</v>
      </c>
      <c r="P36" s="23">
        <f>'Raw Data(sec)'!O37</f>
        <v>628</v>
      </c>
      <c r="Q36" s="23">
        <f>'Raw Data(sec)'!P37</f>
        <v>320</v>
      </c>
      <c r="R36" s="23">
        <f>'Raw Data(sec)'!Q37</f>
        <v>84</v>
      </c>
      <c r="S36" s="23">
        <f>'Raw Data(sec)'!R37</f>
        <v>0</v>
      </c>
      <c r="T36" s="23">
        <f>'Raw Data(sec)'!S37</f>
        <v>204</v>
      </c>
      <c r="U36" s="23">
        <f>'Raw Data(sec)'!T37</f>
        <v>200</v>
      </c>
      <c r="V36" s="23">
        <f>'Raw Data(sec)'!U37</f>
        <v>0</v>
      </c>
      <c r="W36" s="23">
        <f>'Raw Data(sec)'!V37</f>
        <v>560</v>
      </c>
      <c r="X36" s="23">
        <f>'Raw Data(sec)'!W37</f>
        <v>204</v>
      </c>
      <c r="Y36" s="23">
        <f>'Raw Data(sec)'!X37</f>
        <v>624</v>
      </c>
      <c r="Z36" s="23">
        <f>'Raw Data(sec)'!Y37</f>
        <v>192</v>
      </c>
      <c r="AA36" s="23">
        <f>'Raw Data(sec)'!Z37</f>
        <v>0</v>
      </c>
      <c r="AB36" s="23">
        <f>'Raw Data(sec)'!AA37</f>
        <v>0</v>
      </c>
      <c r="AC36" s="23">
        <f>'Raw Data(sec)'!AB37</f>
        <v>0</v>
      </c>
      <c r="AD36" s="155">
        <v>0</v>
      </c>
      <c r="AE36" s="132">
        <f t="shared" si="2"/>
        <v>6584</v>
      </c>
      <c r="AF36" s="12">
        <f t="shared" si="3"/>
        <v>2068</v>
      </c>
      <c r="AG36" s="12">
        <f t="shared" si="0"/>
        <v>0.15240740740740741</v>
      </c>
      <c r="AH36" s="12">
        <f t="shared" si="1"/>
        <v>4.7870370370370369E-2</v>
      </c>
      <c r="AI36" s="12">
        <f>SUM(F35:Q37)</f>
        <v>43200</v>
      </c>
      <c r="AJ36" s="12">
        <f>SUM(R35:AC37)</f>
        <v>43200</v>
      </c>
      <c r="AK36" s="12">
        <f>SUM(F35:AC37)</f>
        <v>86400</v>
      </c>
      <c r="AL36" s="15"/>
      <c r="AM36" s="15"/>
      <c r="AN36" s="15"/>
      <c r="AO36" s="15"/>
      <c r="AP36" s="137"/>
      <c r="AV36" s="198" t="s">
        <v>49</v>
      </c>
      <c r="AW36" s="193" t="s">
        <v>119</v>
      </c>
      <c r="AX36" s="204">
        <f>AVERAGE(BM4:BM9)</f>
        <v>63.23244021794428</v>
      </c>
      <c r="AY36" s="204">
        <f>AVERAGE(BM13:BM20)</f>
        <v>62.369047619047613</v>
      </c>
      <c r="AZ36" s="205">
        <f>_xlfn.T.TEST(BM4:BM10,BM13:BM19,2,2)</f>
        <v>0.65252408935948414</v>
      </c>
      <c r="BC36" s="198" t="s">
        <v>49</v>
      </c>
      <c r="BD36" s="193" t="s">
        <v>119</v>
      </c>
      <c r="BE36" s="255">
        <f>STDEV(BM4:BM9)/SQRT(COUNT(BM4:BM9))</f>
        <v>0.96582732076305078</v>
      </c>
      <c r="BF36" s="256">
        <f>STDEV(BM13:BM19)/SQRT(COUNT(BM13:BM19))</f>
        <v>1.5094951565944079</v>
      </c>
      <c r="BH36" s="223"/>
    </row>
    <row r="37" spans="1:418" x14ac:dyDescent="0.35">
      <c r="A37" s="23" t="s">
        <v>3</v>
      </c>
      <c r="B37" s="23" t="str">
        <f>'Raw Data(sec)'!A38</f>
        <v>P23</v>
      </c>
      <c r="C37" s="23" t="str">
        <f>'Raw Data(sec)'!B38</f>
        <v xml:space="preserve">HOM </v>
      </c>
      <c r="D37" s="23" t="str">
        <f>'Raw Data(sec)'!C38</f>
        <v>L4</v>
      </c>
      <c r="E37" s="23" t="str">
        <f>'Raw Data(sec)'!D38</f>
        <v>NR</v>
      </c>
      <c r="F37" s="23">
        <f>'Raw Data(sec)'!E38</f>
        <v>1732</v>
      </c>
      <c r="G37" s="23">
        <f>'Raw Data(sec)'!F38</f>
        <v>1120</v>
      </c>
      <c r="H37" s="23">
        <f>'Raw Data(sec)'!G38</f>
        <v>1864</v>
      </c>
      <c r="I37" s="23">
        <f>'Raw Data(sec)'!H38</f>
        <v>864</v>
      </c>
      <c r="J37" s="23">
        <f>'Raw Data(sec)'!I38</f>
        <v>1728</v>
      </c>
      <c r="K37" s="23">
        <f>'Raw Data(sec)'!J38</f>
        <v>2008</v>
      </c>
      <c r="L37" s="23">
        <f>'Raw Data(sec)'!K38</f>
        <v>1108</v>
      </c>
      <c r="M37" s="23">
        <f>'Raw Data(sec)'!L38</f>
        <v>2196</v>
      </c>
      <c r="N37" s="23">
        <f>'Raw Data(sec)'!M38</f>
        <v>1028</v>
      </c>
      <c r="O37" s="23">
        <f>'Raw Data(sec)'!N38</f>
        <v>2280</v>
      </c>
      <c r="P37" s="23">
        <f>'Raw Data(sec)'!O38</f>
        <v>2172</v>
      </c>
      <c r="Q37" s="23">
        <f>'Raw Data(sec)'!P38</f>
        <v>1480</v>
      </c>
      <c r="R37" s="23">
        <f>'Raw Data(sec)'!Q38</f>
        <v>396</v>
      </c>
      <c r="S37" s="23">
        <f>'Raw Data(sec)'!R38</f>
        <v>0</v>
      </c>
      <c r="T37" s="23">
        <f>'Raw Data(sec)'!S38</f>
        <v>488</v>
      </c>
      <c r="U37" s="23">
        <f>'Raw Data(sec)'!T38</f>
        <v>832</v>
      </c>
      <c r="V37" s="23">
        <f>'Raw Data(sec)'!U38</f>
        <v>0</v>
      </c>
      <c r="W37" s="23">
        <f>'Raw Data(sec)'!V38</f>
        <v>1544</v>
      </c>
      <c r="X37" s="23">
        <f>'Raw Data(sec)'!W38</f>
        <v>516</v>
      </c>
      <c r="Y37" s="23">
        <f>'Raw Data(sec)'!X38</f>
        <v>1548</v>
      </c>
      <c r="Z37" s="23">
        <f>'Raw Data(sec)'!Y38</f>
        <v>504</v>
      </c>
      <c r="AA37" s="23">
        <f>'Raw Data(sec)'!Z38</f>
        <v>0</v>
      </c>
      <c r="AB37" s="23">
        <f>'Raw Data(sec)'!AA38</f>
        <v>0</v>
      </c>
      <c r="AC37" s="23">
        <f>'Raw Data(sec)'!AB38</f>
        <v>0</v>
      </c>
      <c r="AD37" s="155">
        <v>0</v>
      </c>
      <c r="AE37" s="132">
        <f t="shared" si="2"/>
        <v>19580</v>
      </c>
      <c r="AF37" s="12">
        <f t="shared" si="3"/>
        <v>5828</v>
      </c>
      <c r="AG37" s="12">
        <f t="shared" si="0"/>
        <v>0.45324074074074072</v>
      </c>
      <c r="AH37" s="12">
        <f t="shared" si="1"/>
        <v>0.13490740740740742</v>
      </c>
      <c r="AI37" s="12">
        <f>SUM(F35:Q37)</f>
        <v>43200</v>
      </c>
      <c r="AJ37" s="12">
        <f>SUM(R35:AC37)</f>
        <v>43200</v>
      </c>
      <c r="AK37" s="12">
        <f>SUM(F35:AC37)</f>
        <v>86400</v>
      </c>
      <c r="AL37" s="15"/>
      <c r="AM37" s="15"/>
      <c r="AN37" s="15"/>
      <c r="AO37" s="15"/>
      <c r="AP37" s="137"/>
      <c r="AV37" s="194"/>
      <c r="AW37" s="195" t="s">
        <v>137</v>
      </c>
      <c r="AX37" s="206">
        <f>AVERAGE(BN4:BN9)</f>
        <v>25.722222222222225</v>
      </c>
      <c r="AY37" s="206">
        <f>AVERAGE(BN13:BN19)</f>
        <v>16.408730158730162</v>
      </c>
      <c r="AZ37" s="207">
        <f>_xlfn.T.TEST(BN4:BN10,BN13:BN20,2,2)</f>
        <v>3.289307751204331E-2</v>
      </c>
      <c r="BC37" s="194"/>
      <c r="BD37" s="195" t="s">
        <v>137</v>
      </c>
      <c r="BE37" s="251">
        <f>STDEV(BN4:BN9)/SQRT(COUNT(BN4:BN9))</f>
        <v>3.273476636737549</v>
      </c>
      <c r="BF37" s="252">
        <f>STDEV(BN13:BN19)/SQRT(COUNT(BN13:BN19))</f>
        <v>2.1647725600707943</v>
      </c>
      <c r="BH37" s="223"/>
      <c r="BI37" s="58"/>
      <c r="BJ37" s="58"/>
      <c r="BK37" s="58"/>
      <c r="BL37" s="58"/>
      <c r="BM37" s="58"/>
      <c r="BN37" s="58"/>
    </row>
    <row r="38" spans="1:418" s="15" customFormat="1" x14ac:dyDescent="0.35">
      <c r="A38" s="23" t="s">
        <v>20</v>
      </c>
      <c r="B38" s="23" t="str">
        <f>'Raw Data(sec)'!A39</f>
        <v>P23</v>
      </c>
      <c r="C38" s="23" t="str">
        <f>'Raw Data(sec)'!B39</f>
        <v xml:space="preserve">HOM </v>
      </c>
      <c r="D38" s="23" t="str">
        <f>'Raw Data(sec)'!C39</f>
        <v>S3</v>
      </c>
      <c r="E38" s="23" t="str">
        <f>'Raw Data(sec)'!D39</f>
        <v>W</v>
      </c>
      <c r="F38" s="23">
        <f>'Raw Data(sec)'!E39</f>
        <v>860</v>
      </c>
      <c r="G38" s="23">
        <f>'Raw Data(sec)'!F39</f>
        <v>2076</v>
      </c>
      <c r="H38" s="23">
        <f>'Raw Data(sec)'!G39</f>
        <v>1800</v>
      </c>
      <c r="I38" s="23">
        <f>'Raw Data(sec)'!H39</f>
        <v>1080</v>
      </c>
      <c r="J38" s="23">
        <f>'Raw Data(sec)'!I39</f>
        <v>1332</v>
      </c>
      <c r="K38" s="23">
        <f>'Raw Data(sec)'!J39</f>
        <v>1668</v>
      </c>
      <c r="L38" s="23">
        <f>'Raw Data(sec)'!K39</f>
        <v>1624</v>
      </c>
      <c r="M38" s="23">
        <f>'Raw Data(sec)'!L39</f>
        <v>412</v>
      </c>
      <c r="N38" s="23">
        <f>'Raw Data(sec)'!M39</f>
        <v>1964</v>
      </c>
      <c r="O38" s="23">
        <f>'Raw Data(sec)'!N39</f>
        <v>1020</v>
      </c>
      <c r="P38" s="23">
        <f>'Raw Data(sec)'!O39</f>
        <v>1728</v>
      </c>
      <c r="Q38" s="23">
        <f>'Raw Data(sec)'!P39</f>
        <v>896</v>
      </c>
      <c r="R38" s="23">
        <f>'Raw Data(sec)'!Q39</f>
        <v>3160</v>
      </c>
      <c r="S38" s="23">
        <f>'Raw Data(sec)'!R39</f>
        <v>3468</v>
      </c>
      <c r="T38" s="23">
        <f>'Raw Data(sec)'!S39</f>
        <v>3008</v>
      </c>
      <c r="U38" s="23">
        <f>'Raw Data(sec)'!T39</f>
        <v>2608</v>
      </c>
      <c r="V38" s="23">
        <f>'Raw Data(sec)'!U39</f>
        <v>2116</v>
      </c>
      <c r="W38" s="23">
        <f>'Raw Data(sec)'!V39</f>
        <v>3600</v>
      </c>
      <c r="X38" s="23">
        <f>'Raw Data(sec)'!W39</f>
        <v>1660</v>
      </c>
      <c r="Y38" s="23">
        <f>'Raw Data(sec)'!X39</f>
        <v>2000</v>
      </c>
      <c r="Z38" s="23">
        <f>'Raw Data(sec)'!Y39</f>
        <v>3072</v>
      </c>
      <c r="AA38" s="23">
        <f>'Raw Data(sec)'!Z39</f>
        <v>3600</v>
      </c>
      <c r="AB38" s="23">
        <f>'Raw Data(sec)'!AA39</f>
        <v>3600</v>
      </c>
      <c r="AC38" s="23">
        <f>'Raw Data(sec)'!AB39</f>
        <v>2348</v>
      </c>
      <c r="AD38" s="155" t="s">
        <v>13</v>
      </c>
      <c r="AE38" s="131">
        <f t="shared" si="2"/>
        <v>16460</v>
      </c>
      <c r="AF38" s="14">
        <f t="shared" si="3"/>
        <v>34240</v>
      </c>
      <c r="AG38" s="14">
        <f t="shared" si="0"/>
        <v>0.38101851851851853</v>
      </c>
      <c r="AH38" s="14">
        <f t="shared" si="1"/>
        <v>0.79259259259259263</v>
      </c>
      <c r="AI38" s="14">
        <f>SUM(F38:Q40)</f>
        <v>43200</v>
      </c>
      <c r="AJ38" s="14">
        <f>SUM(R38:AC40)</f>
        <v>43200</v>
      </c>
      <c r="AK38" s="14">
        <f>SUM(F38:AC40)</f>
        <v>86400</v>
      </c>
      <c r="AL38" s="15">
        <f>(AE40+AE39)/(AF39+AF40)</f>
        <v>2.984375</v>
      </c>
      <c r="AM38" s="15">
        <f>(SUM(AG39:AG40))/(SUM(AH39:AH40))</f>
        <v>2.9843749999999996</v>
      </c>
      <c r="AN38" s="15">
        <f>(SUM(F39:Q40)/AI39)*100</f>
        <v>61.898148148148145</v>
      </c>
      <c r="AO38" s="15">
        <f>(SUM(R39:AC40)/AJ39)*100</f>
        <v>20.74074074074074</v>
      </c>
      <c r="AP38" s="137">
        <f>(SUM(F39:AC40)/AK39)*100</f>
        <v>41.319444444444443</v>
      </c>
      <c r="AU38" s="9"/>
      <c r="AV38" s="194"/>
      <c r="AW38" s="196" t="s">
        <v>120</v>
      </c>
      <c r="AX38" s="206">
        <f>AVERAGE(BO4:BO9)</f>
        <v>44.477246424588706</v>
      </c>
      <c r="AY38" s="206">
        <f>AVERAGE(BO13:BO19)</f>
        <v>39.388888888888893</v>
      </c>
      <c r="AZ38" s="207">
        <f>_xlfn.T.TEST(BO4:BO10,BO13:BO20,2,2)</f>
        <v>1.9781858601533173E-2</v>
      </c>
      <c r="BA38" s="9"/>
      <c r="BB38" s="9"/>
      <c r="BC38" s="194"/>
      <c r="BD38" s="196" t="s">
        <v>120</v>
      </c>
      <c r="BE38" s="257">
        <f>STDEV(BO4:BO9)/SQRT(COUNT(BO4:BO9))</f>
        <v>1.8008792932679745</v>
      </c>
      <c r="BF38" s="258">
        <f>STDEV(BO13:BO19)/SQRT(COUNT(BO13:BO19))</f>
        <v>0.79717636245141166</v>
      </c>
      <c r="BH38" s="223"/>
      <c r="BI38" s="186"/>
      <c r="BJ38" s="187"/>
      <c r="BK38" s="58"/>
      <c r="BL38" s="58"/>
      <c r="BM38" s="58"/>
      <c r="BN38" s="5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row>
    <row r="39" spans="1:418" x14ac:dyDescent="0.35">
      <c r="A39" s="23" t="s">
        <v>20</v>
      </c>
      <c r="B39" s="23" t="str">
        <f>'Raw Data(sec)'!A40</f>
        <v>P23</v>
      </c>
      <c r="C39" s="23" t="str">
        <f>'Raw Data(sec)'!B40</f>
        <v xml:space="preserve">HOM </v>
      </c>
      <c r="D39" s="23" t="str">
        <f>'Raw Data(sec)'!C40</f>
        <v>S3</v>
      </c>
      <c r="E39" s="23" t="str">
        <f>'Raw Data(sec)'!D40</f>
        <v>R</v>
      </c>
      <c r="F39" s="23">
        <f>'Raw Data(sec)'!E40</f>
        <v>632</v>
      </c>
      <c r="G39" s="23">
        <f>'Raw Data(sec)'!F40</f>
        <v>400</v>
      </c>
      <c r="H39" s="23">
        <f>'Raw Data(sec)'!G40</f>
        <v>656</v>
      </c>
      <c r="I39" s="23">
        <f>'Raw Data(sec)'!H40</f>
        <v>880</v>
      </c>
      <c r="J39" s="23">
        <f>'Raw Data(sec)'!I40</f>
        <v>648</v>
      </c>
      <c r="K39" s="23">
        <f>'Raw Data(sec)'!J40</f>
        <v>764</v>
      </c>
      <c r="L39" s="23">
        <f>'Raw Data(sec)'!K40</f>
        <v>420</v>
      </c>
      <c r="M39" s="23">
        <f>'Raw Data(sec)'!L40</f>
        <v>1100</v>
      </c>
      <c r="N39" s="23">
        <f>'Raw Data(sec)'!M40</f>
        <v>272</v>
      </c>
      <c r="O39" s="23">
        <f>'Raw Data(sec)'!N40</f>
        <v>880</v>
      </c>
      <c r="P39" s="23">
        <f>'Raw Data(sec)'!O40</f>
        <v>540</v>
      </c>
      <c r="Q39" s="23">
        <f>'Raw Data(sec)'!P40</f>
        <v>596</v>
      </c>
      <c r="R39" s="23">
        <f>'Raw Data(sec)'!Q40</f>
        <v>44</v>
      </c>
      <c r="S39" s="23">
        <f>'Raw Data(sec)'!R40</f>
        <v>0</v>
      </c>
      <c r="T39" s="23">
        <f>'Raw Data(sec)'!S40</f>
        <v>96</v>
      </c>
      <c r="U39" s="23">
        <f>'Raw Data(sec)'!T40</f>
        <v>172</v>
      </c>
      <c r="V39" s="23">
        <f>'Raw Data(sec)'!U40</f>
        <v>332</v>
      </c>
      <c r="W39" s="23">
        <f>'Raw Data(sec)'!V40</f>
        <v>0</v>
      </c>
      <c r="X39" s="23">
        <f>'Raw Data(sec)'!W40</f>
        <v>464</v>
      </c>
      <c r="Y39" s="23">
        <f>'Raw Data(sec)'!X40</f>
        <v>560</v>
      </c>
      <c r="Z39" s="23">
        <f>'Raw Data(sec)'!Y40</f>
        <v>152</v>
      </c>
      <c r="AA39" s="23">
        <f>'Raw Data(sec)'!Z40</f>
        <v>0</v>
      </c>
      <c r="AB39" s="23">
        <f>'Raw Data(sec)'!AA40</f>
        <v>0</v>
      </c>
      <c r="AC39" s="23">
        <f>'Raw Data(sec)'!AB40</f>
        <v>204</v>
      </c>
      <c r="AD39" s="155">
        <v>0</v>
      </c>
      <c r="AE39" s="132">
        <f t="shared" si="2"/>
        <v>7788</v>
      </c>
      <c r="AF39" s="12">
        <f>SUM(R39:AC39)</f>
        <v>2024</v>
      </c>
      <c r="AG39" s="12">
        <f t="shared" si="0"/>
        <v>0.18027777777777779</v>
      </c>
      <c r="AH39" s="12">
        <f t="shared" si="1"/>
        <v>4.6851851851851853E-2</v>
      </c>
      <c r="AI39" s="12">
        <f>SUM(F38:Q40)</f>
        <v>43200</v>
      </c>
      <c r="AJ39" s="12">
        <f>SUM(R38:AC40)</f>
        <v>43200</v>
      </c>
      <c r="AK39" s="12">
        <f>SUM(F38:AC40)</f>
        <v>86400</v>
      </c>
      <c r="AL39" s="15"/>
      <c r="AM39" s="15"/>
      <c r="AN39" s="15"/>
      <c r="AO39" s="15"/>
      <c r="AP39" s="137"/>
      <c r="AV39" s="199" t="s">
        <v>53</v>
      </c>
      <c r="AW39" s="200" t="s">
        <v>119</v>
      </c>
      <c r="AX39" s="204">
        <f>AVERAGE(BQ4:BQ11)</f>
        <v>64.056712962962962</v>
      </c>
      <c r="AY39" s="204">
        <f>AVERAGE(BQ13:BQ19)</f>
        <v>63.554232804232804</v>
      </c>
      <c r="AZ39" s="205">
        <f>_xlfn.T.TEST(BQ4:BQ11,BQ13:BQ20,2,2)</f>
        <v>0.7991078778698919</v>
      </c>
      <c r="BC39" s="199" t="s">
        <v>53</v>
      </c>
      <c r="BD39" s="200" t="s">
        <v>119</v>
      </c>
      <c r="BE39" s="251">
        <f>STDEV(BQ4:BQ11)/SQRT(COUNT(BQ4:BQ11))</f>
        <v>1.2453278811766006</v>
      </c>
      <c r="BF39" s="252">
        <f>STDEV(BQ13:BQ19)/SQRT(COUNT(BQ13:BQ19))</f>
        <v>1.5019249582764016</v>
      </c>
      <c r="BH39" s="223"/>
    </row>
    <row r="40" spans="1:418" x14ac:dyDescent="0.35">
      <c r="A40" s="23" t="s">
        <v>20</v>
      </c>
      <c r="B40" s="23" t="str">
        <f>'Raw Data(sec)'!A41</f>
        <v>P23</v>
      </c>
      <c r="C40" s="23" t="str">
        <f>'Raw Data(sec)'!B41</f>
        <v xml:space="preserve">HOM </v>
      </c>
      <c r="D40" s="23" t="str">
        <f>'Raw Data(sec)'!C41</f>
        <v>S3</v>
      </c>
      <c r="E40" s="23" t="str">
        <f>'Raw Data(sec)'!D41</f>
        <v>NR</v>
      </c>
      <c r="F40" s="23">
        <f>'Raw Data(sec)'!E41</f>
        <v>2108</v>
      </c>
      <c r="G40" s="23">
        <f>'Raw Data(sec)'!F41</f>
        <v>1124</v>
      </c>
      <c r="H40" s="23">
        <f>'Raw Data(sec)'!G41</f>
        <v>1144</v>
      </c>
      <c r="I40" s="23">
        <f>'Raw Data(sec)'!H41</f>
        <v>1640</v>
      </c>
      <c r="J40" s="23">
        <f>'Raw Data(sec)'!I41</f>
        <v>1620</v>
      </c>
      <c r="K40" s="23">
        <f>'Raw Data(sec)'!J41</f>
        <v>1168</v>
      </c>
      <c r="L40" s="23">
        <f>'Raw Data(sec)'!K41</f>
        <v>1556</v>
      </c>
      <c r="M40" s="23">
        <f>'Raw Data(sec)'!L41</f>
        <v>2088</v>
      </c>
      <c r="N40" s="23">
        <f>'Raw Data(sec)'!M41</f>
        <v>1364</v>
      </c>
      <c r="O40" s="23">
        <f>'Raw Data(sec)'!N41</f>
        <v>1700</v>
      </c>
      <c r="P40" s="23">
        <f>'Raw Data(sec)'!O41</f>
        <v>1332</v>
      </c>
      <c r="Q40" s="23">
        <f>'Raw Data(sec)'!P41</f>
        <v>2108</v>
      </c>
      <c r="R40" s="23">
        <f>'Raw Data(sec)'!Q41</f>
        <v>396</v>
      </c>
      <c r="S40" s="23">
        <f>'Raw Data(sec)'!R41</f>
        <v>132</v>
      </c>
      <c r="T40" s="23">
        <f>'Raw Data(sec)'!S41</f>
        <v>496</v>
      </c>
      <c r="U40" s="23">
        <f>'Raw Data(sec)'!T41</f>
        <v>820</v>
      </c>
      <c r="V40" s="23">
        <f>'Raw Data(sec)'!U41</f>
        <v>1152</v>
      </c>
      <c r="W40" s="23">
        <f>'Raw Data(sec)'!V41</f>
        <v>0</v>
      </c>
      <c r="X40" s="23">
        <f>'Raw Data(sec)'!W41</f>
        <v>1476</v>
      </c>
      <c r="Y40" s="23">
        <f>'Raw Data(sec)'!X41</f>
        <v>1040</v>
      </c>
      <c r="Z40" s="23">
        <f>'Raw Data(sec)'!Y41</f>
        <v>376</v>
      </c>
      <c r="AA40" s="23">
        <f>'Raw Data(sec)'!Z41</f>
        <v>0</v>
      </c>
      <c r="AB40" s="23">
        <f>'Raw Data(sec)'!AA41</f>
        <v>0</v>
      </c>
      <c r="AC40" s="23">
        <f>'Raw Data(sec)'!AB41</f>
        <v>1048</v>
      </c>
      <c r="AD40" s="155">
        <v>0</v>
      </c>
      <c r="AE40" s="132">
        <f t="shared" si="2"/>
        <v>18952</v>
      </c>
      <c r="AF40" s="12">
        <f t="shared" si="3"/>
        <v>6936</v>
      </c>
      <c r="AG40" s="12">
        <f t="shared" si="0"/>
        <v>0.43870370370370371</v>
      </c>
      <c r="AH40" s="12">
        <f t="shared" si="1"/>
        <v>0.16055555555555556</v>
      </c>
      <c r="AI40" s="12">
        <f>SUM(F38:Q40)</f>
        <v>43200</v>
      </c>
      <c r="AJ40" s="12">
        <f>SUM(R38:AC40)</f>
        <v>43200</v>
      </c>
      <c r="AK40" s="12">
        <f>SUM(F38:AC40)</f>
        <v>86400</v>
      </c>
      <c r="AL40" s="15"/>
      <c r="AM40" s="15"/>
      <c r="AN40" s="15"/>
      <c r="AO40" s="15"/>
      <c r="AP40" s="137"/>
      <c r="AV40" s="194"/>
      <c r="AW40" s="200" t="s">
        <v>137</v>
      </c>
      <c r="AX40" s="206">
        <f>AVERAGE(BR4:BR11)</f>
        <v>29.41087962962963</v>
      </c>
      <c r="AY40" s="206">
        <f>AVERAGE(BR13:BR19)</f>
        <v>20.481033481407817</v>
      </c>
      <c r="AZ40" s="207">
        <f>_xlfn.T.TEST(BR4:BR11,BR13:BR20,2,2)</f>
        <v>5.8233099556556428E-3</v>
      </c>
      <c r="BC40" s="194"/>
      <c r="BD40" s="200" t="s">
        <v>137</v>
      </c>
      <c r="BE40" s="251">
        <f>STDEV(BR4:BR11)/SQRT(COUNT(BR4:BR11))</f>
        <v>1.9741448151076857</v>
      </c>
      <c r="BF40" s="252">
        <f>STDEV(BR13:BR19)/SQRT(COUNT(BR13:BR19))</f>
        <v>1.816637456106065</v>
      </c>
      <c r="BH40" s="223"/>
    </row>
    <row r="41" spans="1:418" s="15" customFormat="1" ht="35" thickBot="1" x14ac:dyDescent="0.4">
      <c r="A41" s="23" t="s">
        <v>21</v>
      </c>
      <c r="B41" s="23" t="str">
        <f>'Raw Data(sec)'!A42</f>
        <v>P23</v>
      </c>
      <c r="C41" s="23" t="str">
        <f>'Raw Data(sec)'!B42</f>
        <v xml:space="preserve">HOM </v>
      </c>
      <c r="D41" s="23" t="str">
        <f>'Raw Data(sec)'!C42</f>
        <v>U2</v>
      </c>
      <c r="E41" s="23" t="str">
        <f>'Raw Data(sec)'!D42</f>
        <v>W</v>
      </c>
      <c r="F41" s="23">
        <f>'Raw Data(sec)'!E42</f>
        <v>2176</v>
      </c>
      <c r="G41" s="23">
        <f>'Raw Data(sec)'!F42</f>
        <v>408</v>
      </c>
      <c r="H41" s="23">
        <f>'Raw Data(sec)'!G42</f>
        <v>3600</v>
      </c>
      <c r="I41" s="23">
        <f>'Raw Data(sec)'!H42</f>
        <v>2028</v>
      </c>
      <c r="J41" s="23">
        <f>'Raw Data(sec)'!I42</f>
        <v>388</v>
      </c>
      <c r="K41" s="23">
        <f>'Raw Data(sec)'!J42</f>
        <v>2012</v>
      </c>
      <c r="L41" s="23">
        <f>'Raw Data(sec)'!K42</f>
        <v>1468</v>
      </c>
      <c r="M41" s="23">
        <f>'Raw Data(sec)'!L42</f>
        <v>2084</v>
      </c>
      <c r="N41" s="23">
        <f>'Raw Data(sec)'!M42</f>
        <v>500</v>
      </c>
      <c r="O41" s="23">
        <f>'Raw Data(sec)'!N42</f>
        <v>1384</v>
      </c>
      <c r="P41" s="23">
        <f>'Raw Data(sec)'!O42</f>
        <v>784</v>
      </c>
      <c r="Q41" s="23">
        <f>'Raw Data(sec)'!P42</f>
        <v>1848</v>
      </c>
      <c r="R41" s="23">
        <f>'Raw Data(sec)'!Q42</f>
        <v>3348</v>
      </c>
      <c r="S41" s="23">
        <f>'Raw Data(sec)'!R42</f>
        <v>2404</v>
      </c>
      <c r="T41" s="23">
        <f>'Raw Data(sec)'!S42</f>
        <v>3576</v>
      </c>
      <c r="U41" s="23">
        <f>'Raw Data(sec)'!T42</f>
        <v>3600</v>
      </c>
      <c r="V41" s="23">
        <f>'Raw Data(sec)'!U42</f>
        <v>3600</v>
      </c>
      <c r="W41" s="23">
        <f>'Raw Data(sec)'!V42</f>
        <v>1216</v>
      </c>
      <c r="X41" s="23">
        <f>'Raw Data(sec)'!W42</f>
        <v>1604</v>
      </c>
      <c r="Y41" s="23">
        <f>'Raw Data(sec)'!X42</f>
        <v>1660</v>
      </c>
      <c r="Z41" s="23">
        <f>'Raw Data(sec)'!Y42</f>
        <v>1736</v>
      </c>
      <c r="AA41" s="23">
        <f>'Raw Data(sec)'!Z42</f>
        <v>2296</v>
      </c>
      <c r="AB41" s="23">
        <f>'Raw Data(sec)'!AA42</f>
        <v>3356</v>
      </c>
      <c r="AC41" s="23">
        <f>'Raw Data(sec)'!AB42</f>
        <v>3600</v>
      </c>
      <c r="AD41" s="155" t="s">
        <v>1</v>
      </c>
      <c r="AE41" s="131">
        <f t="shared" si="2"/>
        <v>18680</v>
      </c>
      <c r="AF41" s="14">
        <f t="shared" si="3"/>
        <v>31996</v>
      </c>
      <c r="AG41" s="14">
        <f t="shared" si="0"/>
        <v>0.43240740740740741</v>
      </c>
      <c r="AH41" s="14">
        <f t="shared" si="1"/>
        <v>0.74064814814814817</v>
      </c>
      <c r="AI41" s="14">
        <f>SUM(F41:Q43)</f>
        <v>43200</v>
      </c>
      <c r="AJ41" s="14">
        <f>SUM(R41:AC43)</f>
        <v>43200</v>
      </c>
      <c r="AK41" s="14">
        <f>SUM(F41:AC43)</f>
        <v>86400</v>
      </c>
      <c r="AL41" s="15">
        <f>(AE43+AE42)/(AF42+AF43)</f>
        <v>2.188504105676544</v>
      </c>
      <c r="AM41" s="15">
        <f>(SUM(AG42:AG43))/(SUM(AH42:AH43))</f>
        <v>2.188504105676544</v>
      </c>
      <c r="AN41" s="15">
        <f>(SUM(F42:Q43)/AI42)*100</f>
        <v>56.759259259259252</v>
      </c>
      <c r="AO41" s="15">
        <f>(SUM(R42:AC43)/AJ42)*100</f>
        <v>25.935185185185183</v>
      </c>
      <c r="AP41" s="137">
        <f>(SUM(F42:AC43)/AK42)*100</f>
        <v>41.347222222222221</v>
      </c>
      <c r="AU41" s="9"/>
      <c r="AV41" s="201"/>
      <c r="AW41" s="202" t="s">
        <v>120</v>
      </c>
      <c r="AX41" s="210">
        <f>AVERAGE(BS4:BS11)</f>
        <v>46.733796296296298</v>
      </c>
      <c r="AY41" s="210">
        <f>AVERAGE(BS13:BS19)</f>
        <v>42.017990061819511</v>
      </c>
      <c r="AZ41" s="211">
        <f>_xlfn.T.TEST(BS4:BS11,BS13:BS20,2,2)</f>
        <v>4.960853341355642E-3</v>
      </c>
      <c r="BA41" s="9"/>
      <c r="BB41" s="9"/>
      <c r="BC41" s="201"/>
      <c r="BD41" s="202" t="s">
        <v>120</v>
      </c>
      <c r="BE41" s="253">
        <f>STDEV(BS4:BS11)/SQRT(COUNT(BS4:BS11))</f>
        <v>0.87283428897594795</v>
      </c>
      <c r="BF41" s="254">
        <f>STDEV(BS13:BS19)/SQRT(COUNT(BS13:BS19))</f>
        <v>1.1127519312592145</v>
      </c>
      <c r="BH41" s="223"/>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row>
    <row r="42" spans="1:418" x14ac:dyDescent="0.25">
      <c r="A42" s="23" t="s">
        <v>21</v>
      </c>
      <c r="B42" s="23" t="str">
        <f>'Raw Data(sec)'!A43</f>
        <v>P23</v>
      </c>
      <c r="C42" s="23" t="str">
        <f>'Raw Data(sec)'!B43</f>
        <v xml:space="preserve">HOM </v>
      </c>
      <c r="D42" s="23" t="str">
        <f>'Raw Data(sec)'!C43</f>
        <v>U2</v>
      </c>
      <c r="E42" s="23" t="str">
        <f>'Raw Data(sec)'!D43</f>
        <v>R</v>
      </c>
      <c r="F42" s="23">
        <f>'Raw Data(sec)'!E43</f>
        <v>220</v>
      </c>
      <c r="G42" s="23">
        <f>'Raw Data(sec)'!F43</f>
        <v>952</v>
      </c>
      <c r="H42" s="23">
        <f>'Raw Data(sec)'!G43</f>
        <v>0</v>
      </c>
      <c r="I42" s="23">
        <f>'Raw Data(sec)'!H43</f>
        <v>392</v>
      </c>
      <c r="J42" s="23">
        <f>'Raw Data(sec)'!I43</f>
        <v>892</v>
      </c>
      <c r="K42" s="23">
        <f>'Raw Data(sec)'!J43</f>
        <v>636</v>
      </c>
      <c r="L42" s="23">
        <f>'Raw Data(sec)'!K43</f>
        <v>704</v>
      </c>
      <c r="M42" s="23">
        <f>'Raw Data(sec)'!L43</f>
        <v>380</v>
      </c>
      <c r="N42" s="23">
        <f>'Raw Data(sec)'!M43</f>
        <v>1180</v>
      </c>
      <c r="O42" s="23">
        <f>'Raw Data(sec)'!N43</f>
        <v>732</v>
      </c>
      <c r="P42" s="23">
        <f>'Raw Data(sec)'!O43</f>
        <v>1280</v>
      </c>
      <c r="Q42" s="23">
        <f>'Raw Data(sec)'!P43</f>
        <v>608</v>
      </c>
      <c r="R42" s="23">
        <f>'Raw Data(sec)'!Q43</f>
        <v>112</v>
      </c>
      <c r="S42" s="23">
        <f>'Raw Data(sec)'!R43</f>
        <v>212</v>
      </c>
      <c r="T42" s="23">
        <f>'Raw Data(sec)'!S43</f>
        <v>20</v>
      </c>
      <c r="U42" s="23">
        <f>'Raw Data(sec)'!T43</f>
        <v>0</v>
      </c>
      <c r="V42" s="23">
        <f>'Raw Data(sec)'!U43</f>
        <v>0</v>
      </c>
      <c r="W42" s="23">
        <f>'Raw Data(sec)'!V43</f>
        <v>492</v>
      </c>
      <c r="X42" s="23">
        <f>'Raw Data(sec)'!W43</f>
        <v>604</v>
      </c>
      <c r="Y42" s="23">
        <f>'Raw Data(sec)'!X43</f>
        <v>728</v>
      </c>
      <c r="Z42" s="23">
        <f>'Raw Data(sec)'!Y43</f>
        <v>700</v>
      </c>
      <c r="AA42" s="23">
        <f>'Raw Data(sec)'!Z43</f>
        <v>456</v>
      </c>
      <c r="AB42" s="23">
        <f>'Raw Data(sec)'!AA43</f>
        <v>108</v>
      </c>
      <c r="AC42" s="23">
        <f>'Raw Data(sec)'!AB43</f>
        <v>0</v>
      </c>
      <c r="AD42" s="155">
        <v>0</v>
      </c>
      <c r="AE42" s="132">
        <f t="shared" si="2"/>
        <v>7976</v>
      </c>
      <c r="AF42" s="12">
        <f t="shared" si="3"/>
        <v>3432</v>
      </c>
      <c r="AG42" s="12">
        <f t="shared" si="0"/>
        <v>0.18462962962962962</v>
      </c>
      <c r="AH42" s="12">
        <f t="shared" si="1"/>
        <v>7.9444444444444443E-2</v>
      </c>
      <c r="AI42" s="12">
        <f>SUM(F41:Q43)</f>
        <v>43200</v>
      </c>
      <c r="AJ42" s="12">
        <f>SUM(R41:AC43)</f>
        <v>43200</v>
      </c>
      <c r="AK42" s="12">
        <f>SUM(F41:AC43)</f>
        <v>86400</v>
      </c>
      <c r="AL42" s="15"/>
      <c r="AM42" s="15"/>
      <c r="AN42" s="15"/>
      <c r="AO42" s="15"/>
      <c r="AP42" s="137"/>
      <c r="BH42" s="223"/>
    </row>
    <row r="43" spans="1:418" x14ac:dyDescent="0.25">
      <c r="A43" s="23" t="s">
        <v>21</v>
      </c>
      <c r="B43" s="23" t="str">
        <f>'Raw Data(sec)'!A44</f>
        <v>P23</v>
      </c>
      <c r="C43" s="23" t="str">
        <f>'Raw Data(sec)'!B44</f>
        <v xml:space="preserve">HOM </v>
      </c>
      <c r="D43" s="23" t="str">
        <f>'Raw Data(sec)'!C44</f>
        <v>U2</v>
      </c>
      <c r="E43" s="23" t="str">
        <f>'Raw Data(sec)'!D44</f>
        <v>NR</v>
      </c>
      <c r="F43" s="23">
        <f>'Raw Data(sec)'!E44</f>
        <v>1204</v>
      </c>
      <c r="G43" s="23">
        <f>'Raw Data(sec)'!F44</f>
        <v>2240</v>
      </c>
      <c r="H43" s="23">
        <f>'Raw Data(sec)'!G44</f>
        <v>0</v>
      </c>
      <c r="I43" s="23">
        <f>'Raw Data(sec)'!H44</f>
        <v>1180</v>
      </c>
      <c r="J43" s="23">
        <f>'Raw Data(sec)'!I44</f>
        <v>2320</v>
      </c>
      <c r="K43" s="23">
        <f>'Raw Data(sec)'!J44</f>
        <v>952</v>
      </c>
      <c r="L43" s="23">
        <f>'Raw Data(sec)'!K44</f>
        <v>1428</v>
      </c>
      <c r="M43" s="23">
        <f>'Raw Data(sec)'!L44</f>
        <v>1136</v>
      </c>
      <c r="N43" s="23">
        <f>'Raw Data(sec)'!M44</f>
        <v>1920</v>
      </c>
      <c r="O43" s="23">
        <f>'Raw Data(sec)'!N44</f>
        <v>1484</v>
      </c>
      <c r="P43" s="23">
        <f>'Raw Data(sec)'!O44</f>
        <v>1536</v>
      </c>
      <c r="Q43" s="23">
        <f>'Raw Data(sec)'!P44</f>
        <v>1144</v>
      </c>
      <c r="R43" s="23">
        <f>'Raw Data(sec)'!Q44</f>
        <v>140</v>
      </c>
      <c r="S43" s="23">
        <f>'Raw Data(sec)'!R44</f>
        <v>984</v>
      </c>
      <c r="T43" s="23">
        <f>'Raw Data(sec)'!S44</f>
        <v>4</v>
      </c>
      <c r="U43" s="23">
        <f>'Raw Data(sec)'!T44</f>
        <v>0</v>
      </c>
      <c r="V43" s="23">
        <f>'Raw Data(sec)'!U44</f>
        <v>0</v>
      </c>
      <c r="W43" s="23">
        <f>'Raw Data(sec)'!V44</f>
        <v>1892</v>
      </c>
      <c r="X43" s="23">
        <f>'Raw Data(sec)'!W44</f>
        <v>1392</v>
      </c>
      <c r="Y43" s="23">
        <f>'Raw Data(sec)'!X44</f>
        <v>1212</v>
      </c>
      <c r="Z43" s="23">
        <f>'Raw Data(sec)'!Y44</f>
        <v>1164</v>
      </c>
      <c r="AA43" s="23">
        <f>'Raw Data(sec)'!Z44</f>
        <v>848</v>
      </c>
      <c r="AB43" s="23">
        <f>'Raw Data(sec)'!AA44</f>
        <v>136</v>
      </c>
      <c r="AC43" s="23">
        <f>'Raw Data(sec)'!AB44</f>
        <v>0</v>
      </c>
      <c r="AD43" s="155">
        <v>0</v>
      </c>
      <c r="AE43" s="132">
        <f t="shared" si="2"/>
        <v>16544</v>
      </c>
      <c r="AF43" s="12">
        <f t="shared" si="3"/>
        <v>7772</v>
      </c>
      <c r="AG43" s="12">
        <f t="shared" si="0"/>
        <v>0.38296296296296295</v>
      </c>
      <c r="AH43" s="12">
        <f t="shared" si="1"/>
        <v>0.1799074074074074</v>
      </c>
      <c r="AI43" s="12">
        <f>SUM(F41:Q43)</f>
        <v>43200</v>
      </c>
      <c r="AJ43" s="12">
        <f>SUM(R41:AC43)</f>
        <v>43200</v>
      </c>
      <c r="AK43" s="12">
        <f>SUM(F41:AC43)</f>
        <v>86400</v>
      </c>
      <c r="AL43" s="15"/>
      <c r="AM43" s="15"/>
      <c r="AN43" s="15"/>
      <c r="AO43" s="15"/>
      <c r="AP43" s="137"/>
      <c r="BH43" s="223"/>
    </row>
    <row r="44" spans="1:418" s="15" customFormat="1" x14ac:dyDescent="0.25">
      <c r="A44" s="23" t="s">
        <v>23</v>
      </c>
      <c r="B44" s="23" t="str">
        <f>'Raw Data(sec)'!A45</f>
        <v>P23</v>
      </c>
      <c r="C44" s="23" t="str">
        <f>'Raw Data(sec)'!B45</f>
        <v xml:space="preserve">HOM </v>
      </c>
      <c r="D44" s="23" t="str">
        <f>'Raw Data(sec)'!C45</f>
        <v>V1</v>
      </c>
      <c r="E44" s="23" t="str">
        <f>'Raw Data(sec)'!D45</f>
        <v>W</v>
      </c>
      <c r="F44" s="23">
        <f>'Raw Data(sec)'!E45</f>
        <v>696</v>
      </c>
      <c r="G44" s="23">
        <f>'Raw Data(sec)'!F45</f>
        <v>1604</v>
      </c>
      <c r="H44" s="23">
        <f>'Raw Data(sec)'!G45</f>
        <v>1184</v>
      </c>
      <c r="I44" s="23">
        <f>'Raw Data(sec)'!H45</f>
        <v>2532</v>
      </c>
      <c r="J44" s="23">
        <f>'Raw Data(sec)'!I45</f>
        <v>1420</v>
      </c>
      <c r="K44" s="23">
        <f>'Raw Data(sec)'!J45</f>
        <v>1664</v>
      </c>
      <c r="L44" s="23">
        <f>'Raw Data(sec)'!K45</f>
        <v>1412</v>
      </c>
      <c r="M44" s="23">
        <f>'Raw Data(sec)'!L45</f>
        <v>1176</v>
      </c>
      <c r="N44" s="23">
        <f>'Raw Data(sec)'!M45</f>
        <v>2704</v>
      </c>
      <c r="O44" s="177">
        <f>'Raw Data(sec)'!N45</f>
        <v>1648</v>
      </c>
      <c r="P44" s="23">
        <f>'Raw Data(sec)'!O45</f>
        <v>1412</v>
      </c>
      <c r="Q44" s="23">
        <f>'Raw Data(sec)'!P45</f>
        <v>2136</v>
      </c>
      <c r="R44" s="23">
        <f>'Raw Data(sec)'!Q45</f>
        <v>3288</v>
      </c>
      <c r="S44" s="23">
        <f>'Raw Data(sec)'!R45</f>
        <v>3456</v>
      </c>
      <c r="T44" s="23">
        <f>'Raw Data(sec)'!S45</f>
        <v>2636</v>
      </c>
      <c r="U44" s="23">
        <f>'Raw Data(sec)'!T45</f>
        <v>2508</v>
      </c>
      <c r="V44" s="23">
        <f>'Raw Data(sec)'!U45</f>
        <v>3312</v>
      </c>
      <c r="W44" s="23">
        <f>'Raw Data(sec)'!V45</f>
        <v>3600</v>
      </c>
      <c r="X44" s="23">
        <f>'Raw Data(sec)'!W45</f>
        <v>1856</v>
      </c>
      <c r="Y44" s="23">
        <f>'Raw Data(sec)'!X45</f>
        <v>3180</v>
      </c>
      <c r="Z44" s="23">
        <f>'Raw Data(sec)'!Y45</f>
        <v>2080</v>
      </c>
      <c r="AA44" s="23">
        <f>'Raw Data(sec)'!Z45</f>
        <v>3112</v>
      </c>
      <c r="AB44" s="23">
        <f>'Raw Data(sec)'!AA45</f>
        <v>2848</v>
      </c>
      <c r="AC44" s="23">
        <f>'Raw Data(sec)'!AB45</f>
        <v>2720</v>
      </c>
      <c r="AD44" s="155" t="s">
        <v>1</v>
      </c>
      <c r="AE44" s="131">
        <f t="shared" si="2"/>
        <v>19588</v>
      </c>
      <c r="AF44" s="14">
        <f t="shared" si="3"/>
        <v>34596</v>
      </c>
      <c r="AG44" s="14">
        <f t="shared" si="0"/>
        <v>0.45346791369571254</v>
      </c>
      <c r="AH44" s="14">
        <f t="shared" si="1"/>
        <v>0.80083333333333329</v>
      </c>
      <c r="AI44" s="14">
        <f>SUM(F44:Q46)</f>
        <v>43196</v>
      </c>
      <c r="AJ44" s="14">
        <f>SUM(R44:AC46)</f>
        <v>43200</v>
      </c>
      <c r="AK44" s="14">
        <f>SUM(F44:AC46)</f>
        <v>86396</v>
      </c>
      <c r="AL44" s="15">
        <f>(AE46+AE45)/(AF45+AF46)</f>
        <v>2.7438400743840075</v>
      </c>
      <c r="AM44" s="15">
        <f>(SUM(AG45:AG46))/(SUM(AH45:AH46))</f>
        <v>2.7440941571763386</v>
      </c>
      <c r="AN44" s="15">
        <f>(SUM(F45:Q46)/AI45)*100</f>
        <v>54.653208630428743</v>
      </c>
      <c r="AO44" s="15">
        <f>(SUM(R45:AC46)/AJ45)*100</f>
        <v>19.916666666666664</v>
      </c>
      <c r="AP44" s="137">
        <f>(SUM(F45:AC46)/AK45)*100</f>
        <v>37.284133524700216</v>
      </c>
      <c r="AU44" s="9"/>
      <c r="AZ44" s="9"/>
      <c r="BA44" s="9"/>
      <c r="BB44" s="9"/>
      <c r="BC44" s="9"/>
      <c r="BD44" s="9"/>
      <c r="BE44" s="9"/>
      <c r="BF44" s="9"/>
      <c r="BG44" s="9"/>
      <c r="BH44" s="250"/>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row>
    <row r="45" spans="1:418" x14ac:dyDescent="0.25">
      <c r="A45" s="23" t="s">
        <v>23</v>
      </c>
      <c r="B45" s="23" t="str">
        <f>'Raw Data(sec)'!A46</f>
        <v>P23</v>
      </c>
      <c r="C45" s="23" t="str">
        <f>'Raw Data(sec)'!B46</f>
        <v xml:space="preserve">HOM </v>
      </c>
      <c r="D45" s="23" t="str">
        <f>'Raw Data(sec)'!C46</f>
        <v>V1</v>
      </c>
      <c r="E45" s="23" t="str">
        <f>'Raw Data(sec)'!D46</f>
        <v>R</v>
      </c>
      <c r="F45" s="23">
        <f>'Raw Data(sec)'!E46</f>
        <v>704</v>
      </c>
      <c r="G45" s="23">
        <f>'Raw Data(sec)'!F46</f>
        <v>416</v>
      </c>
      <c r="H45" s="23">
        <f>'Raw Data(sec)'!G46</f>
        <v>532</v>
      </c>
      <c r="I45" s="23">
        <f>'Raw Data(sec)'!H46</f>
        <v>308</v>
      </c>
      <c r="J45" s="23">
        <f>'Raw Data(sec)'!I46</f>
        <v>396</v>
      </c>
      <c r="K45" s="23">
        <f>'Raw Data(sec)'!J46</f>
        <v>484</v>
      </c>
      <c r="L45" s="23">
        <f>'Raw Data(sec)'!K46</f>
        <v>440</v>
      </c>
      <c r="M45" s="23">
        <f>'Raw Data(sec)'!L46</f>
        <v>596</v>
      </c>
      <c r="N45" s="23">
        <f>'Raw Data(sec)'!M46</f>
        <v>260</v>
      </c>
      <c r="O45" s="177">
        <f>'Raw Data(sec)'!N46</f>
        <v>416</v>
      </c>
      <c r="P45" s="23">
        <f>'Raw Data(sec)'!O46</f>
        <v>844</v>
      </c>
      <c r="Q45" s="23">
        <f>'Raw Data(sec)'!P46</f>
        <v>352</v>
      </c>
      <c r="R45" s="23">
        <f>'Raw Data(sec)'!Q46</f>
        <v>112</v>
      </c>
      <c r="S45" s="23">
        <f>'Raw Data(sec)'!R46</f>
        <v>104</v>
      </c>
      <c r="T45" s="23">
        <f>'Raw Data(sec)'!S46</f>
        <v>360</v>
      </c>
      <c r="U45" s="23">
        <f>'Raw Data(sec)'!T46</f>
        <v>300</v>
      </c>
      <c r="V45" s="23">
        <f>'Raw Data(sec)'!U46</f>
        <v>124</v>
      </c>
      <c r="W45" s="23">
        <f>'Raw Data(sec)'!V46</f>
        <v>0</v>
      </c>
      <c r="X45" s="23">
        <f>'Raw Data(sec)'!W46</f>
        <v>220</v>
      </c>
      <c r="Y45" s="23">
        <f>'Raw Data(sec)'!X46</f>
        <v>168</v>
      </c>
      <c r="Z45" s="23">
        <f>'Raw Data(sec)'!Y46</f>
        <v>320</v>
      </c>
      <c r="AA45" s="23">
        <f>'Raw Data(sec)'!Z46</f>
        <v>92</v>
      </c>
      <c r="AB45" s="23">
        <f>'Raw Data(sec)'!AA46</f>
        <v>152</v>
      </c>
      <c r="AC45" s="23">
        <f>'Raw Data(sec)'!AB46</f>
        <v>152</v>
      </c>
      <c r="AD45" s="155">
        <v>0</v>
      </c>
      <c r="AE45" s="132">
        <f t="shared" si="2"/>
        <v>5748</v>
      </c>
      <c r="AF45" s="12">
        <f t="shared" si="3"/>
        <v>2104</v>
      </c>
      <c r="AG45" s="12">
        <f t="shared" si="0"/>
        <v>0.13306787665524586</v>
      </c>
      <c r="AH45" s="12">
        <f t="shared" si="1"/>
        <v>4.87037037037037E-2</v>
      </c>
      <c r="AI45" s="12">
        <f>SUM(F44:Q46)</f>
        <v>43196</v>
      </c>
      <c r="AJ45" s="12">
        <f>SUM(R44:AC46)</f>
        <v>43200</v>
      </c>
      <c r="AK45" s="12">
        <f>SUM(F44:AC46)</f>
        <v>86396</v>
      </c>
      <c r="AL45" s="15"/>
      <c r="AM45" s="15"/>
      <c r="AN45" s="15"/>
      <c r="AO45" s="15"/>
      <c r="AP45" s="137"/>
      <c r="BH45" s="250"/>
    </row>
    <row r="46" spans="1:418" x14ac:dyDescent="0.25">
      <c r="A46" s="23" t="s">
        <v>23</v>
      </c>
      <c r="B46" s="23" t="str">
        <f>'Raw Data(sec)'!A47</f>
        <v>P23</v>
      </c>
      <c r="C46" s="23" t="str">
        <f>'Raw Data(sec)'!B47</f>
        <v xml:space="preserve">HOM </v>
      </c>
      <c r="D46" s="23" t="str">
        <f>'Raw Data(sec)'!C47</f>
        <v>V1</v>
      </c>
      <c r="E46" s="23" t="str">
        <f>'Raw Data(sec)'!D47</f>
        <v>NR</v>
      </c>
      <c r="F46" s="23">
        <f>'Raw Data(sec)'!E47</f>
        <v>2200</v>
      </c>
      <c r="G46" s="23">
        <f>'Raw Data(sec)'!F47</f>
        <v>1580</v>
      </c>
      <c r="H46" s="23">
        <f>'Raw Data(sec)'!G47</f>
        <v>1884</v>
      </c>
      <c r="I46" s="23">
        <f>'Raw Data(sec)'!H47</f>
        <v>760</v>
      </c>
      <c r="J46" s="23">
        <f>'Raw Data(sec)'!I47</f>
        <v>1784</v>
      </c>
      <c r="K46" s="23">
        <f>'Raw Data(sec)'!J47</f>
        <v>1452</v>
      </c>
      <c r="L46" s="23">
        <f>'Raw Data(sec)'!K47</f>
        <v>1748</v>
      </c>
      <c r="M46" s="23">
        <f>'Raw Data(sec)'!L47</f>
        <v>1828</v>
      </c>
      <c r="N46" s="23">
        <f>'Raw Data(sec)'!M47</f>
        <v>636</v>
      </c>
      <c r="O46" s="177">
        <f>'Raw Data(sec)'!N47</f>
        <v>1532</v>
      </c>
      <c r="P46" s="23">
        <f>'Raw Data(sec)'!O47</f>
        <v>1344</v>
      </c>
      <c r="Q46" s="23">
        <f>'Raw Data(sec)'!P47</f>
        <v>1112</v>
      </c>
      <c r="R46" s="23">
        <f>'Raw Data(sec)'!Q47</f>
        <v>200</v>
      </c>
      <c r="S46" s="23">
        <f>'Raw Data(sec)'!R47</f>
        <v>40</v>
      </c>
      <c r="T46" s="23">
        <f>'Raw Data(sec)'!S47</f>
        <v>604</v>
      </c>
      <c r="U46" s="23">
        <f>'Raw Data(sec)'!T47</f>
        <v>792</v>
      </c>
      <c r="V46" s="23">
        <f>'Raw Data(sec)'!U47</f>
        <v>164</v>
      </c>
      <c r="W46" s="23">
        <f>'Raw Data(sec)'!V47</f>
        <v>0</v>
      </c>
      <c r="X46" s="23">
        <f>'Raw Data(sec)'!W47</f>
        <v>1524</v>
      </c>
      <c r="Y46" s="23">
        <f>'Raw Data(sec)'!X47</f>
        <v>252</v>
      </c>
      <c r="Z46" s="23">
        <f>'Raw Data(sec)'!Y47</f>
        <v>1200</v>
      </c>
      <c r="AA46" s="23">
        <f>'Raw Data(sec)'!Z47</f>
        <v>396</v>
      </c>
      <c r="AB46" s="23">
        <f>'Raw Data(sec)'!AA47</f>
        <v>600</v>
      </c>
      <c r="AC46" s="23">
        <f>'Raw Data(sec)'!AB47</f>
        <v>728</v>
      </c>
      <c r="AD46" s="155">
        <v>0</v>
      </c>
      <c r="AE46" s="132">
        <f t="shared" si="2"/>
        <v>17860</v>
      </c>
      <c r="AF46" s="12">
        <f t="shared" si="3"/>
        <v>6500</v>
      </c>
      <c r="AG46" s="12">
        <f t="shared" si="0"/>
        <v>0.41346420964904157</v>
      </c>
      <c r="AH46" s="12">
        <f t="shared" si="1"/>
        <v>0.15046296296296297</v>
      </c>
      <c r="AI46" s="12">
        <f>SUM(F44:Q46)</f>
        <v>43196</v>
      </c>
      <c r="AJ46" s="12">
        <f>SUM(R44:AC46)</f>
        <v>43200</v>
      </c>
      <c r="AK46" s="12">
        <f>SUM(F44:AC46)</f>
        <v>86396</v>
      </c>
      <c r="AL46" s="15"/>
      <c r="AM46" s="15"/>
      <c r="AN46" s="15"/>
      <c r="AO46" s="15"/>
      <c r="AP46" s="137"/>
      <c r="BH46" s="250"/>
    </row>
    <row r="47" spans="1:418" s="15" customFormat="1" x14ac:dyDescent="0.25">
      <c r="A47" s="23" t="s">
        <v>24</v>
      </c>
      <c r="B47" s="23" t="str">
        <f>'Raw Data(sec)'!A48</f>
        <v>P23</v>
      </c>
      <c r="C47" s="23" t="str">
        <f>'Raw Data(sec)'!B48</f>
        <v xml:space="preserve">HOM </v>
      </c>
      <c r="D47" s="23" t="str">
        <f>'Raw Data(sec)'!C48</f>
        <v>V3</v>
      </c>
      <c r="E47" s="23" t="str">
        <f>'Raw Data(sec)'!D48</f>
        <v>W</v>
      </c>
      <c r="F47" s="23">
        <f>'Raw Data(sec)'!E48</f>
        <v>1040</v>
      </c>
      <c r="G47" s="23">
        <f>'Raw Data(sec)'!F48</f>
        <v>3008</v>
      </c>
      <c r="H47" s="23">
        <f>'Raw Data(sec)'!G48</f>
        <v>404</v>
      </c>
      <c r="I47" s="23">
        <f>'Raw Data(sec)'!H48</f>
        <v>2868</v>
      </c>
      <c r="J47" s="23">
        <f>'Raw Data(sec)'!I48</f>
        <v>420</v>
      </c>
      <c r="K47" s="23">
        <f>'Raw Data(sec)'!J48</f>
        <v>1528</v>
      </c>
      <c r="L47" s="23">
        <f>'Raw Data(sec)'!K48</f>
        <v>2696</v>
      </c>
      <c r="M47" s="23">
        <f>'Raw Data(sec)'!L48</f>
        <v>788</v>
      </c>
      <c r="N47" s="23">
        <f>'Raw Data(sec)'!M48</f>
        <v>1128</v>
      </c>
      <c r="O47" s="23">
        <f>'Raw Data(sec)'!N48</f>
        <v>2552</v>
      </c>
      <c r="P47" s="23">
        <f>'Raw Data(sec)'!O48</f>
        <v>1444</v>
      </c>
      <c r="Q47" s="23">
        <f>'Raw Data(sec)'!P48</f>
        <v>1420</v>
      </c>
      <c r="R47" s="23">
        <f>'Raw Data(sec)'!Q48</f>
        <v>3600</v>
      </c>
      <c r="S47" s="23">
        <f>'Raw Data(sec)'!R48</f>
        <v>2688</v>
      </c>
      <c r="T47" s="23">
        <f>'Raw Data(sec)'!S48</f>
        <v>3600</v>
      </c>
      <c r="U47" s="23">
        <f>'Raw Data(sec)'!T48</f>
        <v>2168</v>
      </c>
      <c r="V47" s="23">
        <f>'Raw Data(sec)'!U48</f>
        <v>2040</v>
      </c>
      <c r="W47" s="23">
        <f>'Raw Data(sec)'!V48</f>
        <v>2204</v>
      </c>
      <c r="X47" s="23">
        <f>'Raw Data(sec)'!W48</f>
        <v>3600</v>
      </c>
      <c r="Y47" s="23">
        <f>'Raw Data(sec)'!X48</f>
        <v>1748</v>
      </c>
      <c r="Z47" s="23">
        <f>'Raw Data(sec)'!Y48</f>
        <v>2680</v>
      </c>
      <c r="AA47" s="23">
        <f>'Raw Data(sec)'!Z48</f>
        <v>3600</v>
      </c>
      <c r="AB47" s="23">
        <f>'Raw Data(sec)'!AA48</f>
        <v>3600</v>
      </c>
      <c r="AC47" s="23">
        <f>'Raw Data(sec)'!AB48</f>
        <v>3152</v>
      </c>
      <c r="AD47" s="155" t="s">
        <v>1</v>
      </c>
      <c r="AE47" s="131">
        <f t="shared" si="2"/>
        <v>19296</v>
      </c>
      <c r="AF47" s="14">
        <f t="shared" si="3"/>
        <v>34680</v>
      </c>
      <c r="AG47" s="14">
        <f t="shared" si="0"/>
        <v>0.44666666666666666</v>
      </c>
      <c r="AH47" s="14">
        <f t="shared" si="1"/>
        <v>0.80277777777777781</v>
      </c>
      <c r="AI47" s="14">
        <f>SUM(F47:Q49)</f>
        <v>43200</v>
      </c>
      <c r="AJ47" s="14">
        <f>SUM(R47:AC49)</f>
        <v>43200</v>
      </c>
      <c r="AK47" s="14">
        <f>SUM(F47:AC49)</f>
        <v>86400</v>
      </c>
      <c r="AL47" s="15">
        <f>(AE49+AE48)/(AF48+AF49)</f>
        <v>2.8056338028169012</v>
      </c>
      <c r="AM47" s="15">
        <f>(SUM(AG48:AG49))/(SUM(AH48:AH49))</f>
        <v>2.8056338028169012</v>
      </c>
      <c r="AN47" s="15">
        <f>(SUM(F48:Q49)/AI48)*100</f>
        <v>55.333333333333336</v>
      </c>
      <c r="AO47" s="15">
        <f>(SUM(R48:AC49)/AJ48)*100</f>
        <v>19.722222222222221</v>
      </c>
      <c r="AP47" s="137">
        <f>(SUM(F48:AC49)/AK48)*100</f>
        <v>37.527777777777779</v>
      </c>
      <c r="AQ47" s="126">
        <f>(AVERAGE(AN26:AN47))</f>
        <v>57.596697375099886</v>
      </c>
      <c r="AR47" s="126">
        <f>(AVERAGE(AO26:AO47))</f>
        <v>22.539351851851851</v>
      </c>
      <c r="AS47" s="126">
        <f>(AVERAGE(AP26:AP47))</f>
        <v>40.067924097994933</v>
      </c>
      <c r="AU47" s="9"/>
      <c r="AZ47" s="9"/>
      <c r="BA47" s="9"/>
      <c r="BB47" s="9"/>
      <c r="BC47" s="9"/>
      <c r="BD47" s="9"/>
      <c r="BE47" s="9"/>
      <c r="BF47" s="9"/>
      <c r="BG47" s="9"/>
      <c r="BH47" s="250"/>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row>
    <row r="48" spans="1:418" x14ac:dyDescent="0.25">
      <c r="A48" s="23" t="s">
        <v>24</v>
      </c>
      <c r="B48" s="23" t="str">
        <f>'Raw Data(sec)'!A49</f>
        <v>P23</v>
      </c>
      <c r="C48" s="23" t="str">
        <f>'Raw Data(sec)'!B49</f>
        <v xml:space="preserve">HOM </v>
      </c>
      <c r="D48" s="23" t="str">
        <f>'Raw Data(sec)'!C49</f>
        <v>V3</v>
      </c>
      <c r="E48" s="23" t="str">
        <f>'Raw Data(sec)'!D49</f>
        <v>R</v>
      </c>
      <c r="F48" s="23">
        <f>'Raw Data(sec)'!E49</f>
        <v>348</v>
      </c>
      <c r="G48" s="23">
        <f>'Raw Data(sec)'!F49</f>
        <v>20</v>
      </c>
      <c r="H48" s="23">
        <f>'Raw Data(sec)'!G49</f>
        <v>652</v>
      </c>
      <c r="I48" s="23">
        <f>'Raw Data(sec)'!H49</f>
        <v>108</v>
      </c>
      <c r="J48" s="23">
        <f>'Raw Data(sec)'!I49</f>
        <v>820</v>
      </c>
      <c r="K48" s="23">
        <f>'Raw Data(sec)'!J49</f>
        <v>812</v>
      </c>
      <c r="L48" s="23">
        <f>'Raw Data(sec)'!K49</f>
        <v>224</v>
      </c>
      <c r="M48" s="23">
        <f>'Raw Data(sec)'!L49</f>
        <v>1080</v>
      </c>
      <c r="N48" s="23">
        <f>'Raw Data(sec)'!M49</f>
        <v>1036</v>
      </c>
      <c r="O48" s="23">
        <f>'Raw Data(sec)'!N49</f>
        <v>376</v>
      </c>
      <c r="P48" s="23">
        <f>'Raw Data(sec)'!O49</f>
        <v>1088</v>
      </c>
      <c r="Q48" s="23">
        <f>'Raw Data(sec)'!P49</f>
        <v>1064</v>
      </c>
      <c r="R48" s="23">
        <f>'Raw Data(sec)'!Q49</f>
        <v>0</v>
      </c>
      <c r="S48" s="23">
        <f>'Raw Data(sec)'!R49</f>
        <v>428</v>
      </c>
      <c r="T48" s="23">
        <f>'Raw Data(sec)'!S49</f>
        <v>0</v>
      </c>
      <c r="U48" s="23">
        <f>'Raw Data(sec)'!T49</f>
        <v>512</v>
      </c>
      <c r="V48" s="23">
        <f>'Raw Data(sec)'!U49</f>
        <v>404</v>
      </c>
      <c r="W48" s="23">
        <f>'Raw Data(sec)'!V49</f>
        <v>424</v>
      </c>
      <c r="X48" s="23">
        <f>'Raw Data(sec)'!W49</f>
        <v>0</v>
      </c>
      <c r="Y48" s="23">
        <f>'Raw Data(sec)'!X49</f>
        <v>548</v>
      </c>
      <c r="Z48" s="23">
        <f>'Raw Data(sec)'!Y49</f>
        <v>372</v>
      </c>
      <c r="AA48" s="23">
        <f>'Raw Data(sec)'!Z49</f>
        <v>0</v>
      </c>
      <c r="AB48" s="23">
        <f>'Raw Data(sec)'!AA49</f>
        <v>0</v>
      </c>
      <c r="AC48" s="23">
        <f>'Raw Data(sec)'!AB49</f>
        <v>52</v>
      </c>
      <c r="AD48" s="155">
        <v>0</v>
      </c>
      <c r="AE48" s="132">
        <f t="shared" si="2"/>
        <v>7628</v>
      </c>
      <c r="AF48" s="12">
        <f t="shared" si="3"/>
        <v>2740</v>
      </c>
      <c r="AG48" s="12">
        <f t="shared" si="0"/>
        <v>0.17657407407407408</v>
      </c>
      <c r="AH48" s="12">
        <f t="shared" si="1"/>
        <v>6.3425925925925927E-2</v>
      </c>
      <c r="AI48" s="12">
        <f>SUM(F47:Q49)</f>
        <v>43200</v>
      </c>
      <c r="AJ48" s="12">
        <f>SUM(R47:AC49)</f>
        <v>43200</v>
      </c>
      <c r="AK48" s="12">
        <f>SUM(F47:AC49)</f>
        <v>86400</v>
      </c>
      <c r="AL48" s="15"/>
      <c r="AM48" s="15"/>
      <c r="AN48" s="15"/>
      <c r="AO48" s="15"/>
      <c r="AP48" s="137"/>
      <c r="AQ48" s="36">
        <f>STDEV(AN26:AN47)/SQRT(COUNT(AN26:AN47))</f>
        <v>1.1888340125357435</v>
      </c>
      <c r="AR48" s="36">
        <f>STDEV(AO26:AO47)/SQRT(COUNT(AO26:AO47))</f>
        <v>1.1543448237525211</v>
      </c>
      <c r="AS48" s="36">
        <f>STDEV(AP26:AP47)/SQRT(COUNT(AP26:AP47))</f>
        <v>0.7119383224832363</v>
      </c>
      <c r="BH48" s="250"/>
    </row>
    <row r="49" spans="1:418" x14ac:dyDescent="0.25">
      <c r="A49" s="23" t="s">
        <v>24</v>
      </c>
      <c r="B49" s="23" t="str">
        <f>'Raw Data(sec)'!A50</f>
        <v>P23</v>
      </c>
      <c r="C49" s="23" t="str">
        <f>'Raw Data(sec)'!B50</f>
        <v xml:space="preserve">HOM </v>
      </c>
      <c r="D49" s="23" t="str">
        <f>'Raw Data(sec)'!C50</f>
        <v>V3</v>
      </c>
      <c r="E49" s="23" t="str">
        <f>'Raw Data(sec)'!D50</f>
        <v>NR</v>
      </c>
      <c r="F49" s="23">
        <f>'Raw Data(sec)'!E50</f>
        <v>2212</v>
      </c>
      <c r="G49" s="23">
        <f>'Raw Data(sec)'!F50</f>
        <v>572</v>
      </c>
      <c r="H49" s="23">
        <f>'Raw Data(sec)'!G50</f>
        <v>2544</v>
      </c>
      <c r="I49" s="23">
        <f>'Raw Data(sec)'!H50</f>
        <v>624</v>
      </c>
      <c r="J49" s="23">
        <f>'Raw Data(sec)'!I50</f>
        <v>2360</v>
      </c>
      <c r="K49" s="23">
        <f>'Raw Data(sec)'!J50</f>
        <v>1260</v>
      </c>
      <c r="L49" s="23">
        <f>'Raw Data(sec)'!K50</f>
        <v>680</v>
      </c>
      <c r="M49" s="23">
        <f>'Raw Data(sec)'!L50</f>
        <v>1732</v>
      </c>
      <c r="N49" s="23">
        <f>'Raw Data(sec)'!M50</f>
        <v>1436</v>
      </c>
      <c r="O49" s="23">
        <f>'Raw Data(sec)'!N50</f>
        <v>672</v>
      </c>
      <c r="P49" s="23">
        <f>'Raw Data(sec)'!O50</f>
        <v>1068</v>
      </c>
      <c r="Q49" s="23">
        <f>'Raw Data(sec)'!P50</f>
        <v>1116</v>
      </c>
      <c r="R49" s="23">
        <f>'Raw Data(sec)'!Q50</f>
        <v>0</v>
      </c>
      <c r="S49" s="23">
        <f>'Raw Data(sec)'!R50</f>
        <v>484</v>
      </c>
      <c r="T49" s="23">
        <f>'Raw Data(sec)'!S50</f>
        <v>0</v>
      </c>
      <c r="U49" s="23">
        <f>'Raw Data(sec)'!T50</f>
        <v>920</v>
      </c>
      <c r="V49" s="23">
        <f>'Raw Data(sec)'!U50</f>
        <v>1156</v>
      </c>
      <c r="W49" s="23">
        <f>'Raw Data(sec)'!V50</f>
        <v>972</v>
      </c>
      <c r="X49" s="23">
        <f>'Raw Data(sec)'!W50</f>
        <v>0</v>
      </c>
      <c r="Y49" s="23">
        <f>'Raw Data(sec)'!X50</f>
        <v>1304</v>
      </c>
      <c r="Z49" s="23">
        <f>'Raw Data(sec)'!Y50</f>
        <v>548</v>
      </c>
      <c r="AA49" s="23">
        <f>'Raw Data(sec)'!Z50</f>
        <v>0</v>
      </c>
      <c r="AB49" s="23">
        <f>'Raw Data(sec)'!AA50</f>
        <v>0</v>
      </c>
      <c r="AC49" s="23">
        <f>'Raw Data(sec)'!AB50</f>
        <v>396</v>
      </c>
      <c r="AD49" s="155">
        <v>0</v>
      </c>
      <c r="AE49" s="132">
        <f t="shared" si="2"/>
        <v>16276</v>
      </c>
      <c r="AF49" s="12">
        <f t="shared" si="3"/>
        <v>5780</v>
      </c>
      <c r="AG49" s="12">
        <f t="shared" si="0"/>
        <v>0.37675925925925924</v>
      </c>
      <c r="AH49" s="12">
        <f t="shared" si="1"/>
        <v>0.1337962962962963</v>
      </c>
      <c r="AI49" s="12">
        <f>SUM(F47:Q49)</f>
        <v>43200</v>
      </c>
      <c r="AJ49" s="12">
        <f>SUM(R47:AC49)</f>
        <v>43200</v>
      </c>
      <c r="AK49" s="12">
        <f>SUM(F47:AC49)</f>
        <v>86400</v>
      </c>
      <c r="AL49" s="15"/>
      <c r="AM49" s="15"/>
      <c r="AN49" s="15"/>
      <c r="AO49" s="15"/>
      <c r="AP49" s="137"/>
      <c r="BH49" s="250"/>
    </row>
    <row r="50" spans="1:418" s="33" customFormat="1" x14ac:dyDescent="0.25">
      <c r="A50" s="23" t="s">
        <v>8</v>
      </c>
      <c r="B50" s="23" t="str">
        <f>'Raw Data(sec)'!A51</f>
        <v>P29</v>
      </c>
      <c r="C50" s="157" t="str">
        <f>'Raw Data(sec)'!B51</f>
        <v>WT</v>
      </c>
      <c r="D50" s="157" t="str">
        <f>'Raw Data(sec)'!C51</f>
        <v>E3. ok</v>
      </c>
      <c r="E50" s="157" t="str">
        <f>'Raw Data(sec)'!D51</f>
        <v>W</v>
      </c>
      <c r="F50" s="157">
        <f>'Raw Data(sec)'!E51</f>
        <v>360</v>
      </c>
      <c r="G50" s="157">
        <f>'Raw Data(sec)'!F51</f>
        <v>1480</v>
      </c>
      <c r="H50" s="157">
        <f>'Raw Data(sec)'!G51</f>
        <v>2216</v>
      </c>
      <c r="I50" s="157">
        <f>'Raw Data(sec)'!H51</f>
        <v>908</v>
      </c>
      <c r="J50" s="157">
        <f>'Raw Data(sec)'!I51</f>
        <v>272</v>
      </c>
      <c r="K50" s="157">
        <f>'Raw Data(sec)'!J51</f>
        <v>2956</v>
      </c>
      <c r="L50" s="157">
        <f>'Raw Data(sec)'!K51</f>
        <v>1828</v>
      </c>
      <c r="M50" s="157">
        <f>'Raw Data(sec)'!L51</f>
        <v>2000</v>
      </c>
      <c r="N50" s="157">
        <f>'Raw Data(sec)'!M51</f>
        <v>288</v>
      </c>
      <c r="O50" s="157">
        <f>'Raw Data(sec)'!N51</f>
        <v>380</v>
      </c>
      <c r="P50" s="157">
        <f>'Raw Data(sec)'!O51</f>
        <v>2480</v>
      </c>
      <c r="Q50" s="157">
        <f>'Raw Data(sec)'!P51</f>
        <v>2564</v>
      </c>
      <c r="R50" s="157">
        <f>'Raw Data(sec)'!Q51</f>
        <v>3172</v>
      </c>
      <c r="S50" s="157">
        <f>'Raw Data(sec)'!R51</f>
        <v>3600</v>
      </c>
      <c r="T50" s="157">
        <f>'Raw Data(sec)'!S51</f>
        <v>1848</v>
      </c>
      <c r="U50" s="157">
        <f>'Raw Data(sec)'!T51</f>
        <v>3468</v>
      </c>
      <c r="V50" s="157">
        <f>'Raw Data(sec)'!U51</f>
        <v>3552</v>
      </c>
      <c r="W50" s="157">
        <f>'Raw Data(sec)'!V51</f>
        <v>3584</v>
      </c>
      <c r="X50" s="157">
        <f>'Raw Data(sec)'!W51</f>
        <v>3500</v>
      </c>
      <c r="Y50" s="157">
        <f>'Raw Data(sec)'!X51</f>
        <v>3392</v>
      </c>
      <c r="Z50" s="157">
        <f>'Raw Data(sec)'!Y51</f>
        <v>3044</v>
      </c>
      <c r="AA50" s="157">
        <f>'Raw Data(sec)'!Z51</f>
        <v>3060</v>
      </c>
      <c r="AB50" s="157">
        <f>'Raw Data(sec)'!AA51</f>
        <v>1828</v>
      </c>
      <c r="AC50" s="157">
        <f>'Raw Data(sec)'!AB51</f>
        <v>2496</v>
      </c>
      <c r="AD50" s="158" t="s">
        <v>0</v>
      </c>
      <c r="AE50" s="159">
        <f>SUM(F50:Q50)</f>
        <v>17732</v>
      </c>
      <c r="AF50" s="72">
        <f t="shared" ref="AF50:AF68" si="4">SUM(R50:AC50)</f>
        <v>36544</v>
      </c>
      <c r="AG50" s="72">
        <f t="shared" si="0"/>
        <v>0.41046296296296297</v>
      </c>
      <c r="AH50" s="72">
        <f>SUM(R50:AC50)/AJ50</f>
        <v>0.84592592592592597</v>
      </c>
      <c r="AI50" s="72">
        <f>SUM(F50:Q52)</f>
        <v>43200</v>
      </c>
      <c r="AJ50" s="72">
        <f>SUM(R50:AC52)</f>
        <v>43200</v>
      </c>
      <c r="AK50" s="72">
        <f>SUM(F50:AC52)</f>
        <v>86400</v>
      </c>
      <c r="AL50" s="75">
        <f>(AE52+AE51)/(AF51+AF52)</f>
        <v>3.8263221153846154</v>
      </c>
      <c r="AM50" s="75">
        <f>(SUM(AG51:AG52))/(SUM(AH51:AH52))</f>
        <v>3.8263221153846154</v>
      </c>
      <c r="AN50" s="75">
        <f>(SUM(F51:Q52)/AI51)*100</f>
        <v>58.953703703703709</v>
      </c>
      <c r="AO50" s="75">
        <f>(SUM(R51:AC52)/AJ51)*100</f>
        <v>15.407407407407408</v>
      </c>
      <c r="AP50" s="138">
        <f>(SUM(F51:AC52)/AK51)*100</f>
        <v>37.180555555555557</v>
      </c>
      <c r="AQ50" s="136">
        <f>(AVERAGE(AN50:AN68))</f>
        <v>63.555555555555557</v>
      </c>
      <c r="AR50" s="136">
        <f>(AVERAGE(AO50:AO68))</f>
        <v>24.670634920634917</v>
      </c>
      <c r="AS50" s="136">
        <f>(AVERAGE(AP50:AP68))</f>
        <v>44.113095238095248</v>
      </c>
      <c r="AT50" s="75"/>
      <c r="AU50" s="9"/>
      <c r="AZ50" s="9"/>
      <c r="BA50" s="9"/>
      <c r="BB50" s="9"/>
      <c r="BC50" s="9"/>
      <c r="BD50" s="9"/>
      <c r="BE50" s="9"/>
      <c r="BF50" s="9"/>
      <c r="BG50" s="9"/>
      <c r="BH50" s="250"/>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c r="IW50" s="9"/>
      <c r="IX50" s="9"/>
      <c r="IY50" s="9"/>
      <c r="IZ50" s="9"/>
      <c r="JA50" s="9"/>
      <c r="JB50" s="9"/>
      <c r="JC50" s="9"/>
      <c r="JD50" s="9"/>
      <c r="JE50" s="9"/>
      <c r="JF50" s="9"/>
      <c r="JG50" s="9"/>
      <c r="JH50" s="9"/>
      <c r="JI50" s="9"/>
      <c r="JJ50" s="9"/>
      <c r="JK50" s="9"/>
      <c r="JL50" s="9"/>
      <c r="JM50" s="9"/>
      <c r="JN50" s="9"/>
      <c r="JO50" s="9"/>
      <c r="JP50" s="9"/>
      <c r="JQ50" s="9"/>
      <c r="JR50" s="9"/>
      <c r="JS50" s="9"/>
      <c r="JT50" s="9"/>
      <c r="JU50" s="9"/>
      <c r="JV50" s="9"/>
      <c r="JW50" s="9"/>
      <c r="JX50" s="9"/>
      <c r="JY50" s="9"/>
      <c r="JZ50" s="9"/>
      <c r="KA50" s="9"/>
      <c r="KB50" s="9"/>
      <c r="KC50" s="9"/>
      <c r="KD50" s="9"/>
      <c r="KE50" s="9"/>
      <c r="KF50" s="9"/>
      <c r="KG50" s="9"/>
      <c r="KH50" s="9"/>
      <c r="KI50" s="9"/>
      <c r="KJ50" s="9"/>
      <c r="KK50" s="9"/>
      <c r="KL50" s="9"/>
      <c r="KM50" s="9"/>
      <c r="KN50" s="9"/>
      <c r="KO50" s="9"/>
      <c r="KP50" s="9"/>
      <c r="KQ50" s="9"/>
      <c r="KR50" s="9"/>
      <c r="KS50" s="9"/>
      <c r="KT50" s="9"/>
      <c r="KU50" s="9"/>
      <c r="KV50" s="9"/>
      <c r="KW50" s="9"/>
      <c r="KX50" s="9"/>
      <c r="KY50" s="9"/>
      <c r="KZ50" s="9"/>
      <c r="LA50" s="9"/>
      <c r="LB50" s="9"/>
      <c r="LC50" s="9"/>
      <c r="LD50" s="9"/>
      <c r="LE50" s="9"/>
      <c r="LF50" s="9"/>
      <c r="LG50" s="9"/>
      <c r="LH50" s="9"/>
      <c r="LI50" s="9"/>
      <c r="LJ50" s="9"/>
      <c r="LK50" s="9"/>
      <c r="LL50" s="9"/>
      <c r="LM50" s="9"/>
      <c r="LN50" s="9"/>
      <c r="LO50" s="9"/>
      <c r="LP50" s="9"/>
      <c r="LQ50" s="9"/>
      <c r="LR50" s="9"/>
      <c r="LS50" s="9"/>
      <c r="LT50" s="9"/>
      <c r="LU50" s="9"/>
      <c r="LV50" s="9"/>
      <c r="LW50" s="9"/>
      <c r="LX50" s="9"/>
      <c r="LY50" s="9"/>
      <c r="LZ50" s="9"/>
      <c r="MA50" s="9"/>
      <c r="MB50" s="9"/>
      <c r="MC50" s="9"/>
      <c r="MD50" s="9"/>
      <c r="ME50" s="9"/>
      <c r="MF50" s="9"/>
      <c r="MG50" s="9"/>
      <c r="MH50" s="9"/>
      <c r="MI50" s="9"/>
      <c r="MJ50" s="9"/>
      <c r="MK50" s="9"/>
      <c r="ML50" s="9"/>
      <c r="MM50" s="9"/>
      <c r="MN50" s="9"/>
      <c r="MO50" s="9"/>
      <c r="MP50" s="9"/>
      <c r="MQ50" s="9"/>
      <c r="MR50" s="9"/>
      <c r="MS50" s="9"/>
      <c r="MT50" s="9"/>
      <c r="MU50" s="9"/>
      <c r="MV50" s="9"/>
      <c r="MW50" s="9"/>
      <c r="MX50" s="9"/>
      <c r="MY50" s="9"/>
      <c r="MZ50" s="9"/>
      <c r="NA50" s="9"/>
      <c r="NB50" s="9"/>
      <c r="NC50" s="9"/>
      <c r="ND50" s="9"/>
      <c r="NE50" s="9"/>
      <c r="NF50" s="9"/>
      <c r="NG50" s="9"/>
      <c r="NH50" s="9"/>
      <c r="NI50" s="9"/>
      <c r="NJ50" s="9"/>
      <c r="NK50" s="9"/>
      <c r="NL50" s="9"/>
      <c r="NM50" s="9"/>
      <c r="NN50" s="9"/>
      <c r="NO50" s="9"/>
      <c r="NP50" s="9"/>
      <c r="NQ50" s="9"/>
      <c r="NR50" s="9"/>
      <c r="NS50" s="9"/>
      <c r="NT50" s="9"/>
      <c r="NU50" s="9"/>
      <c r="NV50" s="9"/>
      <c r="NW50" s="9"/>
      <c r="NX50" s="9"/>
      <c r="NY50" s="9"/>
      <c r="NZ50" s="9"/>
      <c r="OA50" s="9"/>
      <c r="OB50" s="9"/>
      <c r="OC50" s="9"/>
      <c r="OD50" s="9"/>
      <c r="OE50" s="9"/>
      <c r="OF50" s="9"/>
      <c r="OG50" s="9"/>
      <c r="OH50" s="9"/>
      <c r="OI50" s="9"/>
      <c r="OJ50" s="9"/>
      <c r="OK50" s="9"/>
      <c r="OL50" s="9"/>
      <c r="OM50" s="9"/>
      <c r="ON50" s="9"/>
      <c r="OO50" s="9"/>
      <c r="OP50" s="9"/>
      <c r="OQ50" s="9"/>
      <c r="OR50" s="9"/>
      <c r="OS50" s="9"/>
      <c r="OT50" s="9"/>
      <c r="OU50" s="9"/>
      <c r="OV50" s="9"/>
      <c r="OW50" s="9"/>
      <c r="OX50" s="9"/>
      <c r="OY50" s="9"/>
      <c r="OZ50" s="9"/>
      <c r="PA50" s="9"/>
      <c r="PB50" s="9"/>
    </row>
    <row r="51" spans="1:418" s="15" customFormat="1" x14ac:dyDescent="0.25">
      <c r="A51" s="23">
        <v>0</v>
      </c>
      <c r="B51" s="23" t="str">
        <f>'Raw Data(sec)'!A52</f>
        <v>P29</v>
      </c>
      <c r="C51" s="23" t="str">
        <f>'Raw Data(sec)'!B52</f>
        <v>WT</v>
      </c>
      <c r="D51" s="23" t="str">
        <f>'Raw Data(sec)'!C52</f>
        <v>E3. ok</v>
      </c>
      <c r="E51" s="23" t="str">
        <f>'Raw Data(sec)'!D52</f>
        <v>R</v>
      </c>
      <c r="F51" s="23">
        <f>'Raw Data(sec)'!E52</f>
        <v>544</v>
      </c>
      <c r="G51" s="23">
        <f>'Raw Data(sec)'!F52</f>
        <v>596</v>
      </c>
      <c r="H51" s="23">
        <f>'Raw Data(sec)'!G52</f>
        <v>188</v>
      </c>
      <c r="I51" s="23">
        <f>'Raw Data(sec)'!H52</f>
        <v>336</v>
      </c>
      <c r="J51" s="23">
        <f>'Raw Data(sec)'!I52</f>
        <v>820</v>
      </c>
      <c r="K51" s="23">
        <f>'Raw Data(sec)'!J52</f>
        <v>188</v>
      </c>
      <c r="L51" s="23">
        <f>'Raw Data(sec)'!K52</f>
        <v>76</v>
      </c>
      <c r="M51" s="23">
        <f>'Raw Data(sec)'!L52</f>
        <v>152</v>
      </c>
      <c r="N51" s="23">
        <f>'Raw Data(sec)'!M52</f>
        <v>776</v>
      </c>
      <c r="O51" s="23">
        <f>'Raw Data(sec)'!N52</f>
        <v>952</v>
      </c>
      <c r="P51" s="23">
        <f>'Raw Data(sec)'!O52</f>
        <v>108</v>
      </c>
      <c r="Q51" s="23">
        <f>'Raw Data(sec)'!P52</f>
        <v>268</v>
      </c>
      <c r="R51" s="23">
        <f>'Raw Data(sec)'!Q52</f>
        <v>0</v>
      </c>
      <c r="S51" s="23">
        <f>'Raw Data(sec)'!R52</f>
        <v>0</v>
      </c>
      <c r="T51" s="23">
        <f>'Raw Data(sec)'!S52</f>
        <v>168</v>
      </c>
      <c r="U51" s="23">
        <f>'Raw Data(sec)'!T52</f>
        <v>0</v>
      </c>
      <c r="V51" s="23">
        <f>'Raw Data(sec)'!U52</f>
        <v>0</v>
      </c>
      <c r="W51" s="23">
        <f>'Raw Data(sec)'!V52</f>
        <v>0</v>
      </c>
      <c r="X51" s="23">
        <f>'Raw Data(sec)'!W52</f>
        <v>0</v>
      </c>
      <c r="Y51" s="23">
        <f>'Raw Data(sec)'!X52</f>
        <v>0</v>
      </c>
      <c r="Z51" s="23">
        <f>'Raw Data(sec)'!Y52</f>
        <v>0</v>
      </c>
      <c r="AA51" s="23">
        <f>'Raw Data(sec)'!Z52</f>
        <v>0</v>
      </c>
      <c r="AB51" s="23">
        <f>'Raw Data(sec)'!AA52</f>
        <v>228</v>
      </c>
      <c r="AC51" s="23">
        <f>'Raw Data(sec)'!AB52</f>
        <v>48</v>
      </c>
      <c r="AD51" s="155">
        <v>0</v>
      </c>
      <c r="AE51" s="132">
        <f t="shared" ref="AE51:AE112" si="5">SUM(F51:Q51)</f>
        <v>5004</v>
      </c>
      <c r="AF51" s="12">
        <f t="shared" si="4"/>
        <v>444</v>
      </c>
      <c r="AG51" s="12">
        <f t="shared" si="0"/>
        <v>0.11583333333333333</v>
      </c>
      <c r="AH51" s="12">
        <f t="shared" si="1"/>
        <v>1.0277777777777778E-2</v>
      </c>
      <c r="AI51" s="12">
        <f>SUM(F50:Q52)</f>
        <v>43200</v>
      </c>
      <c r="AJ51" s="12">
        <f>SUM(R50:AC52)</f>
        <v>43200</v>
      </c>
      <c r="AK51" s="12">
        <f>SUM(F50:AC52)</f>
        <v>86400</v>
      </c>
      <c r="AL51" s="9"/>
      <c r="AM51" s="9"/>
      <c r="AN51" s="9"/>
      <c r="AO51" s="9"/>
      <c r="AP51" s="139"/>
      <c r="AQ51" s="36">
        <f>STDEV(AN50:AN68)/SQRT(COUNT(AN50:AN68))</f>
        <v>1.455366723079738</v>
      </c>
      <c r="AR51" s="36">
        <f>STDEV(AO50:AO68)/SQRT(COUNT(AO50:AO68))</f>
        <v>2.208999329378738</v>
      </c>
      <c r="AS51" s="36">
        <f>STDEV(AP50:AP68)/SQRT(COUNT(AP50:AP68))</f>
        <v>1.2679820862149402</v>
      </c>
      <c r="AU51" s="9"/>
      <c r="AZ51" s="9"/>
      <c r="BA51" s="9"/>
      <c r="BB51" s="9"/>
      <c r="BC51" s="9"/>
      <c r="BD51" s="9"/>
      <c r="BE51" s="9"/>
      <c r="BF51" s="9"/>
      <c r="BG51" s="9"/>
      <c r="BH51" s="250"/>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c r="IW51" s="9"/>
      <c r="IX51" s="9"/>
      <c r="IY51" s="9"/>
      <c r="IZ51" s="9"/>
      <c r="JA51" s="9"/>
      <c r="JB51" s="9"/>
      <c r="JC51" s="9"/>
      <c r="JD51" s="9"/>
      <c r="JE51" s="9"/>
      <c r="JF51" s="9"/>
      <c r="JG51" s="9"/>
      <c r="JH51" s="9"/>
      <c r="JI51" s="9"/>
      <c r="JJ51" s="9"/>
      <c r="JK51" s="9"/>
      <c r="JL51" s="9"/>
      <c r="JM51" s="9"/>
      <c r="JN51" s="9"/>
      <c r="JO51" s="9"/>
      <c r="JP51" s="9"/>
      <c r="JQ51" s="9"/>
      <c r="JR51" s="9"/>
      <c r="JS51" s="9"/>
      <c r="JT51" s="9"/>
      <c r="JU51" s="9"/>
      <c r="JV51" s="9"/>
      <c r="JW51" s="9"/>
      <c r="JX51" s="9"/>
      <c r="JY51" s="9"/>
      <c r="JZ51" s="9"/>
      <c r="KA51" s="9"/>
      <c r="KB51" s="9"/>
      <c r="KC51" s="9"/>
      <c r="KD51" s="9"/>
      <c r="KE51" s="9"/>
      <c r="KF51" s="9"/>
      <c r="KG51" s="9"/>
      <c r="KH51" s="9"/>
      <c r="KI51" s="9"/>
      <c r="KJ51" s="9"/>
      <c r="KK51" s="9"/>
      <c r="KL51" s="9"/>
      <c r="KM51" s="9"/>
      <c r="KN51" s="9"/>
      <c r="KO51" s="9"/>
      <c r="KP51" s="9"/>
      <c r="KQ51" s="9"/>
      <c r="KR51" s="9"/>
      <c r="KS51" s="9"/>
      <c r="KT51" s="9"/>
      <c r="KU51" s="9"/>
      <c r="KV51" s="9"/>
      <c r="KW51" s="9"/>
      <c r="KX51" s="9"/>
      <c r="KY51" s="9"/>
      <c r="KZ51" s="9"/>
      <c r="LA51" s="9"/>
      <c r="LB51" s="9"/>
      <c r="LC51" s="9"/>
      <c r="LD51" s="9"/>
      <c r="LE51" s="9"/>
      <c r="LF51" s="9"/>
      <c r="LG51" s="9"/>
      <c r="LH51" s="9"/>
      <c r="LI51" s="9"/>
      <c r="LJ51" s="9"/>
      <c r="LK51" s="9"/>
      <c r="LL51" s="9"/>
      <c r="LM51" s="9"/>
      <c r="LN51" s="9"/>
      <c r="LO51" s="9"/>
      <c r="LP51" s="9"/>
      <c r="LQ51" s="9"/>
      <c r="LR51" s="9"/>
      <c r="LS51" s="9"/>
      <c r="LT51" s="9"/>
      <c r="LU51" s="9"/>
      <c r="LV51" s="9"/>
      <c r="LW51" s="9"/>
      <c r="LX51" s="9"/>
      <c r="LY51" s="9"/>
      <c r="LZ51" s="9"/>
      <c r="MA51" s="9"/>
      <c r="MB51" s="9"/>
      <c r="MC51" s="9"/>
      <c r="MD51" s="9"/>
      <c r="ME51" s="9"/>
      <c r="MF51" s="9"/>
      <c r="MG51" s="9"/>
      <c r="MH51" s="9"/>
      <c r="MI51" s="9"/>
      <c r="MJ51" s="9"/>
      <c r="MK51" s="9"/>
      <c r="ML51" s="9"/>
      <c r="MM51" s="9"/>
      <c r="MN51" s="9"/>
      <c r="MO51" s="9"/>
      <c r="MP51" s="9"/>
      <c r="MQ51" s="9"/>
      <c r="MR51" s="9"/>
      <c r="MS51" s="9"/>
      <c r="MT51" s="9"/>
      <c r="MU51" s="9"/>
      <c r="MV51" s="9"/>
      <c r="MW51" s="9"/>
      <c r="MX51" s="9"/>
      <c r="MY51" s="9"/>
      <c r="MZ51" s="9"/>
      <c r="NA51" s="9"/>
      <c r="NB51" s="9"/>
      <c r="NC51" s="9"/>
      <c r="ND51" s="9"/>
      <c r="NE51" s="9"/>
      <c r="NF51" s="9"/>
      <c r="NG51" s="9"/>
      <c r="NH51" s="9"/>
      <c r="NI51" s="9"/>
      <c r="NJ51" s="9"/>
      <c r="NK51" s="9"/>
      <c r="NL51" s="9"/>
      <c r="NM51" s="9"/>
      <c r="NN51" s="9"/>
      <c r="NO51" s="9"/>
      <c r="NP51" s="9"/>
      <c r="NQ51" s="9"/>
      <c r="NR51" s="9"/>
      <c r="NS51" s="9"/>
      <c r="NT51" s="9"/>
      <c r="NU51" s="9"/>
      <c r="NV51" s="9"/>
      <c r="NW51" s="9"/>
      <c r="NX51" s="9"/>
      <c r="NY51" s="9"/>
      <c r="NZ51" s="9"/>
      <c r="OA51" s="9"/>
      <c r="OB51" s="9"/>
      <c r="OC51" s="9"/>
      <c r="OD51" s="9"/>
      <c r="OE51" s="9"/>
      <c r="OF51" s="9"/>
      <c r="OG51" s="9"/>
      <c r="OH51" s="9"/>
      <c r="OI51" s="9"/>
      <c r="OJ51" s="9"/>
      <c r="OK51" s="9"/>
      <c r="OL51" s="9"/>
      <c r="OM51" s="9"/>
      <c r="ON51" s="9"/>
      <c r="OO51" s="9"/>
      <c r="OP51" s="9"/>
      <c r="OQ51" s="9"/>
      <c r="OR51" s="9"/>
      <c r="OS51" s="9"/>
      <c r="OT51" s="9"/>
      <c r="OU51" s="9"/>
      <c r="OV51" s="9"/>
      <c r="OW51" s="9"/>
      <c r="OX51" s="9"/>
      <c r="OY51" s="9"/>
      <c r="OZ51" s="9"/>
      <c r="PA51" s="9"/>
      <c r="PB51" s="9"/>
    </row>
    <row r="52" spans="1:418" x14ac:dyDescent="0.25">
      <c r="A52" s="23">
        <v>0</v>
      </c>
      <c r="B52" s="23" t="str">
        <f>'Raw Data(sec)'!A53</f>
        <v>P29</v>
      </c>
      <c r="C52" s="23" t="str">
        <f>'Raw Data(sec)'!B53</f>
        <v>WT</v>
      </c>
      <c r="D52" s="23" t="str">
        <f>'Raw Data(sec)'!C53</f>
        <v>E3. ok</v>
      </c>
      <c r="E52" s="23" t="str">
        <f>'Raw Data(sec)'!D53</f>
        <v>NR</v>
      </c>
      <c r="F52" s="23">
        <f>'Raw Data(sec)'!E53</f>
        <v>2696</v>
      </c>
      <c r="G52" s="23">
        <f>'Raw Data(sec)'!F53</f>
        <v>1524</v>
      </c>
      <c r="H52" s="23">
        <f>'Raw Data(sec)'!G53</f>
        <v>1196</v>
      </c>
      <c r="I52" s="23">
        <f>'Raw Data(sec)'!H53</f>
        <v>2356</v>
      </c>
      <c r="J52" s="23">
        <f>'Raw Data(sec)'!I53</f>
        <v>2508</v>
      </c>
      <c r="K52" s="23">
        <f>'Raw Data(sec)'!J53</f>
        <v>456</v>
      </c>
      <c r="L52" s="23">
        <f>'Raw Data(sec)'!K53</f>
        <v>1696</v>
      </c>
      <c r="M52" s="23">
        <f>'Raw Data(sec)'!L53</f>
        <v>1448</v>
      </c>
      <c r="N52" s="23">
        <f>'Raw Data(sec)'!M53</f>
        <v>2536</v>
      </c>
      <c r="O52" s="23">
        <f>'Raw Data(sec)'!N53</f>
        <v>2268</v>
      </c>
      <c r="P52" s="23">
        <f>'Raw Data(sec)'!O53</f>
        <v>1012</v>
      </c>
      <c r="Q52" s="23">
        <f>'Raw Data(sec)'!P53</f>
        <v>768</v>
      </c>
      <c r="R52" s="23">
        <f>'Raw Data(sec)'!Q53</f>
        <v>428</v>
      </c>
      <c r="S52" s="23">
        <f>'Raw Data(sec)'!R53</f>
        <v>0</v>
      </c>
      <c r="T52" s="23">
        <f>'Raw Data(sec)'!S53</f>
        <v>1584</v>
      </c>
      <c r="U52" s="23">
        <f>'Raw Data(sec)'!T53</f>
        <v>132</v>
      </c>
      <c r="V52" s="23">
        <f>'Raw Data(sec)'!U53</f>
        <v>48</v>
      </c>
      <c r="W52" s="23">
        <f>'Raw Data(sec)'!V53</f>
        <v>16</v>
      </c>
      <c r="X52" s="23">
        <f>'Raw Data(sec)'!W53</f>
        <v>100</v>
      </c>
      <c r="Y52" s="23">
        <f>'Raw Data(sec)'!X53</f>
        <v>208</v>
      </c>
      <c r="Z52" s="23">
        <f>'Raw Data(sec)'!Y53</f>
        <v>556</v>
      </c>
      <c r="AA52" s="23">
        <f>'Raw Data(sec)'!Z53</f>
        <v>540</v>
      </c>
      <c r="AB52" s="23">
        <f>'Raw Data(sec)'!AA53</f>
        <v>1544</v>
      </c>
      <c r="AC52" s="23">
        <f>'Raw Data(sec)'!AB53</f>
        <v>1056</v>
      </c>
      <c r="AD52" s="155">
        <v>0</v>
      </c>
      <c r="AE52" s="132">
        <f t="shared" si="5"/>
        <v>20464</v>
      </c>
      <c r="AF52" s="12">
        <f t="shared" si="4"/>
        <v>6212</v>
      </c>
      <c r="AG52" s="12">
        <f t="shared" si="0"/>
        <v>0.47370370370370368</v>
      </c>
      <c r="AH52" s="12">
        <f t="shared" si="1"/>
        <v>0.14379629629629628</v>
      </c>
      <c r="AI52" s="12">
        <f>SUM(F50:Q52)</f>
        <v>43200</v>
      </c>
      <c r="AJ52" s="12">
        <f>SUM(R50:AC52)</f>
        <v>43200</v>
      </c>
      <c r="AK52" s="12">
        <f>SUM(F50:AC52)</f>
        <v>86400</v>
      </c>
      <c r="AL52" s="9"/>
      <c r="AM52" s="9"/>
      <c r="AN52" s="9"/>
      <c r="AO52" s="9"/>
      <c r="AP52" s="139"/>
      <c r="BH52" s="250"/>
    </row>
    <row r="53" spans="1:418" s="15" customFormat="1" x14ac:dyDescent="0.25">
      <c r="A53" s="23" t="s">
        <v>15</v>
      </c>
      <c r="B53" s="23" t="str">
        <f>'Raw Data(sec)'!A54</f>
        <v>P29</v>
      </c>
      <c r="C53" s="160" t="str">
        <f>'Raw Data(sec)'!B54</f>
        <v>WT</v>
      </c>
      <c r="D53" s="160" t="str">
        <f>'Raw Data(sec)'!C54</f>
        <v>J6</v>
      </c>
      <c r="E53" s="160" t="str">
        <f>'Raw Data(sec)'!D54</f>
        <v>W</v>
      </c>
      <c r="F53" s="160">
        <f>'Raw Data(sec)'!E54</f>
        <v>436</v>
      </c>
      <c r="G53" s="160">
        <f>'Raw Data(sec)'!F54</f>
        <v>936</v>
      </c>
      <c r="H53" s="160">
        <f>'Raw Data(sec)'!G54</f>
        <v>160</v>
      </c>
      <c r="I53" s="160">
        <f>'Raw Data(sec)'!H54</f>
        <v>804</v>
      </c>
      <c r="J53" s="160">
        <f>'Raw Data(sec)'!I54</f>
        <v>1796</v>
      </c>
      <c r="K53" s="160">
        <f>'Raw Data(sec)'!J54</f>
        <v>1808</v>
      </c>
      <c r="L53" s="160">
        <f>'Raw Data(sec)'!K54</f>
        <v>2252</v>
      </c>
      <c r="M53" s="160">
        <f>'Raw Data(sec)'!L54</f>
        <v>276</v>
      </c>
      <c r="N53" s="160">
        <f>'Raw Data(sec)'!M54</f>
        <v>2384</v>
      </c>
      <c r="O53" s="160">
        <f>'Raw Data(sec)'!N54</f>
        <v>672</v>
      </c>
      <c r="P53" s="160">
        <f>'Raw Data(sec)'!O54</f>
        <v>1684</v>
      </c>
      <c r="Q53" s="160">
        <f>'Raw Data(sec)'!P54</f>
        <v>1556</v>
      </c>
      <c r="R53" s="160">
        <f>'Raw Data(sec)'!Q54</f>
        <v>3600</v>
      </c>
      <c r="S53" s="160">
        <f>'Raw Data(sec)'!R54</f>
        <v>3600</v>
      </c>
      <c r="T53" s="160">
        <f>'Raw Data(sec)'!S54</f>
        <v>1192</v>
      </c>
      <c r="U53" s="160">
        <f>'Raw Data(sec)'!T54</f>
        <v>3600</v>
      </c>
      <c r="V53" s="160">
        <f>'Raw Data(sec)'!U54</f>
        <v>3600</v>
      </c>
      <c r="W53" s="160">
        <f>'Raw Data(sec)'!V54</f>
        <v>2308</v>
      </c>
      <c r="X53" s="160">
        <f>'Raw Data(sec)'!W54</f>
        <v>256</v>
      </c>
      <c r="Y53" s="160">
        <f>'Raw Data(sec)'!X54</f>
        <v>3072</v>
      </c>
      <c r="Z53" s="160">
        <f>'Raw Data(sec)'!Y54</f>
        <v>3600</v>
      </c>
      <c r="AA53" s="160">
        <f>'Raw Data(sec)'!Z54</f>
        <v>3600</v>
      </c>
      <c r="AB53" s="160">
        <f>'Raw Data(sec)'!AA54</f>
        <v>1272</v>
      </c>
      <c r="AC53" s="160">
        <f>'Raw Data(sec)'!AB54</f>
        <v>2136</v>
      </c>
      <c r="AD53" s="161" t="s">
        <v>0</v>
      </c>
      <c r="AE53" s="162">
        <f t="shared" si="5"/>
        <v>14764</v>
      </c>
      <c r="AF53" s="14">
        <f t="shared" si="4"/>
        <v>31836</v>
      </c>
      <c r="AG53" s="14">
        <f t="shared" si="0"/>
        <v>0.34175925925925926</v>
      </c>
      <c r="AH53" s="14">
        <f t="shared" si="1"/>
        <v>0.7369444444444444</v>
      </c>
      <c r="AI53" s="14">
        <f>SUM(F53:Q55)</f>
        <v>43200</v>
      </c>
      <c r="AJ53" s="14">
        <f>SUM(R53:AC55)</f>
        <v>43200</v>
      </c>
      <c r="AK53" s="14">
        <f>SUM(F53:AC55)</f>
        <v>86400</v>
      </c>
      <c r="AL53" s="15">
        <f>(AE55+AE54)/(AF54+AF55)</f>
        <v>2.5022879267863427</v>
      </c>
      <c r="AM53" s="15">
        <f>(SUM(AG54:AG55))/(SUM(AH54:AH55))</f>
        <v>2.5022879267863427</v>
      </c>
      <c r="AN53" s="15">
        <f>(SUM(F54:Q55)/AI54)*100</f>
        <v>65.824074074074076</v>
      </c>
      <c r="AO53" s="15">
        <f>(SUM(R54:AC55)/AJ54)*100</f>
        <v>26.305555555555554</v>
      </c>
      <c r="AP53" s="137">
        <f>(SUM(F54:AC55)/AK54)*100</f>
        <v>46.064814814814817</v>
      </c>
      <c r="AU53" s="9"/>
      <c r="AZ53" s="9"/>
      <c r="BA53" s="9"/>
      <c r="BB53" s="9"/>
      <c r="BC53" s="9"/>
      <c r="BD53" s="9"/>
      <c r="BE53" s="9"/>
      <c r="BF53" s="9"/>
      <c r="BG53" s="9"/>
      <c r="BH53" s="250"/>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c r="IV53" s="9"/>
      <c r="IW53" s="9"/>
      <c r="IX53" s="9"/>
      <c r="IY53" s="9"/>
      <c r="IZ53" s="9"/>
      <c r="JA53" s="9"/>
      <c r="JB53" s="9"/>
      <c r="JC53" s="9"/>
      <c r="JD53" s="9"/>
      <c r="JE53" s="9"/>
      <c r="JF53" s="9"/>
      <c r="JG53" s="9"/>
      <c r="JH53" s="9"/>
      <c r="JI53" s="9"/>
      <c r="JJ53" s="9"/>
      <c r="JK53" s="9"/>
      <c r="JL53" s="9"/>
      <c r="JM53" s="9"/>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D53" s="9"/>
      <c r="LE53" s="9"/>
      <c r="LF53" s="9"/>
      <c r="LG53" s="9"/>
      <c r="LH53" s="9"/>
      <c r="LI53" s="9"/>
      <c r="LJ53" s="9"/>
      <c r="LK53" s="9"/>
      <c r="LL53" s="9"/>
      <c r="LM53" s="9"/>
      <c r="LN53" s="9"/>
      <c r="LO53" s="9"/>
      <c r="LP53" s="9"/>
      <c r="LQ53" s="9"/>
      <c r="LR53" s="9"/>
      <c r="LS53" s="9"/>
      <c r="LT53" s="9"/>
      <c r="LU53" s="9"/>
      <c r="LV53" s="9"/>
      <c r="LW53" s="9"/>
      <c r="LX53" s="9"/>
      <c r="LY53" s="9"/>
      <c r="LZ53" s="9"/>
      <c r="MA53" s="9"/>
      <c r="MB53" s="9"/>
      <c r="MC53" s="9"/>
      <c r="MD53" s="9"/>
      <c r="ME53" s="9"/>
      <c r="MF53" s="9"/>
      <c r="MG53" s="9"/>
      <c r="MH53" s="9"/>
      <c r="MI53" s="9"/>
      <c r="MJ53" s="9"/>
      <c r="MK53" s="9"/>
      <c r="ML53" s="9"/>
      <c r="MM53" s="9"/>
      <c r="MN53" s="9"/>
      <c r="MO53" s="9"/>
      <c r="MP53" s="9"/>
      <c r="MQ53" s="9"/>
      <c r="MR53" s="9"/>
      <c r="MS53" s="9"/>
      <c r="MT53" s="9"/>
      <c r="MU53" s="9"/>
      <c r="MV53" s="9"/>
      <c r="MW53" s="9"/>
      <c r="MX53" s="9"/>
      <c r="MY53" s="9"/>
      <c r="MZ53" s="9"/>
      <c r="NA53" s="9"/>
      <c r="NB53" s="9"/>
      <c r="NC53" s="9"/>
      <c r="ND53" s="9"/>
      <c r="NE53" s="9"/>
      <c r="NF53" s="9"/>
      <c r="NG53" s="9"/>
      <c r="NH53" s="9"/>
      <c r="NI53" s="9"/>
      <c r="NJ53" s="9"/>
      <c r="NK53" s="9"/>
      <c r="NL53" s="9"/>
      <c r="NM53" s="9"/>
      <c r="NN53" s="9"/>
      <c r="NO53" s="9"/>
      <c r="NP53" s="9"/>
      <c r="NQ53" s="9"/>
      <c r="NR53" s="9"/>
      <c r="NS53" s="9"/>
      <c r="NT53" s="9"/>
      <c r="NU53" s="9"/>
      <c r="NV53" s="9"/>
      <c r="NW53" s="9"/>
      <c r="NX53" s="9"/>
      <c r="NY53" s="9"/>
      <c r="NZ53" s="9"/>
      <c r="OA53" s="9"/>
      <c r="OB53" s="9"/>
      <c r="OC53" s="9"/>
      <c r="OD53" s="9"/>
      <c r="OE53" s="9"/>
      <c r="OF53" s="9"/>
      <c r="OG53" s="9"/>
      <c r="OH53" s="9"/>
      <c r="OI53" s="9"/>
      <c r="OJ53" s="9"/>
      <c r="OK53" s="9"/>
      <c r="OL53" s="9"/>
      <c r="OM53" s="9"/>
      <c r="ON53" s="9"/>
      <c r="OO53" s="9"/>
      <c r="OP53" s="9"/>
      <c r="OQ53" s="9"/>
      <c r="OR53" s="9"/>
      <c r="OS53" s="9"/>
      <c r="OT53" s="9"/>
      <c r="OU53" s="9"/>
      <c r="OV53" s="9"/>
      <c r="OW53" s="9"/>
      <c r="OX53" s="9"/>
      <c r="OY53" s="9"/>
      <c r="OZ53" s="9"/>
      <c r="PA53" s="9"/>
      <c r="PB53" s="9"/>
    </row>
    <row r="54" spans="1:418" s="15" customFormat="1" x14ac:dyDescent="0.25">
      <c r="A54" s="23">
        <v>0</v>
      </c>
      <c r="B54" s="23" t="str">
        <f>'Raw Data(sec)'!A55</f>
        <v>P29</v>
      </c>
      <c r="C54" s="23" t="str">
        <f>'Raw Data(sec)'!B55</f>
        <v>WT</v>
      </c>
      <c r="D54" s="23" t="str">
        <f>'Raw Data(sec)'!C55</f>
        <v>J6</v>
      </c>
      <c r="E54" s="23" t="str">
        <f>'Raw Data(sec)'!D55</f>
        <v>R</v>
      </c>
      <c r="F54" s="23">
        <f>'Raw Data(sec)'!E55</f>
        <v>124</v>
      </c>
      <c r="G54" s="23">
        <f>'Raw Data(sec)'!F55</f>
        <v>128</v>
      </c>
      <c r="H54" s="23">
        <f>'Raw Data(sec)'!G55</f>
        <v>64</v>
      </c>
      <c r="I54" s="23">
        <f>'Raw Data(sec)'!H55</f>
        <v>48</v>
      </c>
      <c r="J54" s="23">
        <f>'Raw Data(sec)'!I55</f>
        <v>72</v>
      </c>
      <c r="K54" s="23">
        <f>'Raw Data(sec)'!J55</f>
        <v>44</v>
      </c>
      <c r="L54" s="23">
        <f>'Raw Data(sec)'!K55</f>
        <v>48</v>
      </c>
      <c r="M54" s="23">
        <f>'Raw Data(sec)'!L55</f>
        <v>128</v>
      </c>
      <c r="N54" s="23">
        <f>'Raw Data(sec)'!M55</f>
        <v>0</v>
      </c>
      <c r="O54" s="23">
        <f>'Raw Data(sec)'!N55</f>
        <v>156</v>
      </c>
      <c r="P54" s="23">
        <f>'Raw Data(sec)'!O55</f>
        <v>104</v>
      </c>
      <c r="Q54" s="23">
        <f>'Raw Data(sec)'!P55</f>
        <v>56</v>
      </c>
      <c r="R54" s="23">
        <f>'Raw Data(sec)'!Q55</f>
        <v>0</v>
      </c>
      <c r="S54" s="23">
        <f>'Raw Data(sec)'!R55</f>
        <v>0</v>
      </c>
      <c r="T54" s="23">
        <f>'Raw Data(sec)'!S55</f>
        <v>236</v>
      </c>
      <c r="U54" s="23">
        <f>'Raw Data(sec)'!T55</f>
        <v>0</v>
      </c>
      <c r="V54" s="23">
        <f>'Raw Data(sec)'!U55</f>
        <v>0</v>
      </c>
      <c r="W54" s="23">
        <f>'Raw Data(sec)'!V55</f>
        <v>36</v>
      </c>
      <c r="X54" s="23">
        <f>'Raw Data(sec)'!W55</f>
        <v>316</v>
      </c>
      <c r="Y54" s="23">
        <f>'Raw Data(sec)'!X55</f>
        <v>76</v>
      </c>
      <c r="Z54" s="23">
        <f>'Raw Data(sec)'!Y55</f>
        <v>0</v>
      </c>
      <c r="AA54" s="23">
        <f>'Raw Data(sec)'!Z55</f>
        <v>0</v>
      </c>
      <c r="AB54" s="23">
        <f>'Raw Data(sec)'!AA55</f>
        <v>124</v>
      </c>
      <c r="AC54" s="23">
        <f>'Raw Data(sec)'!AB55</f>
        <v>76</v>
      </c>
      <c r="AD54" s="155">
        <v>0</v>
      </c>
      <c r="AE54" s="132">
        <f t="shared" si="5"/>
        <v>972</v>
      </c>
      <c r="AF54" s="12">
        <f t="shared" si="4"/>
        <v>864</v>
      </c>
      <c r="AG54" s="12">
        <f t="shared" si="0"/>
        <v>2.2499999999999999E-2</v>
      </c>
      <c r="AH54" s="12">
        <f t="shared" si="1"/>
        <v>0.02</v>
      </c>
      <c r="AI54" s="12">
        <f>SUM(F53:Q55)</f>
        <v>43200</v>
      </c>
      <c r="AJ54" s="12">
        <f>SUM(R53:AC55)</f>
        <v>43200</v>
      </c>
      <c r="AK54" s="12">
        <f>SUM(F53:AC55)</f>
        <v>86400</v>
      </c>
      <c r="AL54" s="9"/>
      <c r="AM54" s="9"/>
      <c r="AN54" s="9"/>
      <c r="AO54" s="9"/>
      <c r="AP54" s="139"/>
      <c r="AQ54" s="9"/>
      <c r="AU54" s="9"/>
      <c r="AZ54" s="9"/>
      <c r="BA54" s="9"/>
      <c r="BB54" s="21"/>
      <c r="BC54" s="9"/>
      <c r="BD54" s="9"/>
      <c r="BE54" s="9"/>
      <c r="BF54" s="9"/>
      <c r="BG54" s="9"/>
      <c r="BH54" s="250"/>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c r="IV54" s="9"/>
      <c r="IW54" s="9"/>
      <c r="IX54" s="9"/>
      <c r="IY54" s="9"/>
      <c r="IZ54" s="9"/>
      <c r="JA54" s="9"/>
      <c r="JB54" s="9"/>
      <c r="JC54" s="9"/>
      <c r="JD54" s="9"/>
      <c r="JE54" s="9"/>
      <c r="JF54" s="9"/>
      <c r="JG54" s="9"/>
      <c r="JH54" s="9"/>
      <c r="JI54" s="9"/>
      <c r="JJ54" s="9"/>
      <c r="JK54" s="9"/>
      <c r="JL54" s="9"/>
      <c r="JM54" s="9"/>
      <c r="JN54" s="9"/>
      <c r="JO54" s="9"/>
      <c r="JP54" s="9"/>
      <c r="JQ54" s="9"/>
      <c r="JR54" s="9"/>
      <c r="JS54" s="9"/>
      <c r="JT54" s="9"/>
      <c r="JU54" s="9"/>
      <c r="JV54" s="9"/>
      <c r="JW54" s="9"/>
      <c r="JX54" s="9"/>
      <c r="JY54" s="9"/>
      <c r="JZ54" s="9"/>
      <c r="KA54" s="9"/>
      <c r="KB54" s="9"/>
      <c r="KC54" s="9"/>
      <c r="KD54" s="9"/>
      <c r="KE54" s="9"/>
      <c r="KF54" s="9"/>
      <c r="KG54" s="9"/>
      <c r="KH54" s="9"/>
      <c r="KI54" s="9"/>
      <c r="KJ54" s="9"/>
      <c r="KK54" s="9"/>
      <c r="KL54" s="9"/>
      <c r="KM54" s="9"/>
      <c r="KN54" s="9"/>
      <c r="KO54" s="9"/>
      <c r="KP54" s="9"/>
      <c r="KQ54" s="9"/>
      <c r="KR54" s="9"/>
      <c r="KS54" s="9"/>
      <c r="KT54" s="9"/>
      <c r="KU54" s="9"/>
      <c r="KV54" s="9"/>
      <c r="KW54" s="9"/>
      <c r="KX54" s="9"/>
      <c r="KY54" s="9"/>
      <c r="KZ54" s="9"/>
      <c r="LA54" s="9"/>
      <c r="LB54" s="9"/>
      <c r="LC54" s="9"/>
      <c r="LD54" s="9"/>
      <c r="LE54" s="9"/>
      <c r="LF54" s="9"/>
      <c r="LG54" s="9"/>
      <c r="LH54" s="9"/>
      <c r="LI54" s="9"/>
      <c r="LJ54" s="9"/>
      <c r="LK54" s="9"/>
      <c r="LL54" s="9"/>
      <c r="LM54" s="9"/>
      <c r="LN54" s="9"/>
      <c r="LO54" s="9"/>
      <c r="LP54" s="9"/>
      <c r="LQ54" s="9"/>
      <c r="LR54" s="9"/>
      <c r="LS54" s="9"/>
      <c r="LT54" s="9"/>
      <c r="LU54" s="9"/>
      <c r="LV54" s="9"/>
      <c r="LW54" s="9"/>
      <c r="LX54" s="9"/>
      <c r="LY54" s="9"/>
      <c r="LZ54" s="9"/>
      <c r="MA54" s="9"/>
      <c r="MB54" s="9"/>
      <c r="MC54" s="9"/>
      <c r="MD54" s="9"/>
      <c r="ME54" s="9"/>
      <c r="MF54" s="9"/>
      <c r="MG54" s="9"/>
      <c r="MH54" s="9"/>
      <c r="MI54" s="9"/>
      <c r="MJ54" s="9"/>
      <c r="MK54" s="9"/>
      <c r="ML54" s="9"/>
      <c r="MM54" s="9"/>
      <c r="MN54" s="9"/>
      <c r="MO54" s="9"/>
      <c r="MP54" s="9"/>
      <c r="MQ54" s="9"/>
      <c r="MR54" s="9"/>
      <c r="MS54" s="9"/>
      <c r="MT54" s="9"/>
      <c r="MU54" s="9"/>
      <c r="MV54" s="9"/>
      <c r="MW54" s="9"/>
      <c r="MX54" s="9"/>
      <c r="MY54" s="9"/>
      <c r="MZ54" s="9"/>
      <c r="NA54" s="9"/>
      <c r="NB54" s="9"/>
      <c r="NC54" s="9"/>
      <c r="ND54" s="9"/>
      <c r="NE54" s="9"/>
      <c r="NF54" s="9"/>
      <c r="NG54" s="9"/>
      <c r="NH54" s="9"/>
      <c r="NI54" s="9"/>
      <c r="NJ54" s="9"/>
      <c r="NK54" s="9"/>
      <c r="NL54" s="9"/>
      <c r="NM54" s="9"/>
      <c r="NN54" s="9"/>
      <c r="NO54" s="9"/>
      <c r="NP54" s="9"/>
      <c r="NQ54" s="9"/>
      <c r="NR54" s="9"/>
      <c r="NS54" s="9"/>
      <c r="NT54" s="9"/>
      <c r="NU54" s="9"/>
      <c r="NV54" s="9"/>
      <c r="NW54" s="9"/>
      <c r="NX54" s="9"/>
      <c r="NY54" s="9"/>
      <c r="NZ54" s="9"/>
      <c r="OA54" s="9"/>
      <c r="OB54" s="9"/>
      <c r="OC54" s="9"/>
      <c r="OD54" s="9"/>
      <c r="OE54" s="9"/>
      <c r="OF54" s="9"/>
      <c r="OG54" s="9"/>
      <c r="OH54" s="9"/>
      <c r="OI54" s="9"/>
      <c r="OJ54" s="9"/>
      <c r="OK54" s="9"/>
      <c r="OL54" s="9"/>
      <c r="OM54" s="9"/>
      <c r="ON54" s="9"/>
      <c r="OO54" s="9"/>
      <c r="OP54" s="9"/>
      <c r="OQ54" s="9"/>
      <c r="OR54" s="9"/>
      <c r="OS54" s="9"/>
      <c r="OT54" s="9"/>
      <c r="OU54" s="9"/>
      <c r="OV54" s="9"/>
      <c r="OW54" s="9"/>
      <c r="OX54" s="9"/>
      <c r="OY54" s="9"/>
      <c r="OZ54" s="9"/>
      <c r="PA54" s="9"/>
      <c r="PB54" s="9"/>
    </row>
    <row r="55" spans="1:418" x14ac:dyDescent="0.25">
      <c r="A55" s="23">
        <v>0</v>
      </c>
      <c r="B55" s="23" t="str">
        <f>'Raw Data(sec)'!A56</f>
        <v>P29</v>
      </c>
      <c r="C55" s="23" t="str">
        <f>'Raw Data(sec)'!B56</f>
        <v>WT</v>
      </c>
      <c r="D55" s="23" t="str">
        <f>'Raw Data(sec)'!C56</f>
        <v>J6</v>
      </c>
      <c r="E55" s="23" t="str">
        <f>'Raw Data(sec)'!D56</f>
        <v>NR</v>
      </c>
      <c r="F55" s="23">
        <f>'Raw Data(sec)'!E56</f>
        <v>3040</v>
      </c>
      <c r="G55" s="23">
        <f>'Raw Data(sec)'!F56</f>
        <v>2536</v>
      </c>
      <c r="H55" s="23">
        <f>'Raw Data(sec)'!G56</f>
        <v>3376</v>
      </c>
      <c r="I55" s="23">
        <f>'Raw Data(sec)'!H56</f>
        <v>2748</v>
      </c>
      <c r="J55" s="23">
        <f>'Raw Data(sec)'!I56</f>
        <v>1732</v>
      </c>
      <c r="K55" s="23">
        <f>'Raw Data(sec)'!J56</f>
        <v>1748</v>
      </c>
      <c r="L55" s="23">
        <f>'Raw Data(sec)'!K56</f>
        <v>1300</v>
      </c>
      <c r="M55" s="23">
        <f>'Raw Data(sec)'!L56</f>
        <v>3196</v>
      </c>
      <c r="N55" s="23">
        <f>'Raw Data(sec)'!M56</f>
        <v>1216</v>
      </c>
      <c r="O55" s="23">
        <f>'Raw Data(sec)'!N56</f>
        <v>2772</v>
      </c>
      <c r="P55" s="23">
        <f>'Raw Data(sec)'!O56</f>
        <v>1812</v>
      </c>
      <c r="Q55" s="23">
        <f>'Raw Data(sec)'!P56</f>
        <v>1988</v>
      </c>
      <c r="R55" s="23">
        <f>'Raw Data(sec)'!Q56</f>
        <v>0</v>
      </c>
      <c r="S55" s="23">
        <f>'Raw Data(sec)'!R56</f>
        <v>0</v>
      </c>
      <c r="T55" s="23">
        <f>'Raw Data(sec)'!S56</f>
        <v>2172</v>
      </c>
      <c r="U55" s="23">
        <f>'Raw Data(sec)'!T56</f>
        <v>0</v>
      </c>
      <c r="V55" s="23">
        <f>'Raw Data(sec)'!U56</f>
        <v>0</v>
      </c>
      <c r="W55" s="23">
        <f>'Raw Data(sec)'!V56</f>
        <v>1256</v>
      </c>
      <c r="X55" s="23">
        <f>'Raw Data(sec)'!W56</f>
        <v>3028</v>
      </c>
      <c r="Y55" s="23">
        <f>'Raw Data(sec)'!X56</f>
        <v>452</v>
      </c>
      <c r="Z55" s="23">
        <f>'Raw Data(sec)'!Y56</f>
        <v>0</v>
      </c>
      <c r="AA55" s="23">
        <f>'Raw Data(sec)'!Z56</f>
        <v>0</v>
      </c>
      <c r="AB55" s="23">
        <f>'Raw Data(sec)'!AA56</f>
        <v>2204</v>
      </c>
      <c r="AC55" s="23">
        <f>'Raw Data(sec)'!AB56</f>
        <v>1388</v>
      </c>
      <c r="AD55" s="155">
        <v>0</v>
      </c>
      <c r="AE55" s="132">
        <f t="shared" si="5"/>
        <v>27464</v>
      </c>
      <c r="AF55" s="12">
        <f t="shared" si="4"/>
        <v>10500</v>
      </c>
      <c r="AG55" s="12">
        <f t="shared" si="0"/>
        <v>0.63574074074074072</v>
      </c>
      <c r="AH55" s="12">
        <f t="shared" si="1"/>
        <v>0.24305555555555555</v>
      </c>
      <c r="AI55" s="12">
        <f>SUM(F53:Q55)</f>
        <v>43200</v>
      </c>
      <c r="AJ55" s="12">
        <f>SUM(R53:AC55)</f>
        <v>43200</v>
      </c>
      <c r="AK55" s="12">
        <f>SUM(F53:AC55)</f>
        <v>86400</v>
      </c>
      <c r="AL55" s="9"/>
      <c r="AM55" s="9"/>
      <c r="AN55" s="9"/>
      <c r="AO55" s="9"/>
      <c r="AP55" s="139"/>
      <c r="AQ55" s="9"/>
      <c r="BB55" s="21"/>
      <c r="BH55" s="250"/>
    </row>
    <row r="56" spans="1:418" s="15" customFormat="1" x14ac:dyDescent="0.25">
      <c r="A56" s="23" t="s">
        <v>16</v>
      </c>
      <c r="B56" s="23" t="str">
        <f>'Raw Data(sec)'!A57</f>
        <v>P29</v>
      </c>
      <c r="C56" s="160" t="str">
        <f>'Raw Data(sec)'!B57</f>
        <v>WT</v>
      </c>
      <c r="D56" s="160" t="str">
        <f>'Raw Data(sec)'!C57</f>
        <v>K5</v>
      </c>
      <c r="E56" s="160" t="str">
        <f>'Raw Data(sec)'!D57</f>
        <v>W</v>
      </c>
      <c r="F56" s="160">
        <f>'Raw Data(sec)'!E57</f>
        <v>1972</v>
      </c>
      <c r="G56" s="160">
        <f>'Raw Data(sec)'!F57</f>
        <v>1468</v>
      </c>
      <c r="H56" s="160">
        <f>'Raw Data(sec)'!G57</f>
        <v>1264</v>
      </c>
      <c r="I56" s="160">
        <f>'Raw Data(sec)'!H57</f>
        <v>288</v>
      </c>
      <c r="J56" s="160">
        <f>'Raw Data(sec)'!I57</f>
        <v>2300</v>
      </c>
      <c r="K56" s="160">
        <f>'Raw Data(sec)'!J57</f>
        <v>700</v>
      </c>
      <c r="L56" s="160">
        <f>'Raw Data(sec)'!K57</f>
        <v>188</v>
      </c>
      <c r="M56" s="160">
        <f>'Raw Data(sec)'!L57</f>
        <v>2472</v>
      </c>
      <c r="N56" s="160">
        <f>'Raw Data(sec)'!M57</f>
        <v>180</v>
      </c>
      <c r="O56" s="160">
        <f>'Raw Data(sec)'!N57</f>
        <v>2096</v>
      </c>
      <c r="P56" s="160">
        <f>'Raw Data(sec)'!O57</f>
        <v>576</v>
      </c>
      <c r="Q56" s="160">
        <f>'Raw Data(sec)'!P57</f>
        <v>1548</v>
      </c>
      <c r="R56" s="160">
        <f>'Raw Data(sec)'!Q57</f>
        <v>3600</v>
      </c>
      <c r="S56" s="160">
        <f>'Raw Data(sec)'!R57</f>
        <v>3600</v>
      </c>
      <c r="T56" s="160">
        <f>'Raw Data(sec)'!S57</f>
        <v>840</v>
      </c>
      <c r="U56" s="160">
        <f>'Raw Data(sec)'!T57</f>
        <v>3600</v>
      </c>
      <c r="V56" s="160">
        <f>'Raw Data(sec)'!U57</f>
        <v>3600</v>
      </c>
      <c r="W56" s="160">
        <f>'Raw Data(sec)'!V57</f>
        <v>1808</v>
      </c>
      <c r="X56" s="160">
        <f>'Raw Data(sec)'!W57</f>
        <v>1908</v>
      </c>
      <c r="Y56" s="160">
        <f>'Raw Data(sec)'!X57</f>
        <v>1420</v>
      </c>
      <c r="Z56" s="160">
        <f>'Raw Data(sec)'!Y57</f>
        <v>1452</v>
      </c>
      <c r="AA56" s="160">
        <f>'Raw Data(sec)'!Z57</f>
        <v>3600</v>
      </c>
      <c r="AB56" s="160">
        <f>'Raw Data(sec)'!AA57</f>
        <v>3600</v>
      </c>
      <c r="AC56" s="160">
        <f>'Raw Data(sec)'!AB57</f>
        <v>3600</v>
      </c>
      <c r="AD56" s="161" t="s">
        <v>0</v>
      </c>
      <c r="AE56" s="162">
        <f t="shared" si="5"/>
        <v>15052</v>
      </c>
      <c r="AF56" s="14">
        <f t="shared" si="4"/>
        <v>32628</v>
      </c>
      <c r="AG56" s="14">
        <f t="shared" si="0"/>
        <v>0.34842592592592592</v>
      </c>
      <c r="AH56" s="14">
        <f t="shared" si="1"/>
        <v>0.75527777777777783</v>
      </c>
      <c r="AI56" s="14">
        <f>SUM(F56:Q58)</f>
        <v>43200</v>
      </c>
      <c r="AJ56" s="14">
        <f>SUM(R56:AC58)</f>
        <v>43200</v>
      </c>
      <c r="AK56" s="14">
        <f>SUM(F56:AC58)</f>
        <v>86400</v>
      </c>
      <c r="AL56" s="15">
        <f>(AE58+AE57)/(AF57+AF58)</f>
        <v>2.6625047294740827</v>
      </c>
      <c r="AM56" s="15">
        <f>(SUM(AG57:AG58))/(SUM(AH57:AH58))</f>
        <v>2.6625047294740827</v>
      </c>
      <c r="AN56" s="15">
        <f>(SUM(F57:Q58)/AI57)*100</f>
        <v>65.157407407407405</v>
      </c>
      <c r="AO56" s="15">
        <f>(SUM(R57:AC58)/AJ57)*100</f>
        <v>24.472222222222221</v>
      </c>
      <c r="AP56" s="137">
        <f>(SUM(F57:AC58)/AK57)*100</f>
        <v>44.81481481481481</v>
      </c>
      <c r="AU56" s="9"/>
      <c r="AZ56" s="9"/>
      <c r="BA56" s="9"/>
      <c r="BB56" s="21"/>
      <c r="BC56" s="9"/>
      <c r="BD56" s="9"/>
      <c r="BE56" s="9"/>
      <c r="BF56" s="9"/>
      <c r="BG56" s="9"/>
      <c r="BH56" s="250"/>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9"/>
      <c r="LX56" s="9"/>
      <c r="LY56" s="9"/>
      <c r="LZ56" s="9"/>
      <c r="MA56" s="9"/>
      <c r="MB56" s="9"/>
      <c r="MC56" s="9"/>
      <c r="MD56" s="9"/>
      <c r="ME56" s="9"/>
      <c r="MF56" s="9"/>
      <c r="MG56" s="9"/>
      <c r="MH56" s="9"/>
      <c r="MI56" s="9"/>
      <c r="MJ56" s="9"/>
      <c r="MK56" s="9"/>
      <c r="ML56" s="9"/>
      <c r="MM56" s="9"/>
      <c r="MN56" s="9"/>
      <c r="MO56" s="9"/>
      <c r="MP56" s="9"/>
      <c r="MQ56" s="9"/>
      <c r="MR56" s="9"/>
      <c r="MS56" s="9"/>
      <c r="MT56" s="9"/>
      <c r="MU56" s="9"/>
      <c r="MV56" s="9"/>
      <c r="MW56" s="9"/>
      <c r="MX56" s="9"/>
      <c r="MY56" s="9"/>
      <c r="MZ56" s="9"/>
      <c r="NA56" s="9"/>
      <c r="NB56" s="9"/>
      <c r="NC56" s="9"/>
      <c r="ND56" s="9"/>
      <c r="NE56" s="9"/>
      <c r="NF56" s="9"/>
      <c r="NG56" s="9"/>
      <c r="NH56" s="9"/>
      <c r="NI56" s="9"/>
      <c r="NJ56" s="9"/>
      <c r="NK56" s="9"/>
      <c r="NL56" s="9"/>
      <c r="NM56" s="9"/>
      <c r="NN56" s="9"/>
      <c r="NO56" s="9"/>
      <c r="NP56" s="9"/>
      <c r="NQ56" s="9"/>
      <c r="NR56" s="9"/>
      <c r="NS56" s="9"/>
      <c r="NT56" s="9"/>
      <c r="NU56" s="9"/>
      <c r="NV56" s="9"/>
      <c r="NW56" s="9"/>
      <c r="NX56" s="9"/>
      <c r="NY56" s="9"/>
      <c r="NZ56" s="9"/>
      <c r="OA56" s="9"/>
      <c r="OB56" s="9"/>
      <c r="OC56" s="9"/>
      <c r="OD56" s="9"/>
      <c r="OE56" s="9"/>
      <c r="OF56" s="9"/>
      <c r="OG56" s="9"/>
      <c r="OH56" s="9"/>
      <c r="OI56" s="9"/>
      <c r="OJ56" s="9"/>
      <c r="OK56" s="9"/>
      <c r="OL56" s="9"/>
      <c r="OM56" s="9"/>
      <c r="ON56" s="9"/>
      <c r="OO56" s="9"/>
      <c r="OP56" s="9"/>
      <c r="OQ56" s="9"/>
      <c r="OR56" s="9"/>
      <c r="OS56" s="9"/>
      <c r="OT56" s="9"/>
      <c r="OU56" s="9"/>
      <c r="OV56" s="9"/>
      <c r="OW56" s="9"/>
      <c r="OX56" s="9"/>
      <c r="OY56" s="9"/>
      <c r="OZ56" s="9"/>
      <c r="PA56" s="9"/>
      <c r="PB56" s="9"/>
    </row>
    <row r="57" spans="1:418" s="15" customFormat="1" ht="21" customHeight="1" x14ac:dyDescent="0.25">
      <c r="A57" s="23">
        <v>0</v>
      </c>
      <c r="B57" s="23" t="str">
        <f>'Raw Data(sec)'!A58</f>
        <v>P29</v>
      </c>
      <c r="C57" s="23" t="str">
        <f>'Raw Data(sec)'!B58</f>
        <v>WT</v>
      </c>
      <c r="D57" s="23" t="str">
        <f>'Raw Data(sec)'!C58</f>
        <v>K5</v>
      </c>
      <c r="E57" s="23" t="str">
        <f>'Raw Data(sec)'!D58</f>
        <v>R</v>
      </c>
      <c r="F57" s="23">
        <f>'Raw Data(sec)'!E58</f>
        <v>100</v>
      </c>
      <c r="G57" s="23">
        <f>'Raw Data(sec)'!F58</f>
        <v>276</v>
      </c>
      <c r="H57" s="23">
        <f>'Raw Data(sec)'!G58</f>
        <v>196</v>
      </c>
      <c r="I57" s="23">
        <f>'Raw Data(sec)'!H58</f>
        <v>524</v>
      </c>
      <c r="J57" s="23">
        <f>'Raw Data(sec)'!I58</f>
        <v>200</v>
      </c>
      <c r="K57" s="23">
        <f>'Raw Data(sec)'!J58</f>
        <v>356</v>
      </c>
      <c r="L57" s="23">
        <f>'Raw Data(sec)'!K58</f>
        <v>436</v>
      </c>
      <c r="M57" s="23">
        <f>'Raw Data(sec)'!L58</f>
        <v>16</v>
      </c>
      <c r="N57" s="23">
        <f>'Raw Data(sec)'!M58</f>
        <v>612</v>
      </c>
      <c r="O57" s="23">
        <f>'Raw Data(sec)'!N58</f>
        <v>216</v>
      </c>
      <c r="P57" s="23">
        <f>'Raw Data(sec)'!O58</f>
        <v>564</v>
      </c>
      <c r="Q57" s="23">
        <f>'Raw Data(sec)'!P58</f>
        <v>120</v>
      </c>
      <c r="R57" s="23">
        <f>'Raw Data(sec)'!Q58</f>
        <v>0</v>
      </c>
      <c r="S57" s="23">
        <f>'Raw Data(sec)'!R58</f>
        <v>0</v>
      </c>
      <c r="T57" s="23">
        <f>'Raw Data(sec)'!S58</f>
        <v>192</v>
      </c>
      <c r="U57" s="23">
        <f>'Raw Data(sec)'!T58</f>
        <v>0</v>
      </c>
      <c r="V57" s="23">
        <f>'Raw Data(sec)'!U58</f>
        <v>0</v>
      </c>
      <c r="W57" s="23">
        <f>'Raw Data(sec)'!V58</f>
        <v>132</v>
      </c>
      <c r="X57" s="23">
        <f>'Raw Data(sec)'!W58</f>
        <v>340</v>
      </c>
      <c r="Y57" s="23">
        <f>'Raw Data(sec)'!X58</f>
        <v>380</v>
      </c>
      <c r="Z57" s="23">
        <f>'Raw Data(sec)'!Y58</f>
        <v>176</v>
      </c>
      <c r="AA57" s="23">
        <f>'Raw Data(sec)'!Z58</f>
        <v>0</v>
      </c>
      <c r="AB57" s="23">
        <f>'Raw Data(sec)'!AA58</f>
        <v>0</v>
      </c>
      <c r="AC57" s="23">
        <f>'Raw Data(sec)'!AB58</f>
        <v>0</v>
      </c>
      <c r="AD57" s="155">
        <v>0</v>
      </c>
      <c r="AE57" s="132">
        <f t="shared" si="5"/>
        <v>3616</v>
      </c>
      <c r="AF57" s="12">
        <f t="shared" si="4"/>
        <v>1220</v>
      </c>
      <c r="AG57" s="12">
        <f t="shared" si="0"/>
        <v>8.3703703703703697E-2</v>
      </c>
      <c r="AH57" s="12">
        <f t="shared" si="1"/>
        <v>2.824074074074074E-2</v>
      </c>
      <c r="AI57" s="12">
        <f>SUM(F56:Q58)</f>
        <v>43200</v>
      </c>
      <c r="AJ57" s="12">
        <f>SUM(R56:AC58)</f>
        <v>43200</v>
      </c>
      <c r="AK57" s="12">
        <f>SUM(F56:AC58)</f>
        <v>86400</v>
      </c>
      <c r="AL57" s="9"/>
      <c r="AM57" s="9"/>
      <c r="AN57" s="9"/>
      <c r="AO57" s="9"/>
      <c r="AP57" s="139"/>
      <c r="AU57" s="9"/>
      <c r="AV57" s="9"/>
      <c r="AW57" s="9"/>
      <c r="AX57" s="9"/>
      <c r="AY57" s="9"/>
      <c r="AZ57" s="9"/>
      <c r="BA57" s="9"/>
      <c r="BB57" s="21"/>
      <c r="BC57" s="9"/>
      <c r="BH57" s="223"/>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c r="IW57" s="9"/>
      <c r="IX57" s="9"/>
      <c r="IY57" s="9"/>
      <c r="IZ57" s="9"/>
      <c r="JA57" s="9"/>
      <c r="JB57" s="9"/>
      <c r="JC57" s="9"/>
      <c r="JD57" s="9"/>
      <c r="JE57" s="9"/>
      <c r="JF57" s="9"/>
      <c r="JG57" s="9"/>
      <c r="JH57" s="9"/>
      <c r="JI57" s="9"/>
      <c r="JJ57" s="9"/>
      <c r="JK57" s="9"/>
      <c r="JL57" s="9"/>
      <c r="JM57" s="9"/>
      <c r="JN57" s="9"/>
      <c r="JO57" s="9"/>
      <c r="JP57" s="9"/>
      <c r="JQ57" s="9"/>
      <c r="JR57" s="9"/>
      <c r="JS57" s="9"/>
      <c r="JT57" s="9"/>
      <c r="JU57" s="9"/>
      <c r="JV57" s="9"/>
      <c r="JW57" s="9"/>
      <c r="JX57" s="9"/>
      <c r="JY57" s="9"/>
      <c r="JZ57" s="9"/>
      <c r="KA57" s="9"/>
      <c r="KB57" s="9"/>
      <c r="KC57" s="9"/>
      <c r="KD57" s="9"/>
      <c r="KE57" s="9"/>
      <c r="KF57" s="9"/>
      <c r="KG57" s="9"/>
      <c r="KH57" s="9"/>
      <c r="KI57" s="9"/>
      <c r="KJ57" s="9"/>
      <c r="KK57" s="9"/>
      <c r="KL57" s="9"/>
      <c r="KM57" s="9"/>
      <c r="KN57" s="9"/>
      <c r="KO57" s="9"/>
      <c r="KP57" s="9"/>
      <c r="KQ57" s="9"/>
      <c r="KR57" s="9"/>
      <c r="KS57" s="9"/>
      <c r="KT57" s="9"/>
      <c r="KU57" s="9"/>
      <c r="KV57" s="9"/>
      <c r="KW57" s="9"/>
      <c r="KX57" s="9"/>
      <c r="KY57" s="9"/>
      <c r="KZ57" s="9"/>
      <c r="LA57" s="9"/>
      <c r="LB57" s="9"/>
      <c r="LC57" s="9"/>
      <c r="LD57" s="9"/>
      <c r="LE57" s="9"/>
      <c r="LF57" s="9"/>
      <c r="LG57" s="9"/>
      <c r="LH57" s="9"/>
      <c r="LI57" s="9"/>
      <c r="LJ57" s="9"/>
      <c r="LK57" s="9"/>
      <c r="LL57" s="9"/>
      <c r="LM57" s="9"/>
      <c r="LN57" s="9"/>
      <c r="LO57" s="9"/>
      <c r="LP57" s="9"/>
      <c r="LQ57" s="9"/>
      <c r="LR57" s="9"/>
      <c r="LS57" s="9"/>
      <c r="LT57" s="9"/>
      <c r="LU57" s="9"/>
      <c r="LV57" s="9"/>
      <c r="LW57" s="9"/>
      <c r="LX57" s="9"/>
      <c r="LY57" s="9"/>
      <c r="LZ57" s="9"/>
      <c r="MA57" s="9"/>
      <c r="MB57" s="9"/>
      <c r="MC57" s="9"/>
      <c r="MD57" s="9"/>
      <c r="ME57" s="9"/>
      <c r="MF57" s="9"/>
      <c r="MG57" s="9"/>
      <c r="MH57" s="9"/>
      <c r="MI57" s="9"/>
      <c r="MJ57" s="9"/>
      <c r="MK57" s="9"/>
      <c r="ML57" s="9"/>
      <c r="MM57" s="9"/>
      <c r="MN57" s="9"/>
      <c r="MO57" s="9"/>
      <c r="MP57" s="9"/>
      <c r="MQ57" s="9"/>
      <c r="MR57" s="9"/>
      <c r="MS57" s="9"/>
      <c r="MT57" s="9"/>
      <c r="MU57" s="9"/>
      <c r="MV57" s="9"/>
      <c r="MW57" s="9"/>
      <c r="MX57" s="9"/>
      <c r="MY57" s="9"/>
      <c r="MZ57" s="9"/>
      <c r="NA57" s="9"/>
      <c r="NB57" s="9"/>
      <c r="NC57" s="9"/>
      <c r="ND57" s="9"/>
      <c r="NE57" s="9"/>
      <c r="NF57" s="9"/>
      <c r="NG57" s="9"/>
      <c r="NH57" s="9"/>
      <c r="NI57" s="9"/>
      <c r="NJ57" s="9"/>
      <c r="NK57" s="9"/>
      <c r="NL57" s="9"/>
      <c r="NM57" s="9"/>
      <c r="NN57" s="9"/>
      <c r="NO57" s="9"/>
      <c r="NP57" s="9"/>
      <c r="NQ57" s="9"/>
      <c r="NR57" s="9"/>
      <c r="NS57" s="9"/>
      <c r="NT57" s="9"/>
      <c r="NU57" s="9"/>
      <c r="NV57" s="9"/>
      <c r="NW57" s="9"/>
      <c r="NX57" s="9"/>
      <c r="NY57" s="9"/>
      <c r="NZ57" s="9"/>
      <c r="OA57" s="9"/>
      <c r="OB57" s="9"/>
      <c r="OC57" s="9"/>
      <c r="OD57" s="9"/>
      <c r="OE57" s="9"/>
      <c r="OF57" s="9"/>
      <c r="OG57" s="9"/>
      <c r="OH57" s="9"/>
      <c r="OI57" s="9"/>
      <c r="OJ57" s="9"/>
      <c r="OK57" s="9"/>
      <c r="OL57" s="9"/>
      <c r="OM57" s="9"/>
      <c r="ON57" s="9"/>
      <c r="OO57" s="9"/>
      <c r="OP57" s="9"/>
      <c r="OQ57" s="9"/>
      <c r="OR57" s="9"/>
      <c r="OS57" s="9"/>
      <c r="OT57" s="9"/>
      <c r="OU57" s="9"/>
      <c r="OV57" s="9"/>
      <c r="OW57" s="9"/>
      <c r="OX57" s="9"/>
      <c r="OY57" s="9"/>
      <c r="OZ57" s="9"/>
      <c r="PA57" s="9"/>
      <c r="PB57" s="9"/>
    </row>
    <row r="58" spans="1:418" ht="21" customHeight="1" x14ac:dyDescent="0.3">
      <c r="A58" s="23">
        <v>0</v>
      </c>
      <c r="B58" s="23" t="str">
        <f>'Raw Data(sec)'!A59</f>
        <v>P29</v>
      </c>
      <c r="C58" s="23" t="str">
        <f>'Raw Data(sec)'!B59</f>
        <v>WT</v>
      </c>
      <c r="D58" s="23" t="str">
        <f>'Raw Data(sec)'!C59</f>
        <v>K5</v>
      </c>
      <c r="E58" s="23" t="str">
        <f>'Raw Data(sec)'!D59</f>
        <v>NR</v>
      </c>
      <c r="F58" s="23">
        <f>'Raw Data(sec)'!E59</f>
        <v>1528</v>
      </c>
      <c r="G58" s="23">
        <f>'Raw Data(sec)'!F59</f>
        <v>1856</v>
      </c>
      <c r="H58" s="23">
        <f>'Raw Data(sec)'!G59</f>
        <v>2140</v>
      </c>
      <c r="I58" s="23">
        <f>'Raw Data(sec)'!H59</f>
        <v>2788</v>
      </c>
      <c r="J58" s="23">
        <f>'Raw Data(sec)'!I59</f>
        <v>1100</v>
      </c>
      <c r="K58" s="23">
        <f>'Raw Data(sec)'!J59</f>
        <v>2544</v>
      </c>
      <c r="L58" s="23">
        <f>'Raw Data(sec)'!K59</f>
        <v>2976</v>
      </c>
      <c r="M58" s="23">
        <f>'Raw Data(sec)'!L59</f>
        <v>1112</v>
      </c>
      <c r="N58" s="23">
        <f>'Raw Data(sec)'!M59</f>
        <v>2808</v>
      </c>
      <c r="O58" s="23">
        <f>'Raw Data(sec)'!N59</f>
        <v>1288</v>
      </c>
      <c r="P58" s="23">
        <f>'Raw Data(sec)'!O59</f>
        <v>2460</v>
      </c>
      <c r="Q58" s="23">
        <f>'Raw Data(sec)'!P59</f>
        <v>1932</v>
      </c>
      <c r="R58" s="23">
        <f>'Raw Data(sec)'!Q59</f>
        <v>0</v>
      </c>
      <c r="S58" s="23">
        <f>'Raw Data(sec)'!R59</f>
        <v>0</v>
      </c>
      <c r="T58" s="23">
        <f>'Raw Data(sec)'!S59</f>
        <v>2568</v>
      </c>
      <c r="U58" s="23">
        <f>'Raw Data(sec)'!T59</f>
        <v>0</v>
      </c>
      <c r="V58" s="23">
        <f>'Raw Data(sec)'!U59</f>
        <v>0</v>
      </c>
      <c r="W58" s="23">
        <f>'Raw Data(sec)'!V59</f>
        <v>1660</v>
      </c>
      <c r="X58" s="23">
        <f>'Raw Data(sec)'!W59</f>
        <v>1352</v>
      </c>
      <c r="Y58" s="23">
        <f>'Raw Data(sec)'!X59</f>
        <v>1800</v>
      </c>
      <c r="Z58" s="23">
        <f>'Raw Data(sec)'!Y59</f>
        <v>1972</v>
      </c>
      <c r="AA58" s="23">
        <f>'Raw Data(sec)'!Z59</f>
        <v>0</v>
      </c>
      <c r="AB58" s="23">
        <f>'Raw Data(sec)'!AA59</f>
        <v>0</v>
      </c>
      <c r="AC58" s="23">
        <f>'Raw Data(sec)'!AB59</f>
        <v>0</v>
      </c>
      <c r="AD58" s="155">
        <v>0</v>
      </c>
      <c r="AE58" s="132">
        <f t="shared" si="5"/>
        <v>24532</v>
      </c>
      <c r="AF58" s="12">
        <f t="shared" si="4"/>
        <v>9352</v>
      </c>
      <c r="AG58" s="12">
        <f t="shared" si="0"/>
        <v>0.56787037037037036</v>
      </c>
      <c r="AH58" s="12">
        <f t="shared" si="1"/>
        <v>0.21648148148148147</v>
      </c>
      <c r="AI58" s="12">
        <f>SUM(F56:Q58)</f>
        <v>43200</v>
      </c>
      <c r="AJ58" s="12">
        <f>SUM(R56:AC58)</f>
        <v>43200</v>
      </c>
      <c r="AK58" s="12">
        <f>SUM(F56:AC58)</f>
        <v>86400</v>
      </c>
      <c r="AL58" s="9"/>
      <c r="AM58" s="9"/>
      <c r="AN58" s="9"/>
      <c r="AO58" s="9"/>
      <c r="AP58" s="139"/>
      <c r="BB58" s="188"/>
      <c r="BH58" s="223"/>
    </row>
    <row r="59" spans="1:418" s="15" customFormat="1" ht="21" customHeight="1" x14ac:dyDescent="0.3">
      <c r="A59" s="160" t="s">
        <v>25</v>
      </c>
      <c r="B59" s="160" t="str">
        <f>'Raw Data(sec)'!A60</f>
        <v>P29</v>
      </c>
      <c r="C59" s="160" t="str">
        <f>'Raw Data(sec)'!B60</f>
        <v>WT</v>
      </c>
      <c r="D59" s="160" t="str">
        <f>'Raw Data(sec)'!C60</f>
        <v>N2</v>
      </c>
      <c r="E59" s="160" t="str">
        <f>'Raw Data(sec)'!D60</f>
        <v>W</v>
      </c>
      <c r="F59" s="160">
        <f>'Raw Data(sec)'!E60</f>
        <v>2084</v>
      </c>
      <c r="G59" s="160">
        <f>'Raw Data(sec)'!F60</f>
        <v>692</v>
      </c>
      <c r="H59" s="160">
        <f>'Raw Data(sec)'!G60</f>
        <v>1588</v>
      </c>
      <c r="I59" s="160">
        <f>'Raw Data(sec)'!H60</f>
        <v>316</v>
      </c>
      <c r="J59" s="160">
        <f>'Raw Data(sec)'!I60</f>
        <v>2008</v>
      </c>
      <c r="K59" s="160">
        <f>'Raw Data(sec)'!J60</f>
        <v>996</v>
      </c>
      <c r="L59" s="160">
        <f>'Raw Data(sec)'!K60</f>
        <v>1428</v>
      </c>
      <c r="M59" s="160">
        <f>'Raw Data(sec)'!L60</f>
        <v>876</v>
      </c>
      <c r="N59" s="160">
        <f>'Raw Data(sec)'!M60</f>
        <v>1228</v>
      </c>
      <c r="O59" s="160">
        <f>'Raw Data(sec)'!N60</f>
        <v>2032</v>
      </c>
      <c r="P59" s="160">
        <f>'Raw Data(sec)'!O60</f>
        <v>1628</v>
      </c>
      <c r="Q59" s="160">
        <f>'Raw Data(sec)'!P60</f>
        <v>732</v>
      </c>
      <c r="R59" s="160">
        <f>'Raw Data(sec)'!Q60</f>
        <v>3480</v>
      </c>
      <c r="S59" s="160">
        <f>'Raw Data(sec)'!R60</f>
        <v>1244</v>
      </c>
      <c r="T59" s="160">
        <f>'Raw Data(sec)'!S60</f>
        <v>3104</v>
      </c>
      <c r="U59" s="160">
        <f>'Raw Data(sec)'!T60</f>
        <v>2740</v>
      </c>
      <c r="V59" s="160">
        <f>'Raw Data(sec)'!U60</f>
        <v>2824</v>
      </c>
      <c r="W59" s="160">
        <f>'Raw Data(sec)'!V60</f>
        <v>1080</v>
      </c>
      <c r="X59" s="160">
        <f>'Raw Data(sec)'!W60</f>
        <v>1292</v>
      </c>
      <c r="Y59" s="160">
        <f>'Raw Data(sec)'!X60</f>
        <v>3276</v>
      </c>
      <c r="Z59" s="160">
        <f>'Raw Data(sec)'!Y60</f>
        <v>1404</v>
      </c>
      <c r="AA59" s="160">
        <f>'Raw Data(sec)'!Z60</f>
        <v>2544</v>
      </c>
      <c r="AB59" s="160">
        <f>'Raw Data(sec)'!AA60</f>
        <v>3600</v>
      </c>
      <c r="AC59" s="160">
        <f>'Raw Data(sec)'!AB60</f>
        <v>3600</v>
      </c>
      <c r="AD59" s="161" t="s">
        <v>0</v>
      </c>
      <c r="AE59" s="162">
        <f t="shared" si="5"/>
        <v>15608</v>
      </c>
      <c r="AF59" s="14">
        <f t="shared" si="4"/>
        <v>30188</v>
      </c>
      <c r="AG59" s="14">
        <f t="shared" si="0"/>
        <v>0.36129629629629628</v>
      </c>
      <c r="AH59" s="14">
        <f t="shared" si="1"/>
        <v>0.69879629629629625</v>
      </c>
      <c r="AI59" s="14">
        <f>SUM(F59:Q61)</f>
        <v>43200</v>
      </c>
      <c r="AJ59" s="14">
        <f>SUM(R59:AC61)</f>
        <v>43200</v>
      </c>
      <c r="AK59" s="14">
        <f>SUM(F59:AC61)</f>
        <v>86400</v>
      </c>
      <c r="AL59" s="15">
        <f>(AE61+AE60)/(AF60+AF61)</f>
        <v>2.1205041500153703</v>
      </c>
      <c r="AM59" s="15">
        <f>(SUM(AG60:AG61))/(SUM(AH60:AH61))</f>
        <v>2.1205041500153703</v>
      </c>
      <c r="AN59" s="15">
        <f>(SUM(F60:Q61)/AI60)*100</f>
        <v>63.870370370370367</v>
      </c>
      <c r="AO59" s="15">
        <f>(SUM(R60:AC61)/AJ60)*100</f>
        <v>30.12037037037037</v>
      </c>
      <c r="AP59" s="137">
        <f>(SUM(F60:AC61)/AK60)*100</f>
        <v>46.995370370370374</v>
      </c>
      <c r="AU59" s="9"/>
      <c r="AV59" s="9"/>
      <c r="AW59" s="9"/>
      <c r="AX59" s="9"/>
      <c r="AY59" s="9"/>
      <c r="AZ59" s="9"/>
      <c r="BA59" s="9"/>
      <c r="BB59" s="188"/>
      <c r="BC59" s="9"/>
      <c r="BH59" s="223"/>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c r="IV59" s="9"/>
      <c r="IW59" s="9"/>
      <c r="IX59" s="9"/>
      <c r="IY59" s="9"/>
      <c r="IZ59" s="9"/>
      <c r="JA59" s="9"/>
      <c r="JB59" s="9"/>
      <c r="JC59" s="9"/>
      <c r="JD59" s="9"/>
      <c r="JE59" s="9"/>
      <c r="JF59" s="9"/>
      <c r="JG59" s="9"/>
      <c r="JH59" s="9"/>
      <c r="JI59" s="9"/>
      <c r="JJ59" s="9"/>
      <c r="JK59" s="9"/>
      <c r="JL59" s="9"/>
      <c r="JM59" s="9"/>
      <c r="JN59" s="9"/>
      <c r="JO59" s="9"/>
      <c r="JP59" s="9"/>
      <c r="JQ59" s="9"/>
      <c r="JR59" s="9"/>
      <c r="JS59" s="9"/>
      <c r="JT59" s="9"/>
      <c r="JU59" s="9"/>
      <c r="JV59" s="9"/>
      <c r="JW59" s="9"/>
      <c r="JX59" s="9"/>
      <c r="JY59" s="9"/>
      <c r="JZ59" s="9"/>
      <c r="KA59" s="9"/>
      <c r="KB59" s="9"/>
      <c r="KC59" s="9"/>
      <c r="KD59" s="9"/>
      <c r="KE59" s="9"/>
      <c r="KF59" s="9"/>
      <c r="KG59" s="9"/>
      <c r="KH59" s="9"/>
      <c r="KI59" s="9"/>
      <c r="KJ59" s="9"/>
      <c r="KK59" s="9"/>
      <c r="KL59" s="9"/>
      <c r="KM59" s="9"/>
      <c r="KN59" s="9"/>
      <c r="KO59" s="9"/>
      <c r="KP59" s="9"/>
      <c r="KQ59" s="9"/>
      <c r="KR59" s="9"/>
      <c r="KS59" s="9"/>
      <c r="KT59" s="9"/>
      <c r="KU59" s="9"/>
      <c r="KV59" s="9"/>
      <c r="KW59" s="9"/>
      <c r="KX59" s="9"/>
      <c r="KY59" s="9"/>
      <c r="KZ59" s="9"/>
      <c r="LA59" s="9"/>
      <c r="LB59" s="9"/>
      <c r="LC59" s="9"/>
      <c r="LD59" s="9"/>
      <c r="LE59" s="9"/>
      <c r="LF59" s="9"/>
      <c r="LG59" s="9"/>
      <c r="LH59" s="9"/>
      <c r="LI59" s="9"/>
      <c r="LJ59" s="9"/>
      <c r="LK59" s="9"/>
      <c r="LL59" s="9"/>
      <c r="LM59" s="9"/>
      <c r="LN59" s="9"/>
      <c r="LO59" s="9"/>
      <c r="LP59" s="9"/>
      <c r="LQ59" s="9"/>
      <c r="LR59" s="9"/>
      <c r="LS59" s="9"/>
      <c r="LT59" s="9"/>
      <c r="LU59" s="9"/>
      <c r="LV59" s="9"/>
      <c r="LW59" s="9"/>
      <c r="LX59" s="9"/>
      <c r="LY59" s="9"/>
      <c r="LZ59" s="9"/>
      <c r="MA59" s="9"/>
      <c r="MB59" s="9"/>
      <c r="MC59" s="9"/>
      <c r="MD59" s="9"/>
      <c r="ME59" s="9"/>
      <c r="MF59" s="9"/>
      <c r="MG59" s="9"/>
      <c r="MH59" s="9"/>
      <c r="MI59" s="9"/>
      <c r="MJ59" s="9"/>
      <c r="MK59" s="9"/>
      <c r="ML59" s="9"/>
      <c r="MM59" s="9"/>
      <c r="MN59" s="9"/>
      <c r="MO59" s="9"/>
      <c r="MP59" s="9"/>
      <c r="MQ59" s="9"/>
      <c r="MR59" s="9"/>
      <c r="MS59" s="9"/>
      <c r="MT59" s="9"/>
      <c r="MU59" s="9"/>
      <c r="MV59" s="9"/>
      <c r="MW59" s="9"/>
      <c r="MX59" s="9"/>
      <c r="MY59" s="9"/>
      <c r="MZ59" s="9"/>
      <c r="NA59" s="9"/>
      <c r="NB59" s="9"/>
      <c r="NC59" s="9"/>
      <c r="ND59" s="9"/>
      <c r="NE59" s="9"/>
      <c r="NF59" s="9"/>
      <c r="NG59" s="9"/>
      <c r="NH59" s="9"/>
      <c r="NI59" s="9"/>
      <c r="NJ59" s="9"/>
      <c r="NK59" s="9"/>
      <c r="NL59" s="9"/>
      <c r="NM59" s="9"/>
      <c r="NN59" s="9"/>
      <c r="NO59" s="9"/>
      <c r="NP59" s="9"/>
      <c r="NQ59" s="9"/>
      <c r="NR59" s="9"/>
      <c r="NS59" s="9"/>
      <c r="NT59" s="9"/>
      <c r="NU59" s="9"/>
      <c r="NV59" s="9"/>
      <c r="NW59" s="9"/>
      <c r="NX59" s="9"/>
      <c r="NY59" s="9"/>
      <c r="NZ59" s="9"/>
      <c r="OA59" s="9"/>
      <c r="OB59" s="9"/>
      <c r="OC59" s="9"/>
      <c r="OD59" s="9"/>
      <c r="OE59" s="9"/>
      <c r="OF59" s="9"/>
      <c r="OG59" s="9"/>
      <c r="OH59" s="9"/>
      <c r="OI59" s="9"/>
      <c r="OJ59" s="9"/>
      <c r="OK59" s="9"/>
      <c r="OL59" s="9"/>
      <c r="OM59" s="9"/>
      <c r="ON59" s="9"/>
      <c r="OO59" s="9"/>
      <c r="OP59" s="9"/>
      <c r="OQ59" s="9"/>
      <c r="OR59" s="9"/>
      <c r="OS59" s="9"/>
      <c r="OT59" s="9"/>
      <c r="OU59" s="9"/>
      <c r="OV59" s="9"/>
      <c r="OW59" s="9"/>
      <c r="OX59" s="9"/>
      <c r="OY59" s="9"/>
      <c r="OZ59" s="9"/>
      <c r="PA59" s="9"/>
      <c r="PB59" s="9"/>
    </row>
    <row r="60" spans="1:418" s="15" customFormat="1" ht="21" customHeight="1" x14ac:dyDescent="0.3">
      <c r="A60" s="23">
        <v>0</v>
      </c>
      <c r="B60" s="23" t="str">
        <f>'Raw Data(sec)'!A61</f>
        <v>P29</v>
      </c>
      <c r="C60" s="23" t="str">
        <f>'Raw Data(sec)'!B61</f>
        <v>WT</v>
      </c>
      <c r="D60" s="23" t="str">
        <f>'Raw Data(sec)'!C61</f>
        <v>N2</v>
      </c>
      <c r="E60" s="23" t="str">
        <f>'Raw Data(sec)'!D61</f>
        <v>R</v>
      </c>
      <c r="F60" s="23">
        <f>'Raw Data(sec)'!E61</f>
        <v>96</v>
      </c>
      <c r="G60" s="23">
        <f>'Raw Data(sec)'!F61</f>
        <v>372</v>
      </c>
      <c r="H60" s="23">
        <f>'Raw Data(sec)'!G61</f>
        <v>232</v>
      </c>
      <c r="I60" s="23">
        <f>'Raw Data(sec)'!H61</f>
        <v>408</v>
      </c>
      <c r="J60" s="23">
        <f>'Raw Data(sec)'!I61</f>
        <v>120</v>
      </c>
      <c r="K60" s="23">
        <f>'Raw Data(sec)'!J61</f>
        <v>204</v>
      </c>
      <c r="L60" s="23">
        <f>'Raw Data(sec)'!K61</f>
        <v>368</v>
      </c>
      <c r="M60" s="23">
        <f>'Raw Data(sec)'!L61</f>
        <v>284</v>
      </c>
      <c r="N60" s="23">
        <f>'Raw Data(sec)'!M61</f>
        <v>392</v>
      </c>
      <c r="O60" s="23">
        <f>'Raw Data(sec)'!N61</f>
        <v>112</v>
      </c>
      <c r="P60" s="23">
        <f>'Raw Data(sec)'!O61</f>
        <v>236</v>
      </c>
      <c r="Q60" s="23">
        <f>'Raw Data(sec)'!P61</f>
        <v>228</v>
      </c>
      <c r="R60" s="23">
        <f>'Raw Data(sec)'!Q61</f>
        <v>0</v>
      </c>
      <c r="S60" s="23">
        <f>'Raw Data(sec)'!R61</f>
        <v>80</v>
      </c>
      <c r="T60" s="23">
        <f>'Raw Data(sec)'!S61</f>
        <v>20</v>
      </c>
      <c r="U60" s="23">
        <f>'Raw Data(sec)'!T61</f>
        <v>0</v>
      </c>
      <c r="V60" s="23">
        <f>'Raw Data(sec)'!U61</f>
        <v>0</v>
      </c>
      <c r="W60" s="23">
        <f>'Raw Data(sec)'!V61</f>
        <v>8</v>
      </c>
      <c r="X60" s="23">
        <f>'Raw Data(sec)'!W61</f>
        <v>276</v>
      </c>
      <c r="Y60" s="23">
        <f>'Raw Data(sec)'!X61</f>
        <v>0</v>
      </c>
      <c r="Z60" s="23">
        <f>'Raw Data(sec)'!Y61</f>
        <v>232</v>
      </c>
      <c r="AA60" s="23">
        <f>'Raw Data(sec)'!Z61</f>
        <v>200</v>
      </c>
      <c r="AB60" s="23">
        <f>'Raw Data(sec)'!AA61</f>
        <v>0</v>
      </c>
      <c r="AC60" s="23">
        <f>'Raw Data(sec)'!AB61</f>
        <v>0</v>
      </c>
      <c r="AD60" s="155">
        <v>0</v>
      </c>
      <c r="AE60" s="132">
        <f t="shared" si="5"/>
        <v>3052</v>
      </c>
      <c r="AF60" s="12">
        <f t="shared" si="4"/>
        <v>816</v>
      </c>
      <c r="AG60" s="12">
        <f t="shared" si="0"/>
        <v>7.0648148148148154E-2</v>
      </c>
      <c r="AH60" s="12">
        <f t="shared" si="1"/>
        <v>1.8888888888888889E-2</v>
      </c>
      <c r="AI60" s="12">
        <f>SUM(F59:Q61)</f>
        <v>43200</v>
      </c>
      <c r="AJ60" s="12">
        <f>SUM(R59:AC61)</f>
        <v>43200</v>
      </c>
      <c r="AK60" s="12">
        <f>SUM(F59:AC61)</f>
        <v>86400</v>
      </c>
      <c r="AL60" s="9"/>
      <c r="AM60" s="9"/>
      <c r="AN60" s="9"/>
      <c r="AO60" s="9"/>
      <c r="AP60" s="139"/>
      <c r="AQ60" s="9"/>
      <c r="AU60" s="9"/>
      <c r="AV60" s="9"/>
      <c r="AW60" s="9"/>
      <c r="AX60" s="9"/>
      <c r="AY60" s="9"/>
      <c r="AZ60" s="9"/>
      <c r="BA60" s="9"/>
      <c r="BB60" s="188"/>
      <c r="BC60" s="9"/>
      <c r="BH60" s="223"/>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c r="IW60" s="9"/>
      <c r="IX60" s="9"/>
      <c r="IY60" s="9"/>
      <c r="IZ60" s="9"/>
      <c r="JA60" s="9"/>
      <c r="JB60" s="9"/>
      <c r="JC60" s="9"/>
      <c r="JD60" s="9"/>
      <c r="JE60" s="9"/>
      <c r="JF60" s="9"/>
      <c r="JG60" s="9"/>
      <c r="JH60" s="9"/>
      <c r="JI60" s="9"/>
      <c r="JJ60" s="9"/>
      <c r="JK60" s="9"/>
      <c r="JL60" s="9"/>
      <c r="JM60" s="9"/>
      <c r="JN60" s="9"/>
      <c r="JO60" s="9"/>
      <c r="JP60" s="9"/>
      <c r="JQ60" s="9"/>
      <c r="JR60" s="9"/>
      <c r="JS60" s="9"/>
      <c r="JT60" s="9"/>
      <c r="JU60" s="9"/>
      <c r="JV60" s="9"/>
      <c r="JW60" s="9"/>
      <c r="JX60" s="9"/>
      <c r="JY60" s="9"/>
      <c r="JZ60" s="9"/>
      <c r="KA60" s="9"/>
      <c r="KB60" s="9"/>
      <c r="KC60" s="9"/>
      <c r="KD60" s="9"/>
      <c r="KE60" s="9"/>
      <c r="KF60" s="9"/>
      <c r="KG60" s="9"/>
      <c r="KH60" s="9"/>
      <c r="KI60" s="9"/>
      <c r="KJ60" s="9"/>
      <c r="KK60" s="9"/>
      <c r="KL60" s="9"/>
      <c r="KM60" s="9"/>
      <c r="KN60" s="9"/>
      <c r="KO60" s="9"/>
      <c r="KP60" s="9"/>
      <c r="KQ60" s="9"/>
      <c r="KR60" s="9"/>
      <c r="KS60" s="9"/>
      <c r="KT60" s="9"/>
      <c r="KU60" s="9"/>
      <c r="KV60" s="9"/>
      <c r="KW60" s="9"/>
      <c r="KX60" s="9"/>
      <c r="KY60" s="9"/>
      <c r="KZ60" s="9"/>
      <c r="LA60" s="9"/>
      <c r="LB60" s="9"/>
      <c r="LC60" s="9"/>
      <c r="LD60" s="9"/>
      <c r="LE60" s="9"/>
      <c r="LF60" s="9"/>
      <c r="LG60" s="9"/>
      <c r="LH60" s="9"/>
      <c r="LI60" s="9"/>
      <c r="LJ60" s="9"/>
      <c r="LK60" s="9"/>
      <c r="LL60" s="9"/>
      <c r="LM60" s="9"/>
      <c r="LN60" s="9"/>
      <c r="LO60" s="9"/>
      <c r="LP60" s="9"/>
      <c r="LQ60" s="9"/>
      <c r="LR60" s="9"/>
      <c r="LS60" s="9"/>
      <c r="LT60" s="9"/>
      <c r="LU60" s="9"/>
      <c r="LV60" s="9"/>
      <c r="LW60" s="9"/>
      <c r="LX60" s="9"/>
      <c r="LY60" s="9"/>
      <c r="LZ60" s="9"/>
      <c r="MA60" s="9"/>
      <c r="MB60" s="9"/>
      <c r="MC60" s="9"/>
      <c r="MD60" s="9"/>
      <c r="ME60" s="9"/>
      <c r="MF60" s="9"/>
      <c r="MG60" s="9"/>
      <c r="MH60" s="9"/>
      <c r="MI60" s="9"/>
      <c r="MJ60" s="9"/>
      <c r="MK60" s="9"/>
      <c r="ML60" s="9"/>
      <c r="MM60" s="9"/>
      <c r="MN60" s="9"/>
      <c r="MO60" s="9"/>
      <c r="MP60" s="9"/>
      <c r="MQ60" s="9"/>
      <c r="MR60" s="9"/>
      <c r="MS60" s="9"/>
      <c r="MT60" s="9"/>
      <c r="MU60" s="9"/>
      <c r="MV60" s="9"/>
      <c r="MW60" s="9"/>
      <c r="MX60" s="9"/>
      <c r="MY60" s="9"/>
      <c r="MZ60" s="9"/>
      <c r="NA60" s="9"/>
      <c r="NB60" s="9"/>
      <c r="NC60" s="9"/>
      <c r="ND60" s="9"/>
      <c r="NE60" s="9"/>
      <c r="NF60" s="9"/>
      <c r="NG60" s="9"/>
      <c r="NH60" s="9"/>
      <c r="NI60" s="9"/>
      <c r="NJ60" s="9"/>
      <c r="NK60" s="9"/>
      <c r="NL60" s="9"/>
      <c r="NM60" s="9"/>
      <c r="NN60" s="9"/>
      <c r="NO60" s="9"/>
      <c r="NP60" s="9"/>
      <c r="NQ60" s="9"/>
      <c r="NR60" s="9"/>
      <c r="NS60" s="9"/>
      <c r="NT60" s="9"/>
      <c r="NU60" s="9"/>
      <c r="NV60" s="9"/>
      <c r="NW60" s="9"/>
      <c r="NX60" s="9"/>
      <c r="NY60" s="9"/>
      <c r="NZ60" s="9"/>
      <c r="OA60" s="9"/>
      <c r="OB60" s="9"/>
      <c r="OC60" s="9"/>
      <c r="OD60" s="9"/>
      <c r="OE60" s="9"/>
      <c r="OF60" s="9"/>
      <c r="OG60" s="9"/>
      <c r="OH60" s="9"/>
      <c r="OI60" s="9"/>
      <c r="OJ60" s="9"/>
      <c r="OK60" s="9"/>
      <c r="OL60" s="9"/>
      <c r="OM60" s="9"/>
      <c r="ON60" s="9"/>
      <c r="OO60" s="9"/>
      <c r="OP60" s="9"/>
      <c r="OQ60" s="9"/>
      <c r="OR60" s="9"/>
      <c r="OS60" s="9"/>
      <c r="OT60" s="9"/>
      <c r="OU60" s="9"/>
      <c r="OV60" s="9"/>
      <c r="OW60" s="9"/>
      <c r="OX60" s="9"/>
      <c r="OY60" s="9"/>
      <c r="OZ60" s="9"/>
      <c r="PA60" s="9"/>
      <c r="PB60" s="9"/>
    </row>
    <row r="61" spans="1:418" ht="21" customHeight="1" x14ac:dyDescent="0.3">
      <c r="A61" s="23">
        <v>0</v>
      </c>
      <c r="B61" s="23" t="str">
        <f>'Raw Data(sec)'!A62</f>
        <v>P29</v>
      </c>
      <c r="C61" s="23" t="str">
        <f>'Raw Data(sec)'!B62</f>
        <v>WT</v>
      </c>
      <c r="D61" s="23" t="str">
        <f>'Raw Data(sec)'!C62</f>
        <v>N2</v>
      </c>
      <c r="E61" s="23" t="str">
        <f>'Raw Data(sec)'!D62</f>
        <v>NR</v>
      </c>
      <c r="F61" s="23">
        <f>'Raw Data(sec)'!E62</f>
        <v>1420</v>
      </c>
      <c r="G61" s="23">
        <f>'Raw Data(sec)'!F62</f>
        <v>2536</v>
      </c>
      <c r="H61" s="23">
        <f>'Raw Data(sec)'!G62</f>
        <v>1780</v>
      </c>
      <c r="I61" s="23">
        <f>'Raw Data(sec)'!H62</f>
        <v>2876</v>
      </c>
      <c r="J61" s="23">
        <f>'Raw Data(sec)'!I62</f>
        <v>1472</v>
      </c>
      <c r="K61" s="23">
        <f>'Raw Data(sec)'!J62</f>
        <v>2400</v>
      </c>
      <c r="L61" s="23">
        <f>'Raw Data(sec)'!K62</f>
        <v>1804</v>
      </c>
      <c r="M61" s="23">
        <f>'Raw Data(sec)'!L62</f>
        <v>2440</v>
      </c>
      <c r="N61" s="23">
        <f>'Raw Data(sec)'!M62</f>
        <v>1980</v>
      </c>
      <c r="O61" s="23">
        <f>'Raw Data(sec)'!N62</f>
        <v>1456</v>
      </c>
      <c r="P61" s="23">
        <f>'Raw Data(sec)'!O62</f>
        <v>1736</v>
      </c>
      <c r="Q61" s="23">
        <f>'Raw Data(sec)'!P62</f>
        <v>2640</v>
      </c>
      <c r="R61" s="23">
        <f>'Raw Data(sec)'!Q62</f>
        <v>120</v>
      </c>
      <c r="S61" s="23">
        <f>'Raw Data(sec)'!R62</f>
        <v>2276</v>
      </c>
      <c r="T61" s="23">
        <f>'Raw Data(sec)'!S62</f>
        <v>476</v>
      </c>
      <c r="U61" s="23">
        <f>'Raw Data(sec)'!T62</f>
        <v>860</v>
      </c>
      <c r="V61" s="23">
        <f>'Raw Data(sec)'!U62</f>
        <v>776</v>
      </c>
      <c r="W61" s="23">
        <f>'Raw Data(sec)'!V62</f>
        <v>2512</v>
      </c>
      <c r="X61" s="23">
        <f>'Raw Data(sec)'!W62</f>
        <v>2032</v>
      </c>
      <c r="Y61" s="23">
        <f>'Raw Data(sec)'!X62</f>
        <v>324</v>
      </c>
      <c r="Z61" s="23">
        <f>'Raw Data(sec)'!Y62</f>
        <v>1964</v>
      </c>
      <c r="AA61" s="23">
        <f>'Raw Data(sec)'!Z62</f>
        <v>856</v>
      </c>
      <c r="AB61" s="23">
        <f>'Raw Data(sec)'!AA62</f>
        <v>0</v>
      </c>
      <c r="AC61" s="23">
        <f>'Raw Data(sec)'!AB62</f>
        <v>0</v>
      </c>
      <c r="AD61" s="155">
        <v>0</v>
      </c>
      <c r="AE61" s="132">
        <f t="shared" si="5"/>
        <v>24540</v>
      </c>
      <c r="AF61" s="12">
        <f t="shared" si="4"/>
        <v>12196</v>
      </c>
      <c r="AG61" s="12">
        <f t="shared" si="0"/>
        <v>0.56805555555555554</v>
      </c>
      <c r="AH61" s="12">
        <f t="shared" si="1"/>
        <v>0.2823148148148148</v>
      </c>
      <c r="AI61" s="12">
        <f>SUM(F59:Q61)</f>
        <v>43200</v>
      </c>
      <c r="AJ61" s="12">
        <f>SUM(R59:AC61)</f>
        <v>43200</v>
      </c>
      <c r="AK61" s="12">
        <f>SUM(F59:AC61)</f>
        <v>86400</v>
      </c>
      <c r="AL61" s="9"/>
      <c r="AM61" s="9"/>
      <c r="AN61" s="9"/>
      <c r="AO61" s="9"/>
      <c r="AP61" s="139"/>
      <c r="AQ61" s="9"/>
      <c r="BB61" s="188"/>
      <c r="BH61" s="223"/>
    </row>
    <row r="62" spans="1:418" s="15" customFormat="1" ht="21" customHeight="1" x14ac:dyDescent="0.3">
      <c r="A62" s="23" t="s">
        <v>18</v>
      </c>
      <c r="B62" s="23" t="str">
        <f>'Raw Data(sec)'!A63</f>
        <v>P29</v>
      </c>
      <c r="C62" s="160" t="str">
        <f>'Raw Data(sec)'!B63</f>
        <v>WT</v>
      </c>
      <c r="D62" s="160" t="str">
        <f>'Raw Data(sec)'!C63</f>
        <v>R5</v>
      </c>
      <c r="E62" s="160" t="str">
        <f>'Raw Data(sec)'!D63</f>
        <v>W</v>
      </c>
      <c r="F62" s="160">
        <f>'Raw Data(sec)'!E63</f>
        <v>836</v>
      </c>
      <c r="G62" s="160">
        <f>'Raw Data(sec)'!F63</f>
        <v>276</v>
      </c>
      <c r="H62" s="160">
        <f>'Raw Data(sec)'!G63</f>
        <v>508</v>
      </c>
      <c r="I62" s="160">
        <f>'Raw Data(sec)'!H63</f>
        <v>3076</v>
      </c>
      <c r="J62" s="160">
        <f>'Raw Data(sec)'!I63</f>
        <v>192</v>
      </c>
      <c r="K62" s="160">
        <f>'Raw Data(sec)'!J63</f>
        <v>2412</v>
      </c>
      <c r="L62" s="160">
        <f>'Raw Data(sec)'!K63</f>
        <v>388</v>
      </c>
      <c r="M62" s="160">
        <f>'Raw Data(sec)'!L63</f>
        <v>2336</v>
      </c>
      <c r="N62" s="160">
        <f>'Raw Data(sec)'!M63</f>
        <v>972</v>
      </c>
      <c r="O62" s="160">
        <f>'Raw Data(sec)'!N63</f>
        <v>2172</v>
      </c>
      <c r="P62" s="160">
        <f>'Raw Data(sec)'!O63</f>
        <v>1676</v>
      </c>
      <c r="Q62" s="160">
        <f>'Raw Data(sec)'!P63</f>
        <v>1604</v>
      </c>
      <c r="R62" s="160">
        <f>'Raw Data(sec)'!Q63</f>
        <v>3584</v>
      </c>
      <c r="S62" s="160">
        <f>'Raw Data(sec)'!R63</f>
        <v>3600</v>
      </c>
      <c r="T62" s="160">
        <f>'Raw Data(sec)'!S63</f>
        <v>3592</v>
      </c>
      <c r="U62" s="160">
        <f>'Raw Data(sec)'!T63</f>
        <v>1488</v>
      </c>
      <c r="V62" s="160">
        <f>'Raw Data(sec)'!U63</f>
        <v>1740</v>
      </c>
      <c r="W62" s="160">
        <f>'Raw Data(sec)'!V63</f>
        <v>2580</v>
      </c>
      <c r="X62" s="160">
        <f>'Raw Data(sec)'!W63</f>
        <v>3048</v>
      </c>
      <c r="Y62" s="160">
        <f>'Raw Data(sec)'!X63</f>
        <v>3600</v>
      </c>
      <c r="Z62" s="160">
        <f>'Raw Data(sec)'!Y63</f>
        <v>1836</v>
      </c>
      <c r="AA62" s="160">
        <f>'Raw Data(sec)'!Z63</f>
        <v>364</v>
      </c>
      <c r="AB62" s="160">
        <f>'Raw Data(sec)'!AA63</f>
        <v>3588</v>
      </c>
      <c r="AC62" s="160">
        <f>'Raw Data(sec)'!AB63</f>
        <v>728</v>
      </c>
      <c r="AD62" s="161" t="s">
        <v>0</v>
      </c>
      <c r="AE62" s="162">
        <f t="shared" si="5"/>
        <v>16448</v>
      </c>
      <c r="AF62" s="14">
        <f t="shared" si="4"/>
        <v>29748</v>
      </c>
      <c r="AG62" s="14">
        <f t="shared" si="0"/>
        <v>0.38074074074074077</v>
      </c>
      <c r="AH62" s="14">
        <f t="shared" si="1"/>
        <v>0.68861111111111106</v>
      </c>
      <c r="AI62" s="14">
        <f>SUM(F62:Q64)</f>
        <v>43200</v>
      </c>
      <c r="AJ62" s="14">
        <f>SUM(R62:AC64)</f>
        <v>43200</v>
      </c>
      <c r="AK62" s="14">
        <f>SUM(F62:AC64)</f>
        <v>86400</v>
      </c>
      <c r="AL62" s="15">
        <f>(AE64+AE63)/(AF63+AF64)</f>
        <v>1.9887005649717515</v>
      </c>
      <c r="AM62" s="15">
        <f>(SUM(AG63:AG64))/(SUM(AH63:AH64))</f>
        <v>1.9887005649717515</v>
      </c>
      <c r="AN62" s="15">
        <f>(SUM(F63:Q64)/AI63)*100</f>
        <v>61.925925925925931</v>
      </c>
      <c r="AO62" s="15">
        <f>(SUM(R63:AC64)/AJ63)*100</f>
        <v>31.138888888888889</v>
      </c>
      <c r="AP62" s="137">
        <f>(SUM(F63:AC64)/AK63)*100</f>
        <v>46.532407407407405</v>
      </c>
      <c r="AU62" s="9"/>
      <c r="AV62" s="9"/>
      <c r="AW62" s="9"/>
      <c r="AX62" s="9"/>
      <c r="AY62" s="9"/>
      <c r="AZ62" s="9"/>
      <c r="BA62" s="9"/>
      <c r="BB62" s="188"/>
      <c r="BC62" s="9"/>
      <c r="BH62" s="223"/>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c r="IW62" s="9"/>
      <c r="IX62" s="9"/>
      <c r="IY62" s="9"/>
      <c r="IZ62" s="9"/>
      <c r="JA62" s="9"/>
      <c r="JB62" s="9"/>
      <c r="JC62" s="9"/>
      <c r="JD62" s="9"/>
      <c r="JE62" s="9"/>
      <c r="JF62" s="9"/>
      <c r="JG62" s="9"/>
      <c r="JH62" s="9"/>
      <c r="JI62" s="9"/>
      <c r="JJ62" s="9"/>
      <c r="JK62" s="9"/>
      <c r="JL62" s="9"/>
      <c r="JM62" s="9"/>
      <c r="JN62" s="9"/>
      <c r="JO62" s="9"/>
      <c r="JP62" s="9"/>
      <c r="JQ62" s="9"/>
      <c r="JR62" s="9"/>
      <c r="JS62" s="9"/>
      <c r="JT62" s="9"/>
      <c r="JU62" s="9"/>
      <c r="JV62" s="9"/>
      <c r="JW62" s="9"/>
      <c r="JX62" s="9"/>
      <c r="JY62" s="9"/>
      <c r="JZ62" s="9"/>
      <c r="KA62" s="9"/>
      <c r="KB62" s="9"/>
      <c r="KC62" s="9"/>
      <c r="KD62" s="9"/>
      <c r="KE62" s="9"/>
      <c r="KF62" s="9"/>
      <c r="KG62" s="9"/>
      <c r="KH62" s="9"/>
      <c r="KI62" s="9"/>
      <c r="KJ62" s="9"/>
      <c r="KK62" s="9"/>
      <c r="KL62" s="9"/>
      <c r="KM62" s="9"/>
      <c r="KN62" s="9"/>
      <c r="KO62" s="9"/>
      <c r="KP62" s="9"/>
      <c r="KQ62" s="9"/>
      <c r="KR62" s="9"/>
      <c r="KS62" s="9"/>
      <c r="KT62" s="9"/>
      <c r="KU62" s="9"/>
      <c r="KV62" s="9"/>
      <c r="KW62" s="9"/>
      <c r="KX62" s="9"/>
      <c r="KY62" s="9"/>
      <c r="KZ62" s="9"/>
      <c r="LA62" s="9"/>
      <c r="LB62" s="9"/>
      <c r="LC62" s="9"/>
      <c r="LD62" s="9"/>
      <c r="LE62" s="9"/>
      <c r="LF62" s="9"/>
      <c r="LG62" s="9"/>
      <c r="LH62" s="9"/>
      <c r="LI62" s="9"/>
      <c r="LJ62" s="9"/>
      <c r="LK62" s="9"/>
      <c r="LL62" s="9"/>
      <c r="LM62" s="9"/>
      <c r="LN62" s="9"/>
      <c r="LO62" s="9"/>
      <c r="LP62" s="9"/>
      <c r="LQ62" s="9"/>
      <c r="LR62" s="9"/>
      <c r="LS62" s="9"/>
      <c r="LT62" s="9"/>
      <c r="LU62" s="9"/>
      <c r="LV62" s="9"/>
      <c r="LW62" s="9"/>
      <c r="LX62" s="9"/>
      <c r="LY62" s="9"/>
      <c r="LZ62" s="9"/>
      <c r="MA62" s="9"/>
      <c r="MB62" s="9"/>
      <c r="MC62" s="9"/>
      <c r="MD62" s="9"/>
      <c r="ME62" s="9"/>
      <c r="MF62" s="9"/>
      <c r="MG62" s="9"/>
      <c r="MH62" s="9"/>
      <c r="MI62" s="9"/>
      <c r="MJ62" s="9"/>
      <c r="MK62" s="9"/>
      <c r="ML62" s="9"/>
      <c r="MM62" s="9"/>
      <c r="MN62" s="9"/>
      <c r="MO62" s="9"/>
      <c r="MP62" s="9"/>
      <c r="MQ62" s="9"/>
      <c r="MR62" s="9"/>
      <c r="MS62" s="9"/>
      <c r="MT62" s="9"/>
      <c r="MU62" s="9"/>
      <c r="MV62" s="9"/>
      <c r="MW62" s="9"/>
      <c r="MX62" s="9"/>
      <c r="MY62" s="9"/>
      <c r="MZ62" s="9"/>
      <c r="NA62" s="9"/>
      <c r="NB62" s="9"/>
      <c r="NC62" s="9"/>
      <c r="ND62" s="9"/>
      <c r="NE62" s="9"/>
      <c r="NF62" s="9"/>
      <c r="NG62" s="9"/>
      <c r="NH62" s="9"/>
      <c r="NI62" s="9"/>
      <c r="NJ62" s="9"/>
      <c r="NK62" s="9"/>
      <c r="NL62" s="9"/>
      <c r="NM62" s="9"/>
      <c r="NN62" s="9"/>
      <c r="NO62" s="9"/>
      <c r="NP62" s="9"/>
      <c r="NQ62" s="9"/>
      <c r="NR62" s="9"/>
      <c r="NS62" s="9"/>
      <c r="NT62" s="9"/>
      <c r="NU62" s="9"/>
      <c r="NV62" s="9"/>
      <c r="NW62" s="9"/>
      <c r="NX62" s="9"/>
      <c r="NY62" s="9"/>
      <c r="NZ62" s="9"/>
      <c r="OA62" s="9"/>
      <c r="OB62" s="9"/>
      <c r="OC62" s="9"/>
      <c r="OD62" s="9"/>
      <c r="OE62" s="9"/>
      <c r="OF62" s="9"/>
      <c r="OG62" s="9"/>
      <c r="OH62" s="9"/>
      <c r="OI62" s="9"/>
      <c r="OJ62" s="9"/>
      <c r="OK62" s="9"/>
      <c r="OL62" s="9"/>
      <c r="OM62" s="9"/>
      <c r="ON62" s="9"/>
      <c r="OO62" s="9"/>
      <c r="OP62" s="9"/>
      <c r="OQ62" s="9"/>
      <c r="OR62" s="9"/>
      <c r="OS62" s="9"/>
      <c r="OT62" s="9"/>
      <c r="OU62" s="9"/>
      <c r="OV62" s="9"/>
      <c r="OW62" s="9"/>
      <c r="OX62" s="9"/>
      <c r="OY62" s="9"/>
      <c r="OZ62" s="9"/>
      <c r="PA62" s="9"/>
      <c r="PB62" s="9"/>
    </row>
    <row r="63" spans="1:418" s="15" customFormat="1" ht="21" customHeight="1" x14ac:dyDescent="0.3">
      <c r="A63" s="23">
        <v>0</v>
      </c>
      <c r="B63" s="23" t="str">
        <f>'Raw Data(sec)'!A64</f>
        <v>P29</v>
      </c>
      <c r="C63" s="23" t="str">
        <f>'Raw Data(sec)'!B64</f>
        <v>WT</v>
      </c>
      <c r="D63" s="23" t="str">
        <f>'Raw Data(sec)'!C64</f>
        <v>R5</v>
      </c>
      <c r="E63" s="23" t="str">
        <f>'Raw Data(sec)'!D64</f>
        <v>R</v>
      </c>
      <c r="F63" s="23">
        <f>'Raw Data(sec)'!E64</f>
        <v>324</v>
      </c>
      <c r="G63" s="23">
        <f>'Raw Data(sec)'!F64</f>
        <v>372</v>
      </c>
      <c r="H63" s="23">
        <f>'Raw Data(sec)'!G64</f>
        <v>364</v>
      </c>
      <c r="I63" s="23">
        <f>'Raw Data(sec)'!H64</f>
        <v>100</v>
      </c>
      <c r="J63" s="23">
        <f>'Raw Data(sec)'!I64</f>
        <v>336</v>
      </c>
      <c r="K63" s="23">
        <f>'Raw Data(sec)'!J64</f>
        <v>24</v>
      </c>
      <c r="L63" s="23">
        <f>'Raw Data(sec)'!K64</f>
        <v>300</v>
      </c>
      <c r="M63" s="23">
        <f>'Raw Data(sec)'!L64</f>
        <v>64</v>
      </c>
      <c r="N63" s="23">
        <f>'Raw Data(sec)'!M64</f>
        <v>208</v>
      </c>
      <c r="O63" s="23">
        <f>'Raw Data(sec)'!N64</f>
        <v>64</v>
      </c>
      <c r="P63" s="23">
        <f>'Raw Data(sec)'!O64</f>
        <v>316</v>
      </c>
      <c r="Q63" s="23">
        <f>'Raw Data(sec)'!P64</f>
        <v>204</v>
      </c>
      <c r="R63" s="23">
        <f>'Raw Data(sec)'!Q64</f>
        <v>0</v>
      </c>
      <c r="S63" s="23">
        <f>'Raw Data(sec)'!R64</f>
        <v>0</v>
      </c>
      <c r="T63" s="23">
        <f>'Raw Data(sec)'!S64</f>
        <v>0</v>
      </c>
      <c r="U63" s="23">
        <f>'Raw Data(sec)'!T64</f>
        <v>84</v>
      </c>
      <c r="V63" s="23">
        <f>'Raw Data(sec)'!U64</f>
        <v>204</v>
      </c>
      <c r="W63" s="23">
        <f>'Raw Data(sec)'!V64</f>
        <v>0</v>
      </c>
      <c r="X63" s="23">
        <f>'Raw Data(sec)'!W64</f>
        <v>92</v>
      </c>
      <c r="Y63" s="23">
        <f>'Raw Data(sec)'!X64</f>
        <v>0</v>
      </c>
      <c r="Z63" s="23">
        <f>'Raw Data(sec)'!Y64</f>
        <v>172</v>
      </c>
      <c r="AA63" s="23">
        <f>'Raw Data(sec)'!Z64</f>
        <v>404</v>
      </c>
      <c r="AB63" s="23">
        <f>'Raw Data(sec)'!AA64</f>
        <v>0</v>
      </c>
      <c r="AC63" s="23">
        <f>'Raw Data(sec)'!AB64</f>
        <v>240</v>
      </c>
      <c r="AD63" s="155">
        <v>0</v>
      </c>
      <c r="AE63" s="132">
        <f t="shared" si="5"/>
        <v>2676</v>
      </c>
      <c r="AF63" s="12">
        <f t="shared" si="4"/>
        <v>1196</v>
      </c>
      <c r="AG63" s="12">
        <f t="shared" si="0"/>
        <v>6.1944444444444448E-2</v>
      </c>
      <c r="AH63" s="12">
        <f t="shared" si="1"/>
        <v>2.7685185185185184E-2</v>
      </c>
      <c r="AI63" s="12">
        <f>SUM(F62:Q64)</f>
        <v>43200</v>
      </c>
      <c r="AJ63" s="12">
        <f>SUM(R62:AC64)</f>
        <v>43200</v>
      </c>
      <c r="AK63" s="12">
        <f>SUM(F62:AC64)</f>
        <v>86400</v>
      </c>
      <c r="AL63" s="9"/>
      <c r="AM63" s="9"/>
      <c r="AN63" s="9"/>
      <c r="AO63" s="9"/>
      <c r="AP63" s="139"/>
      <c r="AQ63" s="9"/>
      <c r="AR63" s="9"/>
      <c r="AU63" s="9"/>
      <c r="AV63" s="9"/>
      <c r="AW63" s="9"/>
      <c r="AX63" s="9"/>
      <c r="AY63" s="9"/>
      <c r="AZ63" s="9"/>
      <c r="BA63" s="9"/>
      <c r="BB63" s="188"/>
      <c r="BC63" s="9"/>
      <c r="BH63" s="223"/>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c r="IS63" s="9"/>
      <c r="IT63" s="9"/>
      <c r="IU63" s="9"/>
      <c r="IV63" s="9"/>
      <c r="IW63" s="9"/>
      <c r="IX63" s="9"/>
      <c r="IY63" s="9"/>
      <c r="IZ63" s="9"/>
      <c r="JA63" s="9"/>
      <c r="JB63" s="9"/>
      <c r="JC63" s="9"/>
      <c r="JD63" s="9"/>
      <c r="JE63" s="9"/>
      <c r="JF63" s="9"/>
      <c r="JG63" s="9"/>
      <c r="JH63" s="9"/>
      <c r="JI63" s="9"/>
      <c r="JJ63" s="9"/>
      <c r="JK63" s="9"/>
      <c r="JL63" s="9"/>
      <c r="JM63" s="9"/>
      <c r="JN63" s="9"/>
      <c r="JO63" s="9"/>
      <c r="JP63" s="9"/>
      <c r="JQ63" s="9"/>
      <c r="JR63" s="9"/>
      <c r="JS63" s="9"/>
      <c r="JT63" s="9"/>
      <c r="JU63" s="9"/>
      <c r="JV63" s="9"/>
      <c r="JW63" s="9"/>
      <c r="JX63" s="9"/>
      <c r="JY63" s="9"/>
      <c r="JZ63" s="9"/>
      <c r="KA63" s="9"/>
      <c r="KB63" s="9"/>
      <c r="KC63" s="9"/>
      <c r="KD63" s="9"/>
      <c r="KE63" s="9"/>
      <c r="KF63" s="9"/>
      <c r="KG63" s="9"/>
      <c r="KH63" s="9"/>
      <c r="KI63" s="9"/>
      <c r="KJ63" s="9"/>
      <c r="KK63" s="9"/>
      <c r="KL63" s="9"/>
      <c r="KM63" s="9"/>
      <c r="KN63" s="9"/>
      <c r="KO63" s="9"/>
      <c r="KP63" s="9"/>
      <c r="KQ63" s="9"/>
      <c r="KR63" s="9"/>
      <c r="KS63" s="9"/>
      <c r="KT63" s="9"/>
      <c r="KU63" s="9"/>
      <c r="KV63" s="9"/>
      <c r="KW63" s="9"/>
      <c r="KX63" s="9"/>
      <c r="KY63" s="9"/>
      <c r="KZ63" s="9"/>
      <c r="LA63" s="9"/>
      <c r="LB63" s="9"/>
      <c r="LC63" s="9"/>
      <c r="LD63" s="9"/>
      <c r="LE63" s="9"/>
      <c r="LF63" s="9"/>
      <c r="LG63" s="9"/>
      <c r="LH63" s="9"/>
      <c r="LI63" s="9"/>
      <c r="LJ63" s="9"/>
      <c r="LK63" s="9"/>
      <c r="LL63" s="9"/>
      <c r="LM63" s="9"/>
      <c r="LN63" s="9"/>
      <c r="LO63" s="9"/>
      <c r="LP63" s="9"/>
      <c r="LQ63" s="9"/>
      <c r="LR63" s="9"/>
      <c r="LS63" s="9"/>
      <c r="LT63" s="9"/>
      <c r="LU63" s="9"/>
      <c r="LV63" s="9"/>
      <c r="LW63" s="9"/>
      <c r="LX63" s="9"/>
      <c r="LY63" s="9"/>
      <c r="LZ63" s="9"/>
      <c r="MA63" s="9"/>
      <c r="MB63" s="9"/>
      <c r="MC63" s="9"/>
      <c r="MD63" s="9"/>
      <c r="ME63" s="9"/>
      <c r="MF63" s="9"/>
      <c r="MG63" s="9"/>
      <c r="MH63" s="9"/>
      <c r="MI63" s="9"/>
      <c r="MJ63" s="9"/>
      <c r="MK63" s="9"/>
      <c r="ML63" s="9"/>
      <c r="MM63" s="9"/>
      <c r="MN63" s="9"/>
      <c r="MO63" s="9"/>
      <c r="MP63" s="9"/>
      <c r="MQ63" s="9"/>
      <c r="MR63" s="9"/>
      <c r="MS63" s="9"/>
      <c r="MT63" s="9"/>
      <c r="MU63" s="9"/>
      <c r="MV63" s="9"/>
      <c r="MW63" s="9"/>
      <c r="MX63" s="9"/>
      <c r="MY63" s="9"/>
      <c r="MZ63" s="9"/>
      <c r="NA63" s="9"/>
      <c r="NB63" s="9"/>
      <c r="NC63" s="9"/>
      <c r="ND63" s="9"/>
      <c r="NE63" s="9"/>
      <c r="NF63" s="9"/>
      <c r="NG63" s="9"/>
      <c r="NH63" s="9"/>
      <c r="NI63" s="9"/>
      <c r="NJ63" s="9"/>
      <c r="NK63" s="9"/>
      <c r="NL63" s="9"/>
      <c r="NM63" s="9"/>
      <c r="NN63" s="9"/>
      <c r="NO63" s="9"/>
      <c r="NP63" s="9"/>
      <c r="NQ63" s="9"/>
      <c r="NR63" s="9"/>
      <c r="NS63" s="9"/>
      <c r="NT63" s="9"/>
      <c r="NU63" s="9"/>
      <c r="NV63" s="9"/>
      <c r="NW63" s="9"/>
      <c r="NX63" s="9"/>
      <c r="NY63" s="9"/>
      <c r="NZ63" s="9"/>
      <c r="OA63" s="9"/>
      <c r="OB63" s="9"/>
      <c r="OC63" s="9"/>
      <c r="OD63" s="9"/>
      <c r="OE63" s="9"/>
      <c r="OF63" s="9"/>
      <c r="OG63" s="9"/>
      <c r="OH63" s="9"/>
      <c r="OI63" s="9"/>
      <c r="OJ63" s="9"/>
      <c r="OK63" s="9"/>
      <c r="OL63" s="9"/>
      <c r="OM63" s="9"/>
      <c r="ON63" s="9"/>
      <c r="OO63" s="9"/>
      <c r="OP63" s="9"/>
      <c r="OQ63" s="9"/>
      <c r="OR63" s="9"/>
      <c r="OS63" s="9"/>
      <c r="OT63" s="9"/>
      <c r="OU63" s="9"/>
      <c r="OV63" s="9"/>
      <c r="OW63" s="9"/>
      <c r="OX63" s="9"/>
      <c r="OY63" s="9"/>
      <c r="OZ63" s="9"/>
      <c r="PA63" s="9"/>
      <c r="PB63" s="9"/>
    </row>
    <row r="64" spans="1:418" ht="21" customHeight="1" x14ac:dyDescent="0.3">
      <c r="A64" s="23">
        <v>0</v>
      </c>
      <c r="B64" s="23" t="str">
        <f>'Raw Data(sec)'!A65</f>
        <v>P29</v>
      </c>
      <c r="C64" s="23" t="str">
        <f>'Raw Data(sec)'!B65</f>
        <v>WT</v>
      </c>
      <c r="D64" s="23" t="str">
        <f>'Raw Data(sec)'!C65</f>
        <v>R5</v>
      </c>
      <c r="E64" s="23" t="str">
        <f>'Raw Data(sec)'!D65</f>
        <v>NR</v>
      </c>
      <c r="F64" s="23">
        <f>'Raw Data(sec)'!E65</f>
        <v>2440</v>
      </c>
      <c r="G64" s="23">
        <f>'Raw Data(sec)'!F65</f>
        <v>2952</v>
      </c>
      <c r="H64" s="23">
        <f>'Raw Data(sec)'!G65</f>
        <v>2728</v>
      </c>
      <c r="I64" s="23">
        <f>'Raw Data(sec)'!H65</f>
        <v>424</v>
      </c>
      <c r="J64" s="23">
        <f>'Raw Data(sec)'!I65</f>
        <v>3072</v>
      </c>
      <c r="K64" s="23">
        <f>'Raw Data(sec)'!J65</f>
        <v>1164</v>
      </c>
      <c r="L64" s="23">
        <f>'Raw Data(sec)'!K65</f>
        <v>2912</v>
      </c>
      <c r="M64" s="23">
        <f>'Raw Data(sec)'!L65</f>
        <v>1200</v>
      </c>
      <c r="N64" s="23">
        <f>'Raw Data(sec)'!M65</f>
        <v>2420</v>
      </c>
      <c r="O64" s="23">
        <f>'Raw Data(sec)'!N65</f>
        <v>1364</v>
      </c>
      <c r="P64" s="23">
        <f>'Raw Data(sec)'!O65</f>
        <v>1608</v>
      </c>
      <c r="Q64" s="23">
        <f>'Raw Data(sec)'!P65</f>
        <v>1792</v>
      </c>
      <c r="R64" s="23">
        <f>'Raw Data(sec)'!Q65</f>
        <v>16</v>
      </c>
      <c r="S64" s="23">
        <f>'Raw Data(sec)'!R65</f>
        <v>0</v>
      </c>
      <c r="T64" s="23">
        <f>'Raw Data(sec)'!S65</f>
        <v>8</v>
      </c>
      <c r="U64" s="23">
        <f>'Raw Data(sec)'!T65</f>
        <v>2028</v>
      </c>
      <c r="V64" s="23">
        <f>'Raw Data(sec)'!U65</f>
        <v>1656</v>
      </c>
      <c r="W64" s="23">
        <f>'Raw Data(sec)'!V65</f>
        <v>1020</v>
      </c>
      <c r="X64" s="23">
        <f>'Raw Data(sec)'!W65</f>
        <v>460</v>
      </c>
      <c r="Y64" s="23">
        <f>'Raw Data(sec)'!X65</f>
        <v>0</v>
      </c>
      <c r="Z64" s="23">
        <f>'Raw Data(sec)'!Y65</f>
        <v>1592</v>
      </c>
      <c r="AA64" s="23">
        <f>'Raw Data(sec)'!Z65</f>
        <v>2832</v>
      </c>
      <c r="AB64" s="23">
        <f>'Raw Data(sec)'!AA65</f>
        <v>12</v>
      </c>
      <c r="AC64" s="23">
        <f>'Raw Data(sec)'!AB65</f>
        <v>2632</v>
      </c>
      <c r="AD64" s="155">
        <v>0</v>
      </c>
      <c r="AE64" s="162">
        <f t="shared" si="5"/>
        <v>24076</v>
      </c>
      <c r="AF64" s="12">
        <f t="shared" si="4"/>
        <v>12256</v>
      </c>
      <c r="AG64" s="12">
        <f t="shared" si="0"/>
        <v>0.55731481481481482</v>
      </c>
      <c r="AH64" s="12">
        <f t="shared" si="1"/>
        <v>0.28370370370370368</v>
      </c>
      <c r="AI64" s="12">
        <f>SUM(F62:Q64)</f>
        <v>43200</v>
      </c>
      <c r="AJ64" s="12">
        <f>SUM(R62:AC64)</f>
        <v>43200</v>
      </c>
      <c r="AK64" s="12">
        <f>SUM(F62:AC64)</f>
        <v>86400</v>
      </c>
      <c r="AL64" s="9"/>
      <c r="AM64" s="9"/>
      <c r="AN64" s="9"/>
      <c r="AO64" s="9"/>
      <c r="AP64" s="139"/>
      <c r="AQ64" s="9"/>
      <c r="AR64" s="9"/>
      <c r="BB64" s="188"/>
      <c r="BH64" s="223"/>
    </row>
    <row r="65" spans="1:418" s="15" customFormat="1" ht="21" customHeight="1" x14ac:dyDescent="0.3">
      <c r="A65" s="23" t="s">
        <v>19</v>
      </c>
      <c r="B65" s="23" t="str">
        <f>'Raw Data(sec)'!A66</f>
        <v>P29</v>
      </c>
      <c r="C65" s="160" t="str">
        <f>'Raw Data(sec)'!B66</f>
        <v>WT</v>
      </c>
      <c r="D65" s="160" t="str">
        <f>'Raw Data(sec)'!C66</f>
        <v>S2</v>
      </c>
      <c r="E65" s="160" t="str">
        <f>'Raw Data(sec)'!D66</f>
        <v>W</v>
      </c>
      <c r="F65" s="160">
        <f>'Raw Data(sec)'!E66</f>
        <v>1596</v>
      </c>
      <c r="G65" s="160">
        <f>'Raw Data(sec)'!F66</f>
        <v>1616</v>
      </c>
      <c r="H65" s="160">
        <f>'Raw Data(sec)'!G66</f>
        <v>888</v>
      </c>
      <c r="I65" s="160">
        <f>'Raw Data(sec)'!H66</f>
        <v>1264</v>
      </c>
      <c r="J65" s="160">
        <f>'Raw Data(sec)'!I66</f>
        <v>1212</v>
      </c>
      <c r="K65" s="160">
        <f>'Raw Data(sec)'!J66</f>
        <v>1636</v>
      </c>
      <c r="L65" s="160">
        <f>'Raw Data(sec)'!K66</f>
        <v>1996</v>
      </c>
      <c r="M65" s="160">
        <f>'Raw Data(sec)'!L66</f>
        <v>388</v>
      </c>
      <c r="N65" s="160">
        <f>'Raw Data(sec)'!M66</f>
        <v>2452</v>
      </c>
      <c r="O65" s="160">
        <f>'Raw Data(sec)'!N66</f>
        <v>388</v>
      </c>
      <c r="P65" s="160">
        <f>'Raw Data(sec)'!O66</f>
        <v>2168</v>
      </c>
      <c r="Q65" s="160">
        <f>'Raw Data(sec)'!P66</f>
        <v>1968</v>
      </c>
      <c r="R65" s="160">
        <f>'Raw Data(sec)'!Q66</f>
        <v>3060</v>
      </c>
      <c r="S65" s="160">
        <f>'Raw Data(sec)'!R66</f>
        <v>3248</v>
      </c>
      <c r="T65" s="160">
        <f>'Raw Data(sec)'!S66</f>
        <v>2248</v>
      </c>
      <c r="U65" s="160">
        <f>'Raw Data(sec)'!T66</f>
        <v>2576</v>
      </c>
      <c r="V65" s="160">
        <f>'Raw Data(sec)'!U66</f>
        <v>1428</v>
      </c>
      <c r="W65" s="160">
        <f>'Raw Data(sec)'!V66</f>
        <v>3564</v>
      </c>
      <c r="X65" s="160">
        <f>'Raw Data(sec)'!W66</f>
        <v>1368</v>
      </c>
      <c r="Y65" s="160">
        <f>'Raw Data(sec)'!X66</f>
        <v>948</v>
      </c>
      <c r="Z65" s="160">
        <f>'Raw Data(sec)'!Y66</f>
        <v>2560</v>
      </c>
      <c r="AA65" s="160">
        <f>'Raw Data(sec)'!Z66</f>
        <v>3600</v>
      </c>
      <c r="AB65" s="160">
        <f>'Raw Data(sec)'!AA66</f>
        <v>3600</v>
      </c>
      <c r="AC65" s="160">
        <f>'Raw Data(sec)'!AB66</f>
        <v>3380</v>
      </c>
      <c r="AD65" s="161" t="s">
        <v>0</v>
      </c>
      <c r="AE65" s="162">
        <f t="shared" si="5"/>
        <v>17572</v>
      </c>
      <c r="AF65" s="14">
        <f t="shared" si="4"/>
        <v>31580</v>
      </c>
      <c r="AG65" s="14">
        <f t="shared" si="0"/>
        <v>0.40675925925925926</v>
      </c>
      <c r="AH65" s="14">
        <f t="shared" si="1"/>
        <v>0.73101851851851851</v>
      </c>
      <c r="AI65" s="14">
        <f>SUM(F65:Q67)</f>
        <v>43200</v>
      </c>
      <c r="AJ65" s="14">
        <f>SUM(R65:AC67)</f>
        <v>43200</v>
      </c>
      <c r="AK65" s="14">
        <f>SUM(F65:AC67)</f>
        <v>86400</v>
      </c>
      <c r="AL65" s="15">
        <f>(AE67+AE66)/(AF66+AF67)</f>
        <v>2.2055077452667815</v>
      </c>
      <c r="AM65" s="15">
        <f>(SUM(AG66:AG67))/(SUM(AH66:AH67))</f>
        <v>2.2055077452667815</v>
      </c>
      <c r="AN65" s="15">
        <f>(SUM(F66:Q67)/AI66)*100</f>
        <v>59.324074074074076</v>
      </c>
      <c r="AO65" s="15">
        <f>(SUM(R66:AC67)/AJ66)*100</f>
        <v>26.898148148148149</v>
      </c>
      <c r="AP65" s="137">
        <f>(SUM(F66:AC67)/AK66)*100</f>
        <v>43.111111111111114</v>
      </c>
      <c r="AU65" s="9"/>
      <c r="AV65" s="9"/>
      <c r="AW65" s="9"/>
      <c r="AX65" s="9"/>
      <c r="AY65" s="9"/>
      <c r="AZ65" s="9"/>
      <c r="BA65" s="9"/>
      <c r="BB65" s="188"/>
      <c r="BC65" s="9"/>
      <c r="BD65" s="223"/>
      <c r="BE65" s="223"/>
      <c r="BF65" s="223"/>
      <c r="BG65" s="223"/>
      <c r="BH65" s="223"/>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c r="JK65" s="9"/>
      <c r="JL65" s="9"/>
      <c r="JM65" s="9"/>
      <c r="JN65" s="9"/>
      <c r="JO65" s="9"/>
      <c r="JP65" s="9"/>
      <c r="JQ65" s="9"/>
      <c r="JR65" s="9"/>
      <c r="JS65" s="9"/>
      <c r="JT65" s="9"/>
      <c r="JU65" s="9"/>
      <c r="JV65" s="9"/>
      <c r="JW65" s="9"/>
      <c r="JX65" s="9"/>
      <c r="JY65" s="9"/>
      <c r="JZ65" s="9"/>
      <c r="KA65" s="9"/>
      <c r="KB65" s="9"/>
      <c r="KC65" s="9"/>
      <c r="KD65" s="9"/>
      <c r="KE65" s="9"/>
      <c r="KF65" s="9"/>
      <c r="KG65" s="9"/>
      <c r="KH65" s="9"/>
      <c r="KI65" s="9"/>
      <c r="KJ65" s="9"/>
      <c r="KK65" s="9"/>
      <c r="KL65" s="9"/>
      <c r="KM65" s="9"/>
      <c r="KN65" s="9"/>
      <c r="KO65" s="9"/>
      <c r="KP65" s="9"/>
      <c r="KQ65" s="9"/>
      <c r="KR65" s="9"/>
      <c r="KS65" s="9"/>
      <c r="KT65" s="9"/>
      <c r="KU65" s="9"/>
      <c r="KV65" s="9"/>
      <c r="KW65" s="9"/>
      <c r="KX65" s="9"/>
      <c r="KY65" s="9"/>
      <c r="KZ65" s="9"/>
      <c r="LA65" s="9"/>
      <c r="LB65" s="9"/>
      <c r="LC65" s="9"/>
      <c r="LD65" s="9"/>
      <c r="LE65" s="9"/>
      <c r="LF65" s="9"/>
      <c r="LG65" s="9"/>
      <c r="LH65" s="9"/>
      <c r="LI65" s="9"/>
      <c r="LJ65" s="9"/>
      <c r="LK65" s="9"/>
      <c r="LL65" s="9"/>
      <c r="LM65" s="9"/>
      <c r="LN65" s="9"/>
      <c r="LO65" s="9"/>
      <c r="LP65" s="9"/>
      <c r="LQ65" s="9"/>
      <c r="LR65" s="9"/>
      <c r="LS65" s="9"/>
      <c r="LT65" s="9"/>
      <c r="LU65" s="9"/>
      <c r="LV65" s="9"/>
      <c r="LW65" s="9"/>
      <c r="LX65" s="9"/>
      <c r="LY65" s="9"/>
      <c r="LZ65" s="9"/>
      <c r="MA65" s="9"/>
      <c r="MB65" s="9"/>
      <c r="MC65" s="9"/>
      <c r="MD65" s="9"/>
      <c r="ME65" s="9"/>
      <c r="MF65" s="9"/>
      <c r="MG65" s="9"/>
      <c r="MH65" s="9"/>
      <c r="MI65" s="9"/>
      <c r="MJ65" s="9"/>
      <c r="MK65" s="9"/>
      <c r="ML65" s="9"/>
      <c r="MM65" s="9"/>
      <c r="MN65" s="9"/>
      <c r="MO65" s="9"/>
      <c r="MP65" s="9"/>
      <c r="MQ65" s="9"/>
      <c r="MR65" s="9"/>
      <c r="MS65" s="9"/>
      <c r="MT65" s="9"/>
      <c r="MU65" s="9"/>
      <c r="MV65" s="9"/>
      <c r="MW65" s="9"/>
      <c r="MX65" s="9"/>
      <c r="MY65" s="9"/>
      <c r="MZ65" s="9"/>
      <c r="NA65" s="9"/>
      <c r="NB65" s="9"/>
      <c r="NC65" s="9"/>
      <c r="ND65" s="9"/>
      <c r="NE65" s="9"/>
      <c r="NF65" s="9"/>
      <c r="NG65" s="9"/>
      <c r="NH65" s="9"/>
      <c r="NI65" s="9"/>
      <c r="NJ65" s="9"/>
      <c r="NK65" s="9"/>
      <c r="NL65" s="9"/>
      <c r="NM65" s="9"/>
      <c r="NN65" s="9"/>
      <c r="NO65" s="9"/>
      <c r="NP65" s="9"/>
      <c r="NQ65" s="9"/>
      <c r="NR65" s="9"/>
      <c r="NS65" s="9"/>
      <c r="NT65" s="9"/>
      <c r="NU65" s="9"/>
      <c r="NV65" s="9"/>
      <c r="NW65" s="9"/>
      <c r="NX65" s="9"/>
      <c r="NY65" s="9"/>
      <c r="NZ65" s="9"/>
      <c r="OA65" s="9"/>
      <c r="OB65" s="9"/>
      <c r="OC65" s="9"/>
      <c r="OD65" s="9"/>
      <c r="OE65" s="9"/>
      <c r="OF65" s="9"/>
      <c r="OG65" s="9"/>
      <c r="OH65" s="9"/>
      <c r="OI65" s="9"/>
      <c r="OJ65" s="9"/>
      <c r="OK65" s="9"/>
      <c r="OL65" s="9"/>
      <c r="OM65" s="9"/>
      <c r="ON65" s="9"/>
      <c r="OO65" s="9"/>
      <c r="OP65" s="9"/>
      <c r="OQ65" s="9"/>
      <c r="OR65" s="9"/>
      <c r="OS65" s="9"/>
      <c r="OT65" s="9"/>
      <c r="OU65" s="9"/>
      <c r="OV65" s="9"/>
      <c r="OW65" s="9"/>
      <c r="OX65" s="9"/>
      <c r="OY65" s="9"/>
      <c r="OZ65" s="9"/>
      <c r="PA65" s="9"/>
      <c r="PB65" s="9"/>
    </row>
    <row r="66" spans="1:418" s="15" customFormat="1" ht="21" customHeight="1" x14ac:dyDescent="0.3">
      <c r="A66" s="23">
        <v>0</v>
      </c>
      <c r="B66" s="23" t="str">
        <f>'Raw Data(sec)'!A67</f>
        <v>P29</v>
      </c>
      <c r="C66" s="23" t="str">
        <f>'Raw Data(sec)'!B67</f>
        <v>WT</v>
      </c>
      <c r="D66" s="23" t="str">
        <f>'Raw Data(sec)'!C67</f>
        <v>S2</v>
      </c>
      <c r="E66" s="23" t="str">
        <f>'Raw Data(sec)'!D67</f>
        <v>R</v>
      </c>
      <c r="F66" s="23">
        <f>'Raw Data(sec)'!E67</f>
        <v>404</v>
      </c>
      <c r="G66" s="23">
        <f>'Raw Data(sec)'!F67</f>
        <v>260</v>
      </c>
      <c r="H66" s="23">
        <f>'Raw Data(sec)'!G67</f>
        <v>452</v>
      </c>
      <c r="I66" s="23">
        <f>'Raw Data(sec)'!H67</f>
        <v>352</v>
      </c>
      <c r="J66" s="23">
        <f>'Raw Data(sec)'!I67</f>
        <v>496</v>
      </c>
      <c r="K66" s="23">
        <f>'Raw Data(sec)'!J67</f>
        <v>312</v>
      </c>
      <c r="L66" s="23">
        <f>'Raw Data(sec)'!K67</f>
        <v>160</v>
      </c>
      <c r="M66" s="23">
        <f>'Raw Data(sec)'!L67</f>
        <v>740</v>
      </c>
      <c r="N66" s="23">
        <f>'Raw Data(sec)'!M67</f>
        <v>52</v>
      </c>
      <c r="O66" s="23">
        <f>'Raw Data(sec)'!N67</f>
        <v>632</v>
      </c>
      <c r="P66" s="23">
        <f>'Raw Data(sec)'!O67</f>
        <v>148</v>
      </c>
      <c r="Q66" s="23">
        <f>'Raw Data(sec)'!P67</f>
        <v>172</v>
      </c>
      <c r="R66" s="23">
        <f>'Raw Data(sec)'!Q67</f>
        <v>72</v>
      </c>
      <c r="S66" s="23">
        <f>'Raw Data(sec)'!R67</f>
        <v>0</v>
      </c>
      <c r="T66" s="23">
        <f>'Raw Data(sec)'!S67</f>
        <v>104</v>
      </c>
      <c r="U66" s="23">
        <f>'Raw Data(sec)'!T67</f>
        <v>32</v>
      </c>
      <c r="V66" s="23">
        <f>'Raw Data(sec)'!U67</f>
        <v>444</v>
      </c>
      <c r="W66" s="23">
        <f>'Raw Data(sec)'!V67</f>
        <v>0</v>
      </c>
      <c r="X66" s="23">
        <f>'Raw Data(sec)'!W67</f>
        <v>220</v>
      </c>
      <c r="Y66" s="23">
        <f>'Raw Data(sec)'!X67</f>
        <v>476</v>
      </c>
      <c r="Z66" s="23">
        <f>'Raw Data(sec)'!Y67</f>
        <v>144</v>
      </c>
      <c r="AA66" s="23">
        <f>'Raw Data(sec)'!Z67</f>
        <v>0</v>
      </c>
      <c r="AB66" s="23">
        <f>'Raw Data(sec)'!AA67</f>
        <v>0</v>
      </c>
      <c r="AC66" s="23">
        <f>'Raw Data(sec)'!AB67</f>
        <v>0</v>
      </c>
      <c r="AD66" s="155">
        <v>0</v>
      </c>
      <c r="AE66" s="132">
        <f t="shared" si="5"/>
        <v>4180</v>
      </c>
      <c r="AF66" s="12">
        <f t="shared" si="4"/>
        <v>1492</v>
      </c>
      <c r="AG66" s="12">
        <f t="shared" si="0"/>
        <v>9.6759259259259253E-2</v>
      </c>
      <c r="AH66" s="12">
        <f t="shared" si="1"/>
        <v>3.453703703703704E-2</v>
      </c>
      <c r="AI66" s="12">
        <f>SUM(F65:Q67)</f>
        <v>43200</v>
      </c>
      <c r="AJ66" s="12">
        <f>SUM(R65:AC67)</f>
        <v>43200</v>
      </c>
      <c r="AK66" s="12">
        <f>SUM(F65:AC67)</f>
        <v>86400</v>
      </c>
      <c r="AL66" s="9"/>
      <c r="AM66" s="9"/>
      <c r="AN66" s="9"/>
      <c r="AO66" s="9"/>
      <c r="AP66" s="139"/>
      <c r="AQ66" s="9"/>
      <c r="AU66" s="9"/>
      <c r="AV66" s="58"/>
      <c r="AW66" s="58"/>
      <c r="AX66" s="58"/>
      <c r="AY66" s="58"/>
      <c r="AZ66" s="58"/>
      <c r="BA66" s="9"/>
      <c r="BB66" s="188"/>
      <c r="BC66" s="9"/>
      <c r="BD66" s="223"/>
      <c r="BE66" s="223"/>
      <c r="BF66" s="223"/>
      <c r="BG66" s="223"/>
      <c r="BH66" s="223"/>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c r="JA66" s="9"/>
      <c r="JB66" s="9"/>
      <c r="JC66" s="9"/>
      <c r="JD66" s="9"/>
      <c r="JE66" s="9"/>
      <c r="JF66" s="9"/>
      <c r="JG66" s="9"/>
      <c r="JH66" s="9"/>
      <c r="JI66" s="9"/>
      <c r="JJ66" s="9"/>
      <c r="JK66" s="9"/>
      <c r="JL66" s="9"/>
      <c r="JM66" s="9"/>
      <c r="JN66" s="9"/>
      <c r="JO66" s="9"/>
      <c r="JP66" s="9"/>
      <c r="JQ66" s="9"/>
      <c r="JR66" s="9"/>
      <c r="JS66" s="9"/>
      <c r="JT66" s="9"/>
      <c r="JU66" s="9"/>
      <c r="JV66" s="9"/>
      <c r="JW66" s="9"/>
      <c r="JX66" s="9"/>
      <c r="JY66" s="9"/>
      <c r="JZ66" s="9"/>
      <c r="KA66" s="9"/>
      <c r="KB66" s="9"/>
      <c r="KC66" s="9"/>
      <c r="KD66" s="9"/>
      <c r="KE66" s="9"/>
      <c r="KF66" s="9"/>
      <c r="KG66" s="9"/>
      <c r="KH66" s="9"/>
      <c r="KI66" s="9"/>
      <c r="KJ66" s="9"/>
      <c r="KK66" s="9"/>
      <c r="KL66" s="9"/>
      <c r="KM66" s="9"/>
      <c r="KN66" s="9"/>
      <c r="KO66" s="9"/>
      <c r="KP66" s="9"/>
      <c r="KQ66" s="9"/>
      <c r="KR66" s="9"/>
      <c r="KS66" s="9"/>
      <c r="KT66" s="9"/>
      <c r="KU66" s="9"/>
      <c r="KV66" s="9"/>
      <c r="KW66" s="9"/>
      <c r="KX66" s="9"/>
      <c r="KY66" s="9"/>
      <c r="KZ66" s="9"/>
      <c r="LA66" s="9"/>
      <c r="LB66" s="9"/>
      <c r="LC66" s="9"/>
      <c r="LD66" s="9"/>
      <c r="LE66" s="9"/>
      <c r="LF66" s="9"/>
      <c r="LG66" s="9"/>
      <c r="LH66" s="9"/>
      <c r="LI66" s="9"/>
      <c r="LJ66" s="9"/>
      <c r="LK66" s="9"/>
      <c r="LL66" s="9"/>
      <c r="LM66" s="9"/>
      <c r="LN66" s="9"/>
      <c r="LO66" s="9"/>
      <c r="LP66" s="9"/>
      <c r="LQ66" s="9"/>
      <c r="LR66" s="9"/>
      <c r="LS66" s="9"/>
      <c r="LT66" s="9"/>
      <c r="LU66" s="9"/>
      <c r="LV66" s="9"/>
      <c r="LW66" s="9"/>
      <c r="LX66" s="9"/>
      <c r="LY66" s="9"/>
      <c r="LZ66" s="9"/>
      <c r="MA66" s="9"/>
      <c r="MB66" s="9"/>
      <c r="MC66" s="9"/>
      <c r="MD66" s="9"/>
      <c r="ME66" s="9"/>
      <c r="MF66" s="9"/>
      <c r="MG66" s="9"/>
      <c r="MH66" s="9"/>
      <c r="MI66" s="9"/>
      <c r="MJ66" s="9"/>
      <c r="MK66" s="9"/>
      <c r="ML66" s="9"/>
      <c r="MM66" s="9"/>
      <c r="MN66" s="9"/>
      <c r="MO66" s="9"/>
      <c r="MP66" s="9"/>
      <c r="MQ66" s="9"/>
      <c r="MR66" s="9"/>
      <c r="MS66" s="9"/>
      <c r="MT66" s="9"/>
      <c r="MU66" s="9"/>
      <c r="MV66" s="9"/>
      <c r="MW66" s="9"/>
      <c r="MX66" s="9"/>
      <c r="MY66" s="9"/>
      <c r="MZ66" s="9"/>
      <c r="NA66" s="9"/>
      <c r="NB66" s="9"/>
      <c r="NC66" s="9"/>
      <c r="ND66" s="9"/>
      <c r="NE66" s="9"/>
      <c r="NF66" s="9"/>
      <c r="NG66" s="9"/>
      <c r="NH66" s="9"/>
      <c r="NI66" s="9"/>
      <c r="NJ66" s="9"/>
      <c r="NK66" s="9"/>
      <c r="NL66" s="9"/>
      <c r="NM66" s="9"/>
      <c r="NN66" s="9"/>
      <c r="NO66" s="9"/>
      <c r="NP66" s="9"/>
      <c r="NQ66" s="9"/>
      <c r="NR66" s="9"/>
      <c r="NS66" s="9"/>
      <c r="NT66" s="9"/>
      <c r="NU66" s="9"/>
      <c r="NV66" s="9"/>
      <c r="NW66" s="9"/>
      <c r="NX66" s="9"/>
      <c r="NY66" s="9"/>
      <c r="NZ66" s="9"/>
      <c r="OA66" s="9"/>
      <c r="OB66" s="9"/>
      <c r="OC66" s="9"/>
      <c r="OD66" s="9"/>
      <c r="OE66" s="9"/>
      <c r="OF66" s="9"/>
      <c r="OG66" s="9"/>
      <c r="OH66" s="9"/>
      <c r="OI66" s="9"/>
      <c r="OJ66" s="9"/>
      <c r="OK66" s="9"/>
      <c r="OL66" s="9"/>
      <c r="OM66" s="9"/>
      <c r="ON66" s="9"/>
      <c r="OO66" s="9"/>
      <c r="OP66" s="9"/>
      <c r="OQ66" s="9"/>
      <c r="OR66" s="9"/>
      <c r="OS66" s="9"/>
      <c r="OT66" s="9"/>
      <c r="OU66" s="9"/>
      <c r="OV66" s="9"/>
      <c r="OW66" s="9"/>
      <c r="OX66" s="9"/>
      <c r="OY66" s="9"/>
      <c r="OZ66" s="9"/>
      <c r="PA66" s="9"/>
      <c r="PB66" s="9"/>
    </row>
    <row r="67" spans="1:418" ht="21" customHeight="1" x14ac:dyDescent="0.3">
      <c r="A67" s="23">
        <v>0</v>
      </c>
      <c r="B67" s="23" t="str">
        <f>'Raw Data(sec)'!A68</f>
        <v>P29</v>
      </c>
      <c r="C67" s="23" t="str">
        <f>'Raw Data(sec)'!B68</f>
        <v>WT</v>
      </c>
      <c r="D67" s="23" t="str">
        <f>'Raw Data(sec)'!C68</f>
        <v>S2</v>
      </c>
      <c r="E67" s="23" t="str">
        <f>'Raw Data(sec)'!D68</f>
        <v>NR</v>
      </c>
      <c r="F67" s="23">
        <f>'Raw Data(sec)'!E68</f>
        <v>1600</v>
      </c>
      <c r="G67" s="23">
        <f>'Raw Data(sec)'!F68</f>
        <v>1724</v>
      </c>
      <c r="H67" s="23">
        <f>'Raw Data(sec)'!G68</f>
        <v>2260</v>
      </c>
      <c r="I67" s="23">
        <f>'Raw Data(sec)'!H68</f>
        <v>1984</v>
      </c>
      <c r="J67" s="23">
        <f>'Raw Data(sec)'!I68</f>
        <v>1892</v>
      </c>
      <c r="K67" s="23">
        <f>'Raw Data(sec)'!J68</f>
        <v>1652</v>
      </c>
      <c r="L67" s="23">
        <f>'Raw Data(sec)'!K68</f>
        <v>1444</v>
      </c>
      <c r="M67" s="23">
        <f>'Raw Data(sec)'!L68</f>
        <v>2472</v>
      </c>
      <c r="N67" s="23">
        <f>'Raw Data(sec)'!M68</f>
        <v>1096</v>
      </c>
      <c r="O67" s="23">
        <f>'Raw Data(sec)'!N68</f>
        <v>2580</v>
      </c>
      <c r="P67" s="23">
        <f>'Raw Data(sec)'!O68</f>
        <v>1284</v>
      </c>
      <c r="Q67" s="23">
        <f>'Raw Data(sec)'!P68</f>
        <v>1460</v>
      </c>
      <c r="R67" s="23">
        <f>'Raw Data(sec)'!Q68</f>
        <v>468</v>
      </c>
      <c r="S67" s="23">
        <f>'Raw Data(sec)'!R68</f>
        <v>352</v>
      </c>
      <c r="T67" s="23">
        <f>'Raw Data(sec)'!S68</f>
        <v>1248</v>
      </c>
      <c r="U67" s="23">
        <f>'Raw Data(sec)'!T68</f>
        <v>992</v>
      </c>
      <c r="V67" s="23">
        <f>'Raw Data(sec)'!U68</f>
        <v>1728</v>
      </c>
      <c r="W67" s="23">
        <f>'Raw Data(sec)'!V68</f>
        <v>36</v>
      </c>
      <c r="X67" s="23">
        <f>'Raw Data(sec)'!W68</f>
        <v>2012</v>
      </c>
      <c r="Y67" s="23">
        <f>'Raw Data(sec)'!X68</f>
        <v>2176</v>
      </c>
      <c r="Z67" s="23">
        <f>'Raw Data(sec)'!Y68</f>
        <v>896</v>
      </c>
      <c r="AA67" s="23">
        <f>'Raw Data(sec)'!Z68</f>
        <v>0</v>
      </c>
      <c r="AB67" s="23">
        <f>'Raw Data(sec)'!AA68</f>
        <v>0</v>
      </c>
      <c r="AC67" s="23">
        <f>'Raw Data(sec)'!AB68</f>
        <v>220</v>
      </c>
      <c r="AD67" s="155">
        <v>0</v>
      </c>
      <c r="AE67" s="132">
        <f t="shared" si="5"/>
        <v>21448</v>
      </c>
      <c r="AF67" s="12">
        <f t="shared" si="4"/>
        <v>10128</v>
      </c>
      <c r="AG67" s="12">
        <f t="shared" si="0"/>
        <v>0.49648148148148147</v>
      </c>
      <c r="AH67" s="12">
        <f t="shared" ref="AH67:AH130" si="6">SUM(R67:AC67)/AJ67</f>
        <v>0.23444444444444446</v>
      </c>
      <c r="AI67" s="12">
        <f>SUM(F65:Q67)</f>
        <v>43200</v>
      </c>
      <c r="AJ67" s="12">
        <f>SUM(R65:AC67)</f>
        <v>43200</v>
      </c>
      <c r="AK67" s="12">
        <f>SUM(F65:AC67)</f>
        <v>86400</v>
      </c>
      <c r="AL67" s="9"/>
      <c r="AM67" s="9"/>
      <c r="AN67" s="9"/>
      <c r="AO67" s="9"/>
      <c r="AP67" s="139"/>
      <c r="AQ67" s="9"/>
      <c r="BB67" s="188"/>
      <c r="BD67" s="223"/>
      <c r="BE67" s="223"/>
      <c r="BF67" s="223"/>
      <c r="BG67" s="223"/>
      <c r="BH67" s="223"/>
    </row>
    <row r="68" spans="1:418" s="15" customFormat="1" ht="21" customHeight="1" x14ac:dyDescent="0.3">
      <c r="A68" s="23" t="s">
        <v>41</v>
      </c>
      <c r="B68" s="23" t="str">
        <f>'Raw Data(sec)'!A69</f>
        <v>P29</v>
      </c>
      <c r="C68" s="160" t="str">
        <f>'Raw Data(sec)'!B69</f>
        <v>WT</v>
      </c>
      <c r="D68" s="160" t="str">
        <f>'Raw Data(sec)'!C69</f>
        <v>S4</v>
      </c>
      <c r="E68" s="160" t="str">
        <f>'Raw Data(sec)'!D69</f>
        <v>W</v>
      </c>
      <c r="F68" s="160">
        <f>'Raw Data(sec)'!E69</f>
        <v>572</v>
      </c>
      <c r="G68" s="160">
        <f>'Raw Data(sec)'!F69</f>
        <v>1508</v>
      </c>
      <c r="H68" s="160">
        <f>'Raw Data(sec)'!G69</f>
        <v>380</v>
      </c>
      <c r="I68" s="160">
        <f>'Raw Data(sec)'!H69</f>
        <v>796</v>
      </c>
      <c r="J68" s="160">
        <f>'Raw Data(sec)'!I69</f>
        <v>1468</v>
      </c>
      <c r="K68" s="160">
        <f>'Raw Data(sec)'!J69</f>
        <v>1180</v>
      </c>
      <c r="L68" s="160">
        <f>'Raw Data(sec)'!K69</f>
        <v>608</v>
      </c>
      <c r="M68" s="160">
        <f>'Raw Data(sec)'!L69</f>
        <v>1472</v>
      </c>
      <c r="N68" s="160">
        <f>'Raw Data(sec)'!M69</f>
        <v>172</v>
      </c>
      <c r="O68" s="160">
        <f>'Raw Data(sec)'!N69</f>
        <v>1856</v>
      </c>
      <c r="P68" s="160">
        <f>'Raw Data(sec)'!O69</f>
        <v>644</v>
      </c>
      <c r="Q68" s="160">
        <f>'Raw Data(sec)'!P69</f>
        <v>2376</v>
      </c>
      <c r="R68" s="160">
        <f>'Raw Data(sec)'!Q69</f>
        <v>3540</v>
      </c>
      <c r="S68" s="160">
        <f>'Raw Data(sec)'!R69</f>
        <v>3012</v>
      </c>
      <c r="T68" s="160">
        <f>'Raw Data(sec)'!S69</f>
        <v>3424</v>
      </c>
      <c r="U68" s="160">
        <f>'Raw Data(sec)'!T69</f>
        <v>3600</v>
      </c>
      <c r="V68" s="160">
        <f>'Raw Data(sec)'!U69</f>
        <v>2268</v>
      </c>
      <c r="W68" s="160">
        <f>'Raw Data(sec)'!V69</f>
        <v>1968</v>
      </c>
      <c r="X68" s="160">
        <f>'Raw Data(sec)'!W69</f>
        <v>3600</v>
      </c>
      <c r="Y68" s="160">
        <f>'Raw Data(sec)'!X69</f>
        <v>1000</v>
      </c>
      <c r="Z68" s="160">
        <f>'Raw Data(sec)'!Y69</f>
        <v>2060</v>
      </c>
      <c r="AA68" s="160">
        <f>'Raw Data(sec)'!Z69</f>
        <v>3600</v>
      </c>
      <c r="AB68" s="160">
        <f>'Raw Data(sec)'!AA69</f>
        <v>3600</v>
      </c>
      <c r="AC68" s="160">
        <f>'Raw Data(sec)'!AB69</f>
        <v>3600</v>
      </c>
      <c r="AD68" s="161" t="s">
        <v>0</v>
      </c>
      <c r="AE68" s="162">
        <f t="shared" si="5"/>
        <v>13032</v>
      </c>
      <c r="AF68" s="14">
        <f t="shared" si="4"/>
        <v>35272</v>
      </c>
      <c r="AG68" s="14">
        <f t="shared" si="0"/>
        <v>0.30166666666666669</v>
      </c>
      <c r="AH68" s="14">
        <f t="shared" si="6"/>
        <v>0.81648148148148147</v>
      </c>
      <c r="AI68" s="14">
        <f>SUM(F68:Q70)</f>
        <v>43200</v>
      </c>
      <c r="AJ68" s="14">
        <f>SUM(R68:AC70)</f>
        <v>43200</v>
      </c>
      <c r="AK68" s="14">
        <f>SUM(F68:AC70)</f>
        <v>86400</v>
      </c>
      <c r="AL68" s="15">
        <f>(AE70+AE69)/(AF69+AF70)</f>
        <v>3.8052472250252269</v>
      </c>
      <c r="AM68" s="15">
        <f>(SUM(AG69:AG70))/(SUM(AH69:AH70))</f>
        <v>3.8052472250252265</v>
      </c>
      <c r="AN68" s="15">
        <f>(SUM(F69:Q70)/AI69)*100</f>
        <v>69.833333333333343</v>
      </c>
      <c r="AO68" s="15">
        <f>(SUM(R69:AC70)/AJ69)*100</f>
        <v>18.351851851851851</v>
      </c>
      <c r="AP68" s="137">
        <f>(SUM(F69:AC70)/AK69)*100</f>
        <v>44.092592592592595</v>
      </c>
      <c r="AU68" s="9"/>
      <c r="AV68" s="9"/>
      <c r="AW68" s="9"/>
      <c r="AX68" s="9"/>
      <c r="AY68" s="9"/>
      <c r="AZ68" s="9"/>
      <c r="BA68" s="9"/>
      <c r="BB68" s="188"/>
      <c r="BC68" s="9"/>
      <c r="BD68" s="223"/>
      <c r="BE68" s="223"/>
      <c r="BF68" s="223"/>
      <c r="BG68" s="223"/>
      <c r="BH68" s="223"/>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c r="IW68" s="9"/>
      <c r="IX68" s="9"/>
      <c r="IY68" s="9"/>
      <c r="IZ68" s="9"/>
      <c r="JA68" s="9"/>
      <c r="JB68" s="9"/>
      <c r="JC68" s="9"/>
      <c r="JD68" s="9"/>
      <c r="JE68" s="9"/>
      <c r="JF68" s="9"/>
      <c r="JG68" s="9"/>
      <c r="JH68" s="9"/>
      <c r="JI68" s="9"/>
      <c r="JJ68" s="9"/>
      <c r="JK68" s="9"/>
      <c r="JL68" s="9"/>
      <c r="JM68" s="9"/>
      <c r="JN68" s="9"/>
      <c r="JO68" s="9"/>
      <c r="JP68" s="9"/>
      <c r="JQ68" s="9"/>
      <c r="JR68" s="9"/>
      <c r="JS68" s="9"/>
      <c r="JT68" s="9"/>
      <c r="JU68" s="9"/>
      <c r="JV68" s="9"/>
      <c r="JW68" s="9"/>
      <c r="JX68" s="9"/>
      <c r="JY68" s="9"/>
      <c r="JZ68" s="9"/>
      <c r="KA68" s="9"/>
      <c r="KB68" s="9"/>
      <c r="KC68" s="9"/>
      <c r="KD68" s="9"/>
      <c r="KE68" s="9"/>
      <c r="KF68" s="9"/>
      <c r="KG68" s="9"/>
      <c r="KH68" s="9"/>
      <c r="KI68" s="9"/>
      <c r="KJ68" s="9"/>
      <c r="KK68" s="9"/>
      <c r="KL68" s="9"/>
      <c r="KM68" s="9"/>
      <c r="KN68" s="9"/>
      <c r="KO68" s="9"/>
      <c r="KP68" s="9"/>
      <c r="KQ68" s="9"/>
      <c r="KR68" s="9"/>
      <c r="KS68" s="9"/>
      <c r="KT68" s="9"/>
      <c r="KU68" s="9"/>
      <c r="KV68" s="9"/>
      <c r="KW68" s="9"/>
      <c r="KX68" s="9"/>
      <c r="KY68" s="9"/>
      <c r="KZ68" s="9"/>
      <c r="LA68" s="9"/>
      <c r="LB68" s="9"/>
      <c r="LC68" s="9"/>
      <c r="LD68" s="9"/>
      <c r="LE68" s="9"/>
      <c r="LF68" s="9"/>
      <c r="LG68" s="9"/>
      <c r="LH68" s="9"/>
      <c r="LI68" s="9"/>
      <c r="LJ68" s="9"/>
      <c r="LK68" s="9"/>
      <c r="LL68" s="9"/>
      <c r="LM68" s="9"/>
      <c r="LN68" s="9"/>
      <c r="LO68" s="9"/>
      <c r="LP68" s="9"/>
      <c r="LQ68" s="9"/>
      <c r="LR68" s="9"/>
      <c r="LS68" s="9"/>
      <c r="LT68" s="9"/>
      <c r="LU68" s="9"/>
      <c r="LV68" s="9"/>
      <c r="LW68" s="9"/>
      <c r="LX68" s="9"/>
      <c r="LY68" s="9"/>
      <c r="LZ68" s="9"/>
      <c r="MA68" s="9"/>
      <c r="MB68" s="9"/>
      <c r="MC68" s="9"/>
      <c r="MD68" s="9"/>
      <c r="ME68" s="9"/>
      <c r="MF68" s="9"/>
      <c r="MG68" s="9"/>
      <c r="MH68" s="9"/>
      <c r="MI68" s="9"/>
      <c r="MJ68" s="9"/>
      <c r="MK68" s="9"/>
      <c r="ML68" s="9"/>
      <c r="MM68" s="9"/>
      <c r="MN68" s="9"/>
      <c r="MO68" s="9"/>
      <c r="MP68" s="9"/>
      <c r="MQ68" s="9"/>
      <c r="MR68" s="9"/>
      <c r="MS68" s="9"/>
      <c r="MT68" s="9"/>
      <c r="MU68" s="9"/>
      <c r="MV68" s="9"/>
      <c r="MW68" s="9"/>
      <c r="MX68" s="9"/>
      <c r="MY68" s="9"/>
      <c r="MZ68" s="9"/>
      <c r="NA68" s="9"/>
      <c r="NB68" s="9"/>
      <c r="NC68" s="9"/>
      <c r="ND68" s="9"/>
      <c r="NE68" s="9"/>
      <c r="NF68" s="9"/>
      <c r="NG68" s="9"/>
      <c r="NH68" s="9"/>
      <c r="NI68" s="9"/>
      <c r="NJ68" s="9"/>
      <c r="NK68" s="9"/>
      <c r="NL68" s="9"/>
      <c r="NM68" s="9"/>
      <c r="NN68" s="9"/>
      <c r="NO68" s="9"/>
      <c r="NP68" s="9"/>
      <c r="NQ68" s="9"/>
      <c r="NR68" s="9"/>
      <c r="NS68" s="9"/>
      <c r="NT68" s="9"/>
      <c r="NU68" s="9"/>
      <c r="NV68" s="9"/>
      <c r="NW68" s="9"/>
      <c r="NX68" s="9"/>
      <c r="NY68" s="9"/>
      <c r="NZ68" s="9"/>
      <c r="OA68" s="9"/>
      <c r="OB68" s="9"/>
      <c r="OC68" s="9"/>
      <c r="OD68" s="9"/>
      <c r="OE68" s="9"/>
      <c r="OF68" s="9"/>
      <c r="OG68" s="9"/>
      <c r="OH68" s="9"/>
      <c r="OI68" s="9"/>
      <c r="OJ68" s="9"/>
      <c r="OK68" s="9"/>
      <c r="OL68" s="9"/>
      <c r="OM68" s="9"/>
      <c r="ON68" s="9"/>
      <c r="OO68" s="9"/>
      <c r="OP68" s="9"/>
      <c r="OQ68" s="9"/>
      <c r="OR68" s="9"/>
      <c r="OS68" s="9"/>
      <c r="OT68" s="9"/>
      <c r="OU68" s="9"/>
      <c r="OV68" s="9"/>
      <c r="OW68" s="9"/>
      <c r="OX68" s="9"/>
      <c r="OY68" s="9"/>
      <c r="OZ68" s="9"/>
      <c r="PA68" s="9"/>
      <c r="PB68" s="9"/>
    </row>
    <row r="69" spans="1:418" s="15" customFormat="1" ht="62" x14ac:dyDescent="0.7">
      <c r="A69" s="23">
        <v>0</v>
      </c>
      <c r="B69" s="23" t="str">
        <f>'Raw Data(sec)'!A70</f>
        <v>P29</v>
      </c>
      <c r="C69" s="23" t="str">
        <f>'Raw Data(sec)'!B70</f>
        <v>WT</v>
      </c>
      <c r="D69" s="23" t="str">
        <f>'Raw Data(sec)'!C70</f>
        <v>S4</v>
      </c>
      <c r="E69" s="23" t="str">
        <f>'Raw Data(sec)'!D70</f>
        <v>R</v>
      </c>
      <c r="F69" s="23">
        <f>'Raw Data(sec)'!E70</f>
        <v>488</v>
      </c>
      <c r="G69" s="23">
        <f>'Raw Data(sec)'!F70</f>
        <v>296</v>
      </c>
      <c r="H69" s="23">
        <f>'Raw Data(sec)'!G70</f>
        <v>576</v>
      </c>
      <c r="I69" s="23">
        <f>'Raw Data(sec)'!H70</f>
        <v>488</v>
      </c>
      <c r="J69" s="23">
        <f>'Raw Data(sec)'!I70</f>
        <v>352</v>
      </c>
      <c r="K69" s="23">
        <f>'Raw Data(sec)'!J70</f>
        <v>436</v>
      </c>
      <c r="L69" s="23">
        <f>'Raw Data(sec)'!K70</f>
        <v>448</v>
      </c>
      <c r="M69" s="23">
        <f>'Raw Data(sec)'!L70</f>
        <v>292</v>
      </c>
      <c r="N69" s="23">
        <f>'Raw Data(sec)'!M70</f>
        <v>596</v>
      </c>
      <c r="O69" s="23">
        <f>'Raw Data(sec)'!N70</f>
        <v>100</v>
      </c>
      <c r="P69" s="23">
        <f>'Raw Data(sec)'!O70</f>
        <v>440</v>
      </c>
      <c r="Q69" s="23">
        <f>'Raw Data(sec)'!P70</f>
        <v>12</v>
      </c>
      <c r="R69" s="23">
        <f>'Raw Data(sec)'!Q70</f>
        <v>0</v>
      </c>
      <c r="S69" s="23">
        <f>'Raw Data(sec)'!R70</f>
        <v>0</v>
      </c>
      <c r="T69" s="23">
        <f>'Raw Data(sec)'!S70</f>
        <v>96</v>
      </c>
      <c r="U69" s="23">
        <f>'Raw Data(sec)'!T70</f>
        <v>0</v>
      </c>
      <c r="V69" s="23">
        <f>'Raw Data(sec)'!U70</f>
        <v>48</v>
      </c>
      <c r="W69" s="23">
        <f>'Raw Data(sec)'!V70</f>
        <v>236</v>
      </c>
      <c r="X69" s="23">
        <f>'Raw Data(sec)'!W70</f>
        <v>0</v>
      </c>
      <c r="Y69" s="23">
        <f>'Raw Data(sec)'!X70</f>
        <v>296</v>
      </c>
      <c r="Z69" s="23">
        <f>'Raw Data(sec)'!Y70</f>
        <v>336</v>
      </c>
      <c r="AA69" s="23">
        <f>'Raw Data(sec)'!Z70</f>
        <v>0</v>
      </c>
      <c r="AB69" s="23">
        <f>'Raw Data(sec)'!AA70</f>
        <v>0</v>
      </c>
      <c r="AC69" s="23">
        <f>'Raw Data(sec)'!AB70</f>
        <v>0</v>
      </c>
      <c r="AD69" s="155">
        <v>0</v>
      </c>
      <c r="AE69" s="132">
        <f t="shared" si="5"/>
        <v>4524</v>
      </c>
      <c r="AF69" s="12">
        <f>SUM(R69:AC69)</f>
        <v>1012</v>
      </c>
      <c r="AG69" s="12">
        <f>SUM(F69:Q69)/AI69</f>
        <v>0.10472222222222222</v>
      </c>
      <c r="AH69" s="12">
        <f t="shared" si="6"/>
        <v>2.3425925925925926E-2</v>
      </c>
      <c r="AI69" s="12">
        <f>SUM(F68:Q70)</f>
        <v>43200</v>
      </c>
      <c r="AJ69" s="12">
        <f>SUM(R68:AC70)</f>
        <v>43200</v>
      </c>
      <c r="AK69" s="12">
        <f>SUM(F68:AC70)</f>
        <v>86400</v>
      </c>
      <c r="AL69" s="9"/>
      <c r="AM69" s="9"/>
      <c r="AN69" s="9"/>
      <c r="AO69" s="9"/>
      <c r="AP69" s="139"/>
      <c r="AU69" s="9"/>
      <c r="AV69" s="9"/>
      <c r="AW69" s="9"/>
      <c r="AX69" s="9"/>
      <c r="AY69" s="9"/>
      <c r="AZ69" s="9"/>
      <c r="BA69" s="120"/>
      <c r="BB69" s="188"/>
      <c r="BC69" s="9"/>
      <c r="BD69" s="223"/>
      <c r="BE69" s="223"/>
      <c r="BF69" s="223"/>
      <c r="BG69" s="223"/>
      <c r="BH69" s="223"/>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c r="IW69" s="9"/>
      <c r="IX69" s="9"/>
      <c r="IY69" s="9"/>
      <c r="IZ69" s="9"/>
      <c r="JA69" s="9"/>
      <c r="JB69" s="9"/>
      <c r="JC69" s="9"/>
      <c r="JD69" s="9"/>
      <c r="JE69" s="9"/>
      <c r="JF69" s="9"/>
      <c r="JG69" s="9"/>
      <c r="JH69" s="9"/>
      <c r="JI69" s="9"/>
      <c r="JJ69" s="9"/>
      <c r="JK69" s="9"/>
      <c r="JL69" s="9"/>
      <c r="JM69" s="9"/>
      <c r="JN69" s="9"/>
      <c r="JO69" s="9"/>
      <c r="JP69" s="9"/>
      <c r="JQ69" s="9"/>
      <c r="JR69" s="9"/>
      <c r="JS69" s="9"/>
      <c r="JT69" s="9"/>
      <c r="JU69" s="9"/>
      <c r="JV69" s="9"/>
      <c r="JW69" s="9"/>
      <c r="JX69" s="9"/>
      <c r="JY69" s="9"/>
      <c r="JZ69" s="9"/>
      <c r="KA69" s="9"/>
      <c r="KB69" s="9"/>
      <c r="KC69" s="9"/>
      <c r="KD69" s="9"/>
      <c r="KE69" s="9"/>
      <c r="KF69" s="9"/>
      <c r="KG69" s="9"/>
      <c r="KH69" s="9"/>
      <c r="KI69" s="9"/>
      <c r="KJ69" s="9"/>
      <c r="KK69" s="9"/>
      <c r="KL69" s="9"/>
      <c r="KM69" s="9"/>
      <c r="KN69" s="9"/>
      <c r="KO69" s="9"/>
      <c r="KP69" s="9"/>
      <c r="KQ69" s="9"/>
      <c r="KR69" s="9"/>
      <c r="KS69" s="9"/>
      <c r="KT69" s="9"/>
      <c r="KU69" s="9"/>
      <c r="KV69" s="9"/>
      <c r="KW69" s="9"/>
      <c r="KX69" s="9"/>
      <c r="KY69" s="9"/>
      <c r="KZ69" s="9"/>
      <c r="LA69" s="9"/>
      <c r="LB69" s="9"/>
      <c r="LC69" s="9"/>
      <c r="LD69" s="9"/>
      <c r="LE69" s="9"/>
      <c r="LF69" s="9"/>
      <c r="LG69" s="9"/>
      <c r="LH69" s="9"/>
      <c r="LI69" s="9"/>
      <c r="LJ69" s="9"/>
      <c r="LK69" s="9"/>
      <c r="LL69" s="9"/>
      <c r="LM69" s="9"/>
      <c r="LN69" s="9"/>
      <c r="LO69" s="9"/>
      <c r="LP69" s="9"/>
      <c r="LQ69" s="9"/>
      <c r="LR69" s="9"/>
      <c r="LS69" s="9"/>
      <c r="LT69" s="9"/>
      <c r="LU69" s="9"/>
      <c r="LV69" s="9"/>
      <c r="LW69" s="9"/>
      <c r="LX69" s="9"/>
      <c r="LY69" s="9"/>
      <c r="LZ69" s="9"/>
      <c r="MA69" s="9"/>
      <c r="MB69" s="9"/>
      <c r="MC69" s="9"/>
      <c r="MD69" s="9"/>
      <c r="ME69" s="9"/>
      <c r="MF69" s="9"/>
      <c r="MG69" s="9"/>
      <c r="MH69" s="9"/>
      <c r="MI69" s="9"/>
      <c r="MJ69" s="9"/>
      <c r="MK69" s="9"/>
      <c r="ML69" s="9"/>
      <c r="MM69" s="9"/>
      <c r="MN69" s="9"/>
      <c r="MO69" s="9"/>
      <c r="MP69" s="9"/>
      <c r="MQ69" s="9"/>
      <c r="MR69" s="9"/>
      <c r="MS69" s="9"/>
      <c r="MT69" s="9"/>
      <c r="MU69" s="9"/>
      <c r="MV69" s="9"/>
      <c r="MW69" s="9"/>
      <c r="MX69" s="9"/>
      <c r="MY69" s="9"/>
      <c r="MZ69" s="9"/>
      <c r="NA69" s="9"/>
      <c r="NB69" s="9"/>
      <c r="NC69" s="9"/>
      <c r="ND69" s="9"/>
      <c r="NE69" s="9"/>
      <c r="NF69" s="9"/>
      <c r="NG69" s="9"/>
      <c r="NH69" s="9"/>
      <c r="NI69" s="9"/>
      <c r="NJ69" s="9"/>
      <c r="NK69" s="9"/>
      <c r="NL69" s="9"/>
      <c r="NM69" s="9"/>
      <c r="NN69" s="9"/>
      <c r="NO69" s="9"/>
      <c r="NP69" s="9"/>
      <c r="NQ69" s="9"/>
      <c r="NR69" s="9"/>
      <c r="NS69" s="9"/>
      <c r="NT69" s="9"/>
      <c r="NU69" s="9"/>
      <c r="NV69" s="9"/>
      <c r="NW69" s="9"/>
      <c r="NX69" s="9"/>
      <c r="NY69" s="9"/>
      <c r="NZ69" s="9"/>
      <c r="OA69" s="9"/>
      <c r="OB69" s="9"/>
      <c r="OC69" s="9"/>
      <c r="OD69" s="9"/>
      <c r="OE69" s="9"/>
      <c r="OF69" s="9"/>
      <c r="OG69" s="9"/>
      <c r="OH69" s="9"/>
      <c r="OI69" s="9"/>
      <c r="OJ69" s="9"/>
      <c r="OK69" s="9"/>
      <c r="OL69" s="9"/>
      <c r="OM69" s="9"/>
      <c r="ON69" s="9"/>
      <c r="OO69" s="9"/>
      <c r="OP69" s="9"/>
      <c r="OQ69" s="9"/>
      <c r="OR69" s="9"/>
      <c r="OS69" s="9"/>
      <c r="OT69" s="9"/>
      <c r="OU69" s="9"/>
      <c r="OV69" s="9"/>
      <c r="OW69" s="9"/>
      <c r="OX69" s="9"/>
      <c r="OY69" s="9"/>
      <c r="OZ69" s="9"/>
      <c r="PA69" s="9"/>
      <c r="PB69" s="9"/>
    </row>
    <row r="70" spans="1:418" ht="62" x14ac:dyDescent="0.7">
      <c r="A70" s="23">
        <v>0</v>
      </c>
      <c r="B70" s="23" t="str">
        <f>'Raw Data(sec)'!A71</f>
        <v>P29</v>
      </c>
      <c r="C70" s="23" t="str">
        <f>'Raw Data(sec)'!B71</f>
        <v>WT</v>
      </c>
      <c r="D70" s="23" t="str">
        <f>'Raw Data(sec)'!C71</f>
        <v>S4</v>
      </c>
      <c r="E70" s="23" t="str">
        <f>'Raw Data(sec)'!D71</f>
        <v>NR</v>
      </c>
      <c r="F70" s="23">
        <f>'Raw Data(sec)'!E71</f>
        <v>2540</v>
      </c>
      <c r="G70" s="23">
        <f>'Raw Data(sec)'!F71</f>
        <v>1796</v>
      </c>
      <c r="H70" s="23">
        <f>'Raw Data(sec)'!G71</f>
        <v>2644</v>
      </c>
      <c r="I70" s="23">
        <f>'Raw Data(sec)'!H71</f>
        <v>2316</v>
      </c>
      <c r="J70" s="23">
        <f>'Raw Data(sec)'!I71</f>
        <v>1780</v>
      </c>
      <c r="K70" s="23">
        <f>'Raw Data(sec)'!J71</f>
        <v>1984</v>
      </c>
      <c r="L70" s="23">
        <f>'Raw Data(sec)'!K71</f>
        <v>2544</v>
      </c>
      <c r="M70" s="23">
        <f>'Raw Data(sec)'!L71</f>
        <v>1836</v>
      </c>
      <c r="N70" s="23">
        <f>'Raw Data(sec)'!M71</f>
        <v>2832</v>
      </c>
      <c r="O70" s="23">
        <f>'Raw Data(sec)'!N71</f>
        <v>1644</v>
      </c>
      <c r="P70" s="23">
        <f>'Raw Data(sec)'!O71</f>
        <v>2516</v>
      </c>
      <c r="Q70" s="23">
        <f>'Raw Data(sec)'!P71</f>
        <v>1212</v>
      </c>
      <c r="R70" s="23">
        <f>'Raw Data(sec)'!Q71</f>
        <v>60</v>
      </c>
      <c r="S70" s="23">
        <f>'Raw Data(sec)'!R71</f>
        <v>588</v>
      </c>
      <c r="T70" s="23">
        <f>'Raw Data(sec)'!S71</f>
        <v>80</v>
      </c>
      <c r="U70" s="23">
        <f>'Raw Data(sec)'!T71</f>
        <v>0</v>
      </c>
      <c r="V70" s="23">
        <f>'Raw Data(sec)'!U71</f>
        <v>1284</v>
      </c>
      <c r="W70" s="23">
        <f>'Raw Data(sec)'!V71</f>
        <v>1396</v>
      </c>
      <c r="X70" s="23">
        <f>'Raw Data(sec)'!W71</f>
        <v>0</v>
      </c>
      <c r="Y70" s="23">
        <f>'Raw Data(sec)'!X71</f>
        <v>2304</v>
      </c>
      <c r="Z70" s="23">
        <f>'Raw Data(sec)'!Y71</f>
        <v>1204</v>
      </c>
      <c r="AA70" s="23">
        <f>'Raw Data(sec)'!Z71</f>
        <v>0</v>
      </c>
      <c r="AB70" s="23">
        <f>'Raw Data(sec)'!AA71</f>
        <v>0</v>
      </c>
      <c r="AC70" s="23">
        <f>'Raw Data(sec)'!AB71</f>
        <v>0</v>
      </c>
      <c r="AD70" s="155">
        <v>0</v>
      </c>
      <c r="AE70" s="132">
        <f t="shared" si="5"/>
        <v>25644</v>
      </c>
      <c r="AF70" s="12">
        <f t="shared" ref="AF70:AF131" si="7">SUM(R70:AC70)</f>
        <v>6916</v>
      </c>
      <c r="AG70" s="12">
        <f>SUM(F70:Q70)/AI70</f>
        <v>0.59361111111111109</v>
      </c>
      <c r="AH70" s="12">
        <f t="shared" si="6"/>
        <v>0.16009259259259259</v>
      </c>
      <c r="AI70" s="12">
        <f>SUM(F68:Q70)</f>
        <v>43200</v>
      </c>
      <c r="AJ70" s="12">
        <f>SUM(R68:AC70)</f>
        <v>43200</v>
      </c>
      <c r="AK70" s="12">
        <f>SUM(F68:AC70)</f>
        <v>86400</v>
      </c>
      <c r="AL70" s="9"/>
      <c r="AM70" s="9"/>
      <c r="AN70" s="9"/>
      <c r="AO70" s="9"/>
      <c r="AP70" s="139"/>
      <c r="AT70" s="127"/>
      <c r="AU70" s="127"/>
      <c r="BA70" s="121"/>
      <c r="BB70" s="183"/>
      <c r="BD70" s="223"/>
      <c r="BE70" s="223"/>
      <c r="BF70" s="223"/>
      <c r="BG70" s="223"/>
      <c r="BH70" s="223"/>
    </row>
    <row r="71" spans="1:418" s="15" customFormat="1" ht="62" x14ac:dyDescent="0.7">
      <c r="A71" s="23" t="s">
        <v>2</v>
      </c>
      <c r="B71" s="23" t="str">
        <f>'Raw Data(sec)'!A72</f>
        <v>P29</v>
      </c>
      <c r="C71" s="160" t="str">
        <f>'Raw Data(sec)'!B72</f>
        <v>HOM</v>
      </c>
      <c r="D71" s="160" t="str">
        <f>'Raw Data(sec)'!C72</f>
        <v>L2</v>
      </c>
      <c r="E71" s="160" t="str">
        <f>'Raw Data(sec)'!D72</f>
        <v>W</v>
      </c>
      <c r="F71" s="160">
        <f>'Raw Data(sec)'!E72</f>
        <v>1428</v>
      </c>
      <c r="G71" s="160">
        <f>'Raw Data(sec)'!F72</f>
        <v>1560</v>
      </c>
      <c r="H71" s="160">
        <f>'Raw Data(sec)'!G72</f>
        <v>1892</v>
      </c>
      <c r="I71" s="160">
        <f>'Raw Data(sec)'!H72</f>
        <v>2216</v>
      </c>
      <c r="J71" s="160">
        <f>'Raw Data(sec)'!I72</f>
        <v>188</v>
      </c>
      <c r="K71" s="160">
        <f>'Raw Data(sec)'!J72</f>
        <v>1380</v>
      </c>
      <c r="L71" s="160">
        <f>'Raw Data(sec)'!K72</f>
        <v>2524</v>
      </c>
      <c r="M71" s="160">
        <f>'Raw Data(sec)'!L72</f>
        <v>1300</v>
      </c>
      <c r="N71" s="160">
        <f>'Raw Data(sec)'!M72</f>
        <v>1344</v>
      </c>
      <c r="O71" s="160">
        <f>'Raw Data(sec)'!N72</f>
        <v>1220</v>
      </c>
      <c r="P71" s="160">
        <f>'Raw Data(sec)'!O72</f>
        <v>224</v>
      </c>
      <c r="Q71" s="160">
        <f>'Raw Data(sec)'!P72</f>
        <v>2984</v>
      </c>
      <c r="R71" s="160">
        <f>'Raw Data(sec)'!Q72</f>
        <v>3600</v>
      </c>
      <c r="S71" s="160">
        <f>'Raw Data(sec)'!R72</f>
        <v>3600</v>
      </c>
      <c r="T71" s="160">
        <f>'Raw Data(sec)'!S72</f>
        <v>2676</v>
      </c>
      <c r="U71" s="160">
        <f>'Raw Data(sec)'!T72</f>
        <v>1152</v>
      </c>
      <c r="V71" s="160">
        <f>'Raw Data(sec)'!U72</f>
        <v>3600</v>
      </c>
      <c r="W71" s="160">
        <f>'Raw Data(sec)'!V72</f>
        <v>1488</v>
      </c>
      <c r="X71" s="160">
        <f>'Raw Data(sec)'!W72</f>
        <v>3100</v>
      </c>
      <c r="Y71" s="160">
        <f>'Raw Data(sec)'!X72</f>
        <v>3168</v>
      </c>
      <c r="Z71" s="160">
        <f>'Raw Data(sec)'!Y72</f>
        <v>2684</v>
      </c>
      <c r="AA71" s="160">
        <f>'Raw Data(sec)'!Z72</f>
        <v>2748</v>
      </c>
      <c r="AB71" s="160">
        <f>'Raw Data(sec)'!AA72</f>
        <v>3028</v>
      </c>
      <c r="AC71" s="160">
        <f>'Raw Data(sec)'!AB72</f>
        <v>1448</v>
      </c>
      <c r="AD71" s="161" t="s">
        <v>1</v>
      </c>
      <c r="AE71" s="162">
        <f t="shared" si="5"/>
        <v>18260</v>
      </c>
      <c r="AF71" s="14">
        <f t="shared" si="7"/>
        <v>32292</v>
      </c>
      <c r="AG71" s="14">
        <f t="shared" ref="AG71:AG134" si="8">SUM(F71:Q71)/AI71</f>
        <v>0.42268518518518516</v>
      </c>
      <c r="AH71" s="14">
        <f t="shared" si="6"/>
        <v>0.74750000000000005</v>
      </c>
      <c r="AI71" s="14">
        <f>SUM(F71:Q73)</f>
        <v>43200</v>
      </c>
      <c r="AJ71" s="14">
        <f>SUM(R71:AC73)</f>
        <v>43200</v>
      </c>
      <c r="AK71" s="14">
        <f>SUM(F71:AC73)</f>
        <v>86400</v>
      </c>
      <c r="AL71" s="15">
        <f>(AE73+AE72)/(AF72+AF73)</f>
        <v>2.2863953061972864</v>
      </c>
      <c r="AM71" s="15">
        <f>(SUM(AG72:AG73))/(SUM(AH72:AH73))</f>
        <v>2.2863953061972864</v>
      </c>
      <c r="AN71" s="15">
        <f>(SUM(F72:Q73)/AI72)*100</f>
        <v>57.731481481481481</v>
      </c>
      <c r="AO71" s="15">
        <f>(SUM(R72:AC73)/AJ72)*100</f>
        <v>25.25</v>
      </c>
      <c r="AP71" s="137">
        <f>(SUM(F72:AC73)/AK72)*100</f>
        <v>41.49074074074074</v>
      </c>
      <c r="AQ71" s="126">
        <f>(AVERAGE(AN71:AN95))</f>
        <v>58.836419753086425</v>
      </c>
      <c r="AR71" s="126">
        <f>(AVERAGE(AO71:AO95))</f>
        <v>21.492798353909464</v>
      </c>
      <c r="AS71" s="126">
        <f>(AVERAGE(AP71:AP95))</f>
        <v>40.164609053497934</v>
      </c>
      <c r="AT71" s="127"/>
      <c r="AU71" s="127"/>
      <c r="AV71" s="9"/>
      <c r="AW71" s="9"/>
      <c r="AX71" s="9"/>
      <c r="AY71" s="9"/>
      <c r="AZ71" s="9"/>
      <c r="BA71" s="121"/>
      <c r="BB71" s="183"/>
      <c r="BC71" s="9"/>
      <c r="BD71" s="223"/>
      <c r="BE71" s="223"/>
      <c r="BF71" s="223"/>
      <c r="BG71" s="223"/>
      <c r="BH71" s="223"/>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c r="JH71" s="9"/>
      <c r="JI71" s="9"/>
      <c r="JJ71" s="9"/>
      <c r="JK71" s="9"/>
      <c r="JL71" s="9"/>
      <c r="JM71" s="9"/>
      <c r="JN71" s="9"/>
      <c r="JO71" s="9"/>
      <c r="JP71" s="9"/>
      <c r="JQ71" s="9"/>
      <c r="JR71" s="9"/>
      <c r="JS71" s="9"/>
      <c r="JT71" s="9"/>
      <c r="JU71" s="9"/>
      <c r="JV71" s="9"/>
      <c r="JW71" s="9"/>
      <c r="JX71" s="9"/>
      <c r="JY71" s="9"/>
      <c r="JZ71" s="9"/>
      <c r="KA71" s="9"/>
      <c r="KB71" s="9"/>
      <c r="KC71" s="9"/>
      <c r="KD71" s="9"/>
      <c r="KE71" s="9"/>
      <c r="KF71" s="9"/>
      <c r="KG71" s="9"/>
      <c r="KH71" s="9"/>
      <c r="KI71" s="9"/>
      <c r="KJ71" s="9"/>
      <c r="KK71" s="9"/>
      <c r="KL71" s="9"/>
      <c r="KM71" s="9"/>
      <c r="KN71" s="9"/>
      <c r="KO71" s="9"/>
      <c r="KP71" s="9"/>
      <c r="KQ71" s="9"/>
      <c r="KR71" s="9"/>
      <c r="KS71" s="9"/>
      <c r="KT71" s="9"/>
      <c r="KU71" s="9"/>
      <c r="KV71" s="9"/>
      <c r="KW71" s="9"/>
      <c r="KX71" s="9"/>
      <c r="KY71" s="9"/>
      <c r="KZ71" s="9"/>
      <c r="LA71" s="9"/>
      <c r="LB71" s="9"/>
      <c r="LC71" s="9"/>
      <c r="LD71" s="9"/>
      <c r="LE71" s="9"/>
      <c r="LF71" s="9"/>
      <c r="LG71" s="9"/>
      <c r="LH71" s="9"/>
      <c r="LI71" s="9"/>
      <c r="LJ71" s="9"/>
      <c r="LK71" s="9"/>
      <c r="LL71" s="9"/>
      <c r="LM71" s="9"/>
      <c r="LN71" s="9"/>
      <c r="LO71" s="9"/>
      <c r="LP71" s="9"/>
      <c r="LQ71" s="9"/>
      <c r="LR71" s="9"/>
      <c r="LS71" s="9"/>
      <c r="LT71" s="9"/>
      <c r="LU71" s="9"/>
      <c r="LV71" s="9"/>
      <c r="LW71" s="9"/>
      <c r="LX71" s="9"/>
      <c r="LY71" s="9"/>
      <c r="LZ71" s="9"/>
      <c r="MA71" s="9"/>
      <c r="MB71" s="9"/>
      <c r="MC71" s="9"/>
      <c r="MD71" s="9"/>
      <c r="ME71" s="9"/>
      <c r="MF71" s="9"/>
      <c r="MG71" s="9"/>
      <c r="MH71" s="9"/>
      <c r="MI71" s="9"/>
      <c r="MJ71" s="9"/>
      <c r="MK71" s="9"/>
      <c r="ML71" s="9"/>
      <c r="MM71" s="9"/>
      <c r="MN71" s="9"/>
      <c r="MO71" s="9"/>
      <c r="MP71" s="9"/>
      <c r="MQ71" s="9"/>
      <c r="MR71" s="9"/>
      <c r="MS71" s="9"/>
      <c r="MT71" s="9"/>
      <c r="MU71" s="9"/>
      <c r="MV71" s="9"/>
      <c r="MW71" s="9"/>
      <c r="MX71" s="9"/>
      <c r="MY71" s="9"/>
      <c r="MZ71" s="9"/>
      <c r="NA71" s="9"/>
      <c r="NB71" s="9"/>
      <c r="NC71" s="9"/>
      <c r="ND71" s="9"/>
      <c r="NE71" s="9"/>
      <c r="NF71" s="9"/>
      <c r="NG71" s="9"/>
      <c r="NH71" s="9"/>
      <c r="NI71" s="9"/>
      <c r="NJ71" s="9"/>
      <c r="NK71" s="9"/>
      <c r="NL71" s="9"/>
      <c r="NM71" s="9"/>
      <c r="NN71" s="9"/>
      <c r="NO71" s="9"/>
      <c r="NP71" s="9"/>
      <c r="NQ71" s="9"/>
      <c r="NR71" s="9"/>
      <c r="NS71" s="9"/>
      <c r="NT71" s="9"/>
      <c r="NU71" s="9"/>
      <c r="NV71" s="9"/>
      <c r="NW71" s="9"/>
      <c r="NX71" s="9"/>
      <c r="NY71" s="9"/>
      <c r="NZ71" s="9"/>
      <c r="OA71" s="9"/>
      <c r="OB71" s="9"/>
      <c r="OC71" s="9"/>
      <c r="OD71" s="9"/>
      <c r="OE71" s="9"/>
      <c r="OF71" s="9"/>
      <c r="OG71" s="9"/>
      <c r="OH71" s="9"/>
      <c r="OI71" s="9"/>
      <c r="OJ71" s="9"/>
      <c r="OK71" s="9"/>
      <c r="OL71" s="9"/>
      <c r="OM71" s="9"/>
      <c r="ON71" s="9"/>
      <c r="OO71" s="9"/>
      <c r="OP71" s="9"/>
      <c r="OQ71" s="9"/>
      <c r="OR71" s="9"/>
      <c r="OS71" s="9"/>
      <c r="OT71" s="9"/>
      <c r="OU71" s="9"/>
      <c r="OV71" s="9"/>
      <c r="OW71" s="9"/>
      <c r="OX71" s="9"/>
      <c r="OY71" s="9"/>
      <c r="OZ71" s="9"/>
      <c r="PA71" s="9"/>
      <c r="PB71" s="9"/>
    </row>
    <row r="72" spans="1:418" s="15" customFormat="1" ht="62" x14ac:dyDescent="0.7">
      <c r="A72" s="23">
        <v>0</v>
      </c>
      <c r="B72" s="23" t="str">
        <f>'Raw Data(sec)'!A73</f>
        <v>P29</v>
      </c>
      <c r="C72" s="23" t="str">
        <f>'Raw Data(sec)'!B73</f>
        <v>HOM</v>
      </c>
      <c r="D72" s="23" t="str">
        <f>'Raw Data(sec)'!C73</f>
        <v>L2</v>
      </c>
      <c r="E72" s="23" t="str">
        <f>'Raw Data(sec)'!D73</f>
        <v>R</v>
      </c>
      <c r="F72" s="23">
        <f>'Raw Data(sec)'!E73</f>
        <v>368</v>
      </c>
      <c r="G72" s="23">
        <f>'Raw Data(sec)'!F73</f>
        <v>540</v>
      </c>
      <c r="H72" s="23">
        <f>'Raw Data(sec)'!G73</f>
        <v>140</v>
      </c>
      <c r="I72" s="23">
        <f>'Raw Data(sec)'!H73</f>
        <v>340</v>
      </c>
      <c r="J72" s="23">
        <f>'Raw Data(sec)'!I73</f>
        <v>704</v>
      </c>
      <c r="K72" s="23">
        <f>'Raw Data(sec)'!J73</f>
        <v>580</v>
      </c>
      <c r="L72" s="23">
        <f>'Raw Data(sec)'!K73</f>
        <v>176</v>
      </c>
      <c r="M72" s="23">
        <f>'Raw Data(sec)'!L73</f>
        <v>724</v>
      </c>
      <c r="N72" s="23">
        <f>'Raw Data(sec)'!M73</f>
        <v>396</v>
      </c>
      <c r="O72" s="23">
        <f>'Raw Data(sec)'!N73</f>
        <v>464</v>
      </c>
      <c r="P72" s="23">
        <f>'Raw Data(sec)'!O73</f>
        <v>848</v>
      </c>
      <c r="Q72" s="23">
        <f>'Raw Data(sec)'!P73</f>
        <v>104</v>
      </c>
      <c r="R72" s="23">
        <f>'Raw Data(sec)'!Q73</f>
        <v>0</v>
      </c>
      <c r="S72" s="23">
        <f>'Raw Data(sec)'!R73</f>
        <v>0</v>
      </c>
      <c r="T72" s="23">
        <f>'Raw Data(sec)'!S73</f>
        <v>172</v>
      </c>
      <c r="U72" s="23">
        <f>'Raw Data(sec)'!T73</f>
        <v>752</v>
      </c>
      <c r="V72" s="23">
        <f>'Raw Data(sec)'!U73</f>
        <v>0</v>
      </c>
      <c r="W72" s="23">
        <f>'Raw Data(sec)'!V73</f>
        <v>400</v>
      </c>
      <c r="X72" s="23">
        <f>'Raw Data(sec)'!W73</f>
        <v>112</v>
      </c>
      <c r="Y72" s="23">
        <f>'Raw Data(sec)'!X73</f>
        <v>68</v>
      </c>
      <c r="Z72" s="23">
        <f>'Raw Data(sec)'!Y73</f>
        <v>152</v>
      </c>
      <c r="AA72" s="23">
        <f>'Raw Data(sec)'!Z73</f>
        <v>120</v>
      </c>
      <c r="AB72" s="23">
        <f>'Raw Data(sec)'!AA73</f>
        <v>0</v>
      </c>
      <c r="AC72" s="23">
        <f>'Raw Data(sec)'!AB73</f>
        <v>196</v>
      </c>
      <c r="AD72" s="155">
        <v>0</v>
      </c>
      <c r="AE72" s="132">
        <f t="shared" si="5"/>
        <v>5384</v>
      </c>
      <c r="AF72" s="12">
        <f t="shared" si="7"/>
        <v>1972</v>
      </c>
      <c r="AG72" s="12">
        <f t="shared" si="8"/>
        <v>0.12462962962962963</v>
      </c>
      <c r="AH72" s="12">
        <f t="shared" si="6"/>
        <v>4.5648148148148146E-2</v>
      </c>
      <c r="AI72" s="12">
        <f>SUM(F71:Q73)</f>
        <v>43200</v>
      </c>
      <c r="AJ72" s="12">
        <f>SUM(R71:AC73)</f>
        <v>43200</v>
      </c>
      <c r="AK72" s="12">
        <f>SUM(F71:AC73)</f>
        <v>86400</v>
      </c>
      <c r="AL72" s="9"/>
      <c r="AM72" s="9"/>
      <c r="AN72" s="9"/>
      <c r="AO72" s="9"/>
      <c r="AP72" s="139"/>
      <c r="AQ72" s="36">
        <f>STDEV(AN71:AN95)/SQRT(COUNT(AN71:AN95))</f>
        <v>1.79548606095737</v>
      </c>
      <c r="AR72" s="36">
        <f>STDEV(AO71:AO95)/SQRT(COUNT(AO71:AO95))</f>
        <v>1.5592085647985146</v>
      </c>
      <c r="AS72" s="36">
        <f>STDEV(AP71:AP95)/SQRT(COUNT(AP71:AP95))</f>
        <v>0.97551956250160121</v>
      </c>
      <c r="AT72" s="127"/>
      <c r="AU72" s="127"/>
      <c r="AV72" s="9"/>
      <c r="AW72" s="9"/>
      <c r="AX72" s="9"/>
      <c r="AY72" s="9"/>
      <c r="AZ72" s="9"/>
      <c r="BA72" s="121"/>
      <c r="BB72" s="183"/>
      <c r="BC72" s="9"/>
      <c r="BD72" s="223"/>
      <c r="BE72" s="223"/>
      <c r="BF72" s="223"/>
      <c r="BG72" s="223"/>
      <c r="BH72" s="223"/>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c r="JA72" s="9"/>
      <c r="JB72" s="9"/>
      <c r="JC72" s="9"/>
      <c r="JD72" s="9"/>
      <c r="JE72" s="9"/>
      <c r="JF72" s="9"/>
      <c r="JG72" s="9"/>
      <c r="JH72" s="9"/>
      <c r="JI72" s="9"/>
      <c r="JJ72" s="9"/>
      <c r="JK72" s="9"/>
      <c r="JL72" s="9"/>
      <c r="JM72" s="9"/>
      <c r="JN72" s="9"/>
      <c r="JO72" s="9"/>
      <c r="JP72" s="9"/>
      <c r="JQ72" s="9"/>
      <c r="JR72" s="9"/>
      <c r="JS72" s="9"/>
      <c r="JT72" s="9"/>
      <c r="JU72" s="9"/>
      <c r="JV72" s="9"/>
      <c r="JW72" s="9"/>
      <c r="JX72" s="9"/>
      <c r="JY72" s="9"/>
      <c r="JZ72" s="9"/>
      <c r="KA72" s="9"/>
      <c r="KB72" s="9"/>
      <c r="KC72" s="9"/>
      <c r="KD72" s="9"/>
      <c r="KE72" s="9"/>
      <c r="KF72" s="9"/>
      <c r="KG72" s="9"/>
      <c r="KH72" s="9"/>
      <c r="KI72" s="9"/>
      <c r="KJ72" s="9"/>
      <c r="KK72" s="9"/>
      <c r="KL72" s="9"/>
      <c r="KM72" s="9"/>
      <c r="KN72" s="9"/>
      <c r="KO72" s="9"/>
      <c r="KP72" s="9"/>
      <c r="KQ72" s="9"/>
      <c r="KR72" s="9"/>
      <c r="KS72" s="9"/>
      <c r="KT72" s="9"/>
      <c r="KU72" s="9"/>
      <c r="KV72" s="9"/>
      <c r="KW72" s="9"/>
      <c r="KX72" s="9"/>
      <c r="KY72" s="9"/>
      <c r="KZ72" s="9"/>
      <c r="LA72" s="9"/>
      <c r="LB72" s="9"/>
      <c r="LC72" s="9"/>
      <c r="LD72" s="9"/>
      <c r="LE72" s="9"/>
      <c r="LF72" s="9"/>
      <c r="LG72" s="9"/>
      <c r="LH72" s="9"/>
      <c r="LI72" s="9"/>
      <c r="LJ72" s="9"/>
      <c r="LK72" s="9"/>
      <c r="LL72" s="9"/>
      <c r="LM72" s="9"/>
      <c r="LN72" s="9"/>
      <c r="LO72" s="9"/>
      <c r="LP72" s="9"/>
      <c r="LQ72" s="9"/>
      <c r="LR72" s="9"/>
      <c r="LS72" s="9"/>
      <c r="LT72" s="9"/>
      <c r="LU72" s="9"/>
      <c r="LV72" s="9"/>
      <c r="LW72" s="9"/>
      <c r="LX72" s="9"/>
      <c r="LY72" s="9"/>
      <c r="LZ72" s="9"/>
      <c r="MA72" s="9"/>
      <c r="MB72" s="9"/>
      <c r="MC72" s="9"/>
      <c r="MD72" s="9"/>
      <c r="ME72" s="9"/>
      <c r="MF72" s="9"/>
      <c r="MG72" s="9"/>
      <c r="MH72" s="9"/>
      <c r="MI72" s="9"/>
      <c r="MJ72" s="9"/>
      <c r="MK72" s="9"/>
      <c r="ML72" s="9"/>
      <c r="MM72" s="9"/>
      <c r="MN72" s="9"/>
      <c r="MO72" s="9"/>
      <c r="MP72" s="9"/>
      <c r="MQ72" s="9"/>
      <c r="MR72" s="9"/>
      <c r="MS72" s="9"/>
      <c r="MT72" s="9"/>
      <c r="MU72" s="9"/>
      <c r="MV72" s="9"/>
      <c r="MW72" s="9"/>
      <c r="MX72" s="9"/>
      <c r="MY72" s="9"/>
      <c r="MZ72" s="9"/>
      <c r="NA72" s="9"/>
      <c r="NB72" s="9"/>
      <c r="NC72" s="9"/>
      <c r="ND72" s="9"/>
      <c r="NE72" s="9"/>
      <c r="NF72" s="9"/>
      <c r="NG72" s="9"/>
      <c r="NH72" s="9"/>
      <c r="NI72" s="9"/>
      <c r="NJ72" s="9"/>
      <c r="NK72" s="9"/>
      <c r="NL72" s="9"/>
      <c r="NM72" s="9"/>
      <c r="NN72" s="9"/>
      <c r="NO72" s="9"/>
      <c r="NP72" s="9"/>
      <c r="NQ72" s="9"/>
      <c r="NR72" s="9"/>
      <c r="NS72" s="9"/>
      <c r="NT72" s="9"/>
      <c r="NU72" s="9"/>
      <c r="NV72" s="9"/>
      <c r="NW72" s="9"/>
      <c r="NX72" s="9"/>
      <c r="NY72" s="9"/>
      <c r="NZ72" s="9"/>
      <c r="OA72" s="9"/>
      <c r="OB72" s="9"/>
      <c r="OC72" s="9"/>
      <c r="OD72" s="9"/>
      <c r="OE72" s="9"/>
      <c r="OF72" s="9"/>
      <c r="OG72" s="9"/>
      <c r="OH72" s="9"/>
      <c r="OI72" s="9"/>
      <c r="OJ72" s="9"/>
      <c r="OK72" s="9"/>
      <c r="OL72" s="9"/>
      <c r="OM72" s="9"/>
      <c r="ON72" s="9"/>
      <c r="OO72" s="9"/>
      <c r="OP72" s="9"/>
      <c r="OQ72" s="9"/>
      <c r="OR72" s="9"/>
      <c r="OS72" s="9"/>
      <c r="OT72" s="9"/>
      <c r="OU72" s="9"/>
      <c r="OV72" s="9"/>
      <c r="OW72" s="9"/>
      <c r="OX72" s="9"/>
      <c r="OY72" s="9"/>
      <c r="OZ72" s="9"/>
      <c r="PA72" s="9"/>
      <c r="PB72" s="9"/>
    </row>
    <row r="73" spans="1:418" ht="62" x14ac:dyDescent="0.7">
      <c r="A73" s="23">
        <v>0</v>
      </c>
      <c r="B73" s="23" t="str">
        <f>'Raw Data(sec)'!A74</f>
        <v>P29</v>
      </c>
      <c r="C73" s="23" t="str">
        <f>'Raw Data(sec)'!B74</f>
        <v>HOM</v>
      </c>
      <c r="D73" s="23" t="str">
        <f>'Raw Data(sec)'!C74</f>
        <v>L2</v>
      </c>
      <c r="E73" s="23" t="str">
        <f>'Raw Data(sec)'!D74</f>
        <v>NR</v>
      </c>
      <c r="F73" s="23">
        <f>'Raw Data(sec)'!E74</f>
        <v>1804</v>
      </c>
      <c r="G73" s="23">
        <f>'Raw Data(sec)'!F74</f>
        <v>1500</v>
      </c>
      <c r="H73" s="23">
        <f>'Raw Data(sec)'!G74</f>
        <v>1568</v>
      </c>
      <c r="I73" s="23">
        <f>'Raw Data(sec)'!H74</f>
        <v>1044</v>
      </c>
      <c r="J73" s="23">
        <f>'Raw Data(sec)'!I74</f>
        <v>2708</v>
      </c>
      <c r="K73" s="23">
        <f>'Raw Data(sec)'!J74</f>
        <v>1640</v>
      </c>
      <c r="L73" s="23">
        <f>'Raw Data(sec)'!K74</f>
        <v>900</v>
      </c>
      <c r="M73" s="23">
        <f>'Raw Data(sec)'!L74</f>
        <v>1576</v>
      </c>
      <c r="N73" s="23">
        <f>'Raw Data(sec)'!M74</f>
        <v>1860</v>
      </c>
      <c r="O73" s="23">
        <f>'Raw Data(sec)'!N74</f>
        <v>1916</v>
      </c>
      <c r="P73" s="23">
        <f>'Raw Data(sec)'!O74</f>
        <v>2528</v>
      </c>
      <c r="Q73" s="23">
        <f>'Raw Data(sec)'!P74</f>
        <v>512</v>
      </c>
      <c r="R73" s="23">
        <f>'Raw Data(sec)'!Q74</f>
        <v>0</v>
      </c>
      <c r="S73" s="23">
        <f>'Raw Data(sec)'!R74</f>
        <v>0</v>
      </c>
      <c r="T73" s="23">
        <f>'Raw Data(sec)'!S74</f>
        <v>752</v>
      </c>
      <c r="U73" s="23">
        <f>'Raw Data(sec)'!T74</f>
        <v>1696</v>
      </c>
      <c r="V73" s="23">
        <f>'Raw Data(sec)'!U74</f>
        <v>0</v>
      </c>
      <c r="W73" s="23">
        <f>'Raw Data(sec)'!V74</f>
        <v>1712</v>
      </c>
      <c r="X73" s="23">
        <f>'Raw Data(sec)'!W74</f>
        <v>388</v>
      </c>
      <c r="Y73" s="23">
        <f>'Raw Data(sec)'!X74</f>
        <v>364</v>
      </c>
      <c r="Z73" s="23">
        <f>'Raw Data(sec)'!Y74</f>
        <v>764</v>
      </c>
      <c r="AA73" s="23">
        <f>'Raw Data(sec)'!Z74</f>
        <v>732</v>
      </c>
      <c r="AB73" s="23">
        <f>'Raw Data(sec)'!AA74</f>
        <v>572</v>
      </c>
      <c r="AC73" s="23">
        <f>'Raw Data(sec)'!AB74</f>
        <v>1956</v>
      </c>
      <c r="AD73" s="155">
        <v>0</v>
      </c>
      <c r="AE73" s="132">
        <f t="shared" si="5"/>
        <v>19556</v>
      </c>
      <c r="AF73" s="12">
        <f t="shared" si="7"/>
        <v>8936</v>
      </c>
      <c r="AG73" s="12">
        <f t="shared" si="8"/>
        <v>0.45268518518518519</v>
      </c>
      <c r="AH73" s="12">
        <f t="shared" si="6"/>
        <v>0.20685185185185184</v>
      </c>
      <c r="AI73" s="12">
        <f>SUM(F71:Q73)</f>
        <v>43200</v>
      </c>
      <c r="AJ73" s="12">
        <f>SUM(R71:AC73)</f>
        <v>43200</v>
      </c>
      <c r="AK73" s="12">
        <f>SUM(F71:AC73)</f>
        <v>86400</v>
      </c>
      <c r="AL73" s="9"/>
      <c r="AM73" s="9"/>
      <c r="AN73" s="9"/>
      <c r="AO73" s="9"/>
      <c r="AP73" s="139"/>
      <c r="AQ73" s="9"/>
      <c r="AR73" s="9"/>
      <c r="AS73" s="9"/>
      <c r="AT73" s="127"/>
      <c r="AU73" s="127"/>
      <c r="BA73" s="121"/>
      <c r="BB73" s="183"/>
      <c r="BD73" s="223"/>
      <c r="BE73" s="223"/>
      <c r="BF73" s="223"/>
      <c r="BG73" s="223"/>
      <c r="BH73" s="223"/>
    </row>
    <row r="74" spans="1:418" s="15" customFormat="1" ht="62" x14ac:dyDescent="0.7">
      <c r="A74" s="23" t="s">
        <v>3</v>
      </c>
      <c r="B74" s="23" t="str">
        <f>'Raw Data(sec)'!A75</f>
        <v>P29</v>
      </c>
      <c r="C74" s="160" t="str">
        <f>'Raw Data(sec)'!B75</f>
        <v>HOM</v>
      </c>
      <c r="D74" s="160" t="str">
        <f>'Raw Data(sec)'!C75</f>
        <v>L4</v>
      </c>
      <c r="E74" s="160" t="str">
        <f>'Raw Data(sec)'!D75</f>
        <v>W</v>
      </c>
      <c r="F74" s="160">
        <f>'Raw Data(sec)'!E75</f>
        <v>244</v>
      </c>
      <c r="G74" s="160">
        <f>'Raw Data(sec)'!F75</f>
        <v>1932</v>
      </c>
      <c r="H74" s="160">
        <f>'Raw Data(sec)'!G75</f>
        <v>1000</v>
      </c>
      <c r="I74" s="160">
        <f>'Raw Data(sec)'!H75</f>
        <v>1500</v>
      </c>
      <c r="J74" s="160">
        <f>'Raw Data(sec)'!I75</f>
        <v>1000</v>
      </c>
      <c r="K74" s="160">
        <f>'Raw Data(sec)'!J75</f>
        <v>340</v>
      </c>
      <c r="L74" s="160">
        <f>'Raw Data(sec)'!K75</f>
        <v>2008</v>
      </c>
      <c r="M74" s="160">
        <f>'Raw Data(sec)'!L75</f>
        <v>3600</v>
      </c>
      <c r="N74" s="160">
        <f>'Raw Data(sec)'!M75</f>
        <v>2784</v>
      </c>
      <c r="O74" s="160">
        <f>'Raw Data(sec)'!N75</f>
        <v>2352</v>
      </c>
      <c r="P74" s="160">
        <f>'Raw Data(sec)'!O75</f>
        <v>2052</v>
      </c>
      <c r="Q74" s="160">
        <f>'Raw Data(sec)'!P75</f>
        <v>1192</v>
      </c>
      <c r="R74" s="160">
        <f>'Raw Data(sec)'!Q75</f>
        <v>3600</v>
      </c>
      <c r="S74" s="160">
        <f>'Raw Data(sec)'!R75</f>
        <v>2804</v>
      </c>
      <c r="T74" s="160">
        <f>'Raw Data(sec)'!S75</f>
        <v>3520</v>
      </c>
      <c r="U74" s="160">
        <f>'Raw Data(sec)'!T75</f>
        <v>2384</v>
      </c>
      <c r="V74" s="160">
        <f>'Raw Data(sec)'!U75</f>
        <v>3600</v>
      </c>
      <c r="W74" s="160">
        <f>'Raw Data(sec)'!V75</f>
        <v>3588</v>
      </c>
      <c r="X74" s="160">
        <f>'Raw Data(sec)'!W75</f>
        <v>1404</v>
      </c>
      <c r="Y74" s="160">
        <f>'Raw Data(sec)'!X75</f>
        <v>1996</v>
      </c>
      <c r="Z74" s="160">
        <f>'Raw Data(sec)'!Y75</f>
        <v>3600</v>
      </c>
      <c r="AA74" s="160">
        <f>'Raw Data(sec)'!Z75</f>
        <v>3600</v>
      </c>
      <c r="AB74" s="160">
        <f>'Raw Data(sec)'!AA75</f>
        <v>3600</v>
      </c>
      <c r="AC74" s="160">
        <f>'Raw Data(sec)'!AB75</f>
        <v>1688</v>
      </c>
      <c r="AD74" s="161" t="s">
        <v>1</v>
      </c>
      <c r="AE74" s="162">
        <f t="shared" si="5"/>
        <v>20004</v>
      </c>
      <c r="AF74" s="14">
        <f t="shared" si="7"/>
        <v>35384</v>
      </c>
      <c r="AG74" s="14">
        <f t="shared" si="8"/>
        <v>0.46305555555555555</v>
      </c>
      <c r="AH74" s="14">
        <f t="shared" si="6"/>
        <v>0.81907407407407407</v>
      </c>
      <c r="AI74" s="14">
        <f>SUM(F74:Q76)</f>
        <v>43200</v>
      </c>
      <c r="AJ74" s="14">
        <f>SUM(R74:AC76)</f>
        <v>43200</v>
      </c>
      <c r="AK74" s="14">
        <f>SUM(F74:AC76)</f>
        <v>86400</v>
      </c>
      <c r="AL74" s="15">
        <f>(AE76+AE75)/(AF75+AF76)</f>
        <v>2.9677584442169906</v>
      </c>
      <c r="AM74" s="15">
        <f>(SUM(AG75:AG76))/(SUM(AH75:AH76))</f>
        <v>2.9677584442169906</v>
      </c>
      <c r="AN74" s="15">
        <f>(SUM(F75:Q76)/AI75)*100</f>
        <v>53.694444444444443</v>
      </c>
      <c r="AO74" s="15">
        <f>(SUM(R75:AC76)/AJ75)*100</f>
        <v>18.092592592592595</v>
      </c>
      <c r="AP74" s="137">
        <f>(SUM(F75:AC76)/AK75)*100</f>
        <v>35.893518518518519</v>
      </c>
      <c r="AT74" s="127"/>
      <c r="AU74" s="127"/>
      <c r="AV74" s="9"/>
      <c r="AW74" s="9"/>
      <c r="AX74" s="9"/>
      <c r="AY74" s="9"/>
      <c r="AZ74" s="9"/>
      <c r="BA74" s="121"/>
      <c r="BB74" s="183"/>
      <c r="BC74" s="9"/>
      <c r="BD74" s="223"/>
      <c r="BE74" s="223"/>
      <c r="BF74" s="223"/>
      <c r="BG74" s="223"/>
      <c r="BH74" s="223"/>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c r="IW74" s="9"/>
      <c r="IX74" s="9"/>
      <c r="IY74" s="9"/>
      <c r="IZ74" s="9"/>
      <c r="JA74" s="9"/>
      <c r="JB74" s="9"/>
      <c r="JC74" s="9"/>
      <c r="JD74" s="9"/>
      <c r="JE74" s="9"/>
      <c r="JF74" s="9"/>
      <c r="JG74" s="9"/>
      <c r="JH74" s="9"/>
      <c r="JI74" s="9"/>
      <c r="JJ74" s="9"/>
      <c r="JK74" s="9"/>
      <c r="JL74" s="9"/>
      <c r="JM74" s="9"/>
      <c r="JN74" s="9"/>
      <c r="JO74" s="9"/>
      <c r="JP74" s="9"/>
      <c r="JQ74" s="9"/>
      <c r="JR74" s="9"/>
      <c r="JS74" s="9"/>
      <c r="JT74" s="9"/>
      <c r="JU74" s="9"/>
      <c r="JV74" s="9"/>
      <c r="JW74" s="9"/>
      <c r="JX74" s="9"/>
      <c r="JY74" s="9"/>
      <c r="JZ74" s="9"/>
      <c r="KA74" s="9"/>
      <c r="KB74" s="9"/>
      <c r="KC74" s="9"/>
      <c r="KD74" s="9"/>
      <c r="KE74" s="9"/>
      <c r="KF74" s="9"/>
      <c r="KG74" s="9"/>
      <c r="KH74" s="9"/>
      <c r="KI74" s="9"/>
      <c r="KJ74" s="9"/>
      <c r="KK74" s="9"/>
      <c r="KL74" s="9"/>
      <c r="KM74" s="9"/>
      <c r="KN74" s="9"/>
      <c r="KO74" s="9"/>
      <c r="KP74" s="9"/>
      <c r="KQ74" s="9"/>
      <c r="KR74" s="9"/>
      <c r="KS74" s="9"/>
      <c r="KT74" s="9"/>
      <c r="KU74" s="9"/>
      <c r="KV74" s="9"/>
      <c r="KW74" s="9"/>
      <c r="KX74" s="9"/>
      <c r="KY74" s="9"/>
      <c r="KZ74" s="9"/>
      <c r="LA74" s="9"/>
      <c r="LB74" s="9"/>
      <c r="LC74" s="9"/>
      <c r="LD74" s="9"/>
      <c r="LE74" s="9"/>
      <c r="LF74" s="9"/>
      <c r="LG74" s="9"/>
      <c r="LH74" s="9"/>
      <c r="LI74" s="9"/>
      <c r="LJ74" s="9"/>
      <c r="LK74" s="9"/>
      <c r="LL74" s="9"/>
      <c r="LM74" s="9"/>
      <c r="LN74" s="9"/>
      <c r="LO74" s="9"/>
      <c r="LP74" s="9"/>
      <c r="LQ74" s="9"/>
      <c r="LR74" s="9"/>
      <c r="LS74" s="9"/>
      <c r="LT74" s="9"/>
      <c r="LU74" s="9"/>
      <c r="LV74" s="9"/>
      <c r="LW74" s="9"/>
      <c r="LX74" s="9"/>
      <c r="LY74" s="9"/>
      <c r="LZ74" s="9"/>
      <c r="MA74" s="9"/>
      <c r="MB74" s="9"/>
      <c r="MC74" s="9"/>
      <c r="MD74" s="9"/>
      <c r="ME74" s="9"/>
      <c r="MF74" s="9"/>
      <c r="MG74" s="9"/>
      <c r="MH74" s="9"/>
      <c r="MI74" s="9"/>
      <c r="MJ74" s="9"/>
      <c r="MK74" s="9"/>
      <c r="ML74" s="9"/>
      <c r="MM74" s="9"/>
      <c r="MN74" s="9"/>
      <c r="MO74" s="9"/>
      <c r="MP74" s="9"/>
      <c r="MQ74" s="9"/>
      <c r="MR74" s="9"/>
      <c r="MS74" s="9"/>
      <c r="MT74" s="9"/>
      <c r="MU74" s="9"/>
      <c r="MV74" s="9"/>
      <c r="MW74" s="9"/>
      <c r="MX74" s="9"/>
      <c r="MY74" s="9"/>
      <c r="MZ74" s="9"/>
      <c r="NA74" s="9"/>
      <c r="NB74" s="9"/>
      <c r="NC74" s="9"/>
      <c r="ND74" s="9"/>
      <c r="NE74" s="9"/>
      <c r="NF74" s="9"/>
      <c r="NG74" s="9"/>
      <c r="NH74" s="9"/>
      <c r="NI74" s="9"/>
      <c r="NJ74" s="9"/>
      <c r="NK74" s="9"/>
      <c r="NL74" s="9"/>
      <c r="NM74" s="9"/>
      <c r="NN74" s="9"/>
      <c r="NO74" s="9"/>
      <c r="NP74" s="9"/>
      <c r="NQ74" s="9"/>
      <c r="NR74" s="9"/>
      <c r="NS74" s="9"/>
      <c r="NT74" s="9"/>
      <c r="NU74" s="9"/>
      <c r="NV74" s="9"/>
      <c r="NW74" s="9"/>
      <c r="NX74" s="9"/>
      <c r="NY74" s="9"/>
      <c r="NZ74" s="9"/>
      <c r="OA74" s="9"/>
      <c r="OB74" s="9"/>
      <c r="OC74" s="9"/>
      <c r="OD74" s="9"/>
      <c r="OE74" s="9"/>
      <c r="OF74" s="9"/>
      <c r="OG74" s="9"/>
      <c r="OH74" s="9"/>
      <c r="OI74" s="9"/>
      <c r="OJ74" s="9"/>
      <c r="OK74" s="9"/>
      <c r="OL74" s="9"/>
      <c r="OM74" s="9"/>
      <c r="ON74" s="9"/>
      <c r="OO74" s="9"/>
      <c r="OP74" s="9"/>
      <c r="OQ74" s="9"/>
      <c r="OR74" s="9"/>
      <c r="OS74" s="9"/>
      <c r="OT74" s="9"/>
      <c r="OU74" s="9"/>
      <c r="OV74" s="9"/>
      <c r="OW74" s="9"/>
      <c r="OX74" s="9"/>
      <c r="OY74" s="9"/>
      <c r="OZ74" s="9"/>
      <c r="PA74" s="9"/>
      <c r="PB74" s="9"/>
    </row>
    <row r="75" spans="1:418" s="15" customFormat="1" ht="62" x14ac:dyDescent="0.7">
      <c r="A75" s="23">
        <v>0</v>
      </c>
      <c r="B75" s="23" t="str">
        <f>'Raw Data(sec)'!A76</f>
        <v>P29</v>
      </c>
      <c r="C75" s="23" t="str">
        <f>'Raw Data(sec)'!B76</f>
        <v>HOM</v>
      </c>
      <c r="D75" s="23" t="str">
        <f>'Raw Data(sec)'!C76</f>
        <v>L4</v>
      </c>
      <c r="E75" s="23" t="str">
        <f>'Raw Data(sec)'!D76</f>
        <v>R</v>
      </c>
      <c r="F75" s="23">
        <f>'Raw Data(sec)'!E76</f>
        <v>428</v>
      </c>
      <c r="G75" s="23">
        <f>'Raw Data(sec)'!F76</f>
        <v>136</v>
      </c>
      <c r="H75" s="23">
        <f>'Raw Data(sec)'!G76</f>
        <v>416</v>
      </c>
      <c r="I75" s="23">
        <f>'Raw Data(sec)'!H76</f>
        <v>240</v>
      </c>
      <c r="J75" s="23">
        <f>'Raw Data(sec)'!I76</f>
        <v>260</v>
      </c>
      <c r="K75" s="23">
        <f>'Raw Data(sec)'!J76</f>
        <v>616</v>
      </c>
      <c r="L75" s="23">
        <f>'Raw Data(sec)'!K76</f>
        <v>332</v>
      </c>
      <c r="M75" s="23">
        <f>'Raw Data(sec)'!L76</f>
        <v>0</v>
      </c>
      <c r="N75" s="23">
        <f>'Raw Data(sec)'!M76</f>
        <v>0</v>
      </c>
      <c r="O75" s="23">
        <f>'Raw Data(sec)'!N76</f>
        <v>224</v>
      </c>
      <c r="P75" s="23">
        <f>'Raw Data(sec)'!O76</f>
        <v>72</v>
      </c>
      <c r="Q75" s="23">
        <f>'Raw Data(sec)'!P76</f>
        <v>544</v>
      </c>
      <c r="R75" s="23">
        <f>'Raw Data(sec)'!Q76</f>
        <v>0</v>
      </c>
      <c r="S75" s="23">
        <f>'Raw Data(sec)'!R76</f>
        <v>120</v>
      </c>
      <c r="T75" s="23">
        <f>'Raw Data(sec)'!S76</f>
        <v>0</v>
      </c>
      <c r="U75" s="23">
        <f>'Raw Data(sec)'!T76</f>
        <v>172</v>
      </c>
      <c r="V75" s="23">
        <f>'Raw Data(sec)'!U76</f>
        <v>0</v>
      </c>
      <c r="W75" s="23">
        <f>'Raw Data(sec)'!V76</f>
        <v>0</v>
      </c>
      <c r="X75" s="23">
        <f>'Raw Data(sec)'!W76</f>
        <v>588</v>
      </c>
      <c r="Y75" s="23">
        <f>'Raw Data(sec)'!X76</f>
        <v>376</v>
      </c>
      <c r="Z75" s="23">
        <f>'Raw Data(sec)'!Y76</f>
        <v>0</v>
      </c>
      <c r="AA75" s="23">
        <f>'Raw Data(sec)'!Z76</f>
        <v>0</v>
      </c>
      <c r="AB75" s="23">
        <f>'Raw Data(sec)'!AA76</f>
        <v>0</v>
      </c>
      <c r="AC75" s="23">
        <f>'Raw Data(sec)'!AB76</f>
        <v>316</v>
      </c>
      <c r="AD75" s="155">
        <v>0</v>
      </c>
      <c r="AE75" s="132">
        <f t="shared" si="5"/>
        <v>3268</v>
      </c>
      <c r="AF75" s="12">
        <f t="shared" si="7"/>
        <v>1572</v>
      </c>
      <c r="AG75" s="12">
        <f t="shared" si="8"/>
        <v>7.5648148148148145E-2</v>
      </c>
      <c r="AH75" s="12">
        <f t="shared" si="6"/>
        <v>3.6388888888888887E-2</v>
      </c>
      <c r="AI75" s="12">
        <f>SUM(F74:Q76)</f>
        <v>43200</v>
      </c>
      <c r="AJ75" s="12">
        <f>SUM(R74:AC76)</f>
        <v>43200</v>
      </c>
      <c r="AK75" s="12">
        <f>SUM(F74:AC76)</f>
        <v>86400</v>
      </c>
      <c r="AL75" s="9"/>
      <c r="AM75" s="9"/>
      <c r="AN75" s="9"/>
      <c r="AO75" s="9"/>
      <c r="AP75" s="139"/>
      <c r="AQ75" s="9"/>
      <c r="AR75" s="9"/>
      <c r="AS75" s="9"/>
      <c r="AT75" s="127"/>
      <c r="AU75" s="127"/>
      <c r="AV75" s="9"/>
      <c r="AW75" s="9"/>
      <c r="AX75" s="9"/>
      <c r="AY75" s="9"/>
      <c r="AZ75" s="9"/>
      <c r="BA75" s="121"/>
      <c r="BB75" s="183"/>
      <c r="BC75" s="9"/>
      <c r="BD75" s="223"/>
      <c r="BE75" s="223"/>
      <c r="BF75" s="223"/>
      <c r="BG75" s="223"/>
      <c r="BH75" s="223"/>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c r="JK75" s="9"/>
      <c r="JL75" s="9"/>
      <c r="JM75" s="9"/>
      <c r="JN75" s="9"/>
      <c r="JO75" s="9"/>
      <c r="JP75" s="9"/>
      <c r="JQ75" s="9"/>
      <c r="JR75" s="9"/>
      <c r="JS75" s="9"/>
      <c r="JT75" s="9"/>
      <c r="JU75" s="9"/>
      <c r="JV75" s="9"/>
      <c r="JW75" s="9"/>
      <c r="JX75" s="9"/>
      <c r="JY75" s="9"/>
      <c r="JZ75" s="9"/>
      <c r="KA75" s="9"/>
      <c r="KB75" s="9"/>
      <c r="KC75" s="9"/>
      <c r="KD75" s="9"/>
      <c r="KE75" s="9"/>
      <c r="KF75" s="9"/>
      <c r="KG75" s="9"/>
      <c r="KH75" s="9"/>
      <c r="KI75" s="9"/>
      <c r="KJ75" s="9"/>
      <c r="KK75" s="9"/>
      <c r="KL75" s="9"/>
      <c r="KM75" s="9"/>
      <c r="KN75" s="9"/>
      <c r="KO75" s="9"/>
      <c r="KP75" s="9"/>
      <c r="KQ75" s="9"/>
      <c r="KR75" s="9"/>
      <c r="KS75" s="9"/>
      <c r="KT75" s="9"/>
      <c r="KU75" s="9"/>
      <c r="KV75" s="9"/>
      <c r="KW75" s="9"/>
      <c r="KX75" s="9"/>
      <c r="KY75" s="9"/>
      <c r="KZ75" s="9"/>
      <c r="LA75" s="9"/>
      <c r="LB75" s="9"/>
      <c r="LC75" s="9"/>
      <c r="LD75" s="9"/>
      <c r="LE75" s="9"/>
      <c r="LF75" s="9"/>
      <c r="LG75" s="9"/>
      <c r="LH75" s="9"/>
      <c r="LI75" s="9"/>
      <c r="LJ75" s="9"/>
      <c r="LK75" s="9"/>
      <c r="LL75" s="9"/>
      <c r="LM75" s="9"/>
      <c r="LN75" s="9"/>
      <c r="LO75" s="9"/>
      <c r="LP75" s="9"/>
      <c r="LQ75" s="9"/>
      <c r="LR75" s="9"/>
      <c r="LS75" s="9"/>
      <c r="LT75" s="9"/>
      <c r="LU75" s="9"/>
      <c r="LV75" s="9"/>
      <c r="LW75" s="9"/>
      <c r="LX75" s="9"/>
      <c r="LY75" s="9"/>
      <c r="LZ75" s="9"/>
      <c r="MA75" s="9"/>
      <c r="MB75" s="9"/>
      <c r="MC75" s="9"/>
      <c r="MD75" s="9"/>
      <c r="ME75" s="9"/>
      <c r="MF75" s="9"/>
      <c r="MG75" s="9"/>
      <c r="MH75" s="9"/>
      <c r="MI75" s="9"/>
      <c r="MJ75" s="9"/>
      <c r="MK75" s="9"/>
      <c r="ML75" s="9"/>
      <c r="MM75" s="9"/>
      <c r="MN75" s="9"/>
      <c r="MO75" s="9"/>
      <c r="MP75" s="9"/>
      <c r="MQ75" s="9"/>
      <c r="MR75" s="9"/>
      <c r="MS75" s="9"/>
      <c r="MT75" s="9"/>
      <c r="MU75" s="9"/>
      <c r="MV75" s="9"/>
      <c r="MW75" s="9"/>
      <c r="MX75" s="9"/>
      <c r="MY75" s="9"/>
      <c r="MZ75" s="9"/>
      <c r="NA75" s="9"/>
      <c r="NB75" s="9"/>
      <c r="NC75" s="9"/>
      <c r="ND75" s="9"/>
      <c r="NE75" s="9"/>
      <c r="NF75" s="9"/>
      <c r="NG75" s="9"/>
      <c r="NH75" s="9"/>
      <c r="NI75" s="9"/>
      <c r="NJ75" s="9"/>
      <c r="NK75" s="9"/>
      <c r="NL75" s="9"/>
      <c r="NM75" s="9"/>
      <c r="NN75" s="9"/>
      <c r="NO75" s="9"/>
      <c r="NP75" s="9"/>
      <c r="NQ75" s="9"/>
      <c r="NR75" s="9"/>
      <c r="NS75" s="9"/>
      <c r="NT75" s="9"/>
      <c r="NU75" s="9"/>
      <c r="NV75" s="9"/>
      <c r="NW75" s="9"/>
      <c r="NX75" s="9"/>
      <c r="NY75" s="9"/>
      <c r="NZ75" s="9"/>
      <c r="OA75" s="9"/>
      <c r="OB75" s="9"/>
      <c r="OC75" s="9"/>
      <c r="OD75" s="9"/>
      <c r="OE75" s="9"/>
      <c r="OF75" s="9"/>
      <c r="OG75" s="9"/>
      <c r="OH75" s="9"/>
      <c r="OI75" s="9"/>
      <c r="OJ75" s="9"/>
      <c r="OK75" s="9"/>
      <c r="OL75" s="9"/>
      <c r="OM75" s="9"/>
      <c r="ON75" s="9"/>
      <c r="OO75" s="9"/>
      <c r="OP75" s="9"/>
      <c r="OQ75" s="9"/>
      <c r="OR75" s="9"/>
      <c r="OS75" s="9"/>
      <c r="OT75" s="9"/>
      <c r="OU75" s="9"/>
      <c r="OV75" s="9"/>
      <c r="OW75" s="9"/>
      <c r="OX75" s="9"/>
      <c r="OY75" s="9"/>
      <c r="OZ75" s="9"/>
      <c r="PA75" s="9"/>
      <c r="PB75" s="9"/>
    </row>
    <row r="76" spans="1:418" ht="62" x14ac:dyDescent="0.7">
      <c r="A76" s="23">
        <v>0</v>
      </c>
      <c r="B76" s="23" t="str">
        <f>'Raw Data(sec)'!A77</f>
        <v>P29</v>
      </c>
      <c r="C76" s="23" t="str">
        <f>'Raw Data(sec)'!B77</f>
        <v>HOM</v>
      </c>
      <c r="D76" s="23" t="str">
        <f>'Raw Data(sec)'!C77</f>
        <v>L4</v>
      </c>
      <c r="E76" s="23" t="str">
        <f>'Raw Data(sec)'!D77</f>
        <v>NR</v>
      </c>
      <c r="F76" s="23">
        <f>'Raw Data(sec)'!E77</f>
        <v>2928</v>
      </c>
      <c r="G76" s="23">
        <f>'Raw Data(sec)'!F77</f>
        <v>1532</v>
      </c>
      <c r="H76" s="23">
        <f>'Raw Data(sec)'!G77</f>
        <v>2184</v>
      </c>
      <c r="I76" s="23">
        <f>'Raw Data(sec)'!H77</f>
        <v>1860</v>
      </c>
      <c r="J76" s="23">
        <f>'Raw Data(sec)'!I77</f>
        <v>2340</v>
      </c>
      <c r="K76" s="23">
        <f>'Raw Data(sec)'!J77</f>
        <v>2644</v>
      </c>
      <c r="L76" s="23">
        <f>'Raw Data(sec)'!K77</f>
        <v>1260</v>
      </c>
      <c r="M76" s="23">
        <f>'Raw Data(sec)'!L77</f>
        <v>0</v>
      </c>
      <c r="N76" s="23">
        <f>'Raw Data(sec)'!M77</f>
        <v>816</v>
      </c>
      <c r="O76" s="23">
        <f>'Raw Data(sec)'!N77</f>
        <v>1024</v>
      </c>
      <c r="P76" s="23">
        <f>'Raw Data(sec)'!O77</f>
        <v>1476</v>
      </c>
      <c r="Q76" s="23">
        <f>'Raw Data(sec)'!P77</f>
        <v>1864</v>
      </c>
      <c r="R76" s="23">
        <f>'Raw Data(sec)'!Q77</f>
        <v>0</v>
      </c>
      <c r="S76" s="23">
        <f>'Raw Data(sec)'!R77</f>
        <v>676</v>
      </c>
      <c r="T76" s="23">
        <f>'Raw Data(sec)'!S77</f>
        <v>80</v>
      </c>
      <c r="U76" s="23">
        <f>'Raw Data(sec)'!T77</f>
        <v>1044</v>
      </c>
      <c r="V76" s="23">
        <f>'Raw Data(sec)'!U77</f>
        <v>0</v>
      </c>
      <c r="W76" s="23">
        <f>'Raw Data(sec)'!V77</f>
        <v>12</v>
      </c>
      <c r="X76" s="23">
        <f>'Raw Data(sec)'!W77</f>
        <v>1608</v>
      </c>
      <c r="Y76" s="23">
        <f>'Raw Data(sec)'!X77</f>
        <v>1228</v>
      </c>
      <c r="Z76" s="23">
        <f>'Raw Data(sec)'!Y77</f>
        <v>0</v>
      </c>
      <c r="AA76" s="23">
        <f>'Raw Data(sec)'!Z77</f>
        <v>0</v>
      </c>
      <c r="AB76" s="23">
        <f>'Raw Data(sec)'!AA77</f>
        <v>0</v>
      </c>
      <c r="AC76" s="23">
        <f>'Raw Data(sec)'!AB77</f>
        <v>1596</v>
      </c>
      <c r="AD76" s="155">
        <v>0</v>
      </c>
      <c r="AE76" s="132">
        <f t="shared" si="5"/>
        <v>19928</v>
      </c>
      <c r="AF76" s="12">
        <f t="shared" si="7"/>
        <v>6244</v>
      </c>
      <c r="AG76" s="12">
        <f t="shared" si="8"/>
        <v>0.46129629629629632</v>
      </c>
      <c r="AH76" s="12">
        <f t="shared" si="6"/>
        <v>0.14453703703703705</v>
      </c>
      <c r="AI76" s="12">
        <f>SUM(F74:Q76)</f>
        <v>43200</v>
      </c>
      <c r="AJ76" s="12">
        <f>SUM(R74:AC76)</f>
        <v>43200</v>
      </c>
      <c r="AK76" s="12">
        <f>SUM(F74:AC76)</f>
        <v>86400</v>
      </c>
      <c r="AL76" s="9"/>
      <c r="AM76" s="9"/>
      <c r="AN76" s="9"/>
      <c r="AO76" s="9"/>
      <c r="AP76" s="139"/>
      <c r="AQ76" s="9"/>
      <c r="AR76" s="9"/>
      <c r="AS76" s="9"/>
      <c r="AT76" s="127"/>
      <c r="AU76" s="127"/>
      <c r="BA76" s="121"/>
      <c r="BB76" s="183"/>
      <c r="BD76" s="223"/>
      <c r="BE76" s="223"/>
      <c r="BF76" s="223"/>
      <c r="BG76" s="223"/>
      <c r="BH76" s="223"/>
    </row>
    <row r="77" spans="1:418" s="15" customFormat="1" ht="62" x14ac:dyDescent="0.7">
      <c r="A77" s="23" t="s">
        <v>20</v>
      </c>
      <c r="B77" s="160" t="str">
        <f>'Raw Data(sec)'!A78</f>
        <v>P29</v>
      </c>
      <c r="C77" s="160" t="str">
        <f>'Raw Data(sec)'!B78</f>
        <v>HOM</v>
      </c>
      <c r="D77" s="160" t="str">
        <f>'Raw Data(sec)'!C78</f>
        <v>S3</v>
      </c>
      <c r="E77" s="160" t="str">
        <f>'Raw Data(sec)'!D78</f>
        <v>W</v>
      </c>
      <c r="F77" s="160">
        <f>'Raw Data(sec)'!E78</f>
        <v>1620</v>
      </c>
      <c r="G77" s="160">
        <f>'Raw Data(sec)'!F78</f>
        <v>416</v>
      </c>
      <c r="H77" s="160">
        <f>'Raw Data(sec)'!G78</f>
        <v>288</v>
      </c>
      <c r="I77" s="160">
        <f>'Raw Data(sec)'!H78</f>
        <v>2348</v>
      </c>
      <c r="J77" s="160">
        <f>'Raw Data(sec)'!I78</f>
        <v>296</v>
      </c>
      <c r="K77" s="160">
        <f>'Raw Data(sec)'!J78</f>
        <v>1052</v>
      </c>
      <c r="L77" s="160">
        <f>'Raw Data(sec)'!K78</f>
        <v>1976</v>
      </c>
      <c r="M77" s="160">
        <f>'Raw Data(sec)'!L78</f>
        <v>576</v>
      </c>
      <c r="N77" s="160">
        <f>'Raw Data(sec)'!M78</f>
        <v>332</v>
      </c>
      <c r="O77" s="160">
        <f>'Raw Data(sec)'!N78</f>
        <v>840</v>
      </c>
      <c r="P77" s="160">
        <f>'Raw Data(sec)'!O78</f>
        <v>2172</v>
      </c>
      <c r="Q77" s="160">
        <f>'Raw Data(sec)'!P78</f>
        <v>888</v>
      </c>
      <c r="R77" s="160">
        <f>'Raw Data(sec)'!Q78</f>
        <v>3256</v>
      </c>
      <c r="S77" s="160">
        <f>'Raw Data(sec)'!R78</f>
        <v>3600</v>
      </c>
      <c r="T77" s="160">
        <f>'Raw Data(sec)'!S78</f>
        <v>3600</v>
      </c>
      <c r="U77" s="160">
        <f>'Raw Data(sec)'!T78</f>
        <v>1936</v>
      </c>
      <c r="V77" s="160">
        <f>'Raw Data(sec)'!U78</f>
        <v>3600</v>
      </c>
      <c r="W77" s="160">
        <f>'Raw Data(sec)'!V78</f>
        <v>3036</v>
      </c>
      <c r="X77" s="160">
        <f>'Raw Data(sec)'!W78</f>
        <v>1724</v>
      </c>
      <c r="Y77" s="160">
        <f>'Raw Data(sec)'!X78</f>
        <v>2604</v>
      </c>
      <c r="Z77" s="160">
        <f>'Raw Data(sec)'!Y78</f>
        <v>3600</v>
      </c>
      <c r="AA77" s="160">
        <f>'Raw Data(sec)'!Z78</f>
        <v>3600</v>
      </c>
      <c r="AB77" s="160">
        <f>'Raw Data(sec)'!AA78</f>
        <v>3600</v>
      </c>
      <c r="AC77" s="160">
        <f>'Raw Data(sec)'!AB78</f>
        <v>3032</v>
      </c>
      <c r="AD77" s="161" t="s">
        <v>1</v>
      </c>
      <c r="AE77" s="162">
        <f t="shared" si="5"/>
        <v>12804</v>
      </c>
      <c r="AF77" s="14">
        <f t="shared" si="7"/>
        <v>37188</v>
      </c>
      <c r="AG77" s="14">
        <f t="shared" si="8"/>
        <v>0.29638888888888887</v>
      </c>
      <c r="AH77" s="14">
        <f t="shared" si="6"/>
        <v>0.86083333333333334</v>
      </c>
      <c r="AI77" s="14">
        <f>SUM(F77:Q79)</f>
        <v>43200</v>
      </c>
      <c r="AJ77" s="14">
        <f>SUM(R77:AC79)</f>
        <v>43200</v>
      </c>
      <c r="AK77" s="14">
        <f>SUM(F77:AC79)</f>
        <v>86400</v>
      </c>
      <c r="AL77" s="15">
        <f>(AE79+AE78)/(AF78+AF79)</f>
        <v>5.0558882235528939</v>
      </c>
      <c r="AM77" s="15">
        <f>(SUM(AG78:AG79))/(SUM(AH78:AH79))</f>
        <v>5.0558882235528939</v>
      </c>
      <c r="AN77" s="15">
        <f>(SUM(F78:Q79)/AI78)*100</f>
        <v>70.361111111111114</v>
      </c>
      <c r="AO77" s="15">
        <f>(SUM(R78:AC79)/AJ78)*100</f>
        <v>13.916666666666666</v>
      </c>
      <c r="AP77" s="137">
        <f>(SUM(F78:AC79)/AK78)*100</f>
        <v>42.138888888888886</v>
      </c>
      <c r="AT77" s="127"/>
      <c r="AU77" s="127"/>
      <c r="AV77" s="9"/>
      <c r="AW77" s="9"/>
      <c r="AX77" s="9"/>
      <c r="AY77" s="9"/>
      <c r="AZ77" s="9"/>
      <c r="BA77" s="121"/>
      <c r="BB77" s="183"/>
      <c r="BC77" s="9"/>
      <c r="BD77" s="223"/>
      <c r="BE77" s="223"/>
      <c r="BF77" s="223"/>
      <c r="BG77" s="223"/>
      <c r="BH77" s="223"/>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c r="JK77" s="9"/>
      <c r="JL77" s="9"/>
      <c r="JM77" s="9"/>
      <c r="JN77" s="9"/>
      <c r="JO77" s="9"/>
      <c r="JP77" s="9"/>
      <c r="JQ77" s="9"/>
      <c r="JR77" s="9"/>
      <c r="JS77" s="9"/>
      <c r="JT77" s="9"/>
      <c r="JU77" s="9"/>
      <c r="JV77" s="9"/>
      <c r="JW77" s="9"/>
      <c r="JX77" s="9"/>
      <c r="JY77" s="9"/>
      <c r="JZ77" s="9"/>
      <c r="KA77" s="9"/>
      <c r="KB77" s="9"/>
      <c r="KC77" s="9"/>
      <c r="KD77" s="9"/>
      <c r="KE77" s="9"/>
      <c r="KF77" s="9"/>
      <c r="KG77" s="9"/>
      <c r="KH77" s="9"/>
      <c r="KI77" s="9"/>
      <c r="KJ77" s="9"/>
      <c r="KK77" s="9"/>
      <c r="KL77" s="9"/>
      <c r="KM77" s="9"/>
      <c r="KN77" s="9"/>
      <c r="KO77" s="9"/>
      <c r="KP77" s="9"/>
      <c r="KQ77" s="9"/>
      <c r="KR77" s="9"/>
      <c r="KS77" s="9"/>
      <c r="KT77" s="9"/>
      <c r="KU77" s="9"/>
      <c r="KV77" s="9"/>
      <c r="KW77" s="9"/>
      <c r="KX77" s="9"/>
      <c r="KY77" s="9"/>
      <c r="KZ77" s="9"/>
      <c r="LA77" s="9"/>
      <c r="LB77" s="9"/>
      <c r="LC77" s="9"/>
      <c r="LD77" s="9"/>
      <c r="LE77" s="9"/>
      <c r="LF77" s="9"/>
      <c r="LG77" s="9"/>
      <c r="LH77" s="9"/>
      <c r="LI77" s="9"/>
      <c r="LJ77" s="9"/>
      <c r="LK77" s="9"/>
      <c r="LL77" s="9"/>
      <c r="LM77" s="9"/>
      <c r="LN77" s="9"/>
      <c r="LO77" s="9"/>
      <c r="LP77" s="9"/>
      <c r="LQ77" s="9"/>
      <c r="LR77" s="9"/>
      <c r="LS77" s="9"/>
      <c r="LT77" s="9"/>
      <c r="LU77" s="9"/>
      <c r="LV77" s="9"/>
      <c r="LW77" s="9"/>
      <c r="LX77" s="9"/>
      <c r="LY77" s="9"/>
      <c r="LZ77" s="9"/>
      <c r="MA77" s="9"/>
      <c r="MB77" s="9"/>
      <c r="MC77" s="9"/>
      <c r="MD77" s="9"/>
      <c r="ME77" s="9"/>
      <c r="MF77" s="9"/>
      <c r="MG77" s="9"/>
      <c r="MH77" s="9"/>
      <c r="MI77" s="9"/>
      <c r="MJ77" s="9"/>
      <c r="MK77" s="9"/>
      <c r="ML77" s="9"/>
      <c r="MM77" s="9"/>
      <c r="MN77" s="9"/>
      <c r="MO77" s="9"/>
      <c r="MP77" s="9"/>
      <c r="MQ77" s="9"/>
      <c r="MR77" s="9"/>
      <c r="MS77" s="9"/>
      <c r="MT77" s="9"/>
      <c r="MU77" s="9"/>
      <c r="MV77" s="9"/>
      <c r="MW77" s="9"/>
      <c r="MX77" s="9"/>
      <c r="MY77" s="9"/>
      <c r="MZ77" s="9"/>
      <c r="NA77" s="9"/>
      <c r="NB77" s="9"/>
      <c r="NC77" s="9"/>
      <c r="ND77" s="9"/>
      <c r="NE77" s="9"/>
      <c r="NF77" s="9"/>
      <c r="NG77" s="9"/>
      <c r="NH77" s="9"/>
      <c r="NI77" s="9"/>
      <c r="NJ77" s="9"/>
      <c r="NK77" s="9"/>
      <c r="NL77" s="9"/>
      <c r="NM77" s="9"/>
      <c r="NN77" s="9"/>
      <c r="NO77" s="9"/>
      <c r="NP77" s="9"/>
      <c r="NQ77" s="9"/>
      <c r="NR77" s="9"/>
      <c r="NS77" s="9"/>
      <c r="NT77" s="9"/>
      <c r="NU77" s="9"/>
      <c r="NV77" s="9"/>
      <c r="NW77" s="9"/>
      <c r="NX77" s="9"/>
      <c r="NY77" s="9"/>
      <c r="NZ77" s="9"/>
      <c r="OA77" s="9"/>
      <c r="OB77" s="9"/>
      <c r="OC77" s="9"/>
      <c r="OD77" s="9"/>
      <c r="OE77" s="9"/>
      <c r="OF77" s="9"/>
      <c r="OG77" s="9"/>
      <c r="OH77" s="9"/>
      <c r="OI77" s="9"/>
      <c r="OJ77" s="9"/>
      <c r="OK77" s="9"/>
      <c r="OL77" s="9"/>
      <c r="OM77" s="9"/>
      <c r="ON77" s="9"/>
      <c r="OO77" s="9"/>
      <c r="OP77" s="9"/>
      <c r="OQ77" s="9"/>
      <c r="OR77" s="9"/>
      <c r="OS77" s="9"/>
      <c r="OT77" s="9"/>
      <c r="OU77" s="9"/>
      <c r="OV77" s="9"/>
      <c r="OW77" s="9"/>
      <c r="OX77" s="9"/>
      <c r="OY77" s="9"/>
      <c r="OZ77" s="9"/>
      <c r="PA77" s="9"/>
      <c r="PB77" s="9"/>
    </row>
    <row r="78" spans="1:418" s="15" customFormat="1" ht="62" x14ac:dyDescent="0.7">
      <c r="A78" s="23">
        <v>0</v>
      </c>
      <c r="B78" s="23" t="str">
        <f>'Raw Data(sec)'!A79</f>
        <v>P29</v>
      </c>
      <c r="C78" s="23" t="str">
        <f>'Raw Data(sec)'!B79</f>
        <v>HOM</v>
      </c>
      <c r="D78" s="23" t="str">
        <f>'Raw Data(sec)'!C79</f>
        <v>S3</v>
      </c>
      <c r="E78" s="23" t="str">
        <f>'Raw Data(sec)'!D79</f>
        <v>R</v>
      </c>
      <c r="F78" s="23">
        <f>'Raw Data(sec)'!E79</f>
        <v>444</v>
      </c>
      <c r="G78" s="23">
        <f>'Raw Data(sec)'!F79</f>
        <v>920</v>
      </c>
      <c r="H78" s="23">
        <f>'Raw Data(sec)'!G79</f>
        <v>824</v>
      </c>
      <c r="I78" s="23">
        <f>'Raw Data(sec)'!H79</f>
        <v>144</v>
      </c>
      <c r="J78" s="23">
        <f>'Raw Data(sec)'!I79</f>
        <v>704</v>
      </c>
      <c r="K78" s="23">
        <f>'Raw Data(sec)'!J79</f>
        <v>768</v>
      </c>
      <c r="L78" s="23">
        <f>'Raw Data(sec)'!K79</f>
        <v>224</v>
      </c>
      <c r="M78" s="23">
        <f>'Raw Data(sec)'!L79</f>
        <v>644</v>
      </c>
      <c r="N78" s="23">
        <f>'Raw Data(sec)'!M79</f>
        <v>880</v>
      </c>
      <c r="O78" s="23">
        <f>'Raw Data(sec)'!N79</f>
        <v>548</v>
      </c>
      <c r="P78" s="23">
        <f>'Raw Data(sec)'!O79</f>
        <v>420</v>
      </c>
      <c r="Q78" s="23">
        <f>'Raw Data(sec)'!P79</f>
        <v>356</v>
      </c>
      <c r="R78" s="23">
        <f>'Raw Data(sec)'!Q79</f>
        <v>80</v>
      </c>
      <c r="S78" s="23">
        <f>'Raw Data(sec)'!R79</f>
        <v>0</v>
      </c>
      <c r="T78" s="23">
        <f>'Raw Data(sec)'!S79</f>
        <v>0</v>
      </c>
      <c r="U78" s="23">
        <f>'Raw Data(sec)'!T79</f>
        <v>228</v>
      </c>
      <c r="V78" s="23">
        <f>'Raw Data(sec)'!U79</f>
        <v>0</v>
      </c>
      <c r="W78" s="23">
        <f>'Raw Data(sec)'!V79</f>
        <v>104</v>
      </c>
      <c r="X78" s="23">
        <f>'Raw Data(sec)'!W79</f>
        <v>392</v>
      </c>
      <c r="Y78" s="23">
        <f>'Raw Data(sec)'!X79</f>
        <v>168</v>
      </c>
      <c r="Z78" s="23">
        <f>'Raw Data(sec)'!Y79</f>
        <v>0</v>
      </c>
      <c r="AA78" s="23">
        <f>'Raw Data(sec)'!Z79</f>
        <v>0</v>
      </c>
      <c r="AB78" s="23">
        <f>'Raw Data(sec)'!AA79</f>
        <v>0</v>
      </c>
      <c r="AC78" s="23">
        <f>'Raw Data(sec)'!AB79</f>
        <v>44</v>
      </c>
      <c r="AD78" s="155">
        <v>0</v>
      </c>
      <c r="AE78" s="132">
        <f t="shared" si="5"/>
        <v>6876</v>
      </c>
      <c r="AF78" s="12">
        <f t="shared" si="7"/>
        <v>1016</v>
      </c>
      <c r="AG78" s="12">
        <f t="shared" si="8"/>
        <v>0.15916666666666668</v>
      </c>
      <c r="AH78" s="12">
        <f t="shared" si="6"/>
        <v>2.3518518518518518E-2</v>
      </c>
      <c r="AI78" s="12">
        <f>SUM(F77:Q79)</f>
        <v>43200</v>
      </c>
      <c r="AJ78" s="12">
        <f>SUM(R77:AC79)</f>
        <v>43200</v>
      </c>
      <c r="AK78" s="12">
        <f>SUM(F77:AC79)</f>
        <v>86400</v>
      </c>
      <c r="AL78" s="9"/>
      <c r="AM78" s="9"/>
      <c r="AN78" s="9"/>
      <c r="AO78" s="9"/>
      <c r="AP78" s="139"/>
      <c r="AQ78" s="9"/>
      <c r="AR78" s="9"/>
      <c r="AS78" s="9"/>
      <c r="AT78" s="127"/>
      <c r="AU78" s="127"/>
      <c r="AV78" s="9"/>
      <c r="AW78" s="9"/>
      <c r="AX78" s="9"/>
      <c r="AY78" s="9"/>
      <c r="AZ78" s="9"/>
      <c r="BA78" s="121"/>
      <c r="BB78" s="183"/>
      <c r="BC78" s="9"/>
      <c r="BD78" s="223"/>
      <c r="BE78" s="223"/>
      <c r="BF78" s="223"/>
      <c r="BG78" s="223"/>
      <c r="BH78" s="223"/>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c r="JA78" s="9"/>
      <c r="JB78" s="9"/>
      <c r="JC78" s="9"/>
      <c r="JD78" s="9"/>
      <c r="JE78" s="9"/>
      <c r="JF78" s="9"/>
      <c r="JG78" s="9"/>
      <c r="JH78" s="9"/>
      <c r="JI78" s="9"/>
      <c r="JJ78" s="9"/>
      <c r="JK78" s="9"/>
      <c r="JL78" s="9"/>
      <c r="JM78" s="9"/>
      <c r="JN78" s="9"/>
      <c r="JO78" s="9"/>
      <c r="JP78" s="9"/>
      <c r="JQ78" s="9"/>
      <c r="JR78" s="9"/>
      <c r="JS78" s="9"/>
      <c r="JT78" s="9"/>
      <c r="JU78" s="9"/>
      <c r="JV78" s="9"/>
      <c r="JW78" s="9"/>
      <c r="JX78" s="9"/>
      <c r="JY78" s="9"/>
      <c r="JZ78" s="9"/>
      <c r="KA78" s="9"/>
      <c r="KB78" s="9"/>
      <c r="KC78" s="9"/>
      <c r="KD78" s="9"/>
      <c r="KE78" s="9"/>
      <c r="KF78" s="9"/>
      <c r="KG78" s="9"/>
      <c r="KH78" s="9"/>
      <c r="KI78" s="9"/>
      <c r="KJ78" s="9"/>
      <c r="KK78" s="9"/>
      <c r="KL78" s="9"/>
      <c r="KM78" s="9"/>
      <c r="KN78" s="9"/>
      <c r="KO78" s="9"/>
      <c r="KP78" s="9"/>
      <c r="KQ78" s="9"/>
      <c r="KR78" s="9"/>
      <c r="KS78" s="9"/>
      <c r="KT78" s="9"/>
      <c r="KU78" s="9"/>
      <c r="KV78" s="9"/>
      <c r="KW78" s="9"/>
      <c r="KX78" s="9"/>
      <c r="KY78" s="9"/>
      <c r="KZ78" s="9"/>
      <c r="LA78" s="9"/>
      <c r="LB78" s="9"/>
      <c r="LC78" s="9"/>
      <c r="LD78" s="9"/>
      <c r="LE78" s="9"/>
      <c r="LF78" s="9"/>
      <c r="LG78" s="9"/>
      <c r="LH78" s="9"/>
      <c r="LI78" s="9"/>
      <c r="LJ78" s="9"/>
      <c r="LK78" s="9"/>
      <c r="LL78" s="9"/>
      <c r="LM78" s="9"/>
      <c r="LN78" s="9"/>
      <c r="LO78" s="9"/>
      <c r="LP78" s="9"/>
      <c r="LQ78" s="9"/>
      <c r="LR78" s="9"/>
      <c r="LS78" s="9"/>
      <c r="LT78" s="9"/>
      <c r="LU78" s="9"/>
      <c r="LV78" s="9"/>
      <c r="LW78" s="9"/>
      <c r="LX78" s="9"/>
      <c r="LY78" s="9"/>
      <c r="LZ78" s="9"/>
      <c r="MA78" s="9"/>
      <c r="MB78" s="9"/>
      <c r="MC78" s="9"/>
      <c r="MD78" s="9"/>
      <c r="ME78" s="9"/>
      <c r="MF78" s="9"/>
      <c r="MG78" s="9"/>
      <c r="MH78" s="9"/>
      <c r="MI78" s="9"/>
      <c r="MJ78" s="9"/>
      <c r="MK78" s="9"/>
      <c r="ML78" s="9"/>
      <c r="MM78" s="9"/>
      <c r="MN78" s="9"/>
      <c r="MO78" s="9"/>
      <c r="MP78" s="9"/>
      <c r="MQ78" s="9"/>
      <c r="MR78" s="9"/>
      <c r="MS78" s="9"/>
      <c r="MT78" s="9"/>
      <c r="MU78" s="9"/>
      <c r="MV78" s="9"/>
      <c r="MW78" s="9"/>
      <c r="MX78" s="9"/>
      <c r="MY78" s="9"/>
      <c r="MZ78" s="9"/>
      <c r="NA78" s="9"/>
      <c r="NB78" s="9"/>
      <c r="NC78" s="9"/>
      <c r="ND78" s="9"/>
      <c r="NE78" s="9"/>
      <c r="NF78" s="9"/>
      <c r="NG78" s="9"/>
      <c r="NH78" s="9"/>
      <c r="NI78" s="9"/>
      <c r="NJ78" s="9"/>
      <c r="NK78" s="9"/>
      <c r="NL78" s="9"/>
      <c r="NM78" s="9"/>
      <c r="NN78" s="9"/>
      <c r="NO78" s="9"/>
      <c r="NP78" s="9"/>
      <c r="NQ78" s="9"/>
      <c r="NR78" s="9"/>
      <c r="NS78" s="9"/>
      <c r="NT78" s="9"/>
      <c r="NU78" s="9"/>
      <c r="NV78" s="9"/>
      <c r="NW78" s="9"/>
      <c r="NX78" s="9"/>
      <c r="NY78" s="9"/>
      <c r="NZ78" s="9"/>
      <c r="OA78" s="9"/>
      <c r="OB78" s="9"/>
      <c r="OC78" s="9"/>
      <c r="OD78" s="9"/>
      <c r="OE78" s="9"/>
      <c r="OF78" s="9"/>
      <c r="OG78" s="9"/>
      <c r="OH78" s="9"/>
      <c r="OI78" s="9"/>
      <c r="OJ78" s="9"/>
      <c r="OK78" s="9"/>
      <c r="OL78" s="9"/>
      <c r="OM78" s="9"/>
      <c r="ON78" s="9"/>
      <c r="OO78" s="9"/>
      <c r="OP78" s="9"/>
      <c r="OQ78" s="9"/>
      <c r="OR78" s="9"/>
      <c r="OS78" s="9"/>
      <c r="OT78" s="9"/>
      <c r="OU78" s="9"/>
      <c r="OV78" s="9"/>
      <c r="OW78" s="9"/>
      <c r="OX78" s="9"/>
      <c r="OY78" s="9"/>
      <c r="OZ78" s="9"/>
      <c r="PA78" s="9"/>
      <c r="PB78" s="9"/>
    </row>
    <row r="79" spans="1:418" ht="62" x14ac:dyDescent="0.7">
      <c r="A79" s="23">
        <v>0</v>
      </c>
      <c r="B79" s="23" t="str">
        <f>'Raw Data(sec)'!A80</f>
        <v>P29</v>
      </c>
      <c r="C79" s="23" t="str">
        <f>'Raw Data(sec)'!B80</f>
        <v>HOM</v>
      </c>
      <c r="D79" s="23" t="str">
        <f>'Raw Data(sec)'!C80</f>
        <v>S3</v>
      </c>
      <c r="E79" s="23" t="str">
        <f>'Raw Data(sec)'!D80</f>
        <v>NR</v>
      </c>
      <c r="F79" s="23">
        <f>'Raw Data(sec)'!E80</f>
        <v>1536</v>
      </c>
      <c r="G79" s="23">
        <f>'Raw Data(sec)'!F80</f>
        <v>2264</v>
      </c>
      <c r="H79" s="23">
        <f>'Raw Data(sec)'!G80</f>
        <v>2488</v>
      </c>
      <c r="I79" s="23">
        <f>'Raw Data(sec)'!H80</f>
        <v>1108</v>
      </c>
      <c r="J79" s="23">
        <f>'Raw Data(sec)'!I80</f>
        <v>2600</v>
      </c>
      <c r="K79" s="23">
        <f>'Raw Data(sec)'!J80</f>
        <v>1780</v>
      </c>
      <c r="L79" s="23">
        <f>'Raw Data(sec)'!K80</f>
        <v>1400</v>
      </c>
      <c r="M79" s="23">
        <f>'Raw Data(sec)'!L80</f>
        <v>2380</v>
      </c>
      <c r="N79" s="23">
        <f>'Raw Data(sec)'!M80</f>
        <v>2388</v>
      </c>
      <c r="O79" s="23">
        <f>'Raw Data(sec)'!N80</f>
        <v>2212</v>
      </c>
      <c r="P79" s="23">
        <f>'Raw Data(sec)'!O80</f>
        <v>1008</v>
      </c>
      <c r="Q79" s="23">
        <f>'Raw Data(sec)'!P80</f>
        <v>2356</v>
      </c>
      <c r="R79" s="23">
        <f>'Raw Data(sec)'!Q80</f>
        <v>264</v>
      </c>
      <c r="S79" s="23">
        <f>'Raw Data(sec)'!R80</f>
        <v>0</v>
      </c>
      <c r="T79" s="23">
        <f>'Raw Data(sec)'!S80</f>
        <v>0</v>
      </c>
      <c r="U79" s="23">
        <f>'Raw Data(sec)'!T80</f>
        <v>1436</v>
      </c>
      <c r="V79" s="23">
        <f>'Raw Data(sec)'!U80</f>
        <v>0</v>
      </c>
      <c r="W79" s="23">
        <f>'Raw Data(sec)'!V80</f>
        <v>460</v>
      </c>
      <c r="X79" s="23">
        <f>'Raw Data(sec)'!W80</f>
        <v>1484</v>
      </c>
      <c r="Y79" s="23">
        <f>'Raw Data(sec)'!X80</f>
        <v>828</v>
      </c>
      <c r="Z79" s="23">
        <f>'Raw Data(sec)'!Y80</f>
        <v>0</v>
      </c>
      <c r="AA79" s="23">
        <f>'Raw Data(sec)'!Z80</f>
        <v>0</v>
      </c>
      <c r="AB79" s="23">
        <f>'Raw Data(sec)'!AA80</f>
        <v>0</v>
      </c>
      <c r="AC79" s="23">
        <f>'Raw Data(sec)'!AB80</f>
        <v>524</v>
      </c>
      <c r="AD79" s="155">
        <v>0</v>
      </c>
      <c r="AE79" s="132">
        <f t="shared" si="5"/>
        <v>23520</v>
      </c>
      <c r="AF79" s="12">
        <f t="shared" si="7"/>
        <v>4996</v>
      </c>
      <c r="AG79" s="12">
        <f t="shared" si="8"/>
        <v>0.5444444444444444</v>
      </c>
      <c r="AH79" s="12">
        <f t="shared" si="6"/>
        <v>0.11564814814814815</v>
      </c>
      <c r="AI79" s="12">
        <f>SUM(F77:Q79)</f>
        <v>43200</v>
      </c>
      <c r="AJ79" s="12">
        <f>SUM(R77:AC79)</f>
        <v>43200</v>
      </c>
      <c r="AK79" s="12">
        <f>SUM(F77:AC79)</f>
        <v>86400</v>
      </c>
      <c r="AL79" s="9"/>
      <c r="AM79" s="9"/>
      <c r="AN79" s="9"/>
      <c r="AO79" s="9"/>
      <c r="AP79" s="139"/>
      <c r="AQ79" s="9"/>
      <c r="AR79" s="9"/>
      <c r="AS79" s="9"/>
      <c r="AT79" s="127"/>
      <c r="AU79" s="127"/>
      <c r="BA79" s="121"/>
      <c r="BB79" s="183"/>
      <c r="BD79" s="223"/>
      <c r="BE79" s="223"/>
      <c r="BF79" s="223"/>
      <c r="BG79" s="223"/>
      <c r="BH79" s="223"/>
    </row>
    <row r="80" spans="1:418" s="15" customFormat="1" ht="62" x14ac:dyDescent="0.7">
      <c r="A80" s="23" t="s">
        <v>21</v>
      </c>
      <c r="B80" s="23" t="str">
        <f>'Raw Data(sec)'!A81</f>
        <v>P29</v>
      </c>
      <c r="C80" s="160" t="str">
        <f>'Raw Data(sec)'!B81</f>
        <v>HOM</v>
      </c>
      <c r="D80" s="160" t="str">
        <f>'Raw Data(sec)'!C81</f>
        <v>U2</v>
      </c>
      <c r="E80" s="160" t="str">
        <f>'Raw Data(sec)'!D81</f>
        <v>W</v>
      </c>
      <c r="F80" s="160">
        <f>'Raw Data(sec)'!E81</f>
        <v>3600</v>
      </c>
      <c r="G80" s="160">
        <f>'Raw Data(sec)'!F81</f>
        <v>1056</v>
      </c>
      <c r="H80" s="160">
        <f>'Raw Data(sec)'!G81</f>
        <v>444</v>
      </c>
      <c r="I80" s="160">
        <f>'Raw Data(sec)'!H81</f>
        <v>2264</v>
      </c>
      <c r="J80" s="160">
        <f>'Raw Data(sec)'!I81</f>
        <v>1528</v>
      </c>
      <c r="K80" s="160">
        <f>'Raw Data(sec)'!J81</f>
        <v>1440</v>
      </c>
      <c r="L80" s="160">
        <f>'Raw Data(sec)'!K81</f>
        <v>2320</v>
      </c>
      <c r="M80" s="160">
        <f>'Raw Data(sec)'!L81</f>
        <v>1228</v>
      </c>
      <c r="N80" s="160">
        <f>'Raw Data(sec)'!M81</f>
        <v>560</v>
      </c>
      <c r="O80" s="160">
        <f>'Raw Data(sec)'!N81</f>
        <v>2256</v>
      </c>
      <c r="P80" s="160">
        <f>'Raw Data(sec)'!O81</f>
        <v>820</v>
      </c>
      <c r="Q80" s="160">
        <f>'Raw Data(sec)'!P81</f>
        <v>1932</v>
      </c>
      <c r="R80" s="160">
        <f>'Raw Data(sec)'!Q81</f>
        <v>3396</v>
      </c>
      <c r="S80" s="160">
        <f>'Raw Data(sec)'!R81</f>
        <v>3288</v>
      </c>
      <c r="T80" s="160">
        <f>'Raw Data(sec)'!S81</f>
        <v>2992</v>
      </c>
      <c r="U80" s="160">
        <f>'Raw Data(sec)'!T81</f>
        <v>3556</v>
      </c>
      <c r="V80" s="160">
        <f>'Raw Data(sec)'!U81</f>
        <v>3600</v>
      </c>
      <c r="W80" s="160">
        <f>'Raw Data(sec)'!V81</f>
        <v>1752</v>
      </c>
      <c r="X80" s="160">
        <f>'Raw Data(sec)'!W81</f>
        <v>380</v>
      </c>
      <c r="Y80" s="160">
        <f>'Raw Data(sec)'!X81</f>
        <v>1840</v>
      </c>
      <c r="Z80" s="160">
        <f>'Raw Data(sec)'!Y81</f>
        <v>2584</v>
      </c>
      <c r="AA80" s="160">
        <f>'Raw Data(sec)'!Z81</f>
        <v>2760</v>
      </c>
      <c r="AB80" s="160">
        <f>'Raw Data(sec)'!AA81</f>
        <v>3580</v>
      </c>
      <c r="AC80" s="160">
        <f>'Raw Data(sec)'!AB81</f>
        <v>3600</v>
      </c>
      <c r="AD80" s="161" t="s">
        <v>1</v>
      </c>
      <c r="AE80" s="162">
        <f t="shared" si="5"/>
        <v>19448</v>
      </c>
      <c r="AF80" s="14">
        <f t="shared" si="7"/>
        <v>33328</v>
      </c>
      <c r="AG80" s="14">
        <f t="shared" si="8"/>
        <v>0.45018518518518519</v>
      </c>
      <c r="AH80" s="14">
        <f t="shared" si="6"/>
        <v>0.77148148148148143</v>
      </c>
      <c r="AI80" s="14">
        <f>SUM(F80:Q82)</f>
        <v>43200</v>
      </c>
      <c r="AJ80" s="14">
        <f>SUM(R80:AC82)</f>
        <v>43200</v>
      </c>
      <c r="AK80" s="14">
        <f>SUM(F80:AC82)</f>
        <v>86400</v>
      </c>
      <c r="AL80" s="15">
        <f>(AE82+AE81)/(AF81+AF82)</f>
        <v>2.4059967585089139</v>
      </c>
      <c r="AM80" s="15">
        <f>(SUM(AG81:AG82))/(SUM(AH81:AH82))</f>
        <v>2.4059967585089139</v>
      </c>
      <c r="AN80" s="15">
        <f>(SUM(F81:Q82)/AI81)*100</f>
        <v>54.981481481481488</v>
      </c>
      <c r="AO80" s="15">
        <f>(SUM(R81:AC82)/AJ81)*100</f>
        <v>22.851851851851851</v>
      </c>
      <c r="AP80" s="137">
        <f>(SUM(F81:AC82)/AK81)*100</f>
        <v>38.916666666666664</v>
      </c>
      <c r="AT80" s="127"/>
      <c r="AU80" s="127"/>
      <c r="AV80" s="9"/>
      <c r="AW80" s="9"/>
      <c r="AX80" s="9"/>
      <c r="AY80" s="9"/>
      <c r="AZ80" s="9"/>
      <c r="BA80" s="121"/>
      <c r="BB80" s="183"/>
      <c r="BC80" s="9"/>
      <c r="BD80" s="223"/>
      <c r="BE80" s="223"/>
      <c r="BF80" s="223"/>
      <c r="BG80" s="223"/>
      <c r="BH80" s="223"/>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c r="JA80" s="9"/>
      <c r="JB80" s="9"/>
      <c r="JC80" s="9"/>
      <c r="JD80" s="9"/>
      <c r="JE80" s="9"/>
      <c r="JF80" s="9"/>
      <c r="JG80" s="9"/>
      <c r="JH80" s="9"/>
      <c r="JI80" s="9"/>
      <c r="JJ80" s="9"/>
      <c r="JK80" s="9"/>
      <c r="JL80" s="9"/>
      <c r="JM80" s="9"/>
      <c r="JN80" s="9"/>
      <c r="JO80" s="9"/>
      <c r="JP80" s="9"/>
      <c r="JQ80" s="9"/>
      <c r="JR80" s="9"/>
      <c r="JS80" s="9"/>
      <c r="JT80" s="9"/>
      <c r="JU80" s="9"/>
      <c r="JV80" s="9"/>
      <c r="JW80" s="9"/>
      <c r="JX80" s="9"/>
      <c r="JY80" s="9"/>
      <c r="JZ80" s="9"/>
      <c r="KA80" s="9"/>
      <c r="KB80" s="9"/>
      <c r="KC80" s="9"/>
      <c r="KD80" s="9"/>
      <c r="KE80" s="9"/>
      <c r="KF80" s="9"/>
      <c r="KG80" s="9"/>
      <c r="KH80" s="9"/>
      <c r="KI80" s="9"/>
      <c r="KJ80" s="9"/>
      <c r="KK80" s="9"/>
      <c r="KL80" s="9"/>
      <c r="KM80" s="9"/>
      <c r="KN80" s="9"/>
      <c r="KO80" s="9"/>
      <c r="KP80" s="9"/>
      <c r="KQ80" s="9"/>
      <c r="KR80" s="9"/>
      <c r="KS80" s="9"/>
      <c r="KT80" s="9"/>
      <c r="KU80" s="9"/>
      <c r="KV80" s="9"/>
      <c r="KW80" s="9"/>
      <c r="KX80" s="9"/>
      <c r="KY80" s="9"/>
      <c r="KZ80" s="9"/>
      <c r="LA80" s="9"/>
      <c r="LB80" s="9"/>
      <c r="LC80" s="9"/>
      <c r="LD80" s="9"/>
      <c r="LE80" s="9"/>
      <c r="LF80" s="9"/>
      <c r="LG80" s="9"/>
      <c r="LH80" s="9"/>
      <c r="LI80" s="9"/>
      <c r="LJ80" s="9"/>
      <c r="LK80" s="9"/>
      <c r="LL80" s="9"/>
      <c r="LM80" s="9"/>
      <c r="LN80" s="9"/>
      <c r="LO80" s="9"/>
      <c r="LP80" s="9"/>
      <c r="LQ80" s="9"/>
      <c r="LR80" s="9"/>
      <c r="LS80" s="9"/>
      <c r="LT80" s="9"/>
      <c r="LU80" s="9"/>
      <c r="LV80" s="9"/>
      <c r="LW80" s="9"/>
      <c r="LX80" s="9"/>
      <c r="LY80" s="9"/>
      <c r="LZ80" s="9"/>
      <c r="MA80" s="9"/>
      <c r="MB80" s="9"/>
      <c r="MC80" s="9"/>
      <c r="MD80" s="9"/>
      <c r="ME80" s="9"/>
      <c r="MF80" s="9"/>
      <c r="MG80" s="9"/>
      <c r="MH80" s="9"/>
      <c r="MI80" s="9"/>
      <c r="MJ80" s="9"/>
      <c r="MK80" s="9"/>
      <c r="ML80" s="9"/>
      <c r="MM80" s="9"/>
      <c r="MN80" s="9"/>
      <c r="MO80" s="9"/>
      <c r="MP80" s="9"/>
      <c r="MQ80" s="9"/>
      <c r="MR80" s="9"/>
      <c r="MS80" s="9"/>
      <c r="MT80" s="9"/>
      <c r="MU80" s="9"/>
      <c r="MV80" s="9"/>
      <c r="MW80" s="9"/>
      <c r="MX80" s="9"/>
      <c r="MY80" s="9"/>
      <c r="MZ80" s="9"/>
      <c r="NA80" s="9"/>
      <c r="NB80" s="9"/>
      <c r="NC80" s="9"/>
      <c r="ND80" s="9"/>
      <c r="NE80" s="9"/>
      <c r="NF80" s="9"/>
      <c r="NG80" s="9"/>
      <c r="NH80" s="9"/>
      <c r="NI80" s="9"/>
      <c r="NJ80" s="9"/>
      <c r="NK80" s="9"/>
      <c r="NL80" s="9"/>
      <c r="NM80" s="9"/>
      <c r="NN80" s="9"/>
      <c r="NO80" s="9"/>
      <c r="NP80" s="9"/>
      <c r="NQ80" s="9"/>
      <c r="NR80" s="9"/>
      <c r="NS80" s="9"/>
      <c r="NT80" s="9"/>
      <c r="NU80" s="9"/>
      <c r="NV80" s="9"/>
      <c r="NW80" s="9"/>
      <c r="NX80" s="9"/>
      <c r="NY80" s="9"/>
      <c r="NZ80" s="9"/>
      <c r="OA80" s="9"/>
      <c r="OB80" s="9"/>
      <c r="OC80" s="9"/>
      <c r="OD80" s="9"/>
      <c r="OE80" s="9"/>
      <c r="OF80" s="9"/>
      <c r="OG80" s="9"/>
      <c r="OH80" s="9"/>
      <c r="OI80" s="9"/>
      <c r="OJ80" s="9"/>
      <c r="OK80" s="9"/>
      <c r="OL80" s="9"/>
      <c r="OM80" s="9"/>
      <c r="ON80" s="9"/>
      <c r="OO80" s="9"/>
      <c r="OP80" s="9"/>
      <c r="OQ80" s="9"/>
      <c r="OR80" s="9"/>
      <c r="OS80" s="9"/>
      <c r="OT80" s="9"/>
      <c r="OU80" s="9"/>
      <c r="OV80" s="9"/>
      <c r="OW80" s="9"/>
      <c r="OX80" s="9"/>
      <c r="OY80" s="9"/>
      <c r="OZ80" s="9"/>
      <c r="PA80" s="9"/>
      <c r="PB80" s="9"/>
    </row>
    <row r="81" spans="1:418" s="15" customFormat="1" ht="62" x14ac:dyDescent="0.7">
      <c r="A81" s="23">
        <v>0</v>
      </c>
      <c r="B81" s="23" t="str">
        <f>'Raw Data(sec)'!A82</f>
        <v>P29</v>
      </c>
      <c r="C81" s="23" t="str">
        <f>'Raw Data(sec)'!B82</f>
        <v>HOM</v>
      </c>
      <c r="D81" s="23" t="str">
        <f>'Raw Data(sec)'!C82</f>
        <v>U2</v>
      </c>
      <c r="E81" s="23" t="str">
        <f>'Raw Data(sec)'!D82</f>
        <v>R</v>
      </c>
      <c r="F81" s="23">
        <f>'Raw Data(sec)'!E82</f>
        <v>0</v>
      </c>
      <c r="G81" s="23">
        <f>'Raw Data(sec)'!F82</f>
        <v>484</v>
      </c>
      <c r="H81" s="23">
        <f>'Raw Data(sec)'!G82</f>
        <v>728</v>
      </c>
      <c r="I81" s="23">
        <f>'Raw Data(sec)'!H82</f>
        <v>192</v>
      </c>
      <c r="J81" s="23">
        <f>'Raw Data(sec)'!I82</f>
        <v>568</v>
      </c>
      <c r="K81" s="23">
        <f>'Raw Data(sec)'!J82</f>
        <v>392</v>
      </c>
      <c r="L81" s="23">
        <f>'Raw Data(sec)'!K82</f>
        <v>296</v>
      </c>
      <c r="M81" s="23">
        <f>'Raw Data(sec)'!L82</f>
        <v>412</v>
      </c>
      <c r="N81" s="23">
        <f>'Raw Data(sec)'!M82</f>
        <v>832</v>
      </c>
      <c r="O81" s="23">
        <f>'Raw Data(sec)'!N82</f>
        <v>528</v>
      </c>
      <c r="P81" s="23">
        <f>'Raw Data(sec)'!O82</f>
        <v>444</v>
      </c>
      <c r="Q81" s="23">
        <f>'Raw Data(sec)'!P82</f>
        <v>404</v>
      </c>
      <c r="R81" s="23">
        <f>'Raw Data(sec)'!Q82</f>
        <v>40</v>
      </c>
      <c r="S81" s="23">
        <f>'Raw Data(sec)'!R82</f>
        <v>0</v>
      </c>
      <c r="T81" s="23">
        <f>'Raw Data(sec)'!S82</f>
        <v>76</v>
      </c>
      <c r="U81" s="23">
        <f>'Raw Data(sec)'!T82</f>
        <v>0</v>
      </c>
      <c r="V81" s="23">
        <f>'Raw Data(sec)'!U82</f>
        <v>0</v>
      </c>
      <c r="W81" s="23">
        <f>'Raw Data(sec)'!V82</f>
        <v>284</v>
      </c>
      <c r="X81" s="23">
        <f>'Raw Data(sec)'!W82</f>
        <v>748</v>
      </c>
      <c r="Y81" s="23">
        <f>'Raw Data(sec)'!X82</f>
        <v>376</v>
      </c>
      <c r="Z81" s="23">
        <f>'Raw Data(sec)'!Y82</f>
        <v>196</v>
      </c>
      <c r="AA81" s="23">
        <f>'Raw Data(sec)'!Z82</f>
        <v>152</v>
      </c>
      <c r="AB81" s="23">
        <f>'Raw Data(sec)'!AA82</f>
        <v>0</v>
      </c>
      <c r="AC81" s="23">
        <f>'Raw Data(sec)'!AB82</f>
        <v>0</v>
      </c>
      <c r="AD81" s="155">
        <v>0</v>
      </c>
      <c r="AE81" s="132">
        <f t="shared" si="5"/>
        <v>5280</v>
      </c>
      <c r="AF81" s="12">
        <f t="shared" si="7"/>
        <v>1872</v>
      </c>
      <c r="AG81" s="12">
        <f t="shared" si="8"/>
        <v>0.12222222222222222</v>
      </c>
      <c r="AH81" s="12">
        <f t="shared" si="6"/>
        <v>4.3333333333333335E-2</v>
      </c>
      <c r="AI81" s="12">
        <f>SUM(F80:Q82)</f>
        <v>43200</v>
      </c>
      <c r="AJ81" s="12">
        <f>SUM(R80:AC82)</f>
        <v>43200</v>
      </c>
      <c r="AK81" s="12">
        <f>SUM(F80:AC82)</f>
        <v>86400</v>
      </c>
      <c r="AL81" s="9"/>
      <c r="AM81" s="9"/>
      <c r="AN81" s="9"/>
      <c r="AO81" s="9"/>
      <c r="AP81" s="139"/>
      <c r="AQ81" s="9"/>
      <c r="AR81" s="9"/>
      <c r="AS81" s="9"/>
      <c r="AT81" s="127"/>
      <c r="AU81" s="127"/>
      <c r="AV81" s="9"/>
      <c r="AW81" s="9"/>
      <c r="AX81" s="9"/>
      <c r="AY81" s="9"/>
      <c r="AZ81" s="9"/>
      <c r="BA81" s="121"/>
      <c r="BB81" s="183"/>
      <c r="BC81" s="9"/>
      <c r="BD81" s="223"/>
      <c r="BE81" s="223"/>
      <c r="BF81" s="223"/>
      <c r="BG81" s="223"/>
      <c r="BH81" s="223"/>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c r="JA81" s="9"/>
      <c r="JB81" s="9"/>
      <c r="JC81" s="9"/>
      <c r="JD81" s="9"/>
      <c r="JE81" s="9"/>
      <c r="JF81" s="9"/>
      <c r="JG81" s="9"/>
      <c r="JH81" s="9"/>
      <c r="JI81" s="9"/>
      <c r="JJ81" s="9"/>
      <c r="JK81" s="9"/>
      <c r="JL81" s="9"/>
      <c r="JM81" s="9"/>
      <c r="JN81" s="9"/>
      <c r="JO81" s="9"/>
      <c r="JP81" s="9"/>
      <c r="JQ81" s="9"/>
      <c r="JR81" s="9"/>
      <c r="JS81" s="9"/>
      <c r="JT81" s="9"/>
      <c r="JU81" s="9"/>
      <c r="JV81" s="9"/>
      <c r="JW81" s="9"/>
      <c r="JX81" s="9"/>
      <c r="JY81" s="9"/>
      <c r="JZ81" s="9"/>
      <c r="KA81" s="9"/>
      <c r="KB81" s="9"/>
      <c r="KC81" s="9"/>
      <c r="KD81" s="9"/>
      <c r="KE81" s="9"/>
      <c r="KF81" s="9"/>
      <c r="KG81" s="9"/>
      <c r="KH81" s="9"/>
      <c r="KI81" s="9"/>
      <c r="KJ81" s="9"/>
      <c r="KK81" s="9"/>
      <c r="KL81" s="9"/>
      <c r="KM81" s="9"/>
      <c r="KN81" s="9"/>
      <c r="KO81" s="9"/>
      <c r="KP81" s="9"/>
      <c r="KQ81" s="9"/>
      <c r="KR81" s="9"/>
      <c r="KS81" s="9"/>
      <c r="KT81" s="9"/>
      <c r="KU81" s="9"/>
      <c r="KV81" s="9"/>
      <c r="KW81" s="9"/>
      <c r="KX81" s="9"/>
      <c r="KY81" s="9"/>
      <c r="KZ81" s="9"/>
      <c r="LA81" s="9"/>
      <c r="LB81" s="9"/>
      <c r="LC81" s="9"/>
      <c r="LD81" s="9"/>
      <c r="LE81" s="9"/>
      <c r="LF81" s="9"/>
      <c r="LG81" s="9"/>
      <c r="LH81" s="9"/>
      <c r="LI81" s="9"/>
      <c r="LJ81" s="9"/>
      <c r="LK81" s="9"/>
      <c r="LL81" s="9"/>
      <c r="LM81" s="9"/>
      <c r="LN81" s="9"/>
      <c r="LO81" s="9"/>
      <c r="LP81" s="9"/>
      <c r="LQ81" s="9"/>
      <c r="LR81" s="9"/>
      <c r="LS81" s="9"/>
      <c r="LT81" s="9"/>
      <c r="LU81" s="9"/>
      <c r="LV81" s="9"/>
      <c r="LW81" s="9"/>
      <c r="LX81" s="9"/>
      <c r="LY81" s="9"/>
      <c r="LZ81" s="9"/>
      <c r="MA81" s="9"/>
      <c r="MB81" s="9"/>
      <c r="MC81" s="9"/>
      <c r="MD81" s="9"/>
      <c r="ME81" s="9"/>
      <c r="MF81" s="9"/>
      <c r="MG81" s="9"/>
      <c r="MH81" s="9"/>
      <c r="MI81" s="9"/>
      <c r="MJ81" s="9"/>
      <c r="MK81" s="9"/>
      <c r="ML81" s="9"/>
      <c r="MM81" s="9"/>
      <c r="MN81" s="9"/>
      <c r="MO81" s="9"/>
      <c r="MP81" s="9"/>
      <c r="MQ81" s="9"/>
      <c r="MR81" s="9"/>
      <c r="MS81" s="9"/>
      <c r="MT81" s="9"/>
      <c r="MU81" s="9"/>
      <c r="MV81" s="9"/>
      <c r="MW81" s="9"/>
      <c r="MX81" s="9"/>
      <c r="MY81" s="9"/>
      <c r="MZ81" s="9"/>
      <c r="NA81" s="9"/>
      <c r="NB81" s="9"/>
      <c r="NC81" s="9"/>
      <c r="ND81" s="9"/>
      <c r="NE81" s="9"/>
      <c r="NF81" s="9"/>
      <c r="NG81" s="9"/>
      <c r="NH81" s="9"/>
      <c r="NI81" s="9"/>
      <c r="NJ81" s="9"/>
      <c r="NK81" s="9"/>
      <c r="NL81" s="9"/>
      <c r="NM81" s="9"/>
      <c r="NN81" s="9"/>
      <c r="NO81" s="9"/>
      <c r="NP81" s="9"/>
      <c r="NQ81" s="9"/>
      <c r="NR81" s="9"/>
      <c r="NS81" s="9"/>
      <c r="NT81" s="9"/>
      <c r="NU81" s="9"/>
      <c r="NV81" s="9"/>
      <c r="NW81" s="9"/>
      <c r="NX81" s="9"/>
      <c r="NY81" s="9"/>
      <c r="NZ81" s="9"/>
      <c r="OA81" s="9"/>
      <c r="OB81" s="9"/>
      <c r="OC81" s="9"/>
      <c r="OD81" s="9"/>
      <c r="OE81" s="9"/>
      <c r="OF81" s="9"/>
      <c r="OG81" s="9"/>
      <c r="OH81" s="9"/>
      <c r="OI81" s="9"/>
      <c r="OJ81" s="9"/>
      <c r="OK81" s="9"/>
      <c r="OL81" s="9"/>
      <c r="OM81" s="9"/>
      <c r="ON81" s="9"/>
      <c r="OO81" s="9"/>
      <c r="OP81" s="9"/>
      <c r="OQ81" s="9"/>
      <c r="OR81" s="9"/>
      <c r="OS81" s="9"/>
      <c r="OT81" s="9"/>
      <c r="OU81" s="9"/>
      <c r="OV81" s="9"/>
      <c r="OW81" s="9"/>
      <c r="OX81" s="9"/>
      <c r="OY81" s="9"/>
      <c r="OZ81" s="9"/>
      <c r="PA81" s="9"/>
      <c r="PB81" s="9"/>
    </row>
    <row r="82" spans="1:418" x14ac:dyDescent="0.35">
      <c r="A82" s="23">
        <v>0</v>
      </c>
      <c r="B82" s="23" t="str">
        <f>'Raw Data(sec)'!A83</f>
        <v>P29</v>
      </c>
      <c r="C82" s="23" t="str">
        <f>'Raw Data(sec)'!B83</f>
        <v>HOM</v>
      </c>
      <c r="D82" s="23" t="str">
        <f>'Raw Data(sec)'!C83</f>
        <v>U2</v>
      </c>
      <c r="E82" s="23" t="str">
        <f>'Raw Data(sec)'!D83</f>
        <v>NR</v>
      </c>
      <c r="F82" s="23">
        <f>'Raw Data(sec)'!E83</f>
        <v>0</v>
      </c>
      <c r="G82" s="23">
        <f>'Raw Data(sec)'!F83</f>
        <v>2060</v>
      </c>
      <c r="H82" s="23">
        <f>'Raw Data(sec)'!G83</f>
        <v>2428</v>
      </c>
      <c r="I82" s="23">
        <f>'Raw Data(sec)'!H83</f>
        <v>1144</v>
      </c>
      <c r="J82" s="23">
        <f>'Raw Data(sec)'!I83</f>
        <v>1504</v>
      </c>
      <c r="K82" s="23">
        <f>'Raw Data(sec)'!J83</f>
        <v>1768</v>
      </c>
      <c r="L82" s="23">
        <f>'Raw Data(sec)'!K83</f>
        <v>984</v>
      </c>
      <c r="M82" s="23">
        <f>'Raw Data(sec)'!L83</f>
        <v>1960</v>
      </c>
      <c r="N82" s="23">
        <f>'Raw Data(sec)'!M83</f>
        <v>2208</v>
      </c>
      <c r="O82" s="23">
        <f>'Raw Data(sec)'!N83</f>
        <v>816</v>
      </c>
      <c r="P82" s="23">
        <f>'Raw Data(sec)'!O83</f>
        <v>2336</v>
      </c>
      <c r="Q82" s="23">
        <f>'Raw Data(sec)'!P83</f>
        <v>1264</v>
      </c>
      <c r="R82" s="23">
        <f>'Raw Data(sec)'!Q83</f>
        <v>164</v>
      </c>
      <c r="S82" s="23">
        <f>'Raw Data(sec)'!R83</f>
        <v>312</v>
      </c>
      <c r="T82" s="23">
        <f>'Raw Data(sec)'!S83</f>
        <v>532</v>
      </c>
      <c r="U82" s="23">
        <f>'Raw Data(sec)'!T83</f>
        <v>44</v>
      </c>
      <c r="V82" s="23">
        <f>'Raw Data(sec)'!U83</f>
        <v>0</v>
      </c>
      <c r="W82" s="23">
        <f>'Raw Data(sec)'!V83</f>
        <v>1564</v>
      </c>
      <c r="X82" s="23">
        <f>'Raw Data(sec)'!W83</f>
        <v>2472</v>
      </c>
      <c r="Y82" s="23">
        <f>'Raw Data(sec)'!X83</f>
        <v>1384</v>
      </c>
      <c r="Z82" s="23">
        <f>'Raw Data(sec)'!Y83</f>
        <v>820</v>
      </c>
      <c r="AA82" s="23">
        <f>'Raw Data(sec)'!Z83</f>
        <v>688</v>
      </c>
      <c r="AB82" s="23">
        <f>'Raw Data(sec)'!AA83</f>
        <v>20</v>
      </c>
      <c r="AC82" s="23">
        <f>'Raw Data(sec)'!AB83</f>
        <v>0</v>
      </c>
      <c r="AD82" s="155">
        <v>0</v>
      </c>
      <c r="AE82" s="132">
        <f t="shared" si="5"/>
        <v>18472</v>
      </c>
      <c r="AF82" s="12">
        <f t="shared" si="7"/>
        <v>8000</v>
      </c>
      <c r="AG82" s="12">
        <f t="shared" si="8"/>
        <v>0.42759259259259258</v>
      </c>
      <c r="AH82" s="12">
        <f t="shared" si="6"/>
        <v>0.18518518518518517</v>
      </c>
      <c r="AI82" s="12">
        <f>SUM(F80:Q82)</f>
        <v>43200</v>
      </c>
      <c r="AJ82" s="12">
        <f>SUM(R80:AC82)</f>
        <v>43200</v>
      </c>
      <c r="AK82" s="12">
        <f>SUM(F80:AC82)</f>
        <v>86400</v>
      </c>
      <c r="AL82" s="9"/>
      <c r="AM82" s="9"/>
      <c r="AN82" s="9"/>
      <c r="AO82" s="9"/>
      <c r="AP82" s="139"/>
      <c r="AQ82" s="9"/>
      <c r="AR82" s="128"/>
      <c r="AS82" s="128"/>
      <c r="AT82" s="129"/>
      <c r="AU82" s="128"/>
      <c r="AV82" s="203"/>
      <c r="AW82" s="184"/>
      <c r="AX82" s="130"/>
      <c r="AY82" s="184"/>
      <c r="AZ82" s="143"/>
      <c r="BD82" s="223"/>
      <c r="BE82" s="223"/>
      <c r="BF82" s="223"/>
      <c r="BG82" s="223"/>
      <c r="BH82" s="223"/>
    </row>
    <row r="83" spans="1:418" s="15" customFormat="1" ht="21" customHeight="1" x14ac:dyDescent="0.25">
      <c r="A83" s="23" t="s">
        <v>24</v>
      </c>
      <c r="B83" s="23" t="str">
        <f>'Raw Data(sec)'!A84</f>
        <v>P29</v>
      </c>
      <c r="C83" s="23" t="str">
        <f>'Raw Data(sec)'!B84</f>
        <v>HOM</v>
      </c>
      <c r="D83" s="23" t="str">
        <f>'Raw Data(sec)'!C84</f>
        <v>V3</v>
      </c>
      <c r="E83" s="23" t="str">
        <f>'Raw Data(sec)'!D84</f>
        <v>W</v>
      </c>
      <c r="F83" s="160">
        <f>'Raw Data(sec)'!E84</f>
        <v>2156</v>
      </c>
      <c r="G83" s="160">
        <f>'Raw Data(sec)'!F84</f>
        <v>660</v>
      </c>
      <c r="H83" s="160">
        <f>'Raw Data(sec)'!G84</f>
        <v>1980</v>
      </c>
      <c r="I83" s="160">
        <f>'Raw Data(sec)'!H84</f>
        <v>1432</v>
      </c>
      <c r="J83" s="160">
        <f>'Raw Data(sec)'!I84</f>
        <v>3264</v>
      </c>
      <c r="K83" s="160">
        <f>'Raw Data(sec)'!J84</f>
        <v>996</v>
      </c>
      <c r="L83" s="160">
        <f>'Raw Data(sec)'!K84</f>
        <v>1760</v>
      </c>
      <c r="M83" s="160">
        <f>'Raw Data(sec)'!L84</f>
        <v>2916</v>
      </c>
      <c r="N83" s="160">
        <f>'Raw Data(sec)'!M84</f>
        <v>396</v>
      </c>
      <c r="O83" s="160">
        <f>'Raw Data(sec)'!N84</f>
        <v>1520</v>
      </c>
      <c r="P83" s="160">
        <f>'Raw Data(sec)'!O84</f>
        <v>1752</v>
      </c>
      <c r="Q83" s="160">
        <f>'Raw Data(sec)'!P84</f>
        <v>1344</v>
      </c>
      <c r="R83" s="160">
        <f>'Raw Data(sec)'!Q84</f>
        <v>3328</v>
      </c>
      <c r="S83" s="160">
        <f>'Raw Data(sec)'!R84</f>
        <v>3036</v>
      </c>
      <c r="T83" s="160">
        <f>'Raw Data(sec)'!S84</f>
        <v>2892</v>
      </c>
      <c r="U83" s="160">
        <f>'Raw Data(sec)'!T84</f>
        <v>3600</v>
      </c>
      <c r="V83" s="160">
        <f>'Raw Data(sec)'!U84</f>
        <v>2280</v>
      </c>
      <c r="W83" s="160">
        <f>'Raw Data(sec)'!V84</f>
        <v>2384</v>
      </c>
      <c r="X83" s="160">
        <f>'Raw Data(sec)'!W84</f>
        <v>1644</v>
      </c>
      <c r="Y83" s="160">
        <f>'Raw Data(sec)'!X84</f>
        <v>3600</v>
      </c>
      <c r="Z83" s="160">
        <f>'Raw Data(sec)'!Y84</f>
        <v>3600</v>
      </c>
      <c r="AA83" s="160">
        <f>'Raw Data(sec)'!Z84</f>
        <v>3600</v>
      </c>
      <c r="AB83" s="160">
        <f>'Raw Data(sec)'!AA84</f>
        <v>3228</v>
      </c>
      <c r="AC83" s="160">
        <f>'Raw Data(sec)'!AB84</f>
        <v>1488</v>
      </c>
      <c r="AD83" s="161" t="s">
        <v>1</v>
      </c>
      <c r="AE83" s="162">
        <f t="shared" si="5"/>
        <v>20176</v>
      </c>
      <c r="AF83" s="14">
        <f t="shared" si="7"/>
        <v>34680</v>
      </c>
      <c r="AG83" s="14">
        <f t="shared" si="8"/>
        <v>0.46703703703703703</v>
      </c>
      <c r="AH83" s="14">
        <f t="shared" si="6"/>
        <v>0.80277777777777781</v>
      </c>
      <c r="AI83" s="14">
        <f>SUM(F83:Q85)</f>
        <v>43200</v>
      </c>
      <c r="AJ83" s="14">
        <f>SUM(R83:AC85)</f>
        <v>43200</v>
      </c>
      <c r="AK83" s="14">
        <f>SUM(F83:AC85)</f>
        <v>86400</v>
      </c>
      <c r="AL83" s="15">
        <f>(AE85+AE84)/(AF84+AF85)</f>
        <v>2.7023474178403757</v>
      </c>
      <c r="AM83" s="15">
        <f>(SUM(AG84:AG85))/(SUM(AH84:AH85))</f>
        <v>2.7023474178403757</v>
      </c>
      <c r="AN83" s="15">
        <f>(SUM(F84:Q85)/AI84)*100</f>
        <v>53.296296296296298</v>
      </c>
      <c r="AO83" s="15">
        <f>(SUM(R84:AC85)/AJ84)*100</f>
        <v>19.722222222222221</v>
      </c>
      <c r="AP83" s="137">
        <f>(SUM(F84:AC85)/AK84)*100</f>
        <v>36.50925925925926</v>
      </c>
      <c r="AU83" s="9"/>
      <c r="AV83" s="9"/>
      <c r="AW83" s="9"/>
      <c r="AX83" s="9"/>
      <c r="AY83" s="9"/>
      <c r="AZ83" s="9"/>
      <c r="BA83" s="9"/>
      <c r="BB83" s="9"/>
      <c r="BC83" s="9"/>
      <c r="BD83" s="223"/>
      <c r="BE83" s="223"/>
      <c r="BF83" s="223"/>
      <c r="BG83" s="223"/>
      <c r="BH83" s="223"/>
      <c r="BI83" s="185"/>
      <c r="BJ83" s="185"/>
      <c r="BK83" s="185"/>
      <c r="BL83" s="185"/>
      <c r="BM83" s="185"/>
      <c r="BN83" s="185"/>
      <c r="BO83" s="185"/>
      <c r="BP83" s="185"/>
      <c r="BQ83" s="185"/>
      <c r="BR83" s="185"/>
      <c r="BS83" s="185"/>
      <c r="BT83" s="185"/>
      <c r="BU83" s="185"/>
      <c r="BV83" s="185"/>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c r="JK83" s="9"/>
      <c r="JL83" s="9"/>
      <c r="JM83" s="9"/>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D83" s="9"/>
      <c r="LE83" s="9"/>
      <c r="LF83" s="9"/>
      <c r="LG83" s="9"/>
      <c r="LH83" s="9"/>
      <c r="LI83" s="9"/>
      <c r="LJ83" s="9"/>
      <c r="LK83" s="9"/>
      <c r="LL83" s="9"/>
      <c r="LM83" s="9"/>
      <c r="LN83" s="9"/>
      <c r="LO83" s="9"/>
      <c r="LP83" s="9"/>
      <c r="LQ83" s="9"/>
      <c r="LR83" s="9"/>
      <c r="LS83" s="9"/>
      <c r="LT83" s="9"/>
      <c r="LU83" s="9"/>
      <c r="LV83" s="9"/>
      <c r="LW83" s="9"/>
      <c r="LX83" s="9"/>
      <c r="LY83" s="9"/>
      <c r="LZ83" s="9"/>
      <c r="MA83" s="9"/>
      <c r="MB83" s="9"/>
      <c r="MC83" s="9"/>
      <c r="MD83" s="9"/>
      <c r="ME83" s="9"/>
      <c r="MF83" s="9"/>
      <c r="MG83" s="9"/>
      <c r="MH83" s="9"/>
      <c r="MI83" s="9"/>
      <c r="MJ83" s="9"/>
      <c r="MK83" s="9"/>
      <c r="ML83" s="9"/>
      <c r="MM83" s="9"/>
      <c r="MN83" s="9"/>
      <c r="MO83" s="9"/>
      <c r="MP83" s="9"/>
      <c r="MQ83" s="9"/>
      <c r="MR83" s="9"/>
      <c r="MS83" s="9"/>
      <c r="MT83" s="9"/>
      <c r="MU83" s="9"/>
      <c r="MV83" s="9"/>
      <c r="MW83" s="9"/>
      <c r="MX83" s="9"/>
      <c r="MY83" s="9"/>
      <c r="MZ83" s="9"/>
      <c r="NA83" s="9"/>
      <c r="NB83" s="9"/>
      <c r="NC83" s="9"/>
      <c r="ND83" s="9"/>
      <c r="NE83" s="9"/>
      <c r="NF83" s="9"/>
      <c r="NG83" s="9"/>
      <c r="NH83" s="9"/>
      <c r="NI83" s="9"/>
      <c r="NJ83" s="9"/>
      <c r="NK83" s="9"/>
      <c r="NL83" s="9"/>
      <c r="NM83" s="9"/>
      <c r="NN83" s="9"/>
      <c r="NO83" s="9"/>
      <c r="NP83" s="9"/>
      <c r="NQ83" s="9"/>
      <c r="NR83" s="9"/>
      <c r="NS83" s="9"/>
      <c r="NT83" s="9"/>
      <c r="NU83" s="9"/>
      <c r="NV83" s="9"/>
      <c r="NW83" s="9"/>
      <c r="NX83" s="9"/>
      <c r="NY83" s="9"/>
      <c r="NZ83" s="9"/>
      <c r="OA83" s="9"/>
      <c r="OB83" s="9"/>
      <c r="OC83" s="9"/>
      <c r="OD83" s="9"/>
      <c r="OE83" s="9"/>
      <c r="OF83" s="9"/>
      <c r="OG83" s="9"/>
      <c r="OH83" s="9"/>
      <c r="OI83" s="9"/>
      <c r="OJ83" s="9"/>
      <c r="OK83" s="9"/>
      <c r="OL83" s="9"/>
      <c r="OM83" s="9"/>
      <c r="ON83" s="9"/>
      <c r="OO83" s="9"/>
      <c r="OP83" s="9"/>
      <c r="OQ83" s="9"/>
      <c r="OR83" s="9"/>
      <c r="OS83" s="9"/>
      <c r="OT83" s="9"/>
      <c r="OU83" s="9"/>
      <c r="OV83" s="9"/>
      <c r="OW83" s="9"/>
      <c r="OX83" s="9"/>
      <c r="OY83" s="9"/>
      <c r="OZ83" s="9"/>
      <c r="PA83" s="9"/>
      <c r="PB83" s="9"/>
    </row>
    <row r="84" spans="1:418" s="15" customFormat="1" ht="21" customHeight="1" x14ac:dyDescent="0.25">
      <c r="A84" s="23">
        <v>0</v>
      </c>
      <c r="B84" s="23" t="str">
        <f>'Raw Data(sec)'!A85</f>
        <v>P29</v>
      </c>
      <c r="C84" s="23" t="str">
        <f>'Raw Data(sec)'!B85</f>
        <v>HOM</v>
      </c>
      <c r="D84" s="23" t="str">
        <f>'Raw Data(sec)'!C85</f>
        <v>V3</v>
      </c>
      <c r="E84" s="23" t="str">
        <f>'Raw Data(sec)'!D85</f>
        <v>R</v>
      </c>
      <c r="F84" s="23">
        <f>'Raw Data(sec)'!E85</f>
        <v>156</v>
      </c>
      <c r="G84" s="23">
        <f>'Raw Data(sec)'!F85</f>
        <v>528</v>
      </c>
      <c r="H84" s="23">
        <f>'Raw Data(sec)'!G85</f>
        <v>220</v>
      </c>
      <c r="I84" s="23">
        <f>'Raw Data(sec)'!H85</f>
        <v>152</v>
      </c>
      <c r="J84" s="23">
        <f>'Raw Data(sec)'!I85</f>
        <v>68</v>
      </c>
      <c r="K84" s="23">
        <f>'Raw Data(sec)'!J85</f>
        <v>544</v>
      </c>
      <c r="L84" s="23">
        <f>'Raw Data(sec)'!K85</f>
        <v>256</v>
      </c>
      <c r="M84" s="23">
        <f>'Raw Data(sec)'!L85</f>
        <v>212</v>
      </c>
      <c r="N84" s="23">
        <f>'Raw Data(sec)'!M85</f>
        <v>364</v>
      </c>
      <c r="O84" s="23">
        <f>'Raw Data(sec)'!N85</f>
        <v>472</v>
      </c>
      <c r="P84" s="23">
        <f>'Raw Data(sec)'!O85</f>
        <v>500</v>
      </c>
      <c r="Q84" s="23">
        <f>'Raw Data(sec)'!P85</f>
        <v>460</v>
      </c>
      <c r="R84" s="23">
        <f>'Raw Data(sec)'!Q85</f>
        <v>100</v>
      </c>
      <c r="S84" s="23">
        <f>'Raw Data(sec)'!R85</f>
        <v>180</v>
      </c>
      <c r="T84" s="23">
        <f>'Raw Data(sec)'!S85</f>
        <v>340</v>
      </c>
      <c r="U84" s="23">
        <f>'Raw Data(sec)'!T85</f>
        <v>0</v>
      </c>
      <c r="V84" s="23">
        <f>'Raw Data(sec)'!U85</f>
        <v>476</v>
      </c>
      <c r="W84" s="23">
        <f>'Raw Data(sec)'!V85</f>
        <v>212</v>
      </c>
      <c r="X84" s="23">
        <f>'Raw Data(sec)'!W85</f>
        <v>500</v>
      </c>
      <c r="Y84" s="23">
        <f>'Raw Data(sec)'!X85</f>
        <v>0</v>
      </c>
      <c r="Z84" s="23">
        <f>'Raw Data(sec)'!Y85</f>
        <v>0</v>
      </c>
      <c r="AA84" s="23">
        <f>'Raw Data(sec)'!Z85</f>
        <v>0</v>
      </c>
      <c r="AB84" s="23">
        <f>'Raw Data(sec)'!AA85</f>
        <v>100</v>
      </c>
      <c r="AC84" s="23">
        <f>'Raw Data(sec)'!AB85</f>
        <v>124</v>
      </c>
      <c r="AD84" s="155">
        <v>0</v>
      </c>
      <c r="AE84" s="132">
        <f t="shared" si="5"/>
        <v>3932</v>
      </c>
      <c r="AF84" s="12">
        <f t="shared" si="7"/>
        <v>2032</v>
      </c>
      <c r="AG84" s="12">
        <f t="shared" si="8"/>
        <v>9.1018518518518512E-2</v>
      </c>
      <c r="AH84" s="12">
        <f t="shared" si="6"/>
        <v>4.7037037037037037E-2</v>
      </c>
      <c r="AI84" s="12">
        <f>SUM(F83:Q85)</f>
        <v>43200</v>
      </c>
      <c r="AJ84" s="12">
        <f>SUM(R83:AC85)</f>
        <v>43200</v>
      </c>
      <c r="AK84" s="12">
        <f>SUM(F83:AC85)</f>
        <v>86400</v>
      </c>
      <c r="AL84" s="9"/>
      <c r="AM84" s="9"/>
      <c r="AN84" s="9"/>
      <c r="AO84" s="9"/>
      <c r="AP84" s="139"/>
      <c r="AQ84" s="9"/>
      <c r="AR84" s="9"/>
      <c r="AS84" s="9"/>
      <c r="AU84" s="9"/>
      <c r="AV84" s="9"/>
      <c r="AW84" s="9"/>
      <c r="AX84" s="9"/>
      <c r="AY84" s="9"/>
      <c r="AZ84" s="9"/>
      <c r="BA84" s="9"/>
      <c r="BB84" s="9"/>
      <c r="BC84" s="9"/>
      <c r="BD84" s="223"/>
      <c r="BE84" s="223"/>
      <c r="BF84" s="223"/>
      <c r="BG84" s="223"/>
      <c r="BH84" s="223"/>
      <c r="BI84" s="185"/>
      <c r="BJ84" s="185"/>
      <c r="BK84" s="185"/>
      <c r="BL84" s="185"/>
      <c r="BM84" s="185"/>
      <c r="BN84" s="185"/>
      <c r="BO84" s="185"/>
      <c r="BP84" s="185"/>
      <c r="BQ84" s="185"/>
      <c r="BR84" s="185"/>
      <c r="BS84" s="185"/>
      <c r="BT84" s="185"/>
      <c r="BU84" s="185"/>
      <c r="BV84" s="185"/>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c r="JK84" s="9"/>
      <c r="JL84" s="9"/>
      <c r="JM84" s="9"/>
      <c r="JN84" s="9"/>
      <c r="JO84" s="9"/>
      <c r="JP84" s="9"/>
      <c r="JQ84" s="9"/>
      <c r="JR84" s="9"/>
      <c r="JS84" s="9"/>
      <c r="JT84" s="9"/>
      <c r="JU84" s="9"/>
      <c r="JV84" s="9"/>
      <c r="JW84" s="9"/>
      <c r="JX84" s="9"/>
      <c r="JY84" s="9"/>
      <c r="JZ84" s="9"/>
      <c r="KA84" s="9"/>
      <c r="KB84" s="9"/>
      <c r="KC84" s="9"/>
      <c r="KD84" s="9"/>
      <c r="KE84" s="9"/>
      <c r="KF84" s="9"/>
      <c r="KG84" s="9"/>
      <c r="KH84" s="9"/>
      <c r="KI84" s="9"/>
      <c r="KJ84" s="9"/>
      <c r="KK84" s="9"/>
      <c r="KL84" s="9"/>
      <c r="KM84" s="9"/>
      <c r="KN84" s="9"/>
      <c r="KO84" s="9"/>
      <c r="KP84" s="9"/>
      <c r="KQ84" s="9"/>
      <c r="KR84" s="9"/>
      <c r="KS84" s="9"/>
      <c r="KT84" s="9"/>
      <c r="KU84" s="9"/>
      <c r="KV84" s="9"/>
      <c r="KW84" s="9"/>
      <c r="KX84" s="9"/>
      <c r="KY84" s="9"/>
      <c r="KZ84" s="9"/>
      <c r="LA84" s="9"/>
      <c r="LB84" s="9"/>
      <c r="LC84" s="9"/>
      <c r="LD84" s="9"/>
      <c r="LE84" s="9"/>
      <c r="LF84" s="9"/>
      <c r="LG84" s="9"/>
      <c r="LH84" s="9"/>
      <c r="LI84" s="9"/>
      <c r="LJ84" s="9"/>
      <c r="LK84" s="9"/>
      <c r="LL84" s="9"/>
      <c r="LM84" s="9"/>
      <c r="LN84" s="9"/>
      <c r="LO84" s="9"/>
      <c r="LP84" s="9"/>
      <c r="LQ84" s="9"/>
      <c r="LR84" s="9"/>
      <c r="LS84" s="9"/>
      <c r="LT84" s="9"/>
      <c r="LU84" s="9"/>
      <c r="LV84" s="9"/>
      <c r="LW84" s="9"/>
      <c r="LX84" s="9"/>
      <c r="LY84" s="9"/>
      <c r="LZ84" s="9"/>
      <c r="MA84" s="9"/>
      <c r="MB84" s="9"/>
      <c r="MC84" s="9"/>
      <c r="MD84" s="9"/>
      <c r="ME84" s="9"/>
      <c r="MF84" s="9"/>
      <c r="MG84" s="9"/>
      <c r="MH84" s="9"/>
      <c r="MI84" s="9"/>
      <c r="MJ84" s="9"/>
      <c r="MK84" s="9"/>
      <c r="ML84" s="9"/>
      <c r="MM84" s="9"/>
      <c r="MN84" s="9"/>
      <c r="MO84" s="9"/>
      <c r="MP84" s="9"/>
      <c r="MQ84" s="9"/>
      <c r="MR84" s="9"/>
      <c r="MS84" s="9"/>
      <c r="MT84" s="9"/>
      <c r="MU84" s="9"/>
      <c r="MV84" s="9"/>
      <c r="MW84" s="9"/>
      <c r="MX84" s="9"/>
      <c r="MY84" s="9"/>
      <c r="MZ84" s="9"/>
      <c r="NA84" s="9"/>
      <c r="NB84" s="9"/>
      <c r="NC84" s="9"/>
      <c r="ND84" s="9"/>
      <c r="NE84" s="9"/>
      <c r="NF84" s="9"/>
      <c r="NG84" s="9"/>
      <c r="NH84" s="9"/>
      <c r="NI84" s="9"/>
      <c r="NJ84" s="9"/>
      <c r="NK84" s="9"/>
      <c r="NL84" s="9"/>
      <c r="NM84" s="9"/>
      <c r="NN84" s="9"/>
      <c r="NO84" s="9"/>
      <c r="NP84" s="9"/>
      <c r="NQ84" s="9"/>
      <c r="NR84" s="9"/>
      <c r="NS84" s="9"/>
      <c r="NT84" s="9"/>
      <c r="NU84" s="9"/>
      <c r="NV84" s="9"/>
      <c r="NW84" s="9"/>
      <c r="NX84" s="9"/>
      <c r="NY84" s="9"/>
      <c r="NZ84" s="9"/>
      <c r="OA84" s="9"/>
      <c r="OB84" s="9"/>
      <c r="OC84" s="9"/>
      <c r="OD84" s="9"/>
      <c r="OE84" s="9"/>
      <c r="OF84" s="9"/>
      <c r="OG84" s="9"/>
      <c r="OH84" s="9"/>
      <c r="OI84" s="9"/>
      <c r="OJ84" s="9"/>
      <c r="OK84" s="9"/>
      <c r="OL84" s="9"/>
      <c r="OM84" s="9"/>
      <c r="ON84" s="9"/>
      <c r="OO84" s="9"/>
      <c r="OP84" s="9"/>
      <c r="OQ84" s="9"/>
      <c r="OR84" s="9"/>
      <c r="OS84" s="9"/>
      <c r="OT84" s="9"/>
      <c r="OU84" s="9"/>
      <c r="OV84" s="9"/>
      <c r="OW84" s="9"/>
      <c r="OX84" s="9"/>
      <c r="OY84" s="9"/>
      <c r="OZ84" s="9"/>
      <c r="PA84" s="9"/>
      <c r="PB84" s="9"/>
    </row>
    <row r="85" spans="1:418" ht="21" customHeight="1" x14ac:dyDescent="0.25">
      <c r="A85" s="23">
        <v>0</v>
      </c>
      <c r="B85" s="23" t="str">
        <f>'Raw Data(sec)'!A86</f>
        <v>P29</v>
      </c>
      <c r="C85" s="23" t="str">
        <f>'Raw Data(sec)'!B86</f>
        <v>HOM</v>
      </c>
      <c r="D85" s="23" t="str">
        <f>'Raw Data(sec)'!C86</f>
        <v>V3</v>
      </c>
      <c r="E85" s="23" t="str">
        <f>'Raw Data(sec)'!D86</f>
        <v>NR</v>
      </c>
      <c r="F85" s="23">
        <f>'Raw Data(sec)'!E86</f>
        <v>1288</v>
      </c>
      <c r="G85" s="23">
        <f>'Raw Data(sec)'!F86</f>
        <v>2412</v>
      </c>
      <c r="H85" s="23">
        <f>'Raw Data(sec)'!G86</f>
        <v>1400</v>
      </c>
      <c r="I85" s="23">
        <f>'Raw Data(sec)'!H86</f>
        <v>2016</v>
      </c>
      <c r="J85" s="23">
        <f>'Raw Data(sec)'!I86</f>
        <v>268</v>
      </c>
      <c r="K85" s="23">
        <f>'Raw Data(sec)'!J86</f>
        <v>2060</v>
      </c>
      <c r="L85" s="23">
        <f>'Raw Data(sec)'!K86</f>
        <v>1584</v>
      </c>
      <c r="M85" s="23">
        <f>'Raw Data(sec)'!L86</f>
        <v>472</v>
      </c>
      <c r="N85" s="23">
        <f>'Raw Data(sec)'!M86</f>
        <v>2840</v>
      </c>
      <c r="O85" s="23">
        <f>'Raw Data(sec)'!N86</f>
        <v>1608</v>
      </c>
      <c r="P85" s="23">
        <f>'Raw Data(sec)'!O86</f>
        <v>1348</v>
      </c>
      <c r="Q85" s="23">
        <f>'Raw Data(sec)'!P86</f>
        <v>1796</v>
      </c>
      <c r="R85" s="23">
        <f>'Raw Data(sec)'!Q86</f>
        <v>172</v>
      </c>
      <c r="S85" s="23">
        <f>'Raw Data(sec)'!R86</f>
        <v>384</v>
      </c>
      <c r="T85" s="23">
        <f>'Raw Data(sec)'!S86</f>
        <v>368</v>
      </c>
      <c r="U85" s="23">
        <f>'Raw Data(sec)'!T86</f>
        <v>0</v>
      </c>
      <c r="V85" s="23">
        <f>'Raw Data(sec)'!U86</f>
        <v>844</v>
      </c>
      <c r="W85" s="23">
        <f>'Raw Data(sec)'!V86</f>
        <v>1004</v>
      </c>
      <c r="X85" s="23">
        <f>'Raw Data(sec)'!W86</f>
        <v>1456</v>
      </c>
      <c r="Y85" s="23">
        <f>'Raw Data(sec)'!X86</f>
        <v>0</v>
      </c>
      <c r="Z85" s="23">
        <f>'Raw Data(sec)'!Y86</f>
        <v>0</v>
      </c>
      <c r="AA85" s="23">
        <f>'Raw Data(sec)'!Z86</f>
        <v>0</v>
      </c>
      <c r="AB85" s="23">
        <f>'Raw Data(sec)'!AA86</f>
        <v>272</v>
      </c>
      <c r="AC85" s="23">
        <f>'Raw Data(sec)'!AB86</f>
        <v>1988</v>
      </c>
      <c r="AD85" s="155">
        <v>0</v>
      </c>
      <c r="AE85" s="132">
        <f t="shared" si="5"/>
        <v>19092</v>
      </c>
      <c r="AF85" s="12">
        <f t="shared" si="7"/>
        <v>6488</v>
      </c>
      <c r="AG85" s="12">
        <f t="shared" si="8"/>
        <v>0.44194444444444442</v>
      </c>
      <c r="AH85" s="12">
        <f t="shared" si="6"/>
        <v>0.15018518518518517</v>
      </c>
      <c r="AI85" s="12">
        <f>SUM(F83:Q85)</f>
        <v>43200</v>
      </c>
      <c r="AJ85" s="12">
        <f>SUM(R83:AC85)</f>
        <v>43200</v>
      </c>
      <c r="AK85" s="12">
        <f>SUM(F83:AC85)</f>
        <v>86400</v>
      </c>
      <c r="AL85" s="9"/>
      <c r="AM85" s="9"/>
      <c r="AN85" s="9"/>
      <c r="AO85" s="9"/>
      <c r="AP85" s="139"/>
      <c r="AQ85" s="9"/>
      <c r="AR85" s="9"/>
      <c r="AS85" s="9"/>
      <c r="BD85" s="223"/>
      <c r="BE85" s="223"/>
      <c r="BF85" s="223"/>
      <c r="BG85" s="223"/>
      <c r="BH85" s="223"/>
    </row>
    <row r="86" spans="1:418" s="15" customFormat="1" x14ac:dyDescent="0.25">
      <c r="A86" s="23" t="s">
        <v>38</v>
      </c>
      <c r="B86" s="23" t="str">
        <f>'Raw Data(sec)'!A87</f>
        <v>P29</v>
      </c>
      <c r="C86" s="23" t="str">
        <f>'Raw Data(sec)'!B87</f>
        <v>HOM</v>
      </c>
      <c r="D86" s="23" t="str">
        <f>'Raw Data(sec)'!C87</f>
        <v>W3</v>
      </c>
      <c r="E86" s="160" t="str">
        <f>'Raw Data(sec)'!D87</f>
        <v>W</v>
      </c>
      <c r="F86" s="160">
        <f>'Raw Data(sec)'!E87</f>
        <v>712</v>
      </c>
      <c r="G86" s="160">
        <f>'Raw Data(sec)'!F87</f>
        <v>1460</v>
      </c>
      <c r="H86" s="160">
        <f>'Raw Data(sec)'!G87</f>
        <v>1148</v>
      </c>
      <c r="I86" s="160">
        <f>'Raw Data(sec)'!H87</f>
        <v>496</v>
      </c>
      <c r="J86" s="160">
        <f>'Raw Data(sec)'!I87</f>
        <v>2924</v>
      </c>
      <c r="K86" s="160">
        <f>'Raw Data(sec)'!J87</f>
        <v>1908</v>
      </c>
      <c r="L86" s="160">
        <f>'Raw Data(sec)'!K87</f>
        <v>1120</v>
      </c>
      <c r="M86" s="160">
        <f>'Raw Data(sec)'!L87</f>
        <v>3580</v>
      </c>
      <c r="N86" s="160">
        <f>'Raw Data(sec)'!M87</f>
        <v>1048</v>
      </c>
      <c r="O86" s="160">
        <f>'Raw Data(sec)'!N87</f>
        <v>528</v>
      </c>
      <c r="P86" s="160">
        <f>'Raw Data(sec)'!O87</f>
        <v>1592</v>
      </c>
      <c r="Q86" s="160">
        <f>'Raw Data(sec)'!P87</f>
        <v>1676</v>
      </c>
      <c r="R86" s="160">
        <f>'Raw Data(sec)'!Q87</f>
        <v>3428</v>
      </c>
      <c r="S86" s="160">
        <f>'Raw Data(sec)'!R87</f>
        <v>3600</v>
      </c>
      <c r="T86" s="160">
        <f>'Raw Data(sec)'!S87</f>
        <v>2856</v>
      </c>
      <c r="U86" s="160">
        <f>'Raw Data(sec)'!T87</f>
        <v>1424</v>
      </c>
      <c r="V86" s="160">
        <f>'Raw Data(sec)'!U87</f>
        <v>2812</v>
      </c>
      <c r="W86" s="160">
        <f>'Raw Data(sec)'!V87</f>
        <v>2796</v>
      </c>
      <c r="X86" s="160">
        <f>'Raw Data(sec)'!W87</f>
        <v>2428</v>
      </c>
      <c r="Y86" s="160">
        <f>'Raw Data(sec)'!X87</f>
        <v>1084</v>
      </c>
      <c r="Z86" s="160">
        <f>'Raw Data(sec)'!Y87</f>
        <v>2808</v>
      </c>
      <c r="AA86" s="160">
        <f>'Raw Data(sec)'!Z87</f>
        <v>3564</v>
      </c>
      <c r="AB86" s="160">
        <f>'Raw Data(sec)'!AA87</f>
        <v>3600</v>
      </c>
      <c r="AC86" s="160">
        <f>'Raw Data(sec)'!AB87</f>
        <v>3508</v>
      </c>
      <c r="AD86" s="161" t="s">
        <v>1</v>
      </c>
      <c r="AE86" s="131">
        <f t="shared" si="5"/>
        <v>18192</v>
      </c>
      <c r="AF86" s="14">
        <f t="shared" si="7"/>
        <v>33908</v>
      </c>
      <c r="AG86" s="14">
        <f t="shared" si="8"/>
        <v>0.4211111111111111</v>
      </c>
      <c r="AH86" s="14">
        <f t="shared" si="6"/>
        <v>0.78490740740740739</v>
      </c>
      <c r="AI86" s="14">
        <f>SUM(F86:Q88)</f>
        <v>43200</v>
      </c>
      <c r="AJ86" s="14">
        <f>SUM(R86:AC88)</f>
        <v>43200</v>
      </c>
      <c r="AK86" s="14">
        <f>SUM(F86:AC88)</f>
        <v>86400</v>
      </c>
      <c r="AL86" s="15">
        <f>(AE88+AE87)/(AF87+AF88)</f>
        <v>2.6913473956091263</v>
      </c>
      <c r="AM86" s="15">
        <f>(SUM(AG87:AG88))/(SUM(AH87:AH88))</f>
        <v>2.6913473956091263</v>
      </c>
      <c r="AN86" s="15">
        <f>(SUM(F87:Q88)/AI87)*100</f>
        <v>57.888888888888893</v>
      </c>
      <c r="AO86" s="15">
        <f>(SUM(R87:AC88)/AJ87)*100</f>
        <v>21.50925925925926</v>
      </c>
      <c r="AP86" s="137">
        <f>(SUM(F87:AC88)/AK87)*100</f>
        <v>39.699074074074076</v>
      </c>
      <c r="AU86" s="9"/>
      <c r="AV86" s="9"/>
      <c r="AW86" s="9"/>
      <c r="AX86" s="9"/>
      <c r="AY86" s="9"/>
      <c r="AZ86" s="9"/>
      <c r="BA86" s="9"/>
      <c r="BB86" s="9"/>
      <c r="BC86" s="9"/>
      <c r="BD86" s="223"/>
      <c r="BE86" s="223"/>
      <c r="BF86" s="223"/>
      <c r="BG86" s="223"/>
      <c r="BH86" s="223"/>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c r="JA86" s="9"/>
      <c r="JB86" s="9"/>
      <c r="JC86" s="9"/>
      <c r="JD86" s="9"/>
      <c r="JE86" s="9"/>
      <c r="JF86" s="9"/>
      <c r="JG86" s="9"/>
      <c r="JH86" s="9"/>
      <c r="JI86" s="9"/>
      <c r="JJ86" s="9"/>
      <c r="JK86" s="9"/>
      <c r="JL86" s="9"/>
      <c r="JM86" s="9"/>
      <c r="JN86" s="9"/>
      <c r="JO86" s="9"/>
      <c r="JP86" s="9"/>
      <c r="JQ86" s="9"/>
      <c r="JR86" s="9"/>
      <c r="JS86" s="9"/>
      <c r="JT86" s="9"/>
      <c r="JU86" s="9"/>
      <c r="JV86" s="9"/>
      <c r="JW86" s="9"/>
      <c r="JX86" s="9"/>
      <c r="JY86" s="9"/>
      <c r="JZ86" s="9"/>
      <c r="KA86" s="9"/>
      <c r="KB86" s="9"/>
      <c r="KC86" s="9"/>
      <c r="KD86" s="9"/>
      <c r="KE86" s="9"/>
      <c r="KF86" s="9"/>
      <c r="KG86" s="9"/>
      <c r="KH86" s="9"/>
      <c r="KI86" s="9"/>
      <c r="KJ86" s="9"/>
      <c r="KK86" s="9"/>
      <c r="KL86" s="9"/>
      <c r="KM86" s="9"/>
      <c r="KN86" s="9"/>
      <c r="KO86" s="9"/>
      <c r="KP86" s="9"/>
      <c r="KQ86" s="9"/>
      <c r="KR86" s="9"/>
      <c r="KS86" s="9"/>
      <c r="KT86" s="9"/>
      <c r="KU86" s="9"/>
      <c r="KV86" s="9"/>
      <c r="KW86" s="9"/>
      <c r="KX86" s="9"/>
      <c r="KY86" s="9"/>
      <c r="KZ86" s="9"/>
      <c r="LA86" s="9"/>
      <c r="LB86" s="9"/>
      <c r="LC86" s="9"/>
      <c r="LD86" s="9"/>
      <c r="LE86" s="9"/>
      <c r="LF86" s="9"/>
      <c r="LG86" s="9"/>
      <c r="LH86" s="9"/>
      <c r="LI86" s="9"/>
      <c r="LJ86" s="9"/>
      <c r="LK86" s="9"/>
      <c r="LL86" s="9"/>
      <c r="LM86" s="9"/>
      <c r="LN86" s="9"/>
      <c r="LO86" s="9"/>
      <c r="LP86" s="9"/>
      <c r="LQ86" s="9"/>
      <c r="LR86" s="9"/>
      <c r="LS86" s="9"/>
      <c r="LT86" s="9"/>
      <c r="LU86" s="9"/>
      <c r="LV86" s="9"/>
      <c r="LW86" s="9"/>
      <c r="LX86" s="9"/>
      <c r="LY86" s="9"/>
      <c r="LZ86" s="9"/>
      <c r="MA86" s="9"/>
      <c r="MB86" s="9"/>
      <c r="MC86" s="9"/>
      <c r="MD86" s="9"/>
      <c r="ME86" s="9"/>
      <c r="MF86" s="9"/>
      <c r="MG86" s="9"/>
      <c r="MH86" s="9"/>
      <c r="MI86" s="9"/>
      <c r="MJ86" s="9"/>
      <c r="MK86" s="9"/>
      <c r="ML86" s="9"/>
      <c r="MM86" s="9"/>
      <c r="MN86" s="9"/>
      <c r="MO86" s="9"/>
      <c r="MP86" s="9"/>
      <c r="MQ86" s="9"/>
      <c r="MR86" s="9"/>
      <c r="MS86" s="9"/>
      <c r="MT86" s="9"/>
      <c r="MU86" s="9"/>
      <c r="MV86" s="9"/>
      <c r="MW86" s="9"/>
      <c r="MX86" s="9"/>
      <c r="MY86" s="9"/>
      <c r="MZ86" s="9"/>
      <c r="NA86" s="9"/>
      <c r="NB86" s="9"/>
      <c r="NC86" s="9"/>
      <c r="ND86" s="9"/>
      <c r="NE86" s="9"/>
      <c r="NF86" s="9"/>
      <c r="NG86" s="9"/>
      <c r="NH86" s="9"/>
      <c r="NI86" s="9"/>
      <c r="NJ86" s="9"/>
      <c r="NK86" s="9"/>
      <c r="NL86" s="9"/>
      <c r="NM86" s="9"/>
      <c r="NN86" s="9"/>
      <c r="NO86" s="9"/>
      <c r="NP86" s="9"/>
      <c r="NQ86" s="9"/>
      <c r="NR86" s="9"/>
      <c r="NS86" s="9"/>
      <c r="NT86" s="9"/>
      <c r="NU86" s="9"/>
      <c r="NV86" s="9"/>
      <c r="NW86" s="9"/>
      <c r="NX86" s="9"/>
      <c r="NY86" s="9"/>
      <c r="NZ86" s="9"/>
      <c r="OA86" s="9"/>
      <c r="OB86" s="9"/>
      <c r="OC86" s="9"/>
      <c r="OD86" s="9"/>
      <c r="OE86" s="9"/>
      <c r="OF86" s="9"/>
      <c r="OG86" s="9"/>
      <c r="OH86" s="9"/>
      <c r="OI86" s="9"/>
      <c r="OJ86" s="9"/>
      <c r="OK86" s="9"/>
      <c r="OL86" s="9"/>
      <c r="OM86" s="9"/>
      <c r="ON86" s="9"/>
      <c r="OO86" s="9"/>
      <c r="OP86" s="9"/>
      <c r="OQ86" s="9"/>
      <c r="OR86" s="9"/>
      <c r="OS86" s="9"/>
      <c r="OT86" s="9"/>
      <c r="OU86" s="9"/>
      <c r="OV86" s="9"/>
      <c r="OW86" s="9"/>
      <c r="OX86" s="9"/>
      <c r="OY86" s="9"/>
      <c r="OZ86" s="9"/>
      <c r="PA86" s="9"/>
      <c r="PB86" s="9"/>
    </row>
    <row r="87" spans="1:418" s="15" customFormat="1" x14ac:dyDescent="0.25">
      <c r="A87" s="23">
        <v>0</v>
      </c>
      <c r="B87" s="23" t="str">
        <f>'Raw Data(sec)'!A88</f>
        <v>P29</v>
      </c>
      <c r="C87" s="23" t="str">
        <f>'Raw Data(sec)'!B88</f>
        <v>HOM</v>
      </c>
      <c r="D87" s="23" t="str">
        <f>'Raw Data(sec)'!C88</f>
        <v>W3</v>
      </c>
      <c r="E87" s="23" t="str">
        <f>'Raw Data(sec)'!D88</f>
        <v>R</v>
      </c>
      <c r="F87" s="23">
        <f>'Raw Data(sec)'!E88</f>
        <v>816</v>
      </c>
      <c r="G87" s="23">
        <f>'Raw Data(sec)'!F88</f>
        <v>560</v>
      </c>
      <c r="H87" s="23">
        <f>'Raw Data(sec)'!G88</f>
        <v>296</v>
      </c>
      <c r="I87" s="23">
        <f>'Raw Data(sec)'!H88</f>
        <v>852</v>
      </c>
      <c r="J87" s="23">
        <f>'Raw Data(sec)'!I88</f>
        <v>248</v>
      </c>
      <c r="K87" s="23">
        <f>'Raw Data(sec)'!J88</f>
        <v>372</v>
      </c>
      <c r="L87" s="23">
        <f>'Raw Data(sec)'!K88</f>
        <v>680</v>
      </c>
      <c r="M87" s="23">
        <f>'Raw Data(sec)'!L88</f>
        <v>20</v>
      </c>
      <c r="N87" s="23">
        <f>'Raw Data(sec)'!M88</f>
        <v>572</v>
      </c>
      <c r="O87" s="23">
        <f>'Raw Data(sec)'!N88</f>
        <v>812</v>
      </c>
      <c r="P87" s="23">
        <f>'Raw Data(sec)'!O88</f>
        <v>444</v>
      </c>
      <c r="Q87" s="23">
        <f>'Raw Data(sec)'!P88</f>
        <v>212</v>
      </c>
      <c r="R87" s="23">
        <f>'Raw Data(sec)'!Q88</f>
        <v>112</v>
      </c>
      <c r="S87" s="23">
        <f>'Raw Data(sec)'!R88</f>
        <v>0</v>
      </c>
      <c r="T87" s="23">
        <f>'Raw Data(sec)'!S88</f>
        <v>68</v>
      </c>
      <c r="U87" s="23">
        <f>'Raw Data(sec)'!T88</f>
        <v>572</v>
      </c>
      <c r="V87" s="23">
        <f>'Raw Data(sec)'!U88</f>
        <v>172</v>
      </c>
      <c r="W87" s="23">
        <f>'Raw Data(sec)'!V88</f>
        <v>108</v>
      </c>
      <c r="X87" s="23">
        <f>'Raw Data(sec)'!W88</f>
        <v>160</v>
      </c>
      <c r="Y87" s="23">
        <f>'Raw Data(sec)'!X88</f>
        <v>676</v>
      </c>
      <c r="Z87" s="23">
        <f>'Raw Data(sec)'!Y88</f>
        <v>120</v>
      </c>
      <c r="AA87" s="23">
        <f>'Raw Data(sec)'!Z88</f>
        <v>0</v>
      </c>
      <c r="AB87" s="23">
        <f>'Raw Data(sec)'!AA88</f>
        <v>0</v>
      </c>
      <c r="AC87" s="23">
        <f>'Raw Data(sec)'!AB88</f>
        <v>0</v>
      </c>
      <c r="AD87" s="155">
        <v>0</v>
      </c>
      <c r="AE87" s="132">
        <f>SUM(F87:Q87)</f>
        <v>5884</v>
      </c>
      <c r="AF87" s="12">
        <f t="shared" si="7"/>
        <v>1988</v>
      </c>
      <c r="AG87" s="12">
        <f t="shared" si="8"/>
        <v>0.13620370370370372</v>
      </c>
      <c r="AH87" s="12">
        <f t="shared" si="6"/>
        <v>4.6018518518518521E-2</v>
      </c>
      <c r="AI87" s="12">
        <f>SUM(F86:Q88)</f>
        <v>43200</v>
      </c>
      <c r="AJ87" s="12">
        <f>SUM(R86:AC88)</f>
        <v>43200</v>
      </c>
      <c r="AK87" s="12">
        <f>SUM(F86:AC88)</f>
        <v>86400</v>
      </c>
      <c r="AL87" s="9"/>
      <c r="AM87" s="9"/>
      <c r="AN87" s="9"/>
      <c r="AO87" s="9"/>
      <c r="AP87" s="139"/>
      <c r="AQ87" s="9"/>
      <c r="AR87" s="9"/>
      <c r="AU87" s="9"/>
      <c r="AV87" s="9"/>
      <c r="AW87" s="9"/>
      <c r="AX87" s="9"/>
      <c r="AY87" s="9"/>
      <c r="AZ87" s="9"/>
      <c r="BA87" s="9"/>
      <c r="BB87" s="9"/>
      <c r="BC87" s="9"/>
      <c r="BD87" s="223"/>
      <c r="BE87" s="223"/>
      <c r="BF87" s="223"/>
      <c r="BG87" s="223"/>
      <c r="BH87" s="223"/>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c r="LY87" s="9"/>
      <c r="LZ87" s="9"/>
      <c r="MA87" s="9"/>
      <c r="MB87" s="9"/>
      <c r="MC87" s="9"/>
      <c r="MD87" s="9"/>
      <c r="ME87" s="9"/>
      <c r="MF87" s="9"/>
      <c r="MG87" s="9"/>
      <c r="MH87" s="9"/>
      <c r="MI87" s="9"/>
      <c r="MJ87" s="9"/>
      <c r="MK87" s="9"/>
      <c r="ML87" s="9"/>
      <c r="MM87" s="9"/>
      <c r="MN87" s="9"/>
      <c r="MO87" s="9"/>
      <c r="MP87" s="9"/>
      <c r="MQ87" s="9"/>
      <c r="MR87" s="9"/>
      <c r="MS87" s="9"/>
      <c r="MT87" s="9"/>
      <c r="MU87" s="9"/>
      <c r="MV87" s="9"/>
      <c r="MW87" s="9"/>
      <c r="MX87" s="9"/>
      <c r="MY87" s="9"/>
      <c r="MZ87" s="9"/>
      <c r="NA87" s="9"/>
      <c r="NB87" s="9"/>
      <c r="NC87" s="9"/>
      <c r="ND87" s="9"/>
      <c r="NE87" s="9"/>
      <c r="NF87" s="9"/>
      <c r="NG87" s="9"/>
      <c r="NH87" s="9"/>
      <c r="NI87" s="9"/>
      <c r="NJ87" s="9"/>
      <c r="NK87" s="9"/>
      <c r="NL87" s="9"/>
      <c r="NM87" s="9"/>
      <c r="NN87" s="9"/>
      <c r="NO87" s="9"/>
      <c r="NP87" s="9"/>
      <c r="NQ87" s="9"/>
      <c r="NR87" s="9"/>
      <c r="NS87" s="9"/>
      <c r="NT87" s="9"/>
      <c r="NU87" s="9"/>
      <c r="NV87" s="9"/>
      <c r="NW87" s="9"/>
      <c r="NX87" s="9"/>
      <c r="NY87" s="9"/>
      <c r="NZ87" s="9"/>
      <c r="OA87" s="9"/>
      <c r="OB87" s="9"/>
      <c r="OC87" s="9"/>
      <c r="OD87" s="9"/>
      <c r="OE87" s="9"/>
      <c r="OF87" s="9"/>
      <c r="OG87" s="9"/>
      <c r="OH87" s="9"/>
      <c r="OI87" s="9"/>
      <c r="OJ87" s="9"/>
      <c r="OK87" s="9"/>
      <c r="OL87" s="9"/>
      <c r="OM87" s="9"/>
      <c r="ON87" s="9"/>
      <c r="OO87" s="9"/>
      <c r="OP87" s="9"/>
      <c r="OQ87" s="9"/>
      <c r="OR87" s="9"/>
      <c r="OS87" s="9"/>
      <c r="OT87" s="9"/>
      <c r="OU87" s="9"/>
      <c r="OV87" s="9"/>
      <c r="OW87" s="9"/>
      <c r="OX87" s="9"/>
      <c r="OY87" s="9"/>
      <c r="OZ87" s="9"/>
      <c r="PA87" s="9"/>
      <c r="PB87" s="9"/>
    </row>
    <row r="88" spans="1:418" x14ac:dyDescent="0.25">
      <c r="A88" s="23">
        <v>0</v>
      </c>
      <c r="B88" s="23" t="str">
        <f>'Raw Data(sec)'!A89</f>
        <v>P29</v>
      </c>
      <c r="C88" s="23" t="str">
        <f>'Raw Data(sec)'!B89</f>
        <v>HOM</v>
      </c>
      <c r="D88" s="23" t="str">
        <f>'Raw Data(sec)'!C89</f>
        <v>W3</v>
      </c>
      <c r="E88" s="23" t="str">
        <f>'Raw Data(sec)'!D89</f>
        <v>NR</v>
      </c>
      <c r="F88" s="23">
        <f>'Raw Data(sec)'!E89</f>
        <v>2072</v>
      </c>
      <c r="G88" s="23">
        <f>'Raw Data(sec)'!F89</f>
        <v>1580</v>
      </c>
      <c r="H88" s="23">
        <f>'Raw Data(sec)'!G89</f>
        <v>2156</v>
      </c>
      <c r="I88" s="23">
        <f>'Raw Data(sec)'!H89</f>
        <v>2252</v>
      </c>
      <c r="J88" s="23">
        <f>'Raw Data(sec)'!I89</f>
        <v>428</v>
      </c>
      <c r="K88" s="23">
        <f>'Raw Data(sec)'!J89</f>
        <v>1320</v>
      </c>
      <c r="L88" s="23">
        <f>'Raw Data(sec)'!K89</f>
        <v>1800</v>
      </c>
      <c r="M88" s="23">
        <f>'Raw Data(sec)'!L89</f>
        <v>0</v>
      </c>
      <c r="N88" s="23">
        <f>'Raw Data(sec)'!M89</f>
        <v>1980</v>
      </c>
      <c r="O88" s="23">
        <f>'Raw Data(sec)'!N89</f>
        <v>2260</v>
      </c>
      <c r="P88" s="23">
        <f>'Raw Data(sec)'!O89</f>
        <v>1564</v>
      </c>
      <c r="Q88" s="23">
        <f>'Raw Data(sec)'!P89</f>
        <v>1712</v>
      </c>
      <c r="R88" s="23">
        <f>'Raw Data(sec)'!Q89</f>
        <v>60</v>
      </c>
      <c r="S88" s="23">
        <f>'Raw Data(sec)'!R89</f>
        <v>0</v>
      </c>
      <c r="T88" s="23">
        <f>'Raw Data(sec)'!S89</f>
        <v>676</v>
      </c>
      <c r="U88" s="23">
        <f>'Raw Data(sec)'!T89</f>
        <v>1604</v>
      </c>
      <c r="V88" s="23">
        <f>'Raw Data(sec)'!U89</f>
        <v>616</v>
      </c>
      <c r="W88" s="23">
        <f>'Raw Data(sec)'!V89</f>
        <v>696</v>
      </c>
      <c r="X88" s="23">
        <f>'Raw Data(sec)'!W89</f>
        <v>1012</v>
      </c>
      <c r="Y88" s="23">
        <f>'Raw Data(sec)'!X89</f>
        <v>1840</v>
      </c>
      <c r="Z88" s="23">
        <f>'Raw Data(sec)'!Y89</f>
        <v>672</v>
      </c>
      <c r="AA88" s="23">
        <f>'Raw Data(sec)'!Z89</f>
        <v>36</v>
      </c>
      <c r="AB88" s="23">
        <f>'Raw Data(sec)'!AA89</f>
        <v>0</v>
      </c>
      <c r="AC88" s="23">
        <f>'Raw Data(sec)'!AB89</f>
        <v>92</v>
      </c>
      <c r="AD88" s="155">
        <v>0</v>
      </c>
      <c r="AE88" s="132">
        <f t="shared" si="5"/>
        <v>19124</v>
      </c>
      <c r="AF88" s="12">
        <f t="shared" si="7"/>
        <v>7304</v>
      </c>
      <c r="AG88" s="12">
        <f t="shared" si="8"/>
        <v>0.44268518518518518</v>
      </c>
      <c r="AH88" s="12">
        <f t="shared" si="6"/>
        <v>0.16907407407407407</v>
      </c>
      <c r="AI88" s="12">
        <f>SUM(F86:Q88)</f>
        <v>43200</v>
      </c>
      <c r="AJ88" s="12">
        <f>SUM(R86:AC88)</f>
        <v>43200</v>
      </c>
      <c r="AK88" s="12">
        <f>SUM(F86:AC88)</f>
        <v>86400</v>
      </c>
      <c r="AL88" s="9"/>
      <c r="AM88" s="9"/>
      <c r="AN88" s="9"/>
      <c r="AO88" s="9"/>
      <c r="AP88" s="139"/>
      <c r="AQ88" s="9"/>
      <c r="AR88" s="9"/>
      <c r="BD88" s="223"/>
      <c r="BE88" s="223"/>
      <c r="BF88" s="223"/>
      <c r="BG88" s="223"/>
      <c r="BH88" s="223"/>
    </row>
    <row r="89" spans="1:418" s="15" customFormat="1" x14ac:dyDescent="0.25">
      <c r="A89" s="23" t="s">
        <v>39</v>
      </c>
      <c r="B89" s="23" t="str">
        <f>'Raw Data(sec)'!A90</f>
        <v>P29</v>
      </c>
      <c r="C89" s="23" t="str">
        <f>'Raw Data(sec)'!B90</f>
        <v>HOM</v>
      </c>
      <c r="D89" s="23" t="str">
        <f>'Raw Data(sec)'!C90</f>
        <v>Y1</v>
      </c>
      <c r="E89" s="23" t="str">
        <f>'Raw Data(sec)'!D90</f>
        <v>W</v>
      </c>
      <c r="F89" s="160">
        <f>'Raw Data(sec)'!E90</f>
        <v>1504</v>
      </c>
      <c r="G89" s="160">
        <f>'Raw Data(sec)'!F90</f>
        <v>2884</v>
      </c>
      <c r="H89" s="160">
        <f>'Raw Data(sec)'!G90</f>
        <v>644</v>
      </c>
      <c r="I89" s="160">
        <f>'Raw Data(sec)'!H90</f>
        <v>1716</v>
      </c>
      <c r="J89" s="160">
        <f>'Raw Data(sec)'!I90</f>
        <v>456</v>
      </c>
      <c r="K89" s="160">
        <f>'Raw Data(sec)'!J90</f>
        <v>2876</v>
      </c>
      <c r="L89" s="160">
        <f>'Raw Data(sec)'!K90</f>
        <v>1956</v>
      </c>
      <c r="M89" s="160">
        <f>'Raw Data(sec)'!L90</f>
        <v>2144</v>
      </c>
      <c r="N89" s="160">
        <f>'Raw Data(sec)'!M90</f>
        <v>740</v>
      </c>
      <c r="O89" s="160">
        <f>'Raw Data(sec)'!N90</f>
        <v>992</v>
      </c>
      <c r="P89" s="160">
        <f>'Raw Data(sec)'!O90</f>
        <v>1160</v>
      </c>
      <c r="Q89" s="160">
        <f>'Raw Data(sec)'!P90</f>
        <v>1384</v>
      </c>
      <c r="R89" s="160">
        <f>'Raw Data(sec)'!Q90</f>
        <v>3600</v>
      </c>
      <c r="S89" s="160">
        <f>'Raw Data(sec)'!R90</f>
        <v>2176</v>
      </c>
      <c r="T89" s="160">
        <f>'Raw Data(sec)'!S90</f>
        <v>3028</v>
      </c>
      <c r="U89" s="160">
        <f>'Raw Data(sec)'!T90</f>
        <v>2420</v>
      </c>
      <c r="V89" s="160">
        <f>'Raw Data(sec)'!U90</f>
        <v>3236</v>
      </c>
      <c r="W89" s="160">
        <f>'Raw Data(sec)'!V90</f>
        <v>3180</v>
      </c>
      <c r="X89" s="160">
        <f>'Raw Data(sec)'!W90</f>
        <v>396</v>
      </c>
      <c r="Y89" s="160">
        <f>'Raw Data(sec)'!X90</f>
        <v>1456</v>
      </c>
      <c r="Z89" s="160">
        <f>'Raw Data(sec)'!Y90</f>
        <v>2048</v>
      </c>
      <c r="AA89" s="160">
        <f>'Raw Data(sec)'!Z90</f>
        <v>2812</v>
      </c>
      <c r="AB89" s="160">
        <f>'Raw Data(sec)'!AA90</f>
        <v>3560</v>
      </c>
      <c r="AC89" s="160">
        <f>'Raw Data(sec)'!AB90</f>
        <v>3452</v>
      </c>
      <c r="AD89" s="161" t="s">
        <v>1</v>
      </c>
      <c r="AE89" s="162">
        <f t="shared" si="5"/>
        <v>18456</v>
      </c>
      <c r="AF89" s="14">
        <f t="shared" si="7"/>
        <v>31364</v>
      </c>
      <c r="AG89" s="14">
        <f t="shared" si="8"/>
        <v>0.42722222222222223</v>
      </c>
      <c r="AH89" s="14">
        <f t="shared" si="6"/>
        <v>0.72601851851851851</v>
      </c>
      <c r="AI89" s="14">
        <f>SUM(F89:Q91)</f>
        <v>43200</v>
      </c>
      <c r="AJ89" s="14">
        <f>SUM(R89:AC91)</f>
        <v>43200</v>
      </c>
      <c r="AK89" s="14">
        <f>SUM(F89:AC91)</f>
        <v>86400</v>
      </c>
      <c r="AL89" s="15">
        <f>(AE91+AE90)/(AF90+AF91)</f>
        <v>2.0905711388982766</v>
      </c>
      <c r="AM89" s="15">
        <f>(SUM(AG90:AG91))/(SUM(AH90:AH91))</f>
        <v>2.0905711388982766</v>
      </c>
      <c r="AN89" s="15">
        <f>(SUM(F90:Q91)/AI90)*100</f>
        <v>57.277777777777786</v>
      </c>
      <c r="AO89" s="15">
        <f>(SUM(R90:AC91)/AJ90)*100</f>
        <v>27.398148148148149</v>
      </c>
      <c r="AP89" s="137">
        <f>(SUM(F90:AC91)/AK90)*100</f>
        <v>42.337962962962962</v>
      </c>
      <c r="AU89" s="9"/>
      <c r="AV89" s="9"/>
      <c r="AW89" s="9"/>
      <c r="AX89" s="9"/>
      <c r="AY89" s="9"/>
      <c r="AZ89" s="9"/>
      <c r="BA89" s="9"/>
      <c r="BB89" s="9"/>
      <c r="BC89" s="9"/>
      <c r="BD89" s="223"/>
      <c r="BE89" s="223"/>
      <c r="BF89" s="223"/>
      <c r="BG89" s="223"/>
      <c r="BH89" s="223"/>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c r="LK89" s="9"/>
      <c r="LL89" s="9"/>
      <c r="LM89" s="9"/>
      <c r="LN89" s="9"/>
      <c r="LO89" s="9"/>
      <c r="LP89" s="9"/>
      <c r="LQ89" s="9"/>
      <c r="LR89" s="9"/>
      <c r="LS89" s="9"/>
      <c r="LT89" s="9"/>
      <c r="LU89" s="9"/>
      <c r="LV89" s="9"/>
      <c r="LW89" s="9"/>
      <c r="LX89" s="9"/>
      <c r="LY89" s="9"/>
      <c r="LZ89" s="9"/>
      <c r="MA89" s="9"/>
      <c r="MB89" s="9"/>
      <c r="MC89" s="9"/>
      <c r="MD89" s="9"/>
      <c r="ME89" s="9"/>
      <c r="MF89" s="9"/>
      <c r="MG89" s="9"/>
      <c r="MH89" s="9"/>
      <c r="MI89" s="9"/>
      <c r="MJ89" s="9"/>
      <c r="MK89" s="9"/>
      <c r="ML89" s="9"/>
      <c r="MM89" s="9"/>
      <c r="MN89" s="9"/>
      <c r="MO89" s="9"/>
      <c r="MP89" s="9"/>
      <c r="MQ89" s="9"/>
      <c r="MR89" s="9"/>
      <c r="MS89" s="9"/>
      <c r="MT89" s="9"/>
      <c r="MU89" s="9"/>
      <c r="MV89" s="9"/>
      <c r="MW89" s="9"/>
      <c r="MX89" s="9"/>
      <c r="MY89" s="9"/>
      <c r="MZ89" s="9"/>
      <c r="NA89" s="9"/>
      <c r="NB89" s="9"/>
      <c r="NC89" s="9"/>
      <c r="ND89" s="9"/>
      <c r="NE89" s="9"/>
      <c r="NF89" s="9"/>
      <c r="NG89" s="9"/>
      <c r="NH89" s="9"/>
      <c r="NI89" s="9"/>
      <c r="NJ89" s="9"/>
      <c r="NK89" s="9"/>
      <c r="NL89" s="9"/>
      <c r="NM89" s="9"/>
      <c r="NN89" s="9"/>
      <c r="NO89" s="9"/>
      <c r="NP89" s="9"/>
      <c r="NQ89" s="9"/>
      <c r="NR89" s="9"/>
      <c r="NS89" s="9"/>
      <c r="NT89" s="9"/>
      <c r="NU89" s="9"/>
      <c r="NV89" s="9"/>
      <c r="NW89" s="9"/>
      <c r="NX89" s="9"/>
      <c r="NY89" s="9"/>
      <c r="NZ89" s="9"/>
      <c r="OA89" s="9"/>
      <c r="OB89" s="9"/>
      <c r="OC89" s="9"/>
      <c r="OD89" s="9"/>
      <c r="OE89" s="9"/>
      <c r="OF89" s="9"/>
      <c r="OG89" s="9"/>
      <c r="OH89" s="9"/>
      <c r="OI89" s="9"/>
      <c r="OJ89" s="9"/>
      <c r="OK89" s="9"/>
      <c r="OL89" s="9"/>
      <c r="OM89" s="9"/>
      <c r="ON89" s="9"/>
      <c r="OO89" s="9"/>
      <c r="OP89" s="9"/>
      <c r="OQ89" s="9"/>
      <c r="OR89" s="9"/>
      <c r="OS89" s="9"/>
      <c r="OT89" s="9"/>
      <c r="OU89" s="9"/>
      <c r="OV89" s="9"/>
      <c r="OW89" s="9"/>
      <c r="OX89" s="9"/>
      <c r="OY89" s="9"/>
      <c r="OZ89" s="9"/>
      <c r="PA89" s="9"/>
      <c r="PB89" s="9"/>
    </row>
    <row r="90" spans="1:418" s="15" customFormat="1" ht="21" customHeight="1" x14ac:dyDescent="0.25">
      <c r="A90" s="23">
        <v>0</v>
      </c>
      <c r="B90" s="23" t="str">
        <f>'Raw Data(sec)'!A91</f>
        <v>P29</v>
      </c>
      <c r="C90" s="23" t="str">
        <f>'Raw Data(sec)'!B91</f>
        <v>HOM</v>
      </c>
      <c r="D90" s="23" t="str">
        <f>'Raw Data(sec)'!C91</f>
        <v>Y1</v>
      </c>
      <c r="E90" s="23" t="str">
        <f>'Raw Data(sec)'!D91</f>
        <v>R</v>
      </c>
      <c r="F90" s="23">
        <f>'Raw Data(sec)'!E91</f>
        <v>452</v>
      </c>
      <c r="G90" s="23">
        <f>'Raw Data(sec)'!F91</f>
        <v>0</v>
      </c>
      <c r="H90" s="23">
        <f>'Raw Data(sec)'!G91</f>
        <v>196</v>
      </c>
      <c r="I90" s="23">
        <f>'Raw Data(sec)'!H91</f>
        <v>232</v>
      </c>
      <c r="J90" s="23">
        <f>'Raw Data(sec)'!I91</f>
        <v>752</v>
      </c>
      <c r="K90" s="23">
        <f>'Raw Data(sec)'!J91</f>
        <v>84</v>
      </c>
      <c r="L90" s="23">
        <f>'Raw Data(sec)'!K91</f>
        <v>272</v>
      </c>
      <c r="M90" s="23">
        <f>'Raw Data(sec)'!L91</f>
        <v>332</v>
      </c>
      <c r="N90" s="23">
        <f>'Raw Data(sec)'!M91</f>
        <v>684</v>
      </c>
      <c r="O90" s="23">
        <f>'Raw Data(sec)'!N91</f>
        <v>608</v>
      </c>
      <c r="P90" s="23">
        <f>'Raw Data(sec)'!O91</f>
        <v>684</v>
      </c>
      <c r="Q90" s="23">
        <f>'Raw Data(sec)'!P91</f>
        <v>356</v>
      </c>
      <c r="R90" s="23">
        <f>'Raw Data(sec)'!Q91</f>
        <v>0</v>
      </c>
      <c r="S90" s="23">
        <f>'Raw Data(sec)'!R91</f>
        <v>160</v>
      </c>
      <c r="T90" s="23">
        <f>'Raw Data(sec)'!S91</f>
        <v>48</v>
      </c>
      <c r="U90" s="23">
        <f>'Raw Data(sec)'!T91</f>
        <v>72</v>
      </c>
      <c r="V90" s="23">
        <f>'Raw Data(sec)'!U91</f>
        <v>140</v>
      </c>
      <c r="W90" s="23">
        <f>'Raw Data(sec)'!V91</f>
        <v>0</v>
      </c>
      <c r="X90" s="23">
        <f>'Raw Data(sec)'!W91</f>
        <v>584</v>
      </c>
      <c r="Y90" s="23">
        <f>'Raw Data(sec)'!X91</f>
        <v>548</v>
      </c>
      <c r="Z90" s="23">
        <f>'Raw Data(sec)'!Y91</f>
        <v>0</v>
      </c>
      <c r="AA90" s="23">
        <f>'Raw Data(sec)'!Z91</f>
        <v>0</v>
      </c>
      <c r="AB90" s="23">
        <f>'Raw Data(sec)'!AA91</f>
        <v>0</v>
      </c>
      <c r="AC90" s="23">
        <f>'Raw Data(sec)'!AB91</f>
        <v>0</v>
      </c>
      <c r="AD90" s="155">
        <v>0</v>
      </c>
      <c r="AE90" s="132">
        <f t="shared" si="5"/>
        <v>4652</v>
      </c>
      <c r="AF90" s="12">
        <f t="shared" si="7"/>
        <v>1552</v>
      </c>
      <c r="AG90" s="12">
        <f t="shared" si="8"/>
        <v>0.10768518518518519</v>
      </c>
      <c r="AH90" s="12">
        <f t="shared" si="6"/>
        <v>3.5925925925925924E-2</v>
      </c>
      <c r="AI90" s="12">
        <f>SUM(F89:Q91)</f>
        <v>43200</v>
      </c>
      <c r="AJ90" s="12">
        <f>SUM(R89:AC91)</f>
        <v>43200</v>
      </c>
      <c r="AK90" s="12">
        <f>SUM(F89:AC91)</f>
        <v>86400</v>
      </c>
      <c r="AL90" s="9"/>
      <c r="AM90" s="9"/>
      <c r="AN90" s="9"/>
      <c r="AO90" s="9"/>
      <c r="AP90" s="139"/>
      <c r="AQ90" s="9"/>
      <c r="AR90" s="9"/>
      <c r="AU90" s="9"/>
      <c r="AV90" s="9"/>
      <c r="AW90" s="9"/>
      <c r="AX90" s="9"/>
      <c r="AY90" s="9"/>
      <c r="AZ90" s="9"/>
      <c r="BA90" s="9"/>
      <c r="BB90" s="9"/>
      <c r="BC90" s="9"/>
      <c r="BD90" s="223"/>
      <c r="BE90" s="223"/>
      <c r="BF90" s="223"/>
      <c r="BG90" s="223"/>
      <c r="BH90" s="223"/>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c r="IS90" s="9"/>
      <c r="IT90" s="9"/>
      <c r="IU90" s="9"/>
      <c r="IV90" s="9"/>
      <c r="IW90" s="9"/>
      <c r="IX90" s="9"/>
      <c r="IY90" s="9"/>
      <c r="IZ90" s="9"/>
      <c r="JA90" s="9"/>
      <c r="JB90" s="9"/>
      <c r="JC90" s="9"/>
      <c r="JD90" s="9"/>
      <c r="JE90" s="9"/>
      <c r="JF90" s="9"/>
      <c r="JG90" s="9"/>
      <c r="JH90" s="9"/>
      <c r="JI90" s="9"/>
      <c r="JJ90" s="9"/>
      <c r="JK90" s="9"/>
      <c r="JL90" s="9"/>
      <c r="JM90" s="9"/>
      <c r="JN90" s="9"/>
      <c r="JO90" s="9"/>
      <c r="JP90" s="9"/>
      <c r="JQ90" s="9"/>
      <c r="JR90" s="9"/>
      <c r="JS90" s="9"/>
      <c r="JT90" s="9"/>
      <c r="JU90" s="9"/>
      <c r="JV90" s="9"/>
      <c r="JW90" s="9"/>
      <c r="JX90" s="9"/>
      <c r="JY90" s="9"/>
      <c r="JZ90" s="9"/>
      <c r="KA90" s="9"/>
      <c r="KB90" s="9"/>
      <c r="KC90" s="9"/>
      <c r="KD90" s="9"/>
      <c r="KE90" s="9"/>
      <c r="KF90" s="9"/>
      <c r="KG90" s="9"/>
      <c r="KH90" s="9"/>
      <c r="KI90" s="9"/>
      <c r="KJ90" s="9"/>
      <c r="KK90" s="9"/>
      <c r="KL90" s="9"/>
      <c r="KM90" s="9"/>
      <c r="KN90" s="9"/>
      <c r="KO90" s="9"/>
      <c r="KP90" s="9"/>
      <c r="KQ90" s="9"/>
      <c r="KR90" s="9"/>
      <c r="KS90" s="9"/>
      <c r="KT90" s="9"/>
      <c r="KU90" s="9"/>
      <c r="KV90" s="9"/>
      <c r="KW90" s="9"/>
      <c r="KX90" s="9"/>
      <c r="KY90" s="9"/>
      <c r="KZ90" s="9"/>
      <c r="LA90" s="9"/>
      <c r="LB90" s="9"/>
      <c r="LC90" s="9"/>
      <c r="LD90" s="9"/>
      <c r="LE90" s="9"/>
      <c r="LF90" s="9"/>
      <c r="LG90" s="9"/>
      <c r="LH90" s="9"/>
      <c r="LI90" s="9"/>
      <c r="LJ90" s="9"/>
      <c r="LK90" s="9"/>
      <c r="LL90" s="9"/>
      <c r="LM90" s="9"/>
      <c r="LN90" s="9"/>
      <c r="LO90" s="9"/>
      <c r="LP90" s="9"/>
      <c r="LQ90" s="9"/>
      <c r="LR90" s="9"/>
      <c r="LS90" s="9"/>
      <c r="LT90" s="9"/>
      <c r="LU90" s="9"/>
      <c r="LV90" s="9"/>
      <c r="LW90" s="9"/>
      <c r="LX90" s="9"/>
      <c r="LY90" s="9"/>
      <c r="LZ90" s="9"/>
      <c r="MA90" s="9"/>
      <c r="MB90" s="9"/>
      <c r="MC90" s="9"/>
      <c r="MD90" s="9"/>
      <c r="ME90" s="9"/>
      <c r="MF90" s="9"/>
      <c r="MG90" s="9"/>
      <c r="MH90" s="9"/>
      <c r="MI90" s="9"/>
      <c r="MJ90" s="9"/>
      <c r="MK90" s="9"/>
      <c r="ML90" s="9"/>
      <c r="MM90" s="9"/>
      <c r="MN90" s="9"/>
      <c r="MO90" s="9"/>
      <c r="MP90" s="9"/>
      <c r="MQ90" s="9"/>
      <c r="MR90" s="9"/>
      <c r="MS90" s="9"/>
      <c r="MT90" s="9"/>
      <c r="MU90" s="9"/>
      <c r="MV90" s="9"/>
      <c r="MW90" s="9"/>
      <c r="MX90" s="9"/>
      <c r="MY90" s="9"/>
      <c r="MZ90" s="9"/>
      <c r="NA90" s="9"/>
      <c r="NB90" s="9"/>
      <c r="NC90" s="9"/>
      <c r="ND90" s="9"/>
      <c r="NE90" s="9"/>
      <c r="NF90" s="9"/>
      <c r="NG90" s="9"/>
      <c r="NH90" s="9"/>
      <c r="NI90" s="9"/>
      <c r="NJ90" s="9"/>
      <c r="NK90" s="9"/>
      <c r="NL90" s="9"/>
      <c r="NM90" s="9"/>
      <c r="NN90" s="9"/>
      <c r="NO90" s="9"/>
      <c r="NP90" s="9"/>
      <c r="NQ90" s="9"/>
      <c r="NR90" s="9"/>
      <c r="NS90" s="9"/>
      <c r="NT90" s="9"/>
      <c r="NU90" s="9"/>
      <c r="NV90" s="9"/>
      <c r="NW90" s="9"/>
      <c r="NX90" s="9"/>
      <c r="NY90" s="9"/>
      <c r="NZ90" s="9"/>
      <c r="OA90" s="9"/>
      <c r="OB90" s="9"/>
      <c r="OC90" s="9"/>
      <c r="OD90" s="9"/>
      <c r="OE90" s="9"/>
      <c r="OF90" s="9"/>
      <c r="OG90" s="9"/>
      <c r="OH90" s="9"/>
      <c r="OI90" s="9"/>
      <c r="OJ90" s="9"/>
      <c r="OK90" s="9"/>
      <c r="OL90" s="9"/>
      <c r="OM90" s="9"/>
      <c r="ON90" s="9"/>
      <c r="OO90" s="9"/>
      <c r="OP90" s="9"/>
      <c r="OQ90" s="9"/>
      <c r="OR90" s="9"/>
      <c r="OS90" s="9"/>
      <c r="OT90" s="9"/>
      <c r="OU90" s="9"/>
      <c r="OV90" s="9"/>
      <c r="OW90" s="9"/>
      <c r="OX90" s="9"/>
      <c r="OY90" s="9"/>
      <c r="OZ90" s="9"/>
      <c r="PA90" s="9"/>
      <c r="PB90" s="9"/>
    </row>
    <row r="91" spans="1:418" ht="21" customHeight="1" x14ac:dyDescent="0.25">
      <c r="A91" s="23">
        <v>0</v>
      </c>
      <c r="B91" s="23" t="str">
        <f>'Raw Data(sec)'!A92</f>
        <v>P29</v>
      </c>
      <c r="C91" s="23" t="str">
        <f>'Raw Data(sec)'!B92</f>
        <v>HOM</v>
      </c>
      <c r="D91" s="23" t="str">
        <f>'Raw Data(sec)'!C92</f>
        <v>Y1</v>
      </c>
      <c r="E91" s="23" t="str">
        <f>'Raw Data(sec)'!D92</f>
        <v>NR</v>
      </c>
      <c r="F91" s="23">
        <f>'Raw Data(sec)'!E92</f>
        <v>1644</v>
      </c>
      <c r="G91" s="23">
        <f>'Raw Data(sec)'!F92</f>
        <v>716</v>
      </c>
      <c r="H91" s="23">
        <f>'Raw Data(sec)'!G92</f>
        <v>2760</v>
      </c>
      <c r="I91" s="23">
        <f>'Raw Data(sec)'!H92</f>
        <v>1652</v>
      </c>
      <c r="J91" s="23">
        <f>'Raw Data(sec)'!I92</f>
        <v>2392</v>
      </c>
      <c r="K91" s="23">
        <f>'Raw Data(sec)'!J92</f>
        <v>640</v>
      </c>
      <c r="L91" s="23">
        <f>'Raw Data(sec)'!K92</f>
        <v>1372</v>
      </c>
      <c r="M91" s="23">
        <f>'Raw Data(sec)'!L92</f>
        <v>1124</v>
      </c>
      <c r="N91" s="23">
        <f>'Raw Data(sec)'!M92</f>
        <v>2176</v>
      </c>
      <c r="O91" s="23">
        <f>'Raw Data(sec)'!N92</f>
        <v>2000</v>
      </c>
      <c r="P91" s="23">
        <f>'Raw Data(sec)'!O92</f>
        <v>1756</v>
      </c>
      <c r="Q91" s="23">
        <f>'Raw Data(sec)'!P92</f>
        <v>1860</v>
      </c>
      <c r="R91" s="23">
        <f>'Raw Data(sec)'!Q92</f>
        <v>0</v>
      </c>
      <c r="S91" s="23">
        <f>'Raw Data(sec)'!R92</f>
        <v>1264</v>
      </c>
      <c r="T91" s="23">
        <f>'Raw Data(sec)'!S92</f>
        <v>524</v>
      </c>
      <c r="U91" s="23">
        <f>'Raw Data(sec)'!T92</f>
        <v>1108</v>
      </c>
      <c r="V91" s="23">
        <f>'Raw Data(sec)'!U92</f>
        <v>224</v>
      </c>
      <c r="W91" s="23">
        <f>'Raw Data(sec)'!V92</f>
        <v>420</v>
      </c>
      <c r="X91" s="23">
        <f>'Raw Data(sec)'!W92</f>
        <v>2620</v>
      </c>
      <c r="Y91" s="23">
        <f>'Raw Data(sec)'!X92</f>
        <v>1596</v>
      </c>
      <c r="Z91" s="23">
        <f>'Raw Data(sec)'!Y92</f>
        <v>1552</v>
      </c>
      <c r="AA91" s="23">
        <f>'Raw Data(sec)'!Z92</f>
        <v>788</v>
      </c>
      <c r="AB91" s="23">
        <f>'Raw Data(sec)'!AA92</f>
        <v>40</v>
      </c>
      <c r="AC91" s="23">
        <f>'Raw Data(sec)'!AB92</f>
        <v>148</v>
      </c>
      <c r="AD91" s="155">
        <v>0</v>
      </c>
      <c r="AE91" s="132">
        <f t="shared" si="5"/>
        <v>20092</v>
      </c>
      <c r="AF91" s="12">
        <f t="shared" si="7"/>
        <v>10284</v>
      </c>
      <c r="AG91" s="12">
        <f t="shared" si="8"/>
        <v>0.46509259259259261</v>
      </c>
      <c r="AH91" s="12">
        <f t="shared" si="6"/>
        <v>0.23805555555555555</v>
      </c>
      <c r="AI91" s="12">
        <f>SUM(F89:Q91)</f>
        <v>43200</v>
      </c>
      <c r="AJ91" s="12">
        <f>SUM(R89:AC91)</f>
        <v>43200</v>
      </c>
      <c r="AK91" s="12">
        <f>SUM(F89:AC91)</f>
        <v>86400</v>
      </c>
      <c r="AL91" s="9"/>
      <c r="AM91" s="9"/>
      <c r="AN91" s="9"/>
      <c r="AO91" s="9"/>
      <c r="AP91" s="139"/>
      <c r="AQ91" s="9"/>
      <c r="AR91" s="9"/>
      <c r="BD91" s="223"/>
      <c r="BE91" s="223"/>
      <c r="BF91" s="223"/>
      <c r="BG91" s="223"/>
      <c r="BH91" s="223"/>
    </row>
    <row r="92" spans="1:418" s="15" customFormat="1" x14ac:dyDescent="0.25">
      <c r="A92" s="23" t="s">
        <v>40</v>
      </c>
      <c r="B92" s="23" t="str">
        <f>'Raw Data(sec)'!A93</f>
        <v>P29</v>
      </c>
      <c r="C92" s="23" t="str">
        <f>'Raw Data(sec)'!B93</f>
        <v>HOM</v>
      </c>
      <c r="D92" s="23" t="str">
        <f>'Raw Data(sec)'!C93</f>
        <v>M1</v>
      </c>
      <c r="E92" s="23" t="str">
        <f>'Raw Data(sec)'!D93</f>
        <v>W</v>
      </c>
      <c r="F92" s="23">
        <f>'Raw Data(sec)'!E93</f>
        <v>1232</v>
      </c>
      <c r="G92" s="23">
        <f>'Raw Data(sec)'!F93</f>
        <v>1252</v>
      </c>
      <c r="H92" s="23">
        <f>'Raw Data(sec)'!G93</f>
        <v>1432</v>
      </c>
      <c r="I92" s="23">
        <f>'Raw Data(sec)'!H93</f>
        <v>2708</v>
      </c>
      <c r="J92" s="23">
        <f>'Raw Data(sec)'!I93</f>
        <v>252</v>
      </c>
      <c r="K92" s="23">
        <f>'Raw Data(sec)'!J93</f>
        <v>2372</v>
      </c>
      <c r="L92" s="23">
        <f>'Raw Data(sec)'!K93</f>
        <v>768</v>
      </c>
      <c r="M92" s="23">
        <f>'Raw Data(sec)'!L93</f>
        <v>976</v>
      </c>
      <c r="N92" s="23">
        <f>'Raw Data(sec)'!M93</f>
        <v>1732</v>
      </c>
      <c r="O92" s="23">
        <f>'Raw Data(sec)'!N93</f>
        <v>2040</v>
      </c>
      <c r="P92" s="23">
        <f>'Raw Data(sec)'!O93</f>
        <v>300</v>
      </c>
      <c r="Q92" s="23">
        <f>'Raw Data(sec)'!P93</f>
        <v>1012</v>
      </c>
      <c r="R92" s="23">
        <f>'Raw Data(sec)'!Q93</f>
        <v>3600</v>
      </c>
      <c r="S92" s="23">
        <f>'Raw Data(sec)'!R93</f>
        <v>2772</v>
      </c>
      <c r="T92" s="23">
        <f>'Raw Data(sec)'!S93</f>
        <v>1916</v>
      </c>
      <c r="U92" s="23">
        <f>'Raw Data(sec)'!T93</f>
        <v>2192</v>
      </c>
      <c r="V92" s="23">
        <f>'Raw Data(sec)'!U93</f>
        <v>2040</v>
      </c>
      <c r="W92" s="23">
        <f>'Raw Data(sec)'!V93</f>
        <v>2620</v>
      </c>
      <c r="X92" s="23">
        <f>'Raw Data(sec)'!W93</f>
        <v>3384</v>
      </c>
      <c r="Y92" s="23">
        <f>'Raw Data(sec)'!X93</f>
        <v>3528</v>
      </c>
      <c r="Z92" s="23">
        <f>'Raw Data(sec)'!Y93</f>
        <v>1520</v>
      </c>
      <c r="AA92" s="23">
        <f>'Raw Data(sec)'!Z93</f>
        <v>2476</v>
      </c>
      <c r="AB92" s="23">
        <f>'Raw Data(sec)'!AA93</f>
        <v>3212</v>
      </c>
      <c r="AC92" s="23">
        <f>'Raw Data(sec)'!AB93</f>
        <v>2112</v>
      </c>
      <c r="AD92" s="155" t="s">
        <v>1</v>
      </c>
      <c r="AE92" s="131">
        <f>SUM(F92:Q92)</f>
        <v>16076</v>
      </c>
      <c r="AF92" s="14">
        <f t="shared" si="7"/>
        <v>31372</v>
      </c>
      <c r="AG92" s="14">
        <f t="shared" si="8"/>
        <v>0.37212962962962964</v>
      </c>
      <c r="AH92" s="14">
        <f t="shared" si="6"/>
        <v>0.72620370370370368</v>
      </c>
      <c r="AI92" s="14">
        <f>SUM(F92:Q94)</f>
        <v>43200</v>
      </c>
      <c r="AJ92" s="14">
        <f>SUM(R92:AC94)</f>
        <v>43200</v>
      </c>
      <c r="AK92" s="14">
        <f>SUM(F92:AC94)</f>
        <v>86400</v>
      </c>
      <c r="AL92" s="15">
        <f>(AE94+AE93)/(AF93+AF94)</f>
        <v>2.2932025701724723</v>
      </c>
      <c r="AM92" s="15">
        <f>(SUM(AG93:AG94))/(SUM(AH93:AH94))</f>
        <v>2.2932025701724723</v>
      </c>
      <c r="AN92" s="15">
        <f>(SUM(F93:Q94)/AI93)*100</f>
        <v>62.787037037037038</v>
      </c>
      <c r="AO92" s="15">
        <f>(SUM(R93:AC94)/AJ93)*100</f>
        <v>27.379629629629633</v>
      </c>
      <c r="AP92" s="137">
        <f>(SUM(F93:AC94)/AK93)*100</f>
        <v>45.083333333333329</v>
      </c>
      <c r="AU92" s="9"/>
      <c r="AV92" s="9"/>
      <c r="AW92" s="9"/>
      <c r="AX92" s="9"/>
      <c r="AY92" s="9"/>
      <c r="AZ92" s="9"/>
      <c r="BA92" s="9"/>
      <c r="BB92" s="9"/>
      <c r="BC92" s="9"/>
      <c r="BD92" s="223"/>
      <c r="BE92" s="223"/>
      <c r="BF92" s="223"/>
      <c r="BG92" s="223"/>
      <c r="BH92" s="223"/>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c r="IS92" s="9"/>
      <c r="IT92" s="9"/>
      <c r="IU92" s="9"/>
      <c r="IV92" s="9"/>
      <c r="IW92" s="9"/>
      <c r="IX92" s="9"/>
      <c r="IY92" s="9"/>
      <c r="IZ92" s="9"/>
      <c r="JA92" s="9"/>
      <c r="JB92" s="9"/>
      <c r="JC92" s="9"/>
      <c r="JD92" s="9"/>
      <c r="JE92" s="9"/>
      <c r="JF92" s="9"/>
      <c r="JG92" s="9"/>
      <c r="JH92" s="9"/>
      <c r="JI92" s="9"/>
      <c r="JJ92" s="9"/>
      <c r="JK92" s="9"/>
      <c r="JL92" s="9"/>
      <c r="JM92" s="9"/>
      <c r="JN92" s="9"/>
      <c r="JO92" s="9"/>
      <c r="JP92" s="9"/>
      <c r="JQ92" s="9"/>
      <c r="JR92" s="9"/>
      <c r="JS92" s="9"/>
      <c r="JT92" s="9"/>
      <c r="JU92" s="9"/>
      <c r="JV92" s="9"/>
      <c r="JW92" s="9"/>
      <c r="JX92" s="9"/>
      <c r="JY92" s="9"/>
      <c r="JZ92" s="9"/>
      <c r="KA92" s="9"/>
      <c r="KB92" s="9"/>
      <c r="KC92" s="9"/>
      <c r="KD92" s="9"/>
      <c r="KE92" s="9"/>
      <c r="KF92" s="9"/>
      <c r="KG92" s="9"/>
      <c r="KH92" s="9"/>
      <c r="KI92" s="9"/>
      <c r="KJ92" s="9"/>
      <c r="KK92" s="9"/>
      <c r="KL92" s="9"/>
      <c r="KM92" s="9"/>
      <c r="KN92" s="9"/>
      <c r="KO92" s="9"/>
      <c r="KP92" s="9"/>
      <c r="KQ92" s="9"/>
      <c r="KR92" s="9"/>
      <c r="KS92" s="9"/>
      <c r="KT92" s="9"/>
      <c r="KU92" s="9"/>
      <c r="KV92" s="9"/>
      <c r="KW92" s="9"/>
      <c r="KX92" s="9"/>
      <c r="KY92" s="9"/>
      <c r="KZ92" s="9"/>
      <c r="LA92" s="9"/>
      <c r="LB92" s="9"/>
      <c r="LC92" s="9"/>
      <c r="LD92" s="9"/>
      <c r="LE92" s="9"/>
      <c r="LF92" s="9"/>
      <c r="LG92" s="9"/>
      <c r="LH92" s="9"/>
      <c r="LI92" s="9"/>
      <c r="LJ92" s="9"/>
      <c r="LK92" s="9"/>
      <c r="LL92" s="9"/>
      <c r="LM92" s="9"/>
      <c r="LN92" s="9"/>
      <c r="LO92" s="9"/>
      <c r="LP92" s="9"/>
      <c r="LQ92" s="9"/>
      <c r="LR92" s="9"/>
      <c r="LS92" s="9"/>
      <c r="LT92" s="9"/>
      <c r="LU92" s="9"/>
      <c r="LV92" s="9"/>
      <c r="LW92" s="9"/>
      <c r="LX92" s="9"/>
      <c r="LY92" s="9"/>
      <c r="LZ92" s="9"/>
      <c r="MA92" s="9"/>
      <c r="MB92" s="9"/>
      <c r="MC92" s="9"/>
      <c r="MD92" s="9"/>
      <c r="ME92" s="9"/>
      <c r="MF92" s="9"/>
      <c r="MG92" s="9"/>
      <c r="MH92" s="9"/>
      <c r="MI92" s="9"/>
      <c r="MJ92" s="9"/>
      <c r="MK92" s="9"/>
      <c r="ML92" s="9"/>
      <c r="MM92" s="9"/>
      <c r="MN92" s="9"/>
      <c r="MO92" s="9"/>
      <c r="MP92" s="9"/>
      <c r="MQ92" s="9"/>
      <c r="MR92" s="9"/>
      <c r="MS92" s="9"/>
      <c r="MT92" s="9"/>
      <c r="MU92" s="9"/>
      <c r="MV92" s="9"/>
      <c r="MW92" s="9"/>
      <c r="MX92" s="9"/>
      <c r="MY92" s="9"/>
      <c r="MZ92" s="9"/>
      <c r="NA92" s="9"/>
      <c r="NB92" s="9"/>
      <c r="NC92" s="9"/>
      <c r="ND92" s="9"/>
      <c r="NE92" s="9"/>
      <c r="NF92" s="9"/>
      <c r="NG92" s="9"/>
      <c r="NH92" s="9"/>
      <c r="NI92" s="9"/>
      <c r="NJ92" s="9"/>
      <c r="NK92" s="9"/>
      <c r="NL92" s="9"/>
      <c r="NM92" s="9"/>
      <c r="NN92" s="9"/>
      <c r="NO92" s="9"/>
      <c r="NP92" s="9"/>
      <c r="NQ92" s="9"/>
      <c r="NR92" s="9"/>
      <c r="NS92" s="9"/>
      <c r="NT92" s="9"/>
      <c r="NU92" s="9"/>
      <c r="NV92" s="9"/>
      <c r="NW92" s="9"/>
      <c r="NX92" s="9"/>
      <c r="NY92" s="9"/>
      <c r="NZ92" s="9"/>
      <c r="OA92" s="9"/>
      <c r="OB92" s="9"/>
      <c r="OC92" s="9"/>
      <c r="OD92" s="9"/>
      <c r="OE92" s="9"/>
      <c r="OF92" s="9"/>
      <c r="OG92" s="9"/>
      <c r="OH92" s="9"/>
      <c r="OI92" s="9"/>
      <c r="OJ92" s="9"/>
      <c r="OK92" s="9"/>
      <c r="OL92" s="9"/>
      <c r="OM92" s="9"/>
      <c r="ON92" s="9"/>
      <c r="OO92" s="9"/>
      <c r="OP92" s="9"/>
      <c r="OQ92" s="9"/>
      <c r="OR92" s="9"/>
      <c r="OS92" s="9"/>
      <c r="OT92" s="9"/>
      <c r="OU92" s="9"/>
      <c r="OV92" s="9"/>
      <c r="OW92" s="9"/>
      <c r="OX92" s="9"/>
      <c r="OY92" s="9"/>
      <c r="OZ92" s="9"/>
      <c r="PA92" s="9"/>
      <c r="PB92" s="9"/>
    </row>
    <row r="93" spans="1:418" s="15" customFormat="1" x14ac:dyDescent="0.25">
      <c r="A93" s="23">
        <v>0</v>
      </c>
      <c r="B93" s="23" t="str">
        <f>'Raw Data(sec)'!A94</f>
        <v>P29</v>
      </c>
      <c r="C93" s="23" t="str">
        <f>'Raw Data(sec)'!B94</f>
        <v>HOM</v>
      </c>
      <c r="D93" s="23" t="str">
        <f>'Raw Data(sec)'!C94</f>
        <v>M1</v>
      </c>
      <c r="E93" s="23" t="str">
        <f>'Raw Data(sec)'!D94</f>
        <v>R</v>
      </c>
      <c r="F93" s="23">
        <f>'Raw Data(sec)'!E94</f>
        <v>392</v>
      </c>
      <c r="G93" s="23">
        <f>'Raw Data(sec)'!F94</f>
        <v>508</v>
      </c>
      <c r="H93" s="23">
        <f>'Raw Data(sec)'!G94</f>
        <v>224</v>
      </c>
      <c r="I93" s="23">
        <f>'Raw Data(sec)'!H94</f>
        <v>144</v>
      </c>
      <c r="J93" s="23">
        <f>'Raw Data(sec)'!I94</f>
        <v>752</v>
      </c>
      <c r="K93" s="23">
        <f>'Raw Data(sec)'!J94</f>
        <v>196</v>
      </c>
      <c r="L93" s="23">
        <f>'Raw Data(sec)'!K94</f>
        <v>752</v>
      </c>
      <c r="M93" s="23">
        <f>'Raw Data(sec)'!L94</f>
        <v>464</v>
      </c>
      <c r="N93" s="23">
        <f>'Raw Data(sec)'!M94</f>
        <v>76</v>
      </c>
      <c r="O93" s="23">
        <f>'Raw Data(sec)'!N94</f>
        <v>400</v>
      </c>
      <c r="P93" s="23">
        <f>'Raw Data(sec)'!O94</f>
        <v>612</v>
      </c>
      <c r="Q93" s="23">
        <f>'Raw Data(sec)'!P94</f>
        <v>432</v>
      </c>
      <c r="R93" s="23">
        <f>'Raw Data(sec)'!Q94</f>
        <v>0</v>
      </c>
      <c r="S93" s="23">
        <f>'Raw Data(sec)'!R94</f>
        <v>108</v>
      </c>
      <c r="T93" s="23">
        <f>'Raw Data(sec)'!S94</f>
        <v>256</v>
      </c>
      <c r="U93" s="23">
        <f>'Raw Data(sec)'!T94</f>
        <v>312</v>
      </c>
      <c r="V93" s="23">
        <f>'Raw Data(sec)'!U94</f>
        <v>168</v>
      </c>
      <c r="W93" s="23">
        <f>'Raw Data(sec)'!V94</f>
        <v>108</v>
      </c>
      <c r="X93" s="23">
        <f>'Raw Data(sec)'!W94</f>
        <v>56</v>
      </c>
      <c r="Y93" s="23">
        <f>'Raw Data(sec)'!X94</f>
        <v>0</v>
      </c>
      <c r="Z93" s="23">
        <f>'Raw Data(sec)'!Y94</f>
        <v>320</v>
      </c>
      <c r="AA93" s="23">
        <f>'Raw Data(sec)'!Z94</f>
        <v>88</v>
      </c>
      <c r="AB93" s="23">
        <f>'Raw Data(sec)'!AA94</f>
        <v>48</v>
      </c>
      <c r="AC93" s="23">
        <f>'Raw Data(sec)'!AB94</f>
        <v>156</v>
      </c>
      <c r="AD93" s="155">
        <v>0</v>
      </c>
      <c r="AE93" s="132">
        <f t="shared" si="5"/>
        <v>4952</v>
      </c>
      <c r="AF93" s="12">
        <f t="shared" si="7"/>
        <v>1620</v>
      </c>
      <c r="AG93" s="12">
        <f t="shared" si="8"/>
        <v>0.11462962962962962</v>
      </c>
      <c r="AH93" s="12">
        <f t="shared" si="6"/>
        <v>3.7499999999999999E-2</v>
      </c>
      <c r="AI93" s="12">
        <f>SUM(F92:Q94)</f>
        <v>43200</v>
      </c>
      <c r="AJ93" s="12">
        <f>SUM(R92:AC94)</f>
        <v>43200</v>
      </c>
      <c r="AK93" s="12">
        <f>SUM(F92:AC94)</f>
        <v>86400</v>
      </c>
      <c r="AL93" s="9"/>
      <c r="AM93" s="9"/>
      <c r="AN93" s="9"/>
      <c r="AO93" s="9"/>
      <c r="AP93" s="139"/>
      <c r="AQ93" s="9"/>
      <c r="AR93" s="9"/>
      <c r="AU93" s="9"/>
      <c r="AV93" s="9"/>
      <c r="AW93" s="9"/>
      <c r="AX93" s="9"/>
      <c r="AY93" s="9"/>
      <c r="AZ93" s="9"/>
      <c r="BA93" s="9"/>
      <c r="BB93" s="9"/>
      <c r="BC93" s="9"/>
      <c r="BD93" s="223"/>
      <c r="BE93" s="223"/>
      <c r="BF93" s="223"/>
      <c r="BG93" s="223"/>
      <c r="BH93" s="223"/>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c r="IS93" s="9"/>
      <c r="IT93" s="9"/>
      <c r="IU93" s="9"/>
      <c r="IV93" s="9"/>
      <c r="IW93" s="9"/>
      <c r="IX93" s="9"/>
      <c r="IY93" s="9"/>
      <c r="IZ93" s="9"/>
      <c r="JA93" s="9"/>
      <c r="JB93" s="9"/>
      <c r="JC93" s="9"/>
      <c r="JD93" s="9"/>
      <c r="JE93" s="9"/>
      <c r="JF93" s="9"/>
      <c r="JG93" s="9"/>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s="9"/>
      <c r="MB93" s="9"/>
      <c r="MC93" s="9"/>
      <c r="MD93" s="9"/>
      <c r="ME93" s="9"/>
      <c r="MF93" s="9"/>
      <c r="MG93" s="9"/>
      <c r="MH93" s="9"/>
      <c r="MI93" s="9"/>
      <c r="MJ93" s="9"/>
      <c r="MK93" s="9"/>
      <c r="ML93" s="9"/>
      <c r="MM93" s="9"/>
      <c r="MN93" s="9"/>
      <c r="MO93" s="9"/>
      <c r="MP93" s="9"/>
      <c r="MQ93" s="9"/>
      <c r="MR93" s="9"/>
      <c r="MS93" s="9"/>
      <c r="MT93" s="9"/>
      <c r="MU93" s="9"/>
      <c r="MV93" s="9"/>
      <c r="MW93" s="9"/>
      <c r="MX93" s="9"/>
      <c r="MY93" s="9"/>
      <c r="MZ93" s="9"/>
      <c r="NA93" s="9"/>
      <c r="NB93" s="9"/>
      <c r="NC93" s="9"/>
      <c r="ND93" s="9"/>
      <c r="NE93" s="9"/>
      <c r="NF93" s="9"/>
      <c r="NG93" s="9"/>
      <c r="NH93" s="9"/>
      <c r="NI93" s="9"/>
      <c r="NJ93" s="9"/>
      <c r="NK93" s="9"/>
      <c r="NL93" s="9"/>
      <c r="NM93" s="9"/>
      <c r="NN93" s="9"/>
      <c r="NO93" s="9"/>
      <c r="NP93" s="9"/>
      <c r="NQ93" s="9"/>
      <c r="NR93" s="9"/>
      <c r="NS93" s="9"/>
      <c r="NT93" s="9"/>
      <c r="NU93" s="9"/>
      <c r="NV93" s="9"/>
      <c r="NW93" s="9"/>
      <c r="NX93" s="9"/>
      <c r="NY93" s="9"/>
      <c r="NZ93" s="9"/>
      <c r="OA93" s="9"/>
      <c r="OB93" s="9"/>
      <c r="OC93" s="9"/>
      <c r="OD93" s="9"/>
      <c r="OE93" s="9"/>
      <c r="OF93" s="9"/>
      <c r="OG93" s="9"/>
      <c r="OH93" s="9"/>
      <c r="OI93" s="9"/>
      <c r="OJ93" s="9"/>
      <c r="OK93" s="9"/>
      <c r="OL93" s="9"/>
      <c r="OM93" s="9"/>
      <c r="ON93" s="9"/>
      <c r="OO93" s="9"/>
      <c r="OP93" s="9"/>
      <c r="OQ93" s="9"/>
      <c r="OR93" s="9"/>
      <c r="OS93" s="9"/>
      <c r="OT93" s="9"/>
      <c r="OU93" s="9"/>
      <c r="OV93" s="9"/>
      <c r="OW93" s="9"/>
      <c r="OX93" s="9"/>
      <c r="OY93" s="9"/>
      <c r="OZ93" s="9"/>
      <c r="PA93" s="9"/>
      <c r="PB93" s="9"/>
    </row>
    <row r="94" spans="1:418" x14ac:dyDescent="0.25">
      <c r="A94" s="23">
        <v>0</v>
      </c>
      <c r="B94" s="23" t="str">
        <f>'Raw Data(sec)'!A95</f>
        <v>P29</v>
      </c>
      <c r="C94" s="23" t="str">
        <f>'Raw Data(sec)'!B95</f>
        <v>HOM</v>
      </c>
      <c r="D94" s="23" t="str">
        <f>'Raw Data(sec)'!C95</f>
        <v>M1</v>
      </c>
      <c r="E94" s="23" t="str">
        <f>'Raw Data(sec)'!D95</f>
        <v>NR</v>
      </c>
      <c r="F94" s="23">
        <f>'Raw Data(sec)'!E95</f>
        <v>1976</v>
      </c>
      <c r="G94" s="23">
        <f>'Raw Data(sec)'!F95</f>
        <v>1840</v>
      </c>
      <c r="H94" s="23">
        <f>'Raw Data(sec)'!G95</f>
        <v>1944</v>
      </c>
      <c r="I94" s="23">
        <f>'Raw Data(sec)'!H95</f>
        <v>748</v>
      </c>
      <c r="J94" s="23">
        <f>'Raw Data(sec)'!I95</f>
        <v>2596</v>
      </c>
      <c r="K94" s="23">
        <f>'Raw Data(sec)'!J95</f>
        <v>1032</v>
      </c>
      <c r="L94" s="23">
        <f>'Raw Data(sec)'!K95</f>
        <v>2080</v>
      </c>
      <c r="M94" s="23">
        <f>'Raw Data(sec)'!L95</f>
        <v>2160</v>
      </c>
      <c r="N94" s="23">
        <f>'Raw Data(sec)'!M95</f>
        <v>1792</v>
      </c>
      <c r="O94" s="23">
        <f>'Raw Data(sec)'!N95</f>
        <v>1160</v>
      </c>
      <c r="P94" s="23">
        <f>'Raw Data(sec)'!O95</f>
        <v>2688</v>
      </c>
      <c r="Q94" s="23">
        <f>'Raw Data(sec)'!P95</f>
        <v>2156</v>
      </c>
      <c r="R94" s="23">
        <f>'Raw Data(sec)'!Q95</f>
        <v>0</v>
      </c>
      <c r="S94" s="23">
        <f>'Raw Data(sec)'!R95</f>
        <v>720</v>
      </c>
      <c r="T94" s="23">
        <f>'Raw Data(sec)'!S95</f>
        <v>1428</v>
      </c>
      <c r="U94" s="23">
        <f>'Raw Data(sec)'!T95</f>
        <v>1096</v>
      </c>
      <c r="V94" s="23">
        <f>'Raw Data(sec)'!U95</f>
        <v>1392</v>
      </c>
      <c r="W94" s="23">
        <f>'Raw Data(sec)'!V95</f>
        <v>872</v>
      </c>
      <c r="X94" s="23">
        <f>'Raw Data(sec)'!W95</f>
        <v>160</v>
      </c>
      <c r="Y94" s="23">
        <f>'Raw Data(sec)'!X95</f>
        <v>72</v>
      </c>
      <c r="Z94" s="23">
        <f>'Raw Data(sec)'!Y95</f>
        <v>1760</v>
      </c>
      <c r="AA94" s="23">
        <f>'Raw Data(sec)'!Z95</f>
        <v>1036</v>
      </c>
      <c r="AB94" s="23">
        <f>'Raw Data(sec)'!AA95</f>
        <v>340</v>
      </c>
      <c r="AC94" s="23">
        <f>'Raw Data(sec)'!AB95</f>
        <v>1332</v>
      </c>
      <c r="AD94" s="155">
        <v>0</v>
      </c>
      <c r="AE94" s="132">
        <f t="shared" si="5"/>
        <v>22172</v>
      </c>
      <c r="AF94" s="12">
        <f t="shared" si="7"/>
        <v>10208</v>
      </c>
      <c r="AG94" s="12">
        <f t="shared" si="8"/>
        <v>0.51324074074074078</v>
      </c>
      <c r="AH94" s="12">
        <f t="shared" si="6"/>
        <v>0.23629629629629631</v>
      </c>
      <c r="AI94" s="12">
        <f>SUM(F92:Q94)</f>
        <v>43200</v>
      </c>
      <c r="AJ94" s="12">
        <f>SUM(R92:AC94)</f>
        <v>43200</v>
      </c>
      <c r="AK94" s="12">
        <f>SUM(F92:AC94)</f>
        <v>86400</v>
      </c>
      <c r="AL94" s="9"/>
      <c r="AM94" s="9"/>
      <c r="AN94" s="9"/>
      <c r="AO94" s="9"/>
      <c r="AP94" s="139"/>
      <c r="AQ94" s="9"/>
      <c r="AR94" s="9"/>
      <c r="BD94" s="223"/>
      <c r="BE94" s="223"/>
      <c r="BF94" s="223"/>
      <c r="BG94" s="223"/>
      <c r="BH94" s="223"/>
    </row>
    <row r="95" spans="1:418" s="15" customFormat="1" x14ac:dyDescent="0.25">
      <c r="A95" s="23" t="s">
        <v>23</v>
      </c>
      <c r="B95" s="23" t="str">
        <f>'Raw Data(sec)'!A96</f>
        <v>P29</v>
      </c>
      <c r="C95" s="23" t="str">
        <f>'Raw Data(sec)'!B96</f>
        <v>HOM</v>
      </c>
      <c r="D95" s="23" t="str">
        <f>'Raw Data(sec)'!C96</f>
        <v>V1</v>
      </c>
      <c r="E95" s="23" t="str">
        <f>'Raw Data(sec)'!D96</f>
        <v>W</v>
      </c>
      <c r="F95" s="23">
        <f>'Raw Data(sec)'!E96</f>
        <v>1652</v>
      </c>
      <c r="G95" s="23">
        <f>'Raw Data(sec)'!F96</f>
        <v>384</v>
      </c>
      <c r="H95" s="23">
        <f>'Raw Data(sec)'!G96</f>
        <v>1888</v>
      </c>
      <c r="I95" s="23">
        <f>'Raw Data(sec)'!H96</f>
        <v>1776</v>
      </c>
      <c r="J95" s="23">
        <f>'Raw Data(sec)'!I96</f>
        <v>1024</v>
      </c>
      <c r="K95" s="23">
        <f>'Raw Data(sec)'!J96</f>
        <v>1096</v>
      </c>
      <c r="L95" s="23">
        <f>'Raw Data(sec)'!K96</f>
        <v>2256</v>
      </c>
      <c r="M95" s="23">
        <f>'Raw Data(sec)'!L96</f>
        <v>820</v>
      </c>
      <c r="N95" s="23">
        <f>'Raw Data(sec)'!M96</f>
        <v>2408</v>
      </c>
      <c r="O95" s="23">
        <f>'Raw Data(sec)'!N96</f>
        <v>796</v>
      </c>
      <c r="P95" s="23">
        <f>'Raw Data(sec)'!O96</f>
        <v>1388</v>
      </c>
      <c r="Q95" s="23">
        <f>'Raw Data(sec)'!P96</f>
        <v>1140</v>
      </c>
      <c r="R95" s="23">
        <f>'Raw Data(sec)'!Q96</f>
        <v>3600</v>
      </c>
      <c r="S95" s="23">
        <f>'Raw Data(sec)'!R96</f>
        <v>2632</v>
      </c>
      <c r="T95" s="23">
        <f>'Raw Data(sec)'!S96</f>
        <v>2816</v>
      </c>
      <c r="U95" s="23">
        <f>'Raw Data(sec)'!T96</f>
        <v>3600</v>
      </c>
      <c r="V95" s="23">
        <f>'Raw Data(sec)'!U96</f>
        <v>3236</v>
      </c>
      <c r="W95" s="23">
        <f>'Raw Data(sec)'!V96</f>
        <v>2696</v>
      </c>
      <c r="X95" s="23">
        <f>'Raw Data(sec)'!W96</f>
        <v>1732</v>
      </c>
      <c r="Y95" s="23">
        <f>'Raw Data(sec)'!X96</f>
        <v>3592</v>
      </c>
      <c r="Z95" s="23">
        <f>'Raw Data(sec)'!Y96</f>
        <v>2852</v>
      </c>
      <c r="AA95" s="23">
        <f>'Raw Data(sec)'!Z96</f>
        <v>2116</v>
      </c>
      <c r="AB95" s="23">
        <f>'Raw Data(sec)'!AA96</f>
        <v>3600</v>
      </c>
      <c r="AC95" s="23">
        <f>'Raw Data(sec)'!AB96</f>
        <v>3248</v>
      </c>
      <c r="AD95" s="155" t="s">
        <v>1</v>
      </c>
      <c r="AE95" s="131">
        <f t="shared" si="5"/>
        <v>16628</v>
      </c>
      <c r="AF95" s="14">
        <f t="shared" si="7"/>
        <v>35720</v>
      </c>
      <c r="AG95" s="14">
        <f t="shared" si="8"/>
        <v>0.38490740740740742</v>
      </c>
      <c r="AH95" s="14">
        <f t="shared" si="6"/>
        <v>0.82685185185185184</v>
      </c>
      <c r="AI95" s="14">
        <f>SUM(F95:Q97)</f>
        <v>43200</v>
      </c>
      <c r="AJ95" s="14">
        <f>SUM(R95:AC97)</f>
        <v>43200</v>
      </c>
      <c r="AK95" s="14">
        <f>SUM(F95:AC97)</f>
        <v>86400</v>
      </c>
      <c r="AL95" s="15">
        <f>(AE97+AE96)/(AF96+AF97)</f>
        <v>3.5524064171122993</v>
      </c>
      <c r="AM95" s="15">
        <f>(SUM(AG96:AG97))/(SUM(AH96:AH97))</f>
        <v>3.5524064171122993</v>
      </c>
      <c r="AN95" s="15">
        <f>(SUM(F96:Q97)/AI96)*100</f>
        <v>61.509259259259267</v>
      </c>
      <c r="AO95" s="15">
        <f>(SUM(R96:AC97)/AJ96)*100</f>
        <v>17.314814814814813</v>
      </c>
      <c r="AP95" s="137">
        <f>(SUM(F96:AC97)/AK96)*100</f>
        <v>39.412037037037031</v>
      </c>
      <c r="AU95" s="9"/>
      <c r="AV95" s="9"/>
      <c r="AW95" s="9"/>
      <c r="AX95" s="9"/>
      <c r="AY95" s="9"/>
      <c r="AZ95" s="9"/>
      <c r="BA95" s="9"/>
      <c r="BB95" s="9"/>
      <c r="BC95" s="9"/>
      <c r="BD95" s="223"/>
      <c r="BE95" s="223"/>
      <c r="BF95" s="223"/>
      <c r="BG95" s="223"/>
      <c r="BH95" s="223"/>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c r="IV95" s="9"/>
      <c r="IW95" s="9"/>
      <c r="IX95" s="9"/>
      <c r="IY95" s="9"/>
      <c r="IZ95" s="9"/>
      <c r="JA95" s="9"/>
      <c r="JB95" s="9"/>
      <c r="JC95" s="9"/>
      <c r="JD95" s="9"/>
      <c r="JE95" s="9"/>
      <c r="JF95" s="9"/>
      <c r="JG95" s="9"/>
      <c r="JH95" s="9"/>
      <c r="JI95" s="9"/>
      <c r="JJ95" s="9"/>
      <c r="JK95" s="9"/>
      <c r="JL95" s="9"/>
      <c r="JM95" s="9"/>
      <c r="JN95" s="9"/>
      <c r="JO95" s="9"/>
      <c r="JP95" s="9"/>
      <c r="JQ95" s="9"/>
      <c r="JR95" s="9"/>
      <c r="JS95" s="9"/>
      <c r="JT95" s="9"/>
      <c r="JU95" s="9"/>
      <c r="JV95" s="9"/>
      <c r="JW95" s="9"/>
      <c r="JX95" s="9"/>
      <c r="JY95" s="9"/>
      <c r="JZ95" s="9"/>
      <c r="KA95" s="9"/>
      <c r="KB95" s="9"/>
      <c r="KC95" s="9"/>
      <c r="KD95" s="9"/>
      <c r="KE95" s="9"/>
      <c r="KF95" s="9"/>
      <c r="KG95" s="9"/>
      <c r="KH95" s="9"/>
      <c r="KI95" s="9"/>
      <c r="KJ95" s="9"/>
      <c r="KK95" s="9"/>
      <c r="KL95" s="9"/>
      <c r="KM95" s="9"/>
      <c r="KN95" s="9"/>
      <c r="KO95" s="9"/>
      <c r="KP95" s="9"/>
      <c r="KQ95" s="9"/>
      <c r="KR95" s="9"/>
      <c r="KS95" s="9"/>
      <c r="KT95" s="9"/>
      <c r="KU95" s="9"/>
      <c r="KV95" s="9"/>
      <c r="KW95" s="9"/>
      <c r="KX95" s="9"/>
      <c r="KY95" s="9"/>
      <c r="KZ95" s="9"/>
      <c r="LA95" s="9"/>
      <c r="LB95" s="9"/>
      <c r="LC95" s="9"/>
      <c r="LD95" s="9"/>
      <c r="LE95" s="9"/>
      <c r="LF95" s="9"/>
      <c r="LG95" s="9"/>
      <c r="LH95" s="9"/>
      <c r="LI95" s="9"/>
      <c r="LJ95" s="9"/>
      <c r="LK95" s="9"/>
      <c r="LL95" s="9"/>
      <c r="LM95" s="9"/>
      <c r="LN95" s="9"/>
      <c r="LO95" s="9"/>
      <c r="LP95" s="9"/>
      <c r="LQ95" s="9"/>
      <c r="LR95" s="9"/>
      <c r="LS95" s="9"/>
      <c r="LT95" s="9"/>
      <c r="LU95" s="9"/>
      <c r="LV95" s="9"/>
      <c r="LW95" s="9"/>
      <c r="LX95" s="9"/>
      <c r="LY95" s="9"/>
      <c r="LZ95" s="9"/>
      <c r="MA95" s="9"/>
      <c r="MB95" s="9"/>
      <c r="MC95" s="9"/>
      <c r="MD95" s="9"/>
      <c r="ME95" s="9"/>
      <c r="MF95" s="9"/>
      <c r="MG95" s="9"/>
      <c r="MH95" s="9"/>
      <c r="MI95" s="9"/>
      <c r="MJ95" s="9"/>
      <c r="MK95" s="9"/>
      <c r="ML95" s="9"/>
      <c r="MM95" s="9"/>
      <c r="MN95" s="9"/>
      <c r="MO95" s="9"/>
      <c r="MP95" s="9"/>
      <c r="MQ95" s="9"/>
      <c r="MR95" s="9"/>
      <c r="MS95" s="9"/>
      <c r="MT95" s="9"/>
      <c r="MU95" s="9"/>
      <c r="MV95" s="9"/>
      <c r="MW95" s="9"/>
      <c r="MX95" s="9"/>
      <c r="MY95" s="9"/>
      <c r="MZ95" s="9"/>
      <c r="NA95" s="9"/>
      <c r="NB95" s="9"/>
      <c r="NC95" s="9"/>
      <c r="ND95" s="9"/>
      <c r="NE95" s="9"/>
      <c r="NF95" s="9"/>
      <c r="NG95" s="9"/>
      <c r="NH95" s="9"/>
      <c r="NI95" s="9"/>
      <c r="NJ95" s="9"/>
      <c r="NK95" s="9"/>
      <c r="NL95" s="9"/>
      <c r="NM95" s="9"/>
      <c r="NN95" s="9"/>
      <c r="NO95" s="9"/>
      <c r="NP95" s="9"/>
      <c r="NQ95" s="9"/>
      <c r="NR95" s="9"/>
      <c r="NS95" s="9"/>
      <c r="NT95" s="9"/>
      <c r="NU95" s="9"/>
      <c r="NV95" s="9"/>
      <c r="NW95" s="9"/>
      <c r="NX95" s="9"/>
      <c r="NY95" s="9"/>
      <c r="NZ95" s="9"/>
      <c r="OA95" s="9"/>
      <c r="OB95" s="9"/>
      <c r="OC95" s="9"/>
      <c r="OD95" s="9"/>
      <c r="OE95" s="9"/>
      <c r="OF95" s="9"/>
      <c r="OG95" s="9"/>
      <c r="OH95" s="9"/>
      <c r="OI95" s="9"/>
      <c r="OJ95" s="9"/>
      <c r="OK95" s="9"/>
      <c r="OL95" s="9"/>
      <c r="OM95" s="9"/>
      <c r="ON95" s="9"/>
      <c r="OO95" s="9"/>
      <c r="OP95" s="9"/>
      <c r="OQ95" s="9"/>
      <c r="OR95" s="9"/>
      <c r="OS95" s="9"/>
      <c r="OT95" s="9"/>
      <c r="OU95" s="9"/>
      <c r="OV95" s="9"/>
      <c r="OW95" s="9"/>
      <c r="OX95" s="9"/>
      <c r="OY95" s="9"/>
      <c r="OZ95" s="9"/>
      <c r="PA95" s="9"/>
      <c r="PB95" s="9"/>
    </row>
    <row r="96" spans="1:418" x14ac:dyDescent="0.25">
      <c r="A96" s="23">
        <v>0</v>
      </c>
      <c r="B96" s="23" t="str">
        <f>'Raw Data(sec)'!A97</f>
        <v>P29</v>
      </c>
      <c r="C96" s="23" t="str">
        <f>'Raw Data(sec)'!B97</f>
        <v>HOM</v>
      </c>
      <c r="D96" s="23" t="str">
        <f>'Raw Data(sec)'!C97</f>
        <v>V1</v>
      </c>
      <c r="E96" s="23" t="str">
        <f>'Raw Data(sec)'!D97</f>
        <v>R</v>
      </c>
      <c r="F96" s="23">
        <f>'Raw Data(sec)'!E97</f>
        <v>304</v>
      </c>
      <c r="G96" s="23">
        <f>'Raw Data(sec)'!F97</f>
        <v>696</v>
      </c>
      <c r="H96" s="23">
        <f>'Raw Data(sec)'!G97</f>
        <v>364</v>
      </c>
      <c r="I96" s="23">
        <f>'Raw Data(sec)'!H97</f>
        <v>152</v>
      </c>
      <c r="J96" s="23">
        <f>'Raw Data(sec)'!I97</f>
        <v>428</v>
      </c>
      <c r="K96" s="23">
        <f>'Raw Data(sec)'!J97</f>
        <v>368</v>
      </c>
      <c r="L96" s="23">
        <f>'Raw Data(sec)'!K97</f>
        <v>164</v>
      </c>
      <c r="M96" s="23">
        <f>'Raw Data(sec)'!L97</f>
        <v>356</v>
      </c>
      <c r="N96" s="23">
        <f>'Raw Data(sec)'!M97</f>
        <v>276</v>
      </c>
      <c r="O96" s="23">
        <f>'Raw Data(sec)'!N97</f>
        <v>380</v>
      </c>
      <c r="P96" s="23">
        <f>'Raw Data(sec)'!O97</f>
        <v>496</v>
      </c>
      <c r="Q96" s="23">
        <f>'Raw Data(sec)'!P97</f>
        <v>304</v>
      </c>
      <c r="R96" s="23">
        <f>'Raw Data(sec)'!Q97</f>
        <v>0</v>
      </c>
      <c r="S96" s="23">
        <f>'Raw Data(sec)'!R97</f>
        <v>108</v>
      </c>
      <c r="T96" s="23">
        <f>'Raw Data(sec)'!S97</f>
        <v>264</v>
      </c>
      <c r="U96" s="23">
        <f>'Raw Data(sec)'!T97</f>
        <v>0</v>
      </c>
      <c r="V96" s="23">
        <f>'Raw Data(sec)'!U97</f>
        <v>16</v>
      </c>
      <c r="W96" s="23">
        <f>'Raw Data(sec)'!V97</f>
        <v>72</v>
      </c>
      <c r="X96" s="23">
        <f>'Raw Data(sec)'!W97</f>
        <v>456</v>
      </c>
      <c r="Y96" s="23">
        <f>'Raw Data(sec)'!X97</f>
        <v>0</v>
      </c>
      <c r="Z96" s="23">
        <f>'Raw Data(sec)'!Y97</f>
        <v>48</v>
      </c>
      <c r="AA96" s="23">
        <f>'Raw Data(sec)'!Z97</f>
        <v>264</v>
      </c>
      <c r="AB96" s="23">
        <f>'Raw Data(sec)'!AA97</f>
        <v>0</v>
      </c>
      <c r="AC96" s="23">
        <f>'Raw Data(sec)'!AB97</f>
        <v>0</v>
      </c>
      <c r="AD96" s="155">
        <v>0</v>
      </c>
      <c r="AE96" s="132">
        <f t="shared" si="5"/>
        <v>4288</v>
      </c>
      <c r="AF96" s="12">
        <f t="shared" si="7"/>
        <v>1228</v>
      </c>
      <c r="AG96" s="12">
        <f t="shared" si="8"/>
        <v>9.9259259259259255E-2</v>
      </c>
      <c r="AH96" s="12">
        <f t="shared" si="6"/>
        <v>2.8425925925925927E-2</v>
      </c>
      <c r="AI96" s="12">
        <f>SUM(F95:Q97)</f>
        <v>43200</v>
      </c>
      <c r="AJ96" s="12">
        <f>SUM(R95:AC97)</f>
        <v>43200</v>
      </c>
      <c r="AK96" s="12">
        <f>SUM(F95:AC97)</f>
        <v>86400</v>
      </c>
      <c r="AL96" s="9"/>
      <c r="AM96" s="9"/>
      <c r="AN96" s="9"/>
      <c r="AO96" s="9"/>
      <c r="AP96" s="139"/>
      <c r="AQ96" s="9"/>
      <c r="BD96" s="223"/>
      <c r="BE96" s="223"/>
      <c r="BF96" s="223"/>
      <c r="BG96" s="223"/>
      <c r="BH96" s="223"/>
    </row>
    <row r="97" spans="1:418" x14ac:dyDescent="0.25">
      <c r="A97" s="23">
        <v>0</v>
      </c>
      <c r="B97" s="23" t="str">
        <f>'Raw Data(sec)'!A98</f>
        <v>P29</v>
      </c>
      <c r="C97" s="23" t="str">
        <f>'Raw Data(sec)'!B98</f>
        <v>HOM</v>
      </c>
      <c r="D97" s="23" t="str">
        <f>'Raw Data(sec)'!C98</f>
        <v>V1</v>
      </c>
      <c r="E97" s="23" t="str">
        <f>'Raw Data(sec)'!D98</f>
        <v>NR</v>
      </c>
      <c r="F97" s="23">
        <f>'Raw Data(sec)'!E98</f>
        <v>1644</v>
      </c>
      <c r="G97" s="23">
        <f>'Raw Data(sec)'!F98</f>
        <v>2520</v>
      </c>
      <c r="H97" s="23">
        <f>'Raw Data(sec)'!G98</f>
        <v>1348</v>
      </c>
      <c r="I97" s="23">
        <f>'Raw Data(sec)'!H98</f>
        <v>1672</v>
      </c>
      <c r="J97" s="23">
        <f>'Raw Data(sec)'!I98</f>
        <v>2148</v>
      </c>
      <c r="K97" s="23">
        <f>'Raw Data(sec)'!J98</f>
        <v>2136</v>
      </c>
      <c r="L97" s="23">
        <f>'Raw Data(sec)'!K98</f>
        <v>1180</v>
      </c>
      <c r="M97" s="23">
        <f>'Raw Data(sec)'!L98</f>
        <v>2424</v>
      </c>
      <c r="N97" s="23">
        <f>'Raw Data(sec)'!M98</f>
        <v>916</v>
      </c>
      <c r="O97" s="23">
        <f>'Raw Data(sec)'!N98</f>
        <v>2424</v>
      </c>
      <c r="P97" s="23">
        <f>'Raw Data(sec)'!O98</f>
        <v>1716</v>
      </c>
      <c r="Q97" s="23">
        <f>'Raw Data(sec)'!P98</f>
        <v>2156</v>
      </c>
      <c r="R97" s="23">
        <f>'Raw Data(sec)'!Q98</f>
        <v>0</v>
      </c>
      <c r="S97" s="23">
        <f>'Raw Data(sec)'!R98</f>
        <v>860</v>
      </c>
      <c r="T97" s="23">
        <f>'Raw Data(sec)'!S98</f>
        <v>520</v>
      </c>
      <c r="U97" s="23">
        <f>'Raw Data(sec)'!T98</f>
        <v>0</v>
      </c>
      <c r="V97" s="23">
        <f>'Raw Data(sec)'!U98</f>
        <v>348</v>
      </c>
      <c r="W97" s="23">
        <f>'Raw Data(sec)'!V98</f>
        <v>832</v>
      </c>
      <c r="X97" s="23">
        <f>'Raw Data(sec)'!W98</f>
        <v>1412</v>
      </c>
      <c r="Y97" s="23">
        <f>'Raw Data(sec)'!X98</f>
        <v>8</v>
      </c>
      <c r="Z97" s="23">
        <f>'Raw Data(sec)'!Y98</f>
        <v>700</v>
      </c>
      <c r="AA97" s="23">
        <f>'Raw Data(sec)'!Z98</f>
        <v>1220</v>
      </c>
      <c r="AB97" s="23">
        <f>'Raw Data(sec)'!AA98</f>
        <v>0</v>
      </c>
      <c r="AC97" s="23">
        <f>'Raw Data(sec)'!AB98</f>
        <v>352</v>
      </c>
      <c r="AD97" s="155">
        <v>0</v>
      </c>
      <c r="AE97" s="132">
        <f t="shared" si="5"/>
        <v>22284</v>
      </c>
      <c r="AF97" s="12">
        <f t="shared" si="7"/>
        <v>6252</v>
      </c>
      <c r="AG97" s="12">
        <f t="shared" si="8"/>
        <v>0.51583333333333337</v>
      </c>
      <c r="AH97" s="12">
        <f t="shared" si="6"/>
        <v>0.14472222222222222</v>
      </c>
      <c r="AI97" s="12">
        <f>SUM(F95:Q97)</f>
        <v>43200</v>
      </c>
      <c r="AJ97" s="12">
        <f>SUM(R95:AC97)</f>
        <v>43200</v>
      </c>
      <c r="AK97" s="12">
        <f>SUM(F95:AC97)</f>
        <v>86400</v>
      </c>
      <c r="AL97" s="9"/>
      <c r="AM97" s="9"/>
      <c r="AN97" s="9"/>
      <c r="AO97" s="9"/>
      <c r="AP97" s="139"/>
      <c r="AQ97" s="9"/>
      <c r="BD97" s="223"/>
      <c r="BE97" s="223"/>
      <c r="BF97" s="223"/>
      <c r="BG97" s="223"/>
      <c r="BH97" s="223"/>
    </row>
    <row r="98" spans="1:418" s="32" customFormat="1" x14ac:dyDescent="0.25">
      <c r="A98" s="23" t="s">
        <v>16</v>
      </c>
      <c r="B98" s="23" t="str">
        <f>'Raw Data(sec)'!A99</f>
        <v>P44</v>
      </c>
      <c r="C98" s="23" t="str">
        <f>'Raw Data(sec)'!B99</f>
        <v>WT</v>
      </c>
      <c r="D98" s="23" t="str">
        <f>'Raw Data(sec)'!C99</f>
        <v>K5</v>
      </c>
      <c r="E98" s="23" t="str">
        <f>'Raw Data(sec)'!D99</f>
        <v>W</v>
      </c>
      <c r="F98" s="23">
        <f>'Raw Data(sec)'!E99</f>
        <v>2404</v>
      </c>
      <c r="G98" s="23">
        <f>'Raw Data(sec)'!F99</f>
        <v>336</v>
      </c>
      <c r="H98" s="23">
        <f>'Raw Data(sec)'!G99</f>
        <v>1736</v>
      </c>
      <c r="I98" s="23">
        <f>'Raw Data(sec)'!H99</f>
        <v>544</v>
      </c>
      <c r="J98" s="23">
        <f>'Raw Data(sec)'!I99</f>
        <v>1792</v>
      </c>
      <c r="K98" s="23">
        <f>'Raw Data(sec)'!J99</f>
        <v>832</v>
      </c>
      <c r="L98" s="23">
        <f>'Raw Data(sec)'!K99</f>
        <v>1000</v>
      </c>
      <c r="M98" s="23">
        <f>'Raw Data(sec)'!L99</f>
        <v>2048</v>
      </c>
      <c r="N98" s="23">
        <f>'Raw Data(sec)'!M99</f>
        <v>324</v>
      </c>
      <c r="O98" s="23">
        <f>'Raw Data(sec)'!N99</f>
        <v>1344</v>
      </c>
      <c r="P98" s="23">
        <f>'Raw Data(sec)'!O99</f>
        <v>1488</v>
      </c>
      <c r="Q98" s="23">
        <f>'Raw Data(sec)'!P99</f>
        <v>1760</v>
      </c>
      <c r="R98" s="23">
        <f>'Raw Data(sec)'!Q99</f>
        <v>3600</v>
      </c>
      <c r="S98" s="23">
        <f>'Raw Data(sec)'!R99</f>
        <v>3600</v>
      </c>
      <c r="T98" s="23">
        <f>'Raw Data(sec)'!S99</f>
        <v>3600</v>
      </c>
      <c r="U98" s="23">
        <f>'Raw Data(sec)'!T99</f>
        <v>3572</v>
      </c>
      <c r="V98" s="23">
        <f>'Raw Data(sec)'!U99</f>
        <v>1740</v>
      </c>
      <c r="W98" s="23">
        <f>'Raw Data(sec)'!V99</f>
        <v>3600</v>
      </c>
      <c r="X98" s="23">
        <f>'Raw Data(sec)'!W99</f>
        <v>3592</v>
      </c>
      <c r="Y98" s="23">
        <f>'Raw Data(sec)'!X99</f>
        <v>544</v>
      </c>
      <c r="Z98" s="23">
        <f>'Raw Data(sec)'!Y99</f>
        <v>1280</v>
      </c>
      <c r="AA98" s="23">
        <f>'Raw Data(sec)'!Z99</f>
        <v>3060</v>
      </c>
      <c r="AB98" s="23">
        <f>'Raw Data(sec)'!AA99</f>
        <v>1288</v>
      </c>
      <c r="AC98" s="23">
        <f>'Raw Data(sec)'!AB99</f>
        <v>3600</v>
      </c>
      <c r="AD98" s="155" t="s">
        <v>0</v>
      </c>
      <c r="AE98" s="133">
        <f t="shared" si="5"/>
        <v>15608</v>
      </c>
      <c r="AF98" s="73">
        <f t="shared" si="7"/>
        <v>33076</v>
      </c>
      <c r="AG98" s="73">
        <f t="shared" si="8"/>
        <v>0.36129629629629628</v>
      </c>
      <c r="AH98" s="73">
        <f t="shared" si="6"/>
        <v>0.76564814814814819</v>
      </c>
      <c r="AI98" s="73">
        <f>SUM(F98:Q100)</f>
        <v>43200</v>
      </c>
      <c r="AJ98" s="73">
        <f>SUM(R98:AC100)</f>
        <v>43200</v>
      </c>
      <c r="AK98" s="73">
        <f>SUM(F98:AC100)</f>
        <v>86400</v>
      </c>
      <c r="AL98" s="32">
        <f>(AE100+AE99)/(AF99+AF100)</f>
        <v>2.7254049782694589</v>
      </c>
      <c r="AM98" s="32">
        <f>(SUM(AG99:AG100))/(SUM(AH99:AH100))</f>
        <v>2.7254049782694589</v>
      </c>
      <c r="AN98" s="32">
        <f>(SUM(F99:Q100)/AI99)*100</f>
        <v>63.870370370370367</v>
      </c>
      <c r="AO98" s="32">
        <f>(SUM(R99:AC100)/AJ99)*100</f>
        <v>23.435185185185183</v>
      </c>
      <c r="AP98" s="140">
        <f>(SUM(F99:AC100)/AK99)*100</f>
        <v>43.652777777777779</v>
      </c>
      <c r="AQ98" s="142">
        <f>(AVERAGE(AN98:AN113))</f>
        <v>63.23244021794428</v>
      </c>
      <c r="AR98" s="142">
        <f>(AVERAGE(AO98:AO113))</f>
        <v>25.722222222222225</v>
      </c>
      <c r="AS98" s="142">
        <f>(AVERAGE(AP98:AP113))</f>
        <v>44.477246424588706</v>
      </c>
      <c r="AU98" s="9"/>
      <c r="AV98" s="9"/>
      <c r="AW98" s="9"/>
      <c r="AX98" s="9"/>
      <c r="AY98" s="9"/>
      <c r="AZ98" s="9"/>
      <c r="BA98" s="9"/>
      <c r="BB98" s="9"/>
      <c r="BC98" s="9"/>
      <c r="BD98" s="223"/>
      <c r="BE98" s="223"/>
      <c r="BF98" s="223"/>
      <c r="BG98" s="223"/>
      <c r="BH98" s="223"/>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s="9"/>
      <c r="MB98" s="9"/>
      <c r="MC98" s="9"/>
      <c r="MD98" s="9"/>
      <c r="ME98" s="9"/>
      <c r="MF98" s="9"/>
      <c r="MG98" s="9"/>
      <c r="MH98" s="9"/>
      <c r="MI98" s="9"/>
      <c r="MJ98" s="9"/>
      <c r="MK98" s="9"/>
      <c r="ML98" s="9"/>
      <c r="MM98" s="9"/>
      <c r="MN98" s="9"/>
      <c r="MO98" s="9"/>
      <c r="MP98" s="9"/>
      <c r="MQ98" s="9"/>
      <c r="MR98" s="9"/>
      <c r="MS98" s="9"/>
      <c r="MT98" s="9"/>
      <c r="MU98" s="9"/>
      <c r="MV98" s="9"/>
      <c r="MW98" s="9"/>
      <c r="MX98" s="9"/>
      <c r="MY98" s="9"/>
      <c r="MZ98" s="9"/>
      <c r="NA98" s="9"/>
      <c r="NB98" s="9"/>
      <c r="NC98" s="9"/>
      <c r="ND98" s="9"/>
      <c r="NE98" s="9"/>
      <c r="NF98" s="9"/>
      <c r="NG98" s="9"/>
      <c r="NH98" s="9"/>
      <c r="NI98" s="9"/>
      <c r="NJ98" s="9"/>
      <c r="NK98" s="9"/>
      <c r="NL98" s="9"/>
      <c r="NM98" s="9"/>
      <c r="NN98" s="9"/>
      <c r="NO98" s="9"/>
      <c r="NP98" s="9"/>
      <c r="NQ98" s="9"/>
      <c r="NR98" s="9"/>
      <c r="NS98" s="9"/>
      <c r="NT98" s="9"/>
      <c r="NU98" s="9"/>
      <c r="NV98" s="9"/>
      <c r="NW98" s="9"/>
      <c r="NX98" s="9"/>
      <c r="NY98" s="9"/>
      <c r="NZ98" s="9"/>
      <c r="OA98" s="9"/>
      <c r="OB98" s="9"/>
      <c r="OC98" s="9"/>
      <c r="OD98" s="9"/>
      <c r="OE98" s="9"/>
      <c r="OF98" s="9"/>
      <c r="OG98" s="9"/>
      <c r="OH98" s="9"/>
      <c r="OI98" s="9"/>
      <c r="OJ98" s="9"/>
      <c r="OK98" s="9"/>
      <c r="OL98" s="9"/>
      <c r="OM98" s="9"/>
      <c r="ON98" s="9"/>
      <c r="OO98" s="9"/>
      <c r="OP98" s="9"/>
      <c r="OQ98" s="9"/>
      <c r="OR98" s="9"/>
      <c r="OS98" s="9"/>
      <c r="OT98" s="9"/>
      <c r="OU98" s="9"/>
      <c r="OV98" s="9"/>
      <c r="OW98" s="9"/>
      <c r="OX98" s="9"/>
      <c r="OY98" s="9"/>
      <c r="OZ98" s="9"/>
      <c r="PA98" s="9"/>
      <c r="PB98" s="9"/>
    </row>
    <row r="99" spans="1:418" x14ac:dyDescent="0.25">
      <c r="A99" s="23">
        <v>0</v>
      </c>
      <c r="B99" s="23" t="str">
        <f>'Raw Data(sec)'!A100</f>
        <v>P44</v>
      </c>
      <c r="C99" s="23" t="str">
        <f>'Raw Data(sec)'!B100</f>
        <v>WT</v>
      </c>
      <c r="D99" s="23" t="str">
        <f>'Raw Data(sec)'!C100</f>
        <v>K5</v>
      </c>
      <c r="E99" s="23" t="str">
        <f>'Raw Data(sec)'!D100</f>
        <v>R</v>
      </c>
      <c r="F99" s="23">
        <f>'Raw Data(sec)'!E100</f>
        <v>68</v>
      </c>
      <c r="G99" s="23">
        <f>'Raw Data(sec)'!F100</f>
        <v>400</v>
      </c>
      <c r="H99" s="23">
        <f>'Raw Data(sec)'!G100</f>
        <v>272</v>
      </c>
      <c r="I99" s="23">
        <f>'Raw Data(sec)'!H100</f>
        <v>784</v>
      </c>
      <c r="J99" s="23">
        <f>'Raw Data(sec)'!I100</f>
        <v>324</v>
      </c>
      <c r="K99" s="23">
        <f>'Raw Data(sec)'!J100</f>
        <v>388</v>
      </c>
      <c r="L99" s="23">
        <f>'Raw Data(sec)'!K100</f>
        <v>616</v>
      </c>
      <c r="M99" s="23">
        <f>'Raw Data(sec)'!L100</f>
        <v>88</v>
      </c>
      <c r="N99" s="23">
        <f>'Raw Data(sec)'!M100</f>
        <v>592</v>
      </c>
      <c r="O99" s="23">
        <f>'Raw Data(sec)'!N100</f>
        <v>376</v>
      </c>
      <c r="P99" s="23">
        <f>'Raw Data(sec)'!O100</f>
        <v>256</v>
      </c>
      <c r="Q99" s="23">
        <f>'Raw Data(sec)'!P100</f>
        <v>332</v>
      </c>
      <c r="R99" s="23">
        <f>'Raw Data(sec)'!Q100</f>
        <v>0</v>
      </c>
      <c r="S99" s="23">
        <f>'Raw Data(sec)'!R100</f>
        <v>0</v>
      </c>
      <c r="T99" s="23">
        <f>'Raw Data(sec)'!S100</f>
        <v>0</v>
      </c>
      <c r="U99" s="23">
        <f>'Raw Data(sec)'!T100</f>
        <v>0</v>
      </c>
      <c r="V99" s="23">
        <f>'Raw Data(sec)'!U100</f>
        <v>108</v>
      </c>
      <c r="W99" s="23">
        <f>'Raw Data(sec)'!V100</f>
        <v>0</v>
      </c>
      <c r="X99" s="23">
        <f>'Raw Data(sec)'!W100</f>
        <v>0</v>
      </c>
      <c r="Y99" s="23">
        <f>'Raw Data(sec)'!X100</f>
        <v>260</v>
      </c>
      <c r="Z99" s="23">
        <f>'Raw Data(sec)'!Y100</f>
        <v>424</v>
      </c>
      <c r="AA99" s="23">
        <f>'Raw Data(sec)'!Z100</f>
        <v>0</v>
      </c>
      <c r="AB99" s="23">
        <f>'Raw Data(sec)'!AA100</f>
        <v>212</v>
      </c>
      <c r="AC99" s="23">
        <f>'Raw Data(sec)'!AB100</f>
        <v>0</v>
      </c>
      <c r="AD99" s="155">
        <v>0</v>
      </c>
      <c r="AE99" s="132">
        <f t="shared" si="5"/>
        <v>4496</v>
      </c>
      <c r="AF99" s="12">
        <f t="shared" si="7"/>
        <v>1004</v>
      </c>
      <c r="AG99" s="12">
        <f t="shared" si="8"/>
        <v>0.10407407407407407</v>
      </c>
      <c r="AH99" s="12">
        <f t="shared" si="6"/>
        <v>2.3240740740740742E-2</v>
      </c>
      <c r="AI99" s="12">
        <f>SUM(F98:Q100)</f>
        <v>43200</v>
      </c>
      <c r="AJ99" s="12">
        <f>SUM(R98:AC100)</f>
        <v>43200</v>
      </c>
      <c r="AK99" s="12">
        <f>SUM(F98:AC100)</f>
        <v>86400</v>
      </c>
      <c r="AL99" s="9"/>
      <c r="AM99" s="9"/>
      <c r="AN99" s="9"/>
      <c r="AO99" s="9"/>
      <c r="AP99" s="139"/>
      <c r="AQ99" s="36">
        <f>STDEV(AN98:AN113)/SQRT(COUNT(AN98:AN113))</f>
        <v>0.96582732076305078</v>
      </c>
      <c r="AR99" s="36">
        <f>STDEV(AO98:AO113)/SQRT(COUNT(AO98:AO113))</f>
        <v>3.273476636737549</v>
      </c>
      <c r="AS99" s="36">
        <f>STDEV(AP98:AP113)/SQRT(COUNT(AP98:AP113))</f>
        <v>1.8008792932679745</v>
      </c>
      <c r="BD99" s="223"/>
      <c r="BE99" s="223"/>
      <c r="BF99" s="223"/>
      <c r="BG99" s="223"/>
      <c r="BH99" s="223"/>
    </row>
    <row r="100" spans="1:418" x14ac:dyDescent="0.25">
      <c r="A100" s="23">
        <v>0</v>
      </c>
      <c r="B100" s="23" t="str">
        <f>'Raw Data(sec)'!A101</f>
        <v>P44</v>
      </c>
      <c r="C100" s="23" t="str">
        <f>'Raw Data(sec)'!B101</f>
        <v>WT</v>
      </c>
      <c r="D100" s="23" t="str">
        <f>'Raw Data(sec)'!C101</f>
        <v>K5</v>
      </c>
      <c r="E100" s="23" t="str">
        <f>'Raw Data(sec)'!D101</f>
        <v>NR</v>
      </c>
      <c r="F100" s="23">
        <f>'Raw Data(sec)'!E101</f>
        <v>1128</v>
      </c>
      <c r="G100" s="23">
        <f>'Raw Data(sec)'!F101</f>
        <v>2864</v>
      </c>
      <c r="H100" s="23">
        <f>'Raw Data(sec)'!G101</f>
        <v>1592</v>
      </c>
      <c r="I100" s="23">
        <f>'Raw Data(sec)'!H101</f>
        <v>2272</v>
      </c>
      <c r="J100" s="23">
        <f>'Raw Data(sec)'!I101</f>
        <v>1484</v>
      </c>
      <c r="K100" s="23">
        <f>'Raw Data(sec)'!J101</f>
        <v>2380</v>
      </c>
      <c r="L100" s="23">
        <f>'Raw Data(sec)'!K101</f>
        <v>1984</v>
      </c>
      <c r="M100" s="23">
        <f>'Raw Data(sec)'!L101</f>
        <v>1464</v>
      </c>
      <c r="N100" s="23">
        <f>'Raw Data(sec)'!M101</f>
        <v>2684</v>
      </c>
      <c r="O100" s="23">
        <f>'Raw Data(sec)'!N101</f>
        <v>1880</v>
      </c>
      <c r="P100" s="23">
        <f>'Raw Data(sec)'!O101</f>
        <v>1856</v>
      </c>
      <c r="Q100" s="23">
        <f>'Raw Data(sec)'!P101</f>
        <v>1508</v>
      </c>
      <c r="R100" s="23">
        <f>'Raw Data(sec)'!Q101</f>
        <v>0</v>
      </c>
      <c r="S100" s="23">
        <f>'Raw Data(sec)'!R101</f>
        <v>0</v>
      </c>
      <c r="T100" s="23">
        <f>'Raw Data(sec)'!S101</f>
        <v>0</v>
      </c>
      <c r="U100" s="23">
        <f>'Raw Data(sec)'!T101</f>
        <v>28</v>
      </c>
      <c r="V100" s="23">
        <f>'Raw Data(sec)'!U101</f>
        <v>1752</v>
      </c>
      <c r="W100" s="23">
        <f>'Raw Data(sec)'!V101</f>
        <v>0</v>
      </c>
      <c r="X100" s="23">
        <f>'Raw Data(sec)'!W101</f>
        <v>8</v>
      </c>
      <c r="Y100" s="23">
        <f>'Raw Data(sec)'!X101</f>
        <v>2796</v>
      </c>
      <c r="Z100" s="23">
        <f>'Raw Data(sec)'!Y101</f>
        <v>1896</v>
      </c>
      <c r="AA100" s="23">
        <f>'Raw Data(sec)'!Z101</f>
        <v>540</v>
      </c>
      <c r="AB100" s="23">
        <f>'Raw Data(sec)'!AA101</f>
        <v>2100</v>
      </c>
      <c r="AC100" s="23">
        <f>'Raw Data(sec)'!AB101</f>
        <v>0</v>
      </c>
      <c r="AD100" s="155">
        <v>0</v>
      </c>
      <c r="AE100" s="132">
        <f t="shared" si="5"/>
        <v>23096</v>
      </c>
      <c r="AF100" s="12">
        <f t="shared" si="7"/>
        <v>9120</v>
      </c>
      <c r="AG100" s="12">
        <f t="shared" si="8"/>
        <v>0.53462962962962968</v>
      </c>
      <c r="AH100" s="12">
        <f t="shared" si="6"/>
        <v>0.21111111111111111</v>
      </c>
      <c r="AI100" s="12">
        <f>SUM(F98:Q100)</f>
        <v>43200</v>
      </c>
      <c r="AJ100" s="12">
        <f>SUM(R98:AC100)</f>
        <v>43200</v>
      </c>
      <c r="AK100" s="12">
        <f>SUM(F98:AC100)</f>
        <v>86400</v>
      </c>
      <c r="AL100" s="9"/>
      <c r="AM100" s="9"/>
      <c r="AN100" s="9"/>
      <c r="AO100" s="9"/>
      <c r="AP100" s="139"/>
      <c r="AQ100" s="9"/>
      <c r="BD100" s="223"/>
      <c r="BE100" s="223"/>
      <c r="BF100" s="223"/>
      <c r="BG100" s="223"/>
      <c r="BH100" s="223"/>
    </row>
    <row r="101" spans="1:418" s="15" customFormat="1" x14ac:dyDescent="0.25">
      <c r="A101" s="23" t="s">
        <v>25</v>
      </c>
      <c r="B101" s="23" t="str">
        <f>'Raw Data(sec)'!A102</f>
        <v>P44</v>
      </c>
      <c r="C101" s="23" t="str">
        <f>'Raw Data(sec)'!B102</f>
        <v>WT</v>
      </c>
      <c r="D101" s="23" t="str">
        <f>'Raw Data(sec)'!C102</f>
        <v>N2</v>
      </c>
      <c r="E101" s="23" t="str">
        <f>'Raw Data(sec)'!D102</f>
        <v>W</v>
      </c>
      <c r="F101" s="23">
        <f>'Raw Data(sec)'!E102</f>
        <v>3600</v>
      </c>
      <c r="G101" s="23">
        <f>'Raw Data(sec)'!F102</f>
        <v>384</v>
      </c>
      <c r="H101" s="23">
        <f>'Raw Data(sec)'!G102</f>
        <v>1480</v>
      </c>
      <c r="I101" s="23">
        <f>'Raw Data(sec)'!H102</f>
        <v>1604</v>
      </c>
      <c r="J101" s="23">
        <f>'Raw Data(sec)'!I102</f>
        <v>404</v>
      </c>
      <c r="K101" s="23">
        <f>'Raw Data(sec)'!J102</f>
        <v>1216</v>
      </c>
      <c r="L101" s="23">
        <f>'Raw Data(sec)'!K102</f>
        <v>156</v>
      </c>
      <c r="M101" s="23">
        <f>'Raw Data(sec)'!L102</f>
        <v>1400</v>
      </c>
      <c r="N101" s="23">
        <f>'Raw Data(sec)'!M102</f>
        <v>820</v>
      </c>
      <c r="O101" s="23">
        <f>'Raw Data(sec)'!N102</f>
        <v>1296</v>
      </c>
      <c r="P101" s="23">
        <f>'Raw Data(sec)'!O102</f>
        <v>1000</v>
      </c>
      <c r="Q101" s="23">
        <f>'Raw Data(sec)'!P102</f>
        <v>1404</v>
      </c>
      <c r="R101" s="23">
        <f>'Raw Data(sec)'!Q102</f>
        <v>3596</v>
      </c>
      <c r="S101" s="23">
        <f>'Raw Data(sec)'!R102</f>
        <v>3136</v>
      </c>
      <c r="T101" s="23">
        <f>'Raw Data(sec)'!S102</f>
        <v>3592</v>
      </c>
      <c r="U101" s="23">
        <f>'Raw Data(sec)'!T102</f>
        <v>3600</v>
      </c>
      <c r="V101" s="23">
        <f>'Raw Data(sec)'!U102</f>
        <v>1120</v>
      </c>
      <c r="W101" s="23">
        <f>'Raw Data(sec)'!V102</f>
        <v>3500</v>
      </c>
      <c r="X101" s="23">
        <f>'Raw Data(sec)'!W102</f>
        <v>3016</v>
      </c>
      <c r="Y101" s="23">
        <f>'Raw Data(sec)'!X102</f>
        <v>972</v>
      </c>
      <c r="Z101" s="23">
        <f>'Raw Data(sec)'!Y102</f>
        <v>1496</v>
      </c>
      <c r="AA101" s="23">
        <f>'Raw Data(sec)'!Z102</f>
        <v>2260</v>
      </c>
      <c r="AB101" s="23">
        <f>'Raw Data(sec)'!AA102</f>
        <v>2636</v>
      </c>
      <c r="AC101" s="23">
        <f>'Raw Data(sec)'!AB102</f>
        <v>3600</v>
      </c>
      <c r="AD101" s="155" t="s">
        <v>0</v>
      </c>
      <c r="AE101" s="131">
        <f t="shared" si="5"/>
        <v>14764</v>
      </c>
      <c r="AF101" s="14">
        <f t="shared" si="7"/>
        <v>32524</v>
      </c>
      <c r="AG101" s="14">
        <f t="shared" si="8"/>
        <v>0.34175925925925926</v>
      </c>
      <c r="AH101" s="14">
        <f t="shared" si="6"/>
        <v>0.75287037037037041</v>
      </c>
      <c r="AI101" s="14">
        <f>SUM(F101:Q103)</f>
        <v>43200</v>
      </c>
      <c r="AJ101" s="14">
        <f>SUM(R101:AC103)</f>
        <v>43200</v>
      </c>
      <c r="AK101" s="14">
        <f>SUM(F101:AC103)</f>
        <v>86400</v>
      </c>
      <c r="AL101" s="15">
        <f>(AE103+AE102)/(AF102+AF103)</f>
        <v>2.6635443986511804</v>
      </c>
      <c r="AM101" s="15">
        <f>(SUM(AG102:AG103))/(SUM(AH102:AH103))</f>
        <v>2.66354439865118</v>
      </c>
      <c r="AN101" s="15">
        <f>(SUM(F102:Q103)/AI102)*100</f>
        <v>65.824074074074076</v>
      </c>
      <c r="AO101" s="15">
        <f>(SUM(R102:AC103)/AJ102)*100</f>
        <v>24.712962962962962</v>
      </c>
      <c r="AP101" s="137">
        <f>(SUM(F102:AC103)/AK102)*100</f>
        <v>45.268518518518519</v>
      </c>
      <c r="AU101" s="9"/>
      <c r="AV101" s="9"/>
      <c r="AW101" s="9"/>
      <c r="AX101" s="9"/>
      <c r="AY101" s="9"/>
      <c r="AZ101" s="9"/>
      <c r="BA101" s="9"/>
      <c r="BB101" s="9"/>
      <c r="BC101" s="9"/>
      <c r="BD101" s="223"/>
      <c r="BE101" s="223"/>
      <c r="BF101" s="223"/>
      <c r="BG101" s="223"/>
      <c r="BH101" s="223"/>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c r="IW101" s="9"/>
      <c r="IX101" s="9"/>
      <c r="IY101" s="9"/>
      <c r="IZ101" s="9"/>
      <c r="JA101" s="9"/>
      <c r="JB101" s="9"/>
      <c r="JC101" s="9"/>
      <c r="JD101" s="9"/>
      <c r="JE101" s="9"/>
      <c r="JF101" s="9"/>
      <c r="JG101" s="9"/>
      <c r="JH101" s="9"/>
      <c r="JI101" s="9"/>
      <c r="JJ101" s="9"/>
      <c r="JK101" s="9"/>
      <c r="JL101" s="9"/>
      <c r="JM101" s="9"/>
      <c r="JN101" s="9"/>
      <c r="JO101" s="9"/>
      <c r="JP101" s="9"/>
      <c r="JQ101" s="9"/>
      <c r="JR101" s="9"/>
      <c r="JS101" s="9"/>
      <c r="JT101" s="9"/>
      <c r="JU101" s="9"/>
      <c r="JV101" s="9"/>
      <c r="JW101" s="9"/>
      <c r="JX101" s="9"/>
      <c r="JY101" s="9"/>
      <c r="JZ101" s="9"/>
      <c r="KA101" s="9"/>
      <c r="KB101" s="9"/>
      <c r="KC101" s="9"/>
      <c r="KD101" s="9"/>
      <c r="KE101" s="9"/>
      <c r="KF101" s="9"/>
      <c r="KG101" s="9"/>
      <c r="KH101" s="9"/>
      <c r="KI101" s="9"/>
      <c r="KJ101" s="9"/>
      <c r="KK101" s="9"/>
      <c r="KL101" s="9"/>
      <c r="KM101" s="9"/>
      <c r="KN101" s="9"/>
      <c r="KO101" s="9"/>
      <c r="KP101" s="9"/>
      <c r="KQ101" s="9"/>
      <c r="KR101" s="9"/>
      <c r="KS101" s="9"/>
      <c r="KT101" s="9"/>
      <c r="KU101" s="9"/>
      <c r="KV101" s="9"/>
      <c r="KW101" s="9"/>
      <c r="KX101" s="9"/>
      <c r="KY101" s="9"/>
      <c r="KZ101" s="9"/>
      <c r="LA101" s="9"/>
      <c r="LB101" s="9"/>
      <c r="LC101" s="9"/>
      <c r="LD101" s="9"/>
      <c r="LE101" s="9"/>
      <c r="LF101" s="9"/>
      <c r="LG101" s="9"/>
      <c r="LH101" s="9"/>
      <c r="LI101" s="9"/>
      <c r="LJ101" s="9"/>
      <c r="LK101" s="9"/>
      <c r="LL101" s="9"/>
      <c r="LM101" s="9"/>
      <c r="LN101" s="9"/>
      <c r="LO101" s="9"/>
      <c r="LP101" s="9"/>
      <c r="LQ101" s="9"/>
      <c r="LR101" s="9"/>
      <c r="LS101" s="9"/>
      <c r="LT101" s="9"/>
      <c r="LU101" s="9"/>
      <c r="LV101" s="9"/>
      <c r="LW101" s="9"/>
      <c r="LX101" s="9"/>
      <c r="LY101" s="9"/>
      <c r="LZ101" s="9"/>
      <c r="MA101" s="9"/>
      <c r="MB101" s="9"/>
      <c r="MC101" s="9"/>
      <c r="MD101" s="9"/>
      <c r="ME101" s="9"/>
      <c r="MF101" s="9"/>
      <c r="MG101" s="9"/>
      <c r="MH101" s="9"/>
      <c r="MI101" s="9"/>
      <c r="MJ101" s="9"/>
      <c r="MK101" s="9"/>
      <c r="ML101" s="9"/>
      <c r="MM101" s="9"/>
      <c r="MN101" s="9"/>
      <c r="MO101" s="9"/>
      <c r="MP101" s="9"/>
      <c r="MQ101" s="9"/>
      <c r="MR101" s="9"/>
      <c r="MS101" s="9"/>
      <c r="MT101" s="9"/>
      <c r="MU101" s="9"/>
      <c r="MV101" s="9"/>
      <c r="MW101" s="9"/>
      <c r="MX101" s="9"/>
      <c r="MY101" s="9"/>
      <c r="MZ101" s="9"/>
      <c r="NA101" s="9"/>
      <c r="NB101" s="9"/>
      <c r="NC101" s="9"/>
      <c r="ND101" s="9"/>
      <c r="NE101" s="9"/>
      <c r="NF101" s="9"/>
      <c r="NG101" s="9"/>
      <c r="NH101" s="9"/>
      <c r="NI101" s="9"/>
      <c r="NJ101" s="9"/>
      <c r="NK101" s="9"/>
      <c r="NL101" s="9"/>
      <c r="NM101" s="9"/>
      <c r="NN101" s="9"/>
      <c r="NO101" s="9"/>
      <c r="NP101" s="9"/>
      <c r="NQ101" s="9"/>
      <c r="NR101" s="9"/>
      <c r="NS101" s="9"/>
      <c r="NT101" s="9"/>
      <c r="NU101" s="9"/>
      <c r="NV101" s="9"/>
      <c r="NW101" s="9"/>
      <c r="NX101" s="9"/>
      <c r="NY101" s="9"/>
      <c r="NZ101" s="9"/>
      <c r="OA101" s="9"/>
      <c r="OB101" s="9"/>
      <c r="OC101" s="9"/>
      <c r="OD101" s="9"/>
      <c r="OE101" s="9"/>
      <c r="OF101" s="9"/>
      <c r="OG101" s="9"/>
      <c r="OH101" s="9"/>
      <c r="OI101" s="9"/>
      <c r="OJ101" s="9"/>
      <c r="OK101" s="9"/>
      <c r="OL101" s="9"/>
      <c r="OM101" s="9"/>
      <c r="ON101" s="9"/>
      <c r="OO101" s="9"/>
      <c r="OP101" s="9"/>
      <c r="OQ101" s="9"/>
      <c r="OR101" s="9"/>
      <c r="OS101" s="9"/>
      <c r="OT101" s="9"/>
      <c r="OU101" s="9"/>
      <c r="OV101" s="9"/>
      <c r="OW101" s="9"/>
      <c r="OX101" s="9"/>
      <c r="OY101" s="9"/>
      <c r="OZ101" s="9"/>
      <c r="PA101" s="9"/>
      <c r="PB101" s="9"/>
    </row>
    <row r="102" spans="1:418" x14ac:dyDescent="0.25">
      <c r="A102" s="23">
        <v>0</v>
      </c>
      <c r="B102" s="23" t="str">
        <f>'Raw Data(sec)'!A103</f>
        <v>P44</v>
      </c>
      <c r="C102" s="23" t="str">
        <f>'Raw Data(sec)'!B103</f>
        <v>WT</v>
      </c>
      <c r="D102" s="23" t="str">
        <f>'Raw Data(sec)'!C103</f>
        <v>N2</v>
      </c>
      <c r="E102" s="23" t="str">
        <f>'Raw Data(sec)'!D103</f>
        <v>R</v>
      </c>
      <c r="F102" s="23">
        <f>'Raw Data(sec)'!E103</f>
        <v>0</v>
      </c>
      <c r="G102" s="23">
        <f>'Raw Data(sec)'!F103</f>
        <v>200</v>
      </c>
      <c r="H102" s="23">
        <f>'Raw Data(sec)'!G103</f>
        <v>304</v>
      </c>
      <c r="I102" s="23">
        <f>'Raw Data(sec)'!H103</f>
        <v>168</v>
      </c>
      <c r="J102" s="23">
        <f>'Raw Data(sec)'!I103</f>
        <v>396</v>
      </c>
      <c r="K102" s="23">
        <f>'Raw Data(sec)'!J103</f>
        <v>336</v>
      </c>
      <c r="L102" s="23">
        <f>'Raw Data(sec)'!K103</f>
        <v>476</v>
      </c>
      <c r="M102" s="23">
        <f>'Raw Data(sec)'!L103</f>
        <v>204</v>
      </c>
      <c r="N102" s="23">
        <f>'Raw Data(sec)'!M103</f>
        <v>300</v>
      </c>
      <c r="O102" s="23">
        <f>'Raw Data(sec)'!N103</f>
        <v>304</v>
      </c>
      <c r="P102" s="23">
        <f>'Raw Data(sec)'!O103</f>
        <v>332</v>
      </c>
      <c r="Q102" s="23">
        <f>'Raw Data(sec)'!P103</f>
        <v>48</v>
      </c>
      <c r="R102" s="23">
        <f>'Raw Data(sec)'!Q103</f>
        <v>0</v>
      </c>
      <c r="S102" s="23">
        <f>'Raw Data(sec)'!R103</f>
        <v>0</v>
      </c>
      <c r="T102" s="23">
        <f>'Raw Data(sec)'!S103</f>
        <v>0</v>
      </c>
      <c r="U102" s="23">
        <f>'Raw Data(sec)'!T103</f>
        <v>0</v>
      </c>
      <c r="V102" s="23">
        <f>'Raw Data(sec)'!U103</f>
        <v>80</v>
      </c>
      <c r="W102" s="23">
        <f>'Raw Data(sec)'!V103</f>
        <v>0</v>
      </c>
      <c r="X102" s="23">
        <f>'Raw Data(sec)'!W103</f>
        <v>0</v>
      </c>
      <c r="Y102" s="23">
        <f>'Raw Data(sec)'!X103</f>
        <v>68</v>
      </c>
      <c r="Z102" s="23">
        <f>'Raw Data(sec)'!Y103</f>
        <v>108</v>
      </c>
      <c r="AA102" s="23">
        <f>'Raw Data(sec)'!Z103</f>
        <v>40</v>
      </c>
      <c r="AB102" s="23">
        <f>'Raw Data(sec)'!AA103</f>
        <v>0</v>
      </c>
      <c r="AC102" s="23">
        <f>'Raw Data(sec)'!AB103</f>
        <v>0</v>
      </c>
      <c r="AD102" s="155">
        <v>0</v>
      </c>
      <c r="AE102" s="132">
        <f t="shared" si="5"/>
        <v>3068</v>
      </c>
      <c r="AF102" s="12">
        <f t="shared" si="7"/>
        <v>296</v>
      </c>
      <c r="AG102" s="12">
        <f t="shared" si="8"/>
        <v>7.1018518518518522E-2</v>
      </c>
      <c r="AH102" s="12">
        <f t="shared" si="6"/>
        <v>6.851851851851852E-3</v>
      </c>
      <c r="AI102" s="12">
        <f>SUM(F101:Q103)</f>
        <v>43200</v>
      </c>
      <c r="AJ102" s="12">
        <f>SUM(R101:AC103)</f>
        <v>43200</v>
      </c>
      <c r="AK102" s="12">
        <f>SUM(F101:AC103)</f>
        <v>86400</v>
      </c>
      <c r="AL102" s="9"/>
      <c r="AM102" s="9"/>
      <c r="AN102" s="9"/>
      <c r="AO102" s="9"/>
      <c r="AP102" s="139"/>
      <c r="AQ102" s="9"/>
      <c r="BD102" s="223"/>
      <c r="BE102" s="223"/>
      <c r="BF102" s="223"/>
      <c r="BG102" s="223"/>
      <c r="BH102" s="223"/>
    </row>
    <row r="103" spans="1:418" x14ac:dyDescent="0.25">
      <c r="A103" s="23">
        <v>0</v>
      </c>
      <c r="B103" s="23" t="str">
        <f>'Raw Data(sec)'!A104</f>
        <v>P44</v>
      </c>
      <c r="C103" s="23" t="str">
        <f>'Raw Data(sec)'!B104</f>
        <v>WT</v>
      </c>
      <c r="D103" s="23" t="str">
        <f>'Raw Data(sec)'!C104</f>
        <v>N2</v>
      </c>
      <c r="E103" s="23" t="str">
        <f>'Raw Data(sec)'!D104</f>
        <v>NR</v>
      </c>
      <c r="F103" s="23">
        <f>'Raw Data(sec)'!E104</f>
        <v>0</v>
      </c>
      <c r="G103" s="23">
        <f>'Raw Data(sec)'!F104</f>
        <v>3016</v>
      </c>
      <c r="H103" s="23">
        <f>'Raw Data(sec)'!G104</f>
        <v>1816</v>
      </c>
      <c r="I103" s="23">
        <f>'Raw Data(sec)'!H104</f>
        <v>1828</v>
      </c>
      <c r="J103" s="23">
        <f>'Raw Data(sec)'!I104</f>
        <v>2800</v>
      </c>
      <c r="K103" s="23">
        <f>'Raw Data(sec)'!J104</f>
        <v>2048</v>
      </c>
      <c r="L103" s="23">
        <f>'Raw Data(sec)'!K104</f>
        <v>2968</v>
      </c>
      <c r="M103" s="23">
        <f>'Raw Data(sec)'!L104</f>
        <v>1996</v>
      </c>
      <c r="N103" s="23">
        <f>'Raw Data(sec)'!M104</f>
        <v>2480</v>
      </c>
      <c r="O103" s="23">
        <f>'Raw Data(sec)'!N104</f>
        <v>2000</v>
      </c>
      <c r="P103" s="23">
        <f>'Raw Data(sec)'!O104</f>
        <v>2268</v>
      </c>
      <c r="Q103" s="23">
        <f>'Raw Data(sec)'!P104</f>
        <v>2148</v>
      </c>
      <c r="R103" s="23">
        <f>'Raw Data(sec)'!Q104</f>
        <v>4</v>
      </c>
      <c r="S103" s="23">
        <f>'Raw Data(sec)'!R104</f>
        <v>464</v>
      </c>
      <c r="T103" s="23">
        <f>'Raw Data(sec)'!S104</f>
        <v>8</v>
      </c>
      <c r="U103" s="23">
        <f>'Raw Data(sec)'!T104</f>
        <v>0</v>
      </c>
      <c r="V103" s="23">
        <f>'Raw Data(sec)'!U104</f>
        <v>2400</v>
      </c>
      <c r="W103" s="23">
        <f>'Raw Data(sec)'!V104</f>
        <v>100</v>
      </c>
      <c r="X103" s="23">
        <f>'Raw Data(sec)'!W104</f>
        <v>584</v>
      </c>
      <c r="Y103" s="23">
        <f>'Raw Data(sec)'!X104</f>
        <v>2560</v>
      </c>
      <c r="Z103" s="23">
        <f>'Raw Data(sec)'!Y104</f>
        <v>1996</v>
      </c>
      <c r="AA103" s="23">
        <f>'Raw Data(sec)'!Z104</f>
        <v>1300</v>
      </c>
      <c r="AB103" s="23">
        <f>'Raw Data(sec)'!AA104</f>
        <v>964</v>
      </c>
      <c r="AC103" s="23">
        <f>'Raw Data(sec)'!AB104</f>
        <v>0</v>
      </c>
      <c r="AD103" s="155">
        <v>0</v>
      </c>
      <c r="AE103" s="132">
        <f t="shared" si="5"/>
        <v>25368</v>
      </c>
      <c r="AF103" s="12">
        <f t="shared" si="7"/>
        <v>10380</v>
      </c>
      <c r="AG103" s="12">
        <f t="shared" si="8"/>
        <v>0.5872222222222222</v>
      </c>
      <c r="AH103" s="12">
        <f t="shared" si="6"/>
        <v>0.24027777777777778</v>
      </c>
      <c r="AI103" s="12">
        <f>SUM(F101:Q103)</f>
        <v>43200</v>
      </c>
      <c r="AJ103" s="12">
        <f>SUM(R101:AC103)</f>
        <v>43200</v>
      </c>
      <c r="AK103" s="12">
        <f>SUM(F101:AC103)</f>
        <v>86400</v>
      </c>
      <c r="AL103" s="9"/>
      <c r="AM103" s="9"/>
      <c r="AN103" s="9"/>
      <c r="AO103" s="9"/>
      <c r="AP103" s="139"/>
      <c r="AQ103" s="9"/>
      <c r="BD103" s="223"/>
      <c r="BE103" s="223"/>
      <c r="BF103" s="223"/>
      <c r="BG103" s="223"/>
      <c r="BH103" s="223"/>
    </row>
    <row r="104" spans="1:418" s="15" customFormat="1" x14ac:dyDescent="0.25">
      <c r="A104" s="23" t="s">
        <v>18</v>
      </c>
      <c r="B104" s="23" t="str">
        <f>'Raw Data(sec)'!A105</f>
        <v>P44</v>
      </c>
      <c r="C104" s="23" t="str">
        <f>'Raw Data(sec)'!B105</f>
        <v>WT</v>
      </c>
      <c r="D104" s="23" t="str">
        <f>'Raw Data(sec)'!C105</f>
        <v>R5</v>
      </c>
      <c r="E104" s="23" t="str">
        <f>'Raw Data(sec)'!D105</f>
        <v>W</v>
      </c>
      <c r="F104" s="23">
        <f>'Raw Data(sec)'!E105</f>
        <v>1288</v>
      </c>
      <c r="G104" s="23">
        <f>'Raw Data(sec)'!F105</f>
        <v>300</v>
      </c>
      <c r="H104" s="23">
        <f>'Raw Data(sec)'!G105</f>
        <v>1792</v>
      </c>
      <c r="I104" s="23">
        <f>'Raw Data(sec)'!H105</f>
        <v>440</v>
      </c>
      <c r="J104" s="23">
        <f>'Raw Data(sec)'!I105</f>
        <v>2644</v>
      </c>
      <c r="K104" s="23">
        <f>'Raw Data(sec)'!J105</f>
        <v>228</v>
      </c>
      <c r="L104" s="23">
        <f>'Raw Data(sec)'!K105</f>
        <v>372</v>
      </c>
      <c r="M104" s="23">
        <f>'Raw Data(sec)'!L105</f>
        <v>852</v>
      </c>
      <c r="N104" s="23">
        <f>'Raw Data(sec)'!M105</f>
        <v>2508</v>
      </c>
      <c r="O104" s="23">
        <f>'Raw Data(sec)'!N105</f>
        <v>600</v>
      </c>
      <c r="P104" s="23">
        <f>'Raw Data(sec)'!O105</f>
        <v>1828</v>
      </c>
      <c r="Q104" s="23">
        <f>'Raw Data(sec)'!P105</f>
        <v>1928</v>
      </c>
      <c r="R104" s="23">
        <f>'Raw Data(sec)'!Q105</f>
        <v>3600</v>
      </c>
      <c r="S104" s="23">
        <f>'Raw Data(sec)'!R105</f>
        <v>3404</v>
      </c>
      <c r="T104" s="23">
        <f>'Raw Data(sec)'!S105</f>
        <v>2356</v>
      </c>
      <c r="U104" s="23">
        <f>'Raw Data(sec)'!T105</f>
        <v>3592</v>
      </c>
      <c r="V104" s="23">
        <f>'Raw Data(sec)'!U105</f>
        <v>2124</v>
      </c>
      <c r="W104" s="23">
        <f>'Raw Data(sec)'!V105</f>
        <v>2412</v>
      </c>
      <c r="X104" s="23">
        <f>'Raw Data(sec)'!W105</f>
        <v>1996</v>
      </c>
      <c r="Y104" s="23">
        <f>'Raw Data(sec)'!X105</f>
        <v>2036</v>
      </c>
      <c r="Z104" s="23">
        <f>'Raw Data(sec)'!Y105</f>
        <v>2228</v>
      </c>
      <c r="AA104" s="23">
        <f>'Raw Data(sec)'!Z105</f>
        <v>2160</v>
      </c>
      <c r="AB104" s="23">
        <f>'Raw Data(sec)'!AA105</f>
        <v>2372</v>
      </c>
      <c r="AC104" s="23">
        <f>'Raw Data(sec)'!AB105</f>
        <v>3292</v>
      </c>
      <c r="AD104" s="155" t="s">
        <v>0</v>
      </c>
      <c r="AE104" s="131">
        <f t="shared" si="5"/>
        <v>14780</v>
      </c>
      <c r="AF104" s="14">
        <f t="shared" si="7"/>
        <v>31572</v>
      </c>
      <c r="AG104" s="14">
        <f t="shared" si="8"/>
        <v>0.34212962962962962</v>
      </c>
      <c r="AH104" s="14">
        <f t="shared" si="6"/>
        <v>0.73083333333333333</v>
      </c>
      <c r="AI104" s="14">
        <f>SUM(F104:Q106)</f>
        <v>43200</v>
      </c>
      <c r="AJ104" s="14">
        <f>SUM(R104:AC106)</f>
        <v>43200</v>
      </c>
      <c r="AK104" s="14">
        <f>SUM(F104:AC106)</f>
        <v>86400</v>
      </c>
      <c r="AL104" s="15">
        <f>(AE106+AE105)/(AF105+AF106)</f>
        <v>2.4441004471964223</v>
      </c>
      <c r="AM104" s="15">
        <f>(SUM(AG105:AG106))/(SUM(AH105:AH106))</f>
        <v>2.4441004471964227</v>
      </c>
      <c r="AN104" s="15">
        <f>(SUM(F105:Q106)/AI105)*100</f>
        <v>65.787037037037038</v>
      </c>
      <c r="AO104" s="15">
        <f>(SUM(R105:AC106)/AJ105)*100</f>
        <v>26.916666666666668</v>
      </c>
      <c r="AP104" s="137">
        <f>(SUM(F105:AC106)/AK105)*100</f>
        <v>46.351851851851848</v>
      </c>
      <c r="AU104" s="9"/>
      <c r="AV104" s="9"/>
      <c r="AW104" s="9"/>
      <c r="AX104" s="9"/>
      <c r="AY104" s="9"/>
      <c r="AZ104" s="9"/>
      <c r="BA104" s="9"/>
      <c r="BB104" s="9"/>
      <c r="BC104" s="9"/>
      <c r="BD104" s="223"/>
      <c r="BE104" s="223"/>
      <c r="BF104" s="223"/>
      <c r="BG104" s="223"/>
      <c r="BH104" s="223"/>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c r="IW104" s="9"/>
      <c r="IX104" s="9"/>
      <c r="IY104" s="9"/>
      <c r="IZ104" s="9"/>
      <c r="JA104" s="9"/>
      <c r="JB104" s="9"/>
      <c r="JC104" s="9"/>
      <c r="JD104" s="9"/>
      <c r="JE104" s="9"/>
      <c r="JF104" s="9"/>
      <c r="JG104" s="9"/>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s="9"/>
      <c r="MB104" s="9"/>
      <c r="MC104" s="9"/>
      <c r="MD104" s="9"/>
      <c r="ME104" s="9"/>
      <c r="MF104" s="9"/>
      <c r="MG104" s="9"/>
      <c r="MH104" s="9"/>
      <c r="MI104" s="9"/>
      <c r="MJ104" s="9"/>
      <c r="MK104" s="9"/>
      <c r="ML104" s="9"/>
      <c r="MM104" s="9"/>
      <c r="MN104" s="9"/>
      <c r="MO104" s="9"/>
      <c r="MP104" s="9"/>
      <c r="MQ104" s="9"/>
      <c r="MR104" s="9"/>
      <c r="MS104" s="9"/>
      <c r="MT104" s="9"/>
      <c r="MU104" s="9"/>
      <c r="MV104" s="9"/>
      <c r="MW104" s="9"/>
      <c r="MX104" s="9"/>
      <c r="MY104" s="9"/>
      <c r="MZ104" s="9"/>
      <c r="NA104" s="9"/>
      <c r="NB104" s="9"/>
      <c r="NC104" s="9"/>
      <c r="ND104" s="9"/>
      <c r="NE104" s="9"/>
      <c r="NF104" s="9"/>
      <c r="NG104" s="9"/>
      <c r="NH104" s="9"/>
      <c r="NI104" s="9"/>
      <c r="NJ104" s="9"/>
      <c r="NK104" s="9"/>
      <c r="NL104" s="9"/>
      <c r="NM104" s="9"/>
      <c r="NN104" s="9"/>
      <c r="NO104" s="9"/>
      <c r="NP104" s="9"/>
      <c r="NQ104" s="9"/>
      <c r="NR104" s="9"/>
      <c r="NS104" s="9"/>
      <c r="NT104" s="9"/>
      <c r="NU104" s="9"/>
      <c r="NV104" s="9"/>
      <c r="NW104" s="9"/>
      <c r="NX104" s="9"/>
      <c r="NY104" s="9"/>
      <c r="NZ104" s="9"/>
      <c r="OA104" s="9"/>
      <c r="OB104" s="9"/>
      <c r="OC104" s="9"/>
      <c r="OD104" s="9"/>
      <c r="OE104" s="9"/>
      <c r="OF104" s="9"/>
      <c r="OG104" s="9"/>
      <c r="OH104" s="9"/>
      <c r="OI104" s="9"/>
      <c r="OJ104" s="9"/>
      <c r="OK104" s="9"/>
      <c r="OL104" s="9"/>
      <c r="OM104" s="9"/>
      <c r="ON104" s="9"/>
      <c r="OO104" s="9"/>
      <c r="OP104" s="9"/>
      <c r="OQ104" s="9"/>
      <c r="OR104" s="9"/>
      <c r="OS104" s="9"/>
      <c r="OT104" s="9"/>
      <c r="OU104" s="9"/>
      <c r="OV104" s="9"/>
      <c r="OW104" s="9"/>
      <c r="OX104" s="9"/>
      <c r="OY104" s="9"/>
      <c r="OZ104" s="9"/>
      <c r="PA104" s="9"/>
      <c r="PB104" s="9"/>
    </row>
    <row r="105" spans="1:418" x14ac:dyDescent="0.25">
      <c r="A105" s="23">
        <v>0</v>
      </c>
      <c r="B105" s="23" t="str">
        <f>'Raw Data(sec)'!A106</f>
        <v>P44</v>
      </c>
      <c r="C105" s="23" t="str">
        <f>'Raw Data(sec)'!B106</f>
        <v>WT</v>
      </c>
      <c r="D105" s="23" t="str">
        <f>'Raw Data(sec)'!C106</f>
        <v>R5</v>
      </c>
      <c r="E105" s="23" t="str">
        <f>'Raw Data(sec)'!D106</f>
        <v>R</v>
      </c>
      <c r="F105" s="23">
        <f>'Raw Data(sec)'!E106</f>
        <v>100</v>
      </c>
      <c r="G105" s="23">
        <f>'Raw Data(sec)'!F106</f>
        <v>356</v>
      </c>
      <c r="H105" s="23">
        <f>'Raw Data(sec)'!G106</f>
        <v>128</v>
      </c>
      <c r="I105" s="23">
        <f>'Raw Data(sec)'!H106</f>
        <v>416</v>
      </c>
      <c r="J105" s="23">
        <f>'Raw Data(sec)'!I106</f>
        <v>96</v>
      </c>
      <c r="K105" s="23">
        <f>'Raw Data(sec)'!J106</f>
        <v>472</v>
      </c>
      <c r="L105" s="23">
        <f>'Raw Data(sec)'!K106</f>
        <v>252</v>
      </c>
      <c r="M105" s="23">
        <f>'Raw Data(sec)'!L106</f>
        <v>176</v>
      </c>
      <c r="N105" s="23">
        <f>'Raw Data(sec)'!M106</f>
        <v>72</v>
      </c>
      <c r="O105" s="23">
        <f>'Raw Data(sec)'!N106</f>
        <v>440</v>
      </c>
      <c r="P105" s="23">
        <f>'Raw Data(sec)'!O106</f>
        <v>128</v>
      </c>
      <c r="Q105" s="23">
        <f>'Raw Data(sec)'!P106</f>
        <v>84</v>
      </c>
      <c r="R105" s="23">
        <f>'Raw Data(sec)'!Q106</f>
        <v>0</v>
      </c>
      <c r="S105" s="23">
        <f>'Raw Data(sec)'!R106</f>
        <v>0</v>
      </c>
      <c r="T105" s="23">
        <f>'Raw Data(sec)'!S106</f>
        <v>44</v>
      </c>
      <c r="U105" s="23">
        <f>'Raw Data(sec)'!T106</f>
        <v>0</v>
      </c>
      <c r="V105" s="23">
        <f>'Raw Data(sec)'!U106</f>
        <v>132</v>
      </c>
      <c r="W105" s="23">
        <f>'Raw Data(sec)'!V106</f>
        <v>20</v>
      </c>
      <c r="X105" s="23">
        <f>'Raw Data(sec)'!W106</f>
        <v>172</v>
      </c>
      <c r="Y105" s="23">
        <f>'Raw Data(sec)'!X106</f>
        <v>188</v>
      </c>
      <c r="Z105" s="23">
        <f>'Raw Data(sec)'!Y106</f>
        <v>88</v>
      </c>
      <c r="AA105" s="23">
        <f>'Raw Data(sec)'!Z106</f>
        <v>20</v>
      </c>
      <c r="AB105" s="23">
        <f>'Raw Data(sec)'!AA106</f>
        <v>76</v>
      </c>
      <c r="AC105" s="23">
        <f>'Raw Data(sec)'!AB106</f>
        <v>0</v>
      </c>
      <c r="AD105" s="155">
        <v>0</v>
      </c>
      <c r="AE105" s="132">
        <f t="shared" si="5"/>
        <v>2720</v>
      </c>
      <c r="AF105" s="12">
        <f t="shared" si="7"/>
        <v>740</v>
      </c>
      <c r="AG105" s="12">
        <f t="shared" si="8"/>
        <v>6.2962962962962957E-2</v>
      </c>
      <c r="AH105" s="12">
        <f t="shared" si="6"/>
        <v>1.712962962962963E-2</v>
      </c>
      <c r="AI105" s="12">
        <f>SUM(F104:Q106)</f>
        <v>43200</v>
      </c>
      <c r="AJ105" s="12">
        <f>SUM(R104:AC106)</f>
        <v>43200</v>
      </c>
      <c r="AK105" s="12">
        <f>SUM(F104:AC106)</f>
        <v>86400</v>
      </c>
      <c r="AL105" s="9"/>
      <c r="AM105" s="9"/>
      <c r="AN105" s="9"/>
      <c r="AO105" s="9"/>
      <c r="AP105" s="139"/>
      <c r="AQ105" s="9"/>
      <c r="AR105" s="9"/>
      <c r="BD105" s="223"/>
      <c r="BE105" s="223"/>
      <c r="BF105" s="223"/>
      <c r="BG105" s="223"/>
      <c r="BH105" s="223"/>
    </row>
    <row r="106" spans="1:418" x14ac:dyDescent="0.25">
      <c r="A106" s="23">
        <v>0</v>
      </c>
      <c r="B106" s="23" t="str">
        <f>'Raw Data(sec)'!A107</f>
        <v>P44</v>
      </c>
      <c r="C106" s="23" t="str">
        <f>'Raw Data(sec)'!B107</f>
        <v>WT</v>
      </c>
      <c r="D106" s="23" t="str">
        <f>'Raw Data(sec)'!C107</f>
        <v>R5</v>
      </c>
      <c r="E106" s="23" t="str">
        <f>'Raw Data(sec)'!D107</f>
        <v>NR</v>
      </c>
      <c r="F106" s="23">
        <f>'Raw Data(sec)'!E107</f>
        <v>2212</v>
      </c>
      <c r="G106" s="23">
        <f>'Raw Data(sec)'!F107</f>
        <v>2944</v>
      </c>
      <c r="H106" s="23">
        <f>'Raw Data(sec)'!G107</f>
        <v>1680</v>
      </c>
      <c r="I106" s="23">
        <f>'Raw Data(sec)'!H107</f>
        <v>2744</v>
      </c>
      <c r="J106" s="23">
        <f>'Raw Data(sec)'!I107</f>
        <v>860</v>
      </c>
      <c r="K106" s="23">
        <f>'Raw Data(sec)'!J107</f>
        <v>2900</v>
      </c>
      <c r="L106" s="23">
        <f>'Raw Data(sec)'!K107</f>
        <v>2976</v>
      </c>
      <c r="M106" s="23">
        <f>'Raw Data(sec)'!L107</f>
        <v>2572</v>
      </c>
      <c r="N106" s="23">
        <f>'Raw Data(sec)'!M107</f>
        <v>1020</v>
      </c>
      <c r="O106" s="23">
        <f>'Raw Data(sec)'!N107</f>
        <v>2560</v>
      </c>
      <c r="P106" s="23">
        <f>'Raw Data(sec)'!O107</f>
        <v>1644</v>
      </c>
      <c r="Q106" s="23">
        <f>'Raw Data(sec)'!P107</f>
        <v>1588</v>
      </c>
      <c r="R106" s="23">
        <f>'Raw Data(sec)'!Q107</f>
        <v>0</v>
      </c>
      <c r="S106" s="23">
        <f>'Raw Data(sec)'!R107</f>
        <v>196</v>
      </c>
      <c r="T106" s="23">
        <f>'Raw Data(sec)'!S107</f>
        <v>1200</v>
      </c>
      <c r="U106" s="23">
        <f>'Raw Data(sec)'!T107</f>
        <v>8</v>
      </c>
      <c r="V106" s="23">
        <f>'Raw Data(sec)'!U107</f>
        <v>1344</v>
      </c>
      <c r="W106" s="23">
        <f>'Raw Data(sec)'!V107</f>
        <v>1168</v>
      </c>
      <c r="X106" s="23">
        <f>'Raw Data(sec)'!W107</f>
        <v>1432</v>
      </c>
      <c r="Y106" s="23">
        <f>'Raw Data(sec)'!X107</f>
        <v>1376</v>
      </c>
      <c r="Z106" s="23">
        <f>'Raw Data(sec)'!Y107</f>
        <v>1284</v>
      </c>
      <c r="AA106" s="23">
        <f>'Raw Data(sec)'!Z107</f>
        <v>1420</v>
      </c>
      <c r="AB106" s="23">
        <f>'Raw Data(sec)'!AA107</f>
        <v>1152</v>
      </c>
      <c r="AC106" s="23">
        <f>'Raw Data(sec)'!AB107</f>
        <v>308</v>
      </c>
      <c r="AD106" s="155">
        <v>0</v>
      </c>
      <c r="AE106" s="132">
        <f t="shared" si="5"/>
        <v>25700</v>
      </c>
      <c r="AF106" s="12">
        <f t="shared" si="7"/>
        <v>10888</v>
      </c>
      <c r="AG106" s="12">
        <f t="shared" si="8"/>
        <v>0.59490740740740744</v>
      </c>
      <c r="AH106" s="12">
        <f t="shared" si="6"/>
        <v>0.25203703703703706</v>
      </c>
      <c r="AI106" s="12">
        <f>SUM(F104:Q106)</f>
        <v>43200</v>
      </c>
      <c r="AJ106" s="12">
        <f>SUM(R104:AC106)</f>
        <v>43200</v>
      </c>
      <c r="AK106" s="12">
        <f>SUM(F104:AC106)</f>
        <v>86400</v>
      </c>
      <c r="AL106" s="9"/>
      <c r="AM106" s="9"/>
      <c r="AN106" s="9"/>
      <c r="AO106" s="9"/>
      <c r="AP106" s="139"/>
      <c r="AQ106" s="9"/>
      <c r="AR106" s="9"/>
      <c r="BD106" s="223"/>
      <c r="BE106" s="223"/>
      <c r="BF106" s="223"/>
      <c r="BG106" s="223"/>
      <c r="BH106" s="223"/>
    </row>
    <row r="107" spans="1:418" s="15" customFormat="1" x14ac:dyDescent="0.25">
      <c r="A107" s="23" t="s">
        <v>19</v>
      </c>
      <c r="B107" s="23" t="str">
        <f>'Raw Data(sec)'!A108</f>
        <v>P44</v>
      </c>
      <c r="C107" s="23" t="str">
        <f>'Raw Data(sec)'!B108</f>
        <v>WT</v>
      </c>
      <c r="D107" s="23" t="str">
        <f>'Raw Data(sec)'!C108</f>
        <v>S2</v>
      </c>
      <c r="E107" s="23" t="str">
        <f>'Raw Data(sec)'!D108</f>
        <v>W</v>
      </c>
      <c r="F107" s="23">
        <f>'Raw Data(sec)'!E108</f>
        <v>2756</v>
      </c>
      <c r="G107" s="23">
        <f>'Raw Data(sec)'!F108</f>
        <v>872</v>
      </c>
      <c r="H107" s="23">
        <f>'Raw Data(sec)'!G108</f>
        <v>908</v>
      </c>
      <c r="I107" s="23">
        <f>'Raw Data(sec)'!H108</f>
        <v>1008</v>
      </c>
      <c r="J107" s="23">
        <f>'Raw Data(sec)'!I108</f>
        <v>1268</v>
      </c>
      <c r="K107" s="23">
        <f>'Raw Data(sec)'!J108</f>
        <v>948</v>
      </c>
      <c r="L107" s="23">
        <f>'Raw Data(sec)'!K108</f>
        <v>1680</v>
      </c>
      <c r="M107" s="23">
        <f>'Raw Data(sec)'!L108</f>
        <v>1364</v>
      </c>
      <c r="N107" s="23">
        <f>'Raw Data(sec)'!M108</f>
        <v>448</v>
      </c>
      <c r="O107" s="23">
        <f>'Raw Data(sec)'!N108</f>
        <v>1772</v>
      </c>
      <c r="P107" s="23">
        <f>'Raw Data(sec)'!O108</f>
        <v>1484</v>
      </c>
      <c r="Q107" s="23">
        <f>'Raw Data(sec)'!P108</f>
        <v>1936</v>
      </c>
      <c r="R107" s="23">
        <f>'Raw Data(sec)'!Q108</f>
        <v>3600</v>
      </c>
      <c r="S107" s="23">
        <f>'Raw Data(sec)'!R108</f>
        <v>3600</v>
      </c>
      <c r="T107" s="23">
        <f>'Raw Data(sec)'!S108</f>
        <v>3040</v>
      </c>
      <c r="U107" s="23">
        <f>'Raw Data(sec)'!T108</f>
        <v>3592</v>
      </c>
      <c r="V107" s="23">
        <f>'Raw Data(sec)'!U108</f>
        <v>2360</v>
      </c>
      <c r="W107" s="23">
        <f>'Raw Data(sec)'!V108</f>
        <v>1948</v>
      </c>
      <c r="X107" s="23">
        <f>'Raw Data(sec)'!W108</f>
        <v>1800</v>
      </c>
      <c r="Y107" s="23">
        <f>'Raw Data(sec)'!X108</f>
        <v>2512</v>
      </c>
      <c r="Z107" s="23">
        <f>'Raw Data(sec)'!Y108</f>
        <v>2832</v>
      </c>
      <c r="AA107" s="23">
        <f>'Raw Data(sec)'!Z108</f>
        <v>1880</v>
      </c>
      <c r="AB107" s="23">
        <f>'Raw Data(sec)'!AA108</f>
        <v>3228</v>
      </c>
      <c r="AC107" s="23">
        <f>'Raw Data(sec)'!AB108</f>
        <v>2692</v>
      </c>
      <c r="AD107" s="155" t="s">
        <v>0</v>
      </c>
      <c r="AE107" s="131">
        <f t="shared" si="5"/>
        <v>16444</v>
      </c>
      <c r="AF107" s="14">
        <f t="shared" si="7"/>
        <v>33084</v>
      </c>
      <c r="AG107" s="14">
        <f t="shared" si="8"/>
        <v>0.38064814814814812</v>
      </c>
      <c r="AH107" s="14">
        <f t="shared" si="6"/>
        <v>0.76583333333333337</v>
      </c>
      <c r="AI107" s="14">
        <f>SUM(F107:Q109)</f>
        <v>43200</v>
      </c>
      <c r="AJ107" s="14">
        <f>SUM(R107:AC109)</f>
        <v>43200</v>
      </c>
      <c r="AK107" s="14">
        <f>SUM(F107:AC109)</f>
        <v>86400</v>
      </c>
      <c r="AL107" s="15">
        <f>(AE109+AE108)/(AF108+AF109)</f>
        <v>2.6449189402926057</v>
      </c>
      <c r="AM107" s="15">
        <f>(SUM(AG108:AG109))/(SUM(AH108:AH109))</f>
        <v>2.6449189402926057</v>
      </c>
      <c r="AN107" s="15">
        <f>(SUM(F108:Q109)/AI108)*100</f>
        <v>61.935185185185183</v>
      </c>
      <c r="AO107" s="15">
        <f>(SUM(R108:AC109)/AJ108)*100</f>
        <v>23.416666666666668</v>
      </c>
      <c r="AP107" s="137">
        <f>(SUM(F108:AC109)/AK108)*100</f>
        <v>42.675925925925931</v>
      </c>
      <c r="AU107" s="9"/>
      <c r="AV107" s="9"/>
      <c r="AW107" s="9"/>
      <c r="AX107" s="9"/>
      <c r="AY107" s="9"/>
      <c r="AZ107" s="9"/>
      <c r="BA107" s="9"/>
      <c r="BB107" s="9"/>
      <c r="BC107" s="9"/>
      <c r="BD107" s="223"/>
      <c r="BE107" s="223"/>
      <c r="BF107" s="223"/>
      <c r="BG107" s="223"/>
      <c r="BH107" s="223"/>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c r="IW107" s="9"/>
      <c r="IX107" s="9"/>
      <c r="IY107" s="9"/>
      <c r="IZ107" s="9"/>
      <c r="JA107" s="9"/>
      <c r="JB107" s="9"/>
      <c r="JC107" s="9"/>
      <c r="JD107" s="9"/>
      <c r="JE107" s="9"/>
      <c r="JF107" s="9"/>
      <c r="JG107" s="9"/>
      <c r="JH107" s="9"/>
      <c r="JI107" s="9"/>
      <c r="JJ107" s="9"/>
      <c r="JK107" s="9"/>
      <c r="JL107" s="9"/>
      <c r="JM107" s="9"/>
      <c r="JN107" s="9"/>
      <c r="JO107" s="9"/>
      <c r="JP107" s="9"/>
      <c r="JQ107" s="9"/>
      <c r="JR107" s="9"/>
      <c r="JS107" s="9"/>
      <c r="JT107" s="9"/>
      <c r="JU107" s="9"/>
      <c r="JV107" s="9"/>
      <c r="JW107" s="9"/>
      <c r="JX107" s="9"/>
      <c r="JY107" s="9"/>
      <c r="JZ107" s="9"/>
      <c r="KA107" s="9"/>
      <c r="KB107" s="9"/>
      <c r="KC107" s="9"/>
      <c r="KD107" s="9"/>
      <c r="KE107" s="9"/>
      <c r="KF107" s="9"/>
      <c r="KG107" s="9"/>
      <c r="KH107" s="9"/>
      <c r="KI107" s="9"/>
      <c r="KJ107" s="9"/>
      <c r="KK107" s="9"/>
      <c r="KL107" s="9"/>
      <c r="KM107" s="9"/>
      <c r="KN107" s="9"/>
      <c r="KO107" s="9"/>
      <c r="KP107" s="9"/>
      <c r="KQ107" s="9"/>
      <c r="KR107" s="9"/>
      <c r="KS107" s="9"/>
      <c r="KT107" s="9"/>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9"/>
      <c r="LW107" s="9"/>
      <c r="LX107" s="9"/>
      <c r="LY107" s="9"/>
      <c r="LZ107" s="9"/>
      <c r="MA107" s="9"/>
      <c r="MB107" s="9"/>
      <c r="MC107" s="9"/>
      <c r="MD107" s="9"/>
      <c r="ME107" s="9"/>
      <c r="MF107" s="9"/>
      <c r="MG107" s="9"/>
      <c r="MH107" s="9"/>
      <c r="MI107" s="9"/>
      <c r="MJ107" s="9"/>
      <c r="MK107" s="9"/>
      <c r="ML107" s="9"/>
      <c r="MM107" s="9"/>
      <c r="MN107" s="9"/>
      <c r="MO107" s="9"/>
      <c r="MP107" s="9"/>
      <c r="MQ107" s="9"/>
      <c r="MR107" s="9"/>
      <c r="MS107" s="9"/>
      <c r="MT107" s="9"/>
      <c r="MU107" s="9"/>
      <c r="MV107" s="9"/>
      <c r="MW107" s="9"/>
      <c r="MX107" s="9"/>
      <c r="MY107" s="9"/>
      <c r="MZ107" s="9"/>
      <c r="NA107" s="9"/>
      <c r="NB107" s="9"/>
      <c r="NC107" s="9"/>
      <c r="ND107" s="9"/>
      <c r="NE107" s="9"/>
      <c r="NF107" s="9"/>
      <c r="NG107" s="9"/>
      <c r="NH107" s="9"/>
      <c r="NI107" s="9"/>
      <c r="NJ107" s="9"/>
      <c r="NK107" s="9"/>
      <c r="NL107" s="9"/>
      <c r="NM107" s="9"/>
      <c r="NN107" s="9"/>
      <c r="NO107" s="9"/>
      <c r="NP107" s="9"/>
      <c r="NQ107" s="9"/>
      <c r="NR107" s="9"/>
      <c r="NS107" s="9"/>
      <c r="NT107" s="9"/>
      <c r="NU107" s="9"/>
      <c r="NV107" s="9"/>
      <c r="NW107" s="9"/>
      <c r="NX107" s="9"/>
      <c r="NY107" s="9"/>
      <c r="NZ107" s="9"/>
      <c r="OA107" s="9"/>
      <c r="OB107" s="9"/>
      <c r="OC107" s="9"/>
      <c r="OD107" s="9"/>
      <c r="OE107" s="9"/>
      <c r="OF107" s="9"/>
      <c r="OG107" s="9"/>
      <c r="OH107" s="9"/>
      <c r="OI107" s="9"/>
      <c r="OJ107" s="9"/>
      <c r="OK107" s="9"/>
      <c r="OL107" s="9"/>
      <c r="OM107" s="9"/>
      <c r="ON107" s="9"/>
      <c r="OO107" s="9"/>
      <c r="OP107" s="9"/>
      <c r="OQ107" s="9"/>
      <c r="OR107" s="9"/>
      <c r="OS107" s="9"/>
      <c r="OT107" s="9"/>
      <c r="OU107" s="9"/>
      <c r="OV107" s="9"/>
      <c r="OW107" s="9"/>
      <c r="OX107" s="9"/>
      <c r="OY107" s="9"/>
      <c r="OZ107" s="9"/>
      <c r="PA107" s="9"/>
      <c r="PB107" s="9"/>
    </row>
    <row r="108" spans="1:418" s="9" customFormat="1" x14ac:dyDescent="0.25">
      <c r="A108" s="23">
        <v>0</v>
      </c>
      <c r="B108" s="23" t="str">
        <f>'Raw Data(sec)'!A109</f>
        <v>P44</v>
      </c>
      <c r="C108" s="23" t="str">
        <f>'Raw Data(sec)'!B109</f>
        <v>WT</v>
      </c>
      <c r="D108" s="23" t="str">
        <f>'Raw Data(sec)'!C109</f>
        <v>S2</v>
      </c>
      <c r="E108" s="23" t="str">
        <f>'Raw Data(sec)'!D109</f>
        <v>R</v>
      </c>
      <c r="F108" s="23">
        <f>'Raw Data(sec)'!E109</f>
        <v>36</v>
      </c>
      <c r="G108" s="23">
        <f>'Raw Data(sec)'!F109</f>
        <v>448</v>
      </c>
      <c r="H108" s="23">
        <f>'Raw Data(sec)'!G109</f>
        <v>468</v>
      </c>
      <c r="I108" s="23">
        <f>'Raw Data(sec)'!H109</f>
        <v>260</v>
      </c>
      <c r="J108" s="23">
        <f>'Raw Data(sec)'!I109</f>
        <v>300</v>
      </c>
      <c r="K108" s="23">
        <f>'Raw Data(sec)'!J109</f>
        <v>348</v>
      </c>
      <c r="L108" s="23">
        <f>'Raw Data(sec)'!K109</f>
        <v>228</v>
      </c>
      <c r="M108" s="23">
        <f>'Raw Data(sec)'!L109</f>
        <v>160</v>
      </c>
      <c r="N108" s="23">
        <f>'Raw Data(sec)'!M109</f>
        <v>408</v>
      </c>
      <c r="O108" s="23">
        <f>'Raw Data(sec)'!N109</f>
        <v>192</v>
      </c>
      <c r="P108" s="23">
        <f>'Raw Data(sec)'!O109</f>
        <v>336</v>
      </c>
      <c r="Q108" s="23">
        <f>'Raw Data(sec)'!P109</f>
        <v>248</v>
      </c>
      <c r="R108" s="23">
        <f>'Raw Data(sec)'!Q109</f>
        <v>0</v>
      </c>
      <c r="S108" s="23">
        <f>'Raw Data(sec)'!R109</f>
        <v>0</v>
      </c>
      <c r="T108" s="23">
        <f>'Raw Data(sec)'!S109</f>
        <v>0</v>
      </c>
      <c r="U108" s="23">
        <f>'Raw Data(sec)'!T109</f>
        <v>0</v>
      </c>
      <c r="V108" s="23">
        <f>'Raw Data(sec)'!U109</f>
        <v>0</v>
      </c>
      <c r="W108" s="23">
        <f>'Raw Data(sec)'!V109</f>
        <v>0</v>
      </c>
      <c r="X108" s="23">
        <f>'Raw Data(sec)'!W109</f>
        <v>96</v>
      </c>
      <c r="Y108" s="23">
        <f>'Raw Data(sec)'!X109</f>
        <v>40</v>
      </c>
      <c r="Z108" s="23">
        <f>'Raw Data(sec)'!Y109</f>
        <v>88</v>
      </c>
      <c r="AA108" s="23">
        <f>'Raw Data(sec)'!Z109</f>
        <v>88</v>
      </c>
      <c r="AB108" s="23">
        <f>'Raw Data(sec)'!AA109</f>
        <v>52</v>
      </c>
      <c r="AC108" s="23">
        <f>'Raw Data(sec)'!AB109</f>
        <v>60</v>
      </c>
      <c r="AD108" s="155">
        <v>0</v>
      </c>
      <c r="AE108" s="132">
        <f t="shared" si="5"/>
        <v>3432</v>
      </c>
      <c r="AF108" s="12">
        <f t="shared" si="7"/>
        <v>424</v>
      </c>
      <c r="AG108" s="12">
        <f t="shared" si="8"/>
        <v>7.9444444444444443E-2</v>
      </c>
      <c r="AH108" s="12">
        <f>SUM(R108:AC108)/AJ108</f>
        <v>9.8148148148148144E-3</v>
      </c>
      <c r="AI108" s="12">
        <f>SUM(F107:Q109)</f>
        <v>43200</v>
      </c>
      <c r="AJ108" s="12">
        <f>SUM(R107:AC109)</f>
        <v>43200</v>
      </c>
      <c r="AK108" s="12">
        <f>SUM(F107:AC109)</f>
        <v>86400</v>
      </c>
      <c r="AP108" s="139"/>
      <c r="BD108" s="223"/>
      <c r="BE108" s="223"/>
      <c r="BF108" s="223"/>
      <c r="BG108" s="223"/>
      <c r="BH108" s="223"/>
    </row>
    <row r="109" spans="1:418" s="9" customFormat="1" x14ac:dyDescent="0.25">
      <c r="A109" s="23">
        <v>0</v>
      </c>
      <c r="B109" s="23" t="str">
        <f>'Raw Data(sec)'!A110</f>
        <v>P44</v>
      </c>
      <c r="C109" s="23" t="str">
        <f>'Raw Data(sec)'!B110</f>
        <v>WT</v>
      </c>
      <c r="D109" s="23" t="str">
        <f>'Raw Data(sec)'!C110</f>
        <v>S2</v>
      </c>
      <c r="E109" s="23" t="str">
        <f>'Raw Data(sec)'!D110</f>
        <v>NR</v>
      </c>
      <c r="F109" s="23">
        <f>'Raw Data(sec)'!E110</f>
        <v>808</v>
      </c>
      <c r="G109" s="23">
        <f>'Raw Data(sec)'!F110</f>
        <v>2280</v>
      </c>
      <c r="H109" s="23">
        <f>'Raw Data(sec)'!G110</f>
        <v>2224</v>
      </c>
      <c r="I109" s="23">
        <f>'Raw Data(sec)'!H110</f>
        <v>2332</v>
      </c>
      <c r="J109" s="23">
        <f>'Raw Data(sec)'!I110</f>
        <v>2032</v>
      </c>
      <c r="K109" s="23">
        <f>'Raw Data(sec)'!J110</f>
        <v>2304</v>
      </c>
      <c r="L109" s="23">
        <f>'Raw Data(sec)'!K110</f>
        <v>1692</v>
      </c>
      <c r="M109" s="23">
        <f>'Raw Data(sec)'!L110</f>
        <v>2076</v>
      </c>
      <c r="N109" s="23">
        <f>'Raw Data(sec)'!M110</f>
        <v>2744</v>
      </c>
      <c r="O109" s="23">
        <f>'Raw Data(sec)'!N110</f>
        <v>1636</v>
      </c>
      <c r="P109" s="23">
        <f>'Raw Data(sec)'!O110</f>
        <v>1780</v>
      </c>
      <c r="Q109" s="23">
        <f>'Raw Data(sec)'!P110</f>
        <v>1416</v>
      </c>
      <c r="R109" s="23">
        <f>'Raw Data(sec)'!Q110</f>
        <v>0</v>
      </c>
      <c r="S109" s="23">
        <f>'Raw Data(sec)'!R110</f>
        <v>0</v>
      </c>
      <c r="T109" s="23">
        <f>'Raw Data(sec)'!S110</f>
        <v>560</v>
      </c>
      <c r="U109" s="23">
        <f>'Raw Data(sec)'!T110</f>
        <v>8</v>
      </c>
      <c r="V109" s="23">
        <f>'Raw Data(sec)'!U110</f>
        <v>1240</v>
      </c>
      <c r="W109" s="23">
        <f>'Raw Data(sec)'!V110</f>
        <v>1652</v>
      </c>
      <c r="X109" s="23">
        <f>'Raw Data(sec)'!W110</f>
        <v>1704</v>
      </c>
      <c r="Y109" s="23">
        <f>'Raw Data(sec)'!X110</f>
        <v>1048</v>
      </c>
      <c r="Z109" s="23">
        <f>'Raw Data(sec)'!Y110</f>
        <v>680</v>
      </c>
      <c r="AA109" s="23">
        <f>'Raw Data(sec)'!Z110</f>
        <v>1632</v>
      </c>
      <c r="AB109" s="23">
        <f>'Raw Data(sec)'!AA110</f>
        <v>320</v>
      </c>
      <c r="AC109" s="23">
        <f>'Raw Data(sec)'!AB110</f>
        <v>848</v>
      </c>
      <c r="AD109" s="155">
        <v>0</v>
      </c>
      <c r="AE109" s="132">
        <f t="shared" si="5"/>
        <v>23324</v>
      </c>
      <c r="AF109" s="12">
        <f t="shared" si="7"/>
        <v>9692</v>
      </c>
      <c r="AG109" s="12">
        <f t="shared" si="8"/>
        <v>0.53990740740740739</v>
      </c>
      <c r="AH109" s="12">
        <f>SUM(R109:AC109)/AJ109</f>
        <v>0.22435185185185186</v>
      </c>
      <c r="AI109" s="12">
        <f>SUM(F107:Q109)</f>
        <v>43200</v>
      </c>
      <c r="AJ109" s="12">
        <f>SUM(R107:AC109)</f>
        <v>43200</v>
      </c>
      <c r="AK109" s="12">
        <f>SUM(F107:AC109)</f>
        <v>86400</v>
      </c>
      <c r="AP109" s="139"/>
      <c r="BD109" s="223"/>
      <c r="BE109" s="223"/>
      <c r="BF109" s="223"/>
      <c r="BG109" s="223"/>
      <c r="BH109" s="223"/>
    </row>
    <row r="110" spans="1:418" s="15" customFormat="1" x14ac:dyDescent="0.25">
      <c r="A110" s="23" t="s">
        <v>22</v>
      </c>
      <c r="B110" s="23" t="str">
        <f>'Raw Data(sec)'!A111</f>
        <v>P44</v>
      </c>
      <c r="C110" s="23" t="str">
        <f>'Raw Data(sec)'!B111</f>
        <v>WT</v>
      </c>
      <c r="D110" s="23" t="str">
        <f>'Raw Data(sec)'!C111</f>
        <v>U5</v>
      </c>
      <c r="E110" s="23" t="str">
        <f>'Raw Data(sec)'!D111</f>
        <v>W</v>
      </c>
      <c r="F110" s="23">
        <f>'Raw Data(sec)'!E111</f>
        <v>2164</v>
      </c>
      <c r="G110" s="23">
        <f>'Raw Data(sec)'!F111</f>
        <v>1032</v>
      </c>
      <c r="H110" s="23">
        <f>'Raw Data(sec)'!G111</f>
        <v>1480</v>
      </c>
      <c r="I110" s="23">
        <f>'Raw Data(sec)'!H111</f>
        <v>436</v>
      </c>
      <c r="J110" s="23">
        <f>'Raw Data(sec)'!I111</f>
        <v>2872</v>
      </c>
      <c r="K110" s="23">
        <f>'Raw Data(sec)'!J111</f>
        <v>2080</v>
      </c>
      <c r="L110" s="23">
        <f>'Raw Data(sec)'!K111</f>
        <v>1384</v>
      </c>
      <c r="M110" s="23">
        <f>'Raw Data(sec)'!L111</f>
        <v>644</v>
      </c>
      <c r="N110" s="23">
        <f>'Raw Data(sec)'!M111</f>
        <v>1632</v>
      </c>
      <c r="O110" s="23">
        <f>'Raw Data(sec)'!N111</f>
        <v>408</v>
      </c>
      <c r="P110" s="23">
        <f>'Raw Data(sec)'!O111</f>
        <v>1612</v>
      </c>
      <c r="Q110" s="23">
        <f>'Raw Data(sec)'!P111</f>
        <v>1600</v>
      </c>
      <c r="R110" s="23">
        <f>'Raw Data(sec)'!Q111</f>
        <v>3600</v>
      </c>
      <c r="S110" s="23">
        <f>'Raw Data(sec)'!R111</f>
        <v>3600</v>
      </c>
      <c r="T110" s="23">
        <f>'Raw Data(sec)'!S111</f>
        <v>3600</v>
      </c>
      <c r="U110" s="23">
        <f>'Raw Data(sec)'!T111</f>
        <v>2836</v>
      </c>
      <c r="V110" s="23">
        <f>'Raw Data(sec)'!U111</f>
        <v>2988</v>
      </c>
      <c r="W110" s="23">
        <f>'Raw Data(sec)'!V111</f>
        <v>3600</v>
      </c>
      <c r="X110" s="23">
        <f>'Raw Data(sec)'!W111</f>
        <v>2056</v>
      </c>
      <c r="Y110" s="23">
        <f>'Raw Data(sec)'!X111</f>
        <v>3264</v>
      </c>
      <c r="Z110" s="23">
        <f>'Raw Data(sec)'!Y111</f>
        <v>3600</v>
      </c>
      <c r="AA110" s="23">
        <f>'Raw Data(sec)'!Z111</f>
        <v>1924</v>
      </c>
      <c r="AB110" s="23">
        <f>'Raw Data(sec)'!AA111</f>
        <v>3600</v>
      </c>
      <c r="AC110" s="23">
        <f>'Raw Data(sec)'!AB111</f>
        <v>1748</v>
      </c>
      <c r="AD110" s="155" t="s">
        <v>0</v>
      </c>
      <c r="AE110" s="131">
        <f t="shared" si="5"/>
        <v>17344</v>
      </c>
      <c r="AF110" s="14">
        <f t="shared" si="7"/>
        <v>36416</v>
      </c>
      <c r="AG110" s="14">
        <f t="shared" si="8"/>
        <v>0.40148148148148149</v>
      </c>
      <c r="AH110" s="14">
        <f>SUM(R110:AC110)/AJ110</f>
        <v>0.84296296296296291</v>
      </c>
      <c r="AI110" s="14">
        <f>SUM(F110:Q112)</f>
        <v>43200</v>
      </c>
      <c r="AJ110" s="14">
        <f>SUM(R110:AC112)</f>
        <v>43200</v>
      </c>
      <c r="AK110" s="14">
        <f>SUM(F110:AC112)</f>
        <v>86400</v>
      </c>
      <c r="AL110" s="15">
        <f>(AE112+AE111)/(AF111+AF112)</f>
        <v>3.8113207547169812</v>
      </c>
      <c r="AM110" s="15">
        <f>(SUM(AG111:AG112))/(SUM(AH111:AH112))</f>
        <v>3.8113207547169807</v>
      </c>
      <c r="AN110" s="15">
        <f>(SUM(F111:Q112)/AI111)*100</f>
        <v>59.851851851851855</v>
      </c>
      <c r="AO110" s="15">
        <f>(SUM(R111:AC112)/AJ111)*100</f>
        <v>15.703703703703702</v>
      </c>
      <c r="AP110" s="137">
        <f>(SUM(F111:AC112)/AK111)*100</f>
        <v>37.777777777777779</v>
      </c>
      <c r="AU110" s="9"/>
      <c r="AV110" s="9"/>
      <c r="AW110" s="9"/>
      <c r="AX110" s="9"/>
      <c r="AY110" s="9"/>
      <c r="AZ110" s="9"/>
      <c r="BA110" s="9"/>
      <c r="BB110" s="9"/>
      <c r="BC110" s="9"/>
      <c r="BD110" s="223"/>
      <c r="BE110" s="223"/>
      <c r="BF110" s="223"/>
      <c r="BG110" s="223"/>
      <c r="BH110" s="223"/>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c r="GY110" s="9"/>
      <c r="GZ110" s="9"/>
      <c r="HA110" s="9"/>
      <c r="HB110" s="9"/>
      <c r="HC110" s="9"/>
      <c r="HD110" s="9"/>
      <c r="HE110" s="9"/>
      <c r="HF110" s="9"/>
      <c r="HG110" s="9"/>
      <c r="HH110" s="9"/>
      <c r="HI110" s="9"/>
      <c r="HJ110" s="9"/>
      <c r="HK110" s="9"/>
      <c r="HL110" s="9"/>
      <c r="HM110" s="9"/>
      <c r="HN110" s="9"/>
      <c r="HO110" s="9"/>
      <c r="HP110" s="9"/>
      <c r="HQ110" s="9"/>
      <c r="HR110" s="9"/>
      <c r="HS110" s="9"/>
      <c r="HT110" s="9"/>
      <c r="HU110" s="9"/>
      <c r="HV110" s="9"/>
      <c r="HW110" s="9"/>
      <c r="HX110" s="9"/>
      <c r="HY110" s="9"/>
      <c r="HZ110" s="9"/>
      <c r="IA110" s="9"/>
      <c r="IB110" s="9"/>
      <c r="IC110" s="9"/>
      <c r="ID110" s="9"/>
      <c r="IE110" s="9"/>
      <c r="IF110" s="9"/>
      <c r="IG110" s="9"/>
      <c r="IH110" s="9"/>
      <c r="II110" s="9"/>
      <c r="IJ110" s="9"/>
      <c r="IK110" s="9"/>
      <c r="IL110" s="9"/>
      <c r="IM110" s="9"/>
      <c r="IN110" s="9"/>
      <c r="IO110" s="9"/>
      <c r="IP110" s="9"/>
      <c r="IQ110" s="9"/>
      <c r="IR110" s="9"/>
      <c r="IS110" s="9"/>
      <c r="IT110" s="9"/>
      <c r="IU110" s="9"/>
      <c r="IV110" s="9"/>
      <c r="IW110" s="9"/>
      <c r="IX110" s="9"/>
      <c r="IY110" s="9"/>
      <c r="IZ110" s="9"/>
      <c r="JA110" s="9"/>
      <c r="JB110" s="9"/>
      <c r="JC110" s="9"/>
      <c r="JD110" s="9"/>
      <c r="JE110" s="9"/>
      <c r="JF110" s="9"/>
      <c r="JG110" s="9"/>
      <c r="JH110" s="9"/>
      <c r="JI110" s="9"/>
      <c r="JJ110" s="9"/>
      <c r="JK110" s="9"/>
      <c r="JL110" s="9"/>
      <c r="JM110" s="9"/>
      <c r="JN110" s="9"/>
      <c r="JO110" s="9"/>
      <c r="JP110" s="9"/>
      <c r="JQ110" s="9"/>
      <c r="JR110" s="9"/>
      <c r="JS110" s="9"/>
      <c r="JT110" s="9"/>
      <c r="JU110" s="9"/>
      <c r="JV110" s="9"/>
      <c r="JW110" s="9"/>
      <c r="JX110" s="9"/>
      <c r="JY110" s="9"/>
      <c r="JZ110" s="9"/>
      <c r="KA110" s="9"/>
      <c r="KB110" s="9"/>
      <c r="KC110" s="9"/>
      <c r="KD110" s="9"/>
      <c r="KE110" s="9"/>
      <c r="KF110" s="9"/>
      <c r="KG110" s="9"/>
      <c r="KH110" s="9"/>
      <c r="KI110" s="9"/>
      <c r="KJ110" s="9"/>
      <c r="KK110" s="9"/>
      <c r="KL110" s="9"/>
      <c r="KM110" s="9"/>
      <c r="KN110" s="9"/>
      <c r="KO110" s="9"/>
      <c r="KP110" s="9"/>
      <c r="KQ110" s="9"/>
      <c r="KR110" s="9"/>
      <c r="KS110" s="9"/>
      <c r="KT110" s="9"/>
      <c r="KU110" s="9"/>
      <c r="KV110" s="9"/>
      <c r="KW110" s="9"/>
      <c r="KX110" s="9"/>
      <c r="KY110" s="9"/>
      <c r="KZ110" s="9"/>
      <c r="LA110" s="9"/>
      <c r="LB110" s="9"/>
      <c r="LC110" s="9"/>
      <c r="LD110" s="9"/>
      <c r="LE110" s="9"/>
      <c r="LF110" s="9"/>
      <c r="LG110" s="9"/>
      <c r="LH110" s="9"/>
      <c r="LI110" s="9"/>
      <c r="LJ110" s="9"/>
      <c r="LK110" s="9"/>
      <c r="LL110" s="9"/>
      <c r="LM110" s="9"/>
      <c r="LN110" s="9"/>
      <c r="LO110" s="9"/>
      <c r="LP110" s="9"/>
      <c r="LQ110" s="9"/>
      <c r="LR110" s="9"/>
      <c r="LS110" s="9"/>
      <c r="LT110" s="9"/>
      <c r="LU110" s="9"/>
      <c r="LV110" s="9"/>
      <c r="LW110" s="9"/>
      <c r="LX110" s="9"/>
      <c r="LY110" s="9"/>
      <c r="LZ110" s="9"/>
      <c r="MA110" s="9"/>
      <c r="MB110" s="9"/>
      <c r="MC110" s="9"/>
      <c r="MD110" s="9"/>
      <c r="ME110" s="9"/>
      <c r="MF110" s="9"/>
      <c r="MG110" s="9"/>
      <c r="MH110" s="9"/>
      <c r="MI110" s="9"/>
      <c r="MJ110" s="9"/>
      <c r="MK110" s="9"/>
      <c r="ML110" s="9"/>
      <c r="MM110" s="9"/>
      <c r="MN110" s="9"/>
      <c r="MO110" s="9"/>
      <c r="MP110" s="9"/>
      <c r="MQ110" s="9"/>
      <c r="MR110" s="9"/>
      <c r="MS110" s="9"/>
      <c r="MT110" s="9"/>
      <c r="MU110" s="9"/>
      <c r="MV110" s="9"/>
      <c r="MW110" s="9"/>
      <c r="MX110" s="9"/>
      <c r="MY110" s="9"/>
      <c r="MZ110" s="9"/>
      <c r="NA110" s="9"/>
      <c r="NB110" s="9"/>
      <c r="NC110" s="9"/>
      <c r="ND110" s="9"/>
      <c r="NE110" s="9"/>
      <c r="NF110" s="9"/>
      <c r="NG110" s="9"/>
      <c r="NH110" s="9"/>
      <c r="NI110" s="9"/>
      <c r="NJ110" s="9"/>
      <c r="NK110" s="9"/>
      <c r="NL110" s="9"/>
      <c r="NM110" s="9"/>
      <c r="NN110" s="9"/>
      <c r="NO110" s="9"/>
      <c r="NP110" s="9"/>
      <c r="NQ110" s="9"/>
      <c r="NR110" s="9"/>
      <c r="NS110" s="9"/>
      <c r="NT110" s="9"/>
      <c r="NU110" s="9"/>
      <c r="NV110" s="9"/>
      <c r="NW110" s="9"/>
      <c r="NX110" s="9"/>
      <c r="NY110" s="9"/>
      <c r="NZ110" s="9"/>
      <c r="OA110" s="9"/>
      <c r="OB110" s="9"/>
      <c r="OC110" s="9"/>
      <c r="OD110" s="9"/>
      <c r="OE110" s="9"/>
      <c r="OF110" s="9"/>
      <c r="OG110" s="9"/>
      <c r="OH110" s="9"/>
      <c r="OI110" s="9"/>
      <c r="OJ110" s="9"/>
      <c r="OK110" s="9"/>
      <c r="OL110" s="9"/>
      <c r="OM110" s="9"/>
      <c r="ON110" s="9"/>
      <c r="OO110" s="9"/>
      <c r="OP110" s="9"/>
      <c r="OQ110" s="9"/>
      <c r="OR110" s="9"/>
      <c r="OS110" s="9"/>
      <c r="OT110" s="9"/>
      <c r="OU110" s="9"/>
      <c r="OV110" s="9"/>
      <c r="OW110" s="9"/>
      <c r="OX110" s="9"/>
      <c r="OY110" s="9"/>
      <c r="OZ110" s="9"/>
      <c r="PA110" s="9"/>
      <c r="PB110" s="9"/>
    </row>
    <row r="111" spans="1:418" s="9" customFormat="1" x14ac:dyDescent="0.25">
      <c r="A111" s="23">
        <v>0</v>
      </c>
      <c r="B111" s="23" t="str">
        <f>'Raw Data(sec)'!A112</f>
        <v>P44</v>
      </c>
      <c r="C111" s="23" t="str">
        <f>'Raw Data(sec)'!B112</f>
        <v>WT</v>
      </c>
      <c r="D111" s="23" t="str">
        <f>'Raw Data(sec)'!C112</f>
        <v>U5</v>
      </c>
      <c r="E111" s="23" t="str">
        <f>'Raw Data(sec)'!D112</f>
        <v>R</v>
      </c>
      <c r="F111" s="23">
        <f>'Raw Data(sec)'!E112</f>
        <v>180</v>
      </c>
      <c r="G111" s="23">
        <f>'Raw Data(sec)'!F112</f>
        <v>656</v>
      </c>
      <c r="H111" s="23">
        <f>'Raw Data(sec)'!G112</f>
        <v>360</v>
      </c>
      <c r="I111" s="23">
        <f>'Raw Data(sec)'!H112</f>
        <v>900</v>
      </c>
      <c r="J111" s="23">
        <f>'Raw Data(sec)'!I112</f>
        <v>100</v>
      </c>
      <c r="K111" s="23">
        <f>'Raw Data(sec)'!J112</f>
        <v>120</v>
      </c>
      <c r="L111" s="23">
        <f>'Raw Data(sec)'!K112</f>
        <v>420</v>
      </c>
      <c r="M111" s="23">
        <f>'Raw Data(sec)'!L112</f>
        <v>640</v>
      </c>
      <c r="N111" s="23">
        <f>'Raw Data(sec)'!M112</f>
        <v>336</v>
      </c>
      <c r="O111" s="23">
        <f>'Raw Data(sec)'!N112</f>
        <v>784</v>
      </c>
      <c r="P111" s="23">
        <f>'Raw Data(sec)'!O112</f>
        <v>428</v>
      </c>
      <c r="Q111" s="23">
        <f>'Raw Data(sec)'!P112</f>
        <v>464</v>
      </c>
      <c r="R111" s="23">
        <f>'Raw Data(sec)'!Q112</f>
        <v>0</v>
      </c>
      <c r="S111" s="23">
        <f>'Raw Data(sec)'!R112</f>
        <v>0</v>
      </c>
      <c r="T111" s="23">
        <f>'Raw Data(sec)'!S112</f>
        <v>0</v>
      </c>
      <c r="U111" s="23">
        <f>'Raw Data(sec)'!T112</f>
        <v>0</v>
      </c>
      <c r="V111" s="23">
        <f>'Raw Data(sec)'!U112</f>
        <v>60</v>
      </c>
      <c r="W111" s="23">
        <f>'Raw Data(sec)'!V112</f>
        <v>0</v>
      </c>
      <c r="X111" s="23">
        <f>'Raw Data(sec)'!W112</f>
        <v>96</v>
      </c>
      <c r="Y111" s="23">
        <f>'Raw Data(sec)'!X112</f>
        <v>28</v>
      </c>
      <c r="Z111" s="23">
        <f>'Raw Data(sec)'!Y112</f>
        <v>0</v>
      </c>
      <c r="AA111" s="23">
        <f>'Raw Data(sec)'!Z112</f>
        <v>192</v>
      </c>
      <c r="AB111" s="23">
        <f>'Raw Data(sec)'!AA112</f>
        <v>0</v>
      </c>
      <c r="AC111" s="23">
        <f>'Raw Data(sec)'!AB112</f>
        <v>104</v>
      </c>
      <c r="AD111" s="155">
        <v>0</v>
      </c>
      <c r="AE111" s="132">
        <f t="shared" si="5"/>
        <v>5388</v>
      </c>
      <c r="AF111" s="12">
        <f t="shared" si="7"/>
        <v>480</v>
      </c>
      <c r="AG111" s="12">
        <f t="shared" si="8"/>
        <v>0.12472222222222222</v>
      </c>
      <c r="AH111" s="12">
        <f t="shared" si="6"/>
        <v>1.1111111111111112E-2</v>
      </c>
      <c r="AI111" s="12">
        <f>SUM(F110:Q112)</f>
        <v>43200</v>
      </c>
      <c r="AJ111" s="12">
        <f>SUM(R110:AC112)</f>
        <v>43200</v>
      </c>
      <c r="AK111" s="12">
        <f>SUM(F110:AC112)</f>
        <v>86400</v>
      </c>
      <c r="AP111" s="139"/>
      <c r="BD111" s="223"/>
      <c r="BE111" s="223"/>
      <c r="BF111" s="223"/>
      <c r="BG111" s="223"/>
      <c r="BH111" s="223"/>
    </row>
    <row r="112" spans="1:418" s="9" customFormat="1" x14ac:dyDescent="0.25">
      <c r="A112" s="23">
        <v>0</v>
      </c>
      <c r="B112" s="23" t="str">
        <f>'Raw Data(sec)'!A113</f>
        <v>P44</v>
      </c>
      <c r="C112" s="23" t="str">
        <f>'Raw Data(sec)'!B113</f>
        <v>WT</v>
      </c>
      <c r="D112" s="23" t="str">
        <f>'Raw Data(sec)'!C113</f>
        <v>U5</v>
      </c>
      <c r="E112" s="23" t="str">
        <f>'Raw Data(sec)'!D113</f>
        <v>NR</v>
      </c>
      <c r="F112" s="23">
        <f>'Raw Data(sec)'!E113</f>
        <v>1256</v>
      </c>
      <c r="G112" s="23">
        <f>'Raw Data(sec)'!F113</f>
        <v>1912</v>
      </c>
      <c r="H112" s="23">
        <f>'Raw Data(sec)'!G113</f>
        <v>1760</v>
      </c>
      <c r="I112" s="23">
        <f>'Raw Data(sec)'!H113</f>
        <v>2264</v>
      </c>
      <c r="J112" s="23">
        <f>'Raw Data(sec)'!I113</f>
        <v>628</v>
      </c>
      <c r="K112" s="23">
        <f>'Raw Data(sec)'!J113</f>
        <v>1400</v>
      </c>
      <c r="L112" s="23">
        <f>'Raw Data(sec)'!K113</f>
        <v>1796</v>
      </c>
      <c r="M112" s="23">
        <f>'Raw Data(sec)'!L113</f>
        <v>2316</v>
      </c>
      <c r="N112" s="23">
        <f>'Raw Data(sec)'!M113</f>
        <v>1632</v>
      </c>
      <c r="O112" s="23">
        <f>'Raw Data(sec)'!N113</f>
        <v>2408</v>
      </c>
      <c r="P112" s="23">
        <f>'Raw Data(sec)'!O113</f>
        <v>1560</v>
      </c>
      <c r="Q112" s="23">
        <f>'Raw Data(sec)'!P113</f>
        <v>1536</v>
      </c>
      <c r="R112" s="23">
        <f>'Raw Data(sec)'!Q113</f>
        <v>0</v>
      </c>
      <c r="S112" s="23">
        <f>'Raw Data(sec)'!R113</f>
        <v>0</v>
      </c>
      <c r="T112" s="23">
        <f>'Raw Data(sec)'!S113</f>
        <v>0</v>
      </c>
      <c r="U112" s="23">
        <f>'Raw Data(sec)'!T113</f>
        <v>764</v>
      </c>
      <c r="V112" s="23">
        <f>'Raw Data(sec)'!U113</f>
        <v>552</v>
      </c>
      <c r="W112" s="23">
        <f>'Raw Data(sec)'!V113</f>
        <v>0</v>
      </c>
      <c r="X112" s="23">
        <f>'Raw Data(sec)'!W113</f>
        <v>1448</v>
      </c>
      <c r="Y112" s="23">
        <f>'Raw Data(sec)'!X113</f>
        <v>308</v>
      </c>
      <c r="Z112" s="23">
        <f>'Raw Data(sec)'!Y113</f>
        <v>0</v>
      </c>
      <c r="AA112" s="23">
        <f>'Raw Data(sec)'!Z113</f>
        <v>1484</v>
      </c>
      <c r="AB112" s="23">
        <f>'Raw Data(sec)'!AA113</f>
        <v>0</v>
      </c>
      <c r="AC112" s="23">
        <f>'Raw Data(sec)'!AB113</f>
        <v>1748</v>
      </c>
      <c r="AD112" s="155">
        <v>0</v>
      </c>
      <c r="AE112" s="132">
        <f t="shared" si="5"/>
        <v>20468</v>
      </c>
      <c r="AF112" s="12">
        <f t="shared" si="7"/>
        <v>6304</v>
      </c>
      <c r="AG112" s="12">
        <f t="shared" si="8"/>
        <v>0.47379629629629627</v>
      </c>
      <c r="AH112" s="12">
        <f t="shared" si="6"/>
        <v>0.14592592592592593</v>
      </c>
      <c r="AI112" s="12">
        <f>SUM(F110:Q112)</f>
        <v>43200</v>
      </c>
      <c r="AJ112" s="12">
        <f>SUM(R110:AC112)</f>
        <v>43200</v>
      </c>
      <c r="AK112" s="12">
        <f>SUM(F110:AC112)</f>
        <v>86400</v>
      </c>
      <c r="AP112" s="139"/>
      <c r="BD112" s="223"/>
      <c r="BE112" s="223"/>
      <c r="BF112" s="223"/>
      <c r="BG112" s="223"/>
      <c r="BH112" s="223"/>
    </row>
    <row r="113" spans="1:418" s="15" customFormat="1" x14ac:dyDescent="0.25">
      <c r="A113" s="23" t="s">
        <v>145</v>
      </c>
      <c r="B113" s="23" t="str">
        <f>'Raw Data(sec)'!A114</f>
        <v>P44</v>
      </c>
      <c r="C113" s="23" t="str">
        <f>'Raw Data(sec)'!B114</f>
        <v>WT</v>
      </c>
      <c r="D113" s="23" t="str">
        <f>'Raw Data(sec)'!C114</f>
        <v xml:space="preserve">J6 reexported. Fixed </v>
      </c>
      <c r="E113" s="23" t="str">
        <f>'Raw Data(sec)'!D114</f>
        <v>W</v>
      </c>
      <c r="F113" s="177">
        <f>'Raw Data(sec)'!E114</f>
        <v>1996</v>
      </c>
      <c r="G113" s="23">
        <f>'Raw Data(sec)'!F114</f>
        <v>1124</v>
      </c>
      <c r="H113" s="23">
        <f>'Raw Data(sec)'!G114</f>
        <v>832</v>
      </c>
      <c r="I113" s="23">
        <f>'Raw Data(sec)'!H114</f>
        <v>1052</v>
      </c>
      <c r="J113" s="23">
        <f>'Raw Data(sec)'!I114</f>
        <v>3552</v>
      </c>
      <c r="K113" s="23">
        <f>'Raw Data(sec)'!J114</f>
        <v>344</v>
      </c>
      <c r="L113" s="23">
        <f>'Raw Data(sec)'!K114</f>
        <v>576</v>
      </c>
      <c r="M113" s="23">
        <f>'Raw Data(sec)'!L114</f>
        <v>2224</v>
      </c>
      <c r="N113" s="23">
        <f>'Raw Data(sec)'!M114</f>
        <v>312</v>
      </c>
      <c r="O113" s="23">
        <f>'Raw Data(sec)'!N114</f>
        <v>1508</v>
      </c>
      <c r="P113" s="23">
        <f>'Raw Data(sec)'!O114</f>
        <v>768</v>
      </c>
      <c r="Q113" s="23">
        <f>'Raw Data(sec)'!P114</f>
        <v>2072</v>
      </c>
      <c r="R113" s="23">
        <f>'Raw Data(sec)'!Q114</f>
        <v>3552</v>
      </c>
      <c r="S113" s="23">
        <f>'Raw Data(sec)'!R114</f>
        <v>2408</v>
      </c>
      <c r="T113" s="23">
        <f>'Raw Data(sec)'!S114</f>
        <v>2352</v>
      </c>
      <c r="U113" s="23">
        <f>'Raw Data(sec)'!T114</f>
        <v>2608</v>
      </c>
      <c r="V113" s="23">
        <f>'Raw Data(sec)'!U114</f>
        <v>1088</v>
      </c>
      <c r="W113" s="23">
        <f>'Raw Data(sec)'!V114</f>
        <v>2312</v>
      </c>
      <c r="X113" s="23">
        <f>'Raw Data(sec)'!W114</f>
        <v>1060</v>
      </c>
      <c r="Y113" s="23">
        <f>'Raw Data(sec)'!X114</f>
        <v>1432</v>
      </c>
      <c r="Z113" s="23">
        <f>'Raw Data(sec)'!Y114</f>
        <v>2144</v>
      </c>
      <c r="AA113" s="23">
        <f>'Raw Data(sec)'!Z114</f>
        <v>1392</v>
      </c>
      <c r="AB113" s="23">
        <f>'Raw Data(sec)'!AA114</f>
        <v>2516</v>
      </c>
      <c r="AC113" s="23">
        <f>'Raw Data(sec)'!AB114</f>
        <v>2992</v>
      </c>
      <c r="AD113" s="155" t="s">
        <v>0</v>
      </c>
      <c r="AE113" s="131">
        <f t="shared" ref="AE113:AE175" si="9">SUM(F113:Q113)</f>
        <v>16360</v>
      </c>
      <c r="AF113" s="14">
        <f t="shared" si="7"/>
        <v>25856</v>
      </c>
      <c r="AG113" s="14">
        <f t="shared" si="8"/>
        <v>0.37873877210852858</v>
      </c>
      <c r="AH113" s="14">
        <f t="shared" si="6"/>
        <v>0.59851851851851856</v>
      </c>
      <c r="AI113" s="14">
        <f>SUM(F113:Q115)</f>
        <v>43196</v>
      </c>
      <c r="AJ113" s="14">
        <f>SUM(R113:AC115)</f>
        <v>43200</v>
      </c>
      <c r="AK113" s="14">
        <f>SUM(F113:AC115)</f>
        <v>86396</v>
      </c>
      <c r="AL113" s="15">
        <f>(AE115+AE114)/(AF114+AF115)</f>
        <v>1.5472785977859778</v>
      </c>
      <c r="AM113" s="15">
        <f>(SUM(AG114:AG115))/(SUM(AH114:AH115))</f>
        <v>1.5474218775894584</v>
      </c>
      <c r="AN113" s="15">
        <f>(SUM(F114:Q115)/AI114)*100</f>
        <v>62.126122789147139</v>
      </c>
      <c r="AO113" s="15">
        <f>(SUM(R114:AC115)/AJ114)*100</f>
        <v>40.148148148148152</v>
      </c>
      <c r="AP113" s="137">
        <f>(SUM(F114:AC115)/AK114)*100</f>
        <v>51.136626695680356</v>
      </c>
      <c r="AU113" s="9"/>
      <c r="AV113" s="9"/>
      <c r="AW113" s="9"/>
      <c r="AX113" s="9"/>
      <c r="AY113" s="9"/>
      <c r="AZ113" s="9"/>
      <c r="BA113" s="9"/>
      <c r="BB113" s="9"/>
      <c r="BC113" s="9"/>
      <c r="BD113" s="223"/>
      <c r="BE113" s="223"/>
      <c r="BF113" s="223"/>
      <c r="BG113" s="223"/>
      <c r="BH113" s="223"/>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row>
    <row r="114" spans="1:418" s="9" customFormat="1" x14ac:dyDescent="0.25">
      <c r="A114" s="23">
        <v>0</v>
      </c>
      <c r="B114" s="23" t="str">
        <f>'Raw Data(sec)'!A115</f>
        <v>P44</v>
      </c>
      <c r="C114" s="23" t="str">
        <f>'Raw Data(sec)'!B115</f>
        <v>WT</v>
      </c>
      <c r="D114" s="23" t="str">
        <f>'Raw Data(sec)'!C115</f>
        <v xml:space="preserve">J6 reexported. Fixed </v>
      </c>
      <c r="E114" s="23" t="str">
        <f>'Raw Data(sec)'!D115</f>
        <v>R</v>
      </c>
      <c r="F114" s="177">
        <f>'Raw Data(sec)'!E115</f>
        <v>60</v>
      </c>
      <c r="G114" s="23">
        <f>'Raw Data(sec)'!F115</f>
        <v>180</v>
      </c>
      <c r="H114" s="23">
        <f>'Raw Data(sec)'!G115</f>
        <v>316</v>
      </c>
      <c r="I114" s="23">
        <f>'Raw Data(sec)'!H115</f>
        <v>216</v>
      </c>
      <c r="J114" s="23">
        <f>'Raw Data(sec)'!I115</f>
        <v>0</v>
      </c>
      <c r="K114" s="23">
        <f>'Raw Data(sec)'!J115</f>
        <v>260</v>
      </c>
      <c r="L114" s="23">
        <f>'Raw Data(sec)'!K115</f>
        <v>372</v>
      </c>
      <c r="M114" s="23">
        <f>'Raw Data(sec)'!L115</f>
        <v>72</v>
      </c>
      <c r="N114" s="23">
        <f>'Raw Data(sec)'!M115</f>
        <v>304</v>
      </c>
      <c r="O114" s="23">
        <f>'Raw Data(sec)'!N115</f>
        <v>224</v>
      </c>
      <c r="P114" s="23">
        <f>'Raw Data(sec)'!O115</f>
        <v>124</v>
      </c>
      <c r="Q114" s="23">
        <f>'Raw Data(sec)'!P115</f>
        <v>108</v>
      </c>
      <c r="R114" s="23">
        <f>'Raw Data(sec)'!Q115</f>
        <v>0</v>
      </c>
      <c r="S114" s="23">
        <f>'Raw Data(sec)'!R115</f>
        <v>0</v>
      </c>
      <c r="T114" s="23">
        <f>'Raw Data(sec)'!S115</f>
        <v>0</v>
      </c>
      <c r="U114" s="23">
        <f>'Raw Data(sec)'!T115</f>
        <v>64</v>
      </c>
      <c r="V114" s="23">
        <f>'Raw Data(sec)'!U115</f>
        <v>60</v>
      </c>
      <c r="W114" s="23">
        <f>'Raw Data(sec)'!V115</f>
        <v>104</v>
      </c>
      <c r="X114" s="23">
        <f>'Raw Data(sec)'!W115</f>
        <v>228</v>
      </c>
      <c r="Y114" s="23">
        <f>'Raw Data(sec)'!X115</f>
        <v>24</v>
      </c>
      <c r="Z114" s="23">
        <f>'Raw Data(sec)'!Y115</f>
        <v>228</v>
      </c>
      <c r="AA114" s="23">
        <f>'Raw Data(sec)'!Z115</f>
        <v>132</v>
      </c>
      <c r="AB114" s="23">
        <f>'Raw Data(sec)'!AA115</f>
        <v>0</v>
      </c>
      <c r="AC114" s="23">
        <f>'Raw Data(sec)'!AB115</f>
        <v>0</v>
      </c>
      <c r="AD114" s="155">
        <v>0</v>
      </c>
      <c r="AE114" s="132">
        <f t="shared" si="9"/>
        <v>2236</v>
      </c>
      <c r="AF114" s="12">
        <f t="shared" si="7"/>
        <v>840</v>
      </c>
      <c r="AG114" s="12">
        <f t="shared" si="8"/>
        <v>5.1764052227058058E-2</v>
      </c>
      <c r="AH114" s="12">
        <f t="shared" si="6"/>
        <v>1.9444444444444445E-2</v>
      </c>
      <c r="AI114" s="12">
        <f>SUM(F113:Q115)</f>
        <v>43196</v>
      </c>
      <c r="AJ114" s="12">
        <f>SUM(R113:AC115)</f>
        <v>43200</v>
      </c>
      <c r="AK114" s="12">
        <f>SUM(F113:AC115)</f>
        <v>86396</v>
      </c>
      <c r="AN114" s="15"/>
      <c r="AO114" s="15"/>
      <c r="AP114" s="137"/>
      <c r="BD114" s="223"/>
      <c r="BE114" s="223"/>
      <c r="BF114" s="223"/>
      <c r="BG114" s="223"/>
      <c r="BH114" s="223"/>
    </row>
    <row r="115" spans="1:418" s="9" customFormat="1" x14ac:dyDescent="0.25">
      <c r="A115" s="23">
        <v>0</v>
      </c>
      <c r="B115" s="23" t="str">
        <f>'Raw Data(sec)'!A116</f>
        <v>P44</v>
      </c>
      <c r="C115" s="23" t="str">
        <f>'Raw Data(sec)'!B116</f>
        <v>WT</v>
      </c>
      <c r="D115" s="23" t="str">
        <f>'Raw Data(sec)'!C116</f>
        <v xml:space="preserve">J6 reexported. Fixed </v>
      </c>
      <c r="E115" s="23" t="str">
        <f>'Raw Data(sec)'!D116</f>
        <v>NR</v>
      </c>
      <c r="F115" s="177">
        <f>'Raw Data(sec)'!E116</f>
        <v>1540</v>
      </c>
      <c r="G115" s="23">
        <f>'Raw Data(sec)'!F116</f>
        <v>2296</v>
      </c>
      <c r="H115" s="23">
        <f>'Raw Data(sec)'!G116</f>
        <v>2452</v>
      </c>
      <c r="I115" s="23">
        <f>'Raw Data(sec)'!H116</f>
        <v>2332</v>
      </c>
      <c r="J115" s="23">
        <f>'Raw Data(sec)'!I116</f>
        <v>48</v>
      </c>
      <c r="K115" s="23">
        <f>'Raw Data(sec)'!J116</f>
        <v>2996</v>
      </c>
      <c r="L115" s="23">
        <f>'Raw Data(sec)'!K116</f>
        <v>2652</v>
      </c>
      <c r="M115" s="23">
        <f>'Raw Data(sec)'!L116</f>
        <v>1304</v>
      </c>
      <c r="N115" s="23">
        <f>'Raw Data(sec)'!M116</f>
        <v>2984</v>
      </c>
      <c r="O115" s="23">
        <f>'Raw Data(sec)'!N116</f>
        <v>1868</v>
      </c>
      <c r="P115" s="23">
        <f>'Raw Data(sec)'!O116</f>
        <v>2708</v>
      </c>
      <c r="Q115" s="23">
        <f>'Raw Data(sec)'!P116</f>
        <v>1420</v>
      </c>
      <c r="R115" s="23">
        <f>'Raw Data(sec)'!Q116</f>
        <v>48</v>
      </c>
      <c r="S115" s="23">
        <f>'Raw Data(sec)'!R116</f>
        <v>1192</v>
      </c>
      <c r="T115" s="23">
        <f>'Raw Data(sec)'!S116</f>
        <v>1248</v>
      </c>
      <c r="U115" s="23">
        <f>'Raw Data(sec)'!T116</f>
        <v>928</v>
      </c>
      <c r="V115" s="23">
        <f>'Raw Data(sec)'!U116</f>
        <v>2452</v>
      </c>
      <c r="W115" s="23">
        <f>'Raw Data(sec)'!V116</f>
        <v>1184</v>
      </c>
      <c r="X115" s="23">
        <f>'Raw Data(sec)'!W116</f>
        <v>2312</v>
      </c>
      <c r="Y115" s="23">
        <f>'Raw Data(sec)'!X116</f>
        <v>2144</v>
      </c>
      <c r="Z115" s="23">
        <f>'Raw Data(sec)'!Y116</f>
        <v>1228</v>
      </c>
      <c r="AA115" s="23">
        <f>'Raw Data(sec)'!Z116</f>
        <v>2076</v>
      </c>
      <c r="AB115" s="23">
        <f>'Raw Data(sec)'!AA116</f>
        <v>1084</v>
      </c>
      <c r="AC115" s="23">
        <f>'Raw Data(sec)'!AB116</f>
        <v>608</v>
      </c>
      <c r="AD115" s="155">
        <v>0</v>
      </c>
      <c r="AE115" s="132">
        <f t="shared" si="9"/>
        <v>24600</v>
      </c>
      <c r="AF115" s="12">
        <f t="shared" si="7"/>
        <v>16504</v>
      </c>
      <c r="AG115" s="12">
        <f t="shared" si="8"/>
        <v>0.56949717566441338</v>
      </c>
      <c r="AH115" s="12">
        <f t="shared" si="6"/>
        <v>0.38203703703703706</v>
      </c>
      <c r="AI115" s="12">
        <f>SUM(F113:Q115)</f>
        <v>43196</v>
      </c>
      <c r="AJ115" s="12">
        <f>SUM(R113:AC115)</f>
        <v>43200</v>
      </c>
      <c r="AK115" s="12">
        <f>SUM(F113:AC115)</f>
        <v>86396</v>
      </c>
      <c r="AN115" s="15"/>
      <c r="AO115" s="15"/>
      <c r="AP115" s="137"/>
      <c r="BD115" s="223"/>
      <c r="BE115" s="223"/>
      <c r="BF115" s="223"/>
      <c r="BG115" s="223"/>
      <c r="BH115" s="223"/>
    </row>
    <row r="116" spans="1:418" s="15" customFormat="1" x14ac:dyDescent="0.25">
      <c r="A116" s="23" t="s">
        <v>12</v>
      </c>
      <c r="B116" s="23" t="str">
        <f>'Raw Data(sec)'!A117</f>
        <v>P44</v>
      </c>
      <c r="C116" s="23" t="str">
        <f>'Raw Data(sec)'!B117</f>
        <v>HOM</v>
      </c>
      <c r="D116" s="23" t="str">
        <f>'Raw Data(sec)'!C117</f>
        <v>F3</v>
      </c>
      <c r="E116" s="23" t="str">
        <f>'Raw Data(sec)'!D117</f>
        <v>W</v>
      </c>
      <c r="F116" s="23">
        <f>'Raw Data(sec)'!E117</f>
        <v>1204</v>
      </c>
      <c r="G116" s="23">
        <f>'Raw Data(sec)'!F117</f>
        <v>2596</v>
      </c>
      <c r="H116" s="23">
        <f>'Raw Data(sec)'!G117</f>
        <v>1224</v>
      </c>
      <c r="I116" s="23">
        <f>'Raw Data(sec)'!H117</f>
        <v>1948</v>
      </c>
      <c r="J116" s="23">
        <f>'Raw Data(sec)'!I117</f>
        <v>2036</v>
      </c>
      <c r="K116" s="23">
        <f>'Raw Data(sec)'!J117</f>
        <v>1776</v>
      </c>
      <c r="L116" s="23">
        <f>'Raw Data(sec)'!K117</f>
        <v>912</v>
      </c>
      <c r="M116" s="23">
        <f>'Raw Data(sec)'!L117</f>
        <v>2208</v>
      </c>
      <c r="N116" s="23">
        <f>'Raw Data(sec)'!M117</f>
        <v>516</v>
      </c>
      <c r="O116" s="23">
        <f>'Raw Data(sec)'!N117</f>
        <v>2176</v>
      </c>
      <c r="P116" s="23">
        <f>'Raw Data(sec)'!O117</f>
        <v>212</v>
      </c>
      <c r="Q116" s="23">
        <f>'Raw Data(sec)'!P117</f>
        <v>2152</v>
      </c>
      <c r="R116" s="23">
        <f>'Raw Data(sec)'!Q117</f>
        <v>3544</v>
      </c>
      <c r="S116" s="23">
        <f>'Raw Data(sec)'!R117</f>
        <v>3588</v>
      </c>
      <c r="T116" s="23">
        <f>'Raw Data(sec)'!S117</f>
        <v>3096</v>
      </c>
      <c r="U116" s="23">
        <f>'Raw Data(sec)'!T117</f>
        <v>2160</v>
      </c>
      <c r="V116" s="23">
        <f>'Raw Data(sec)'!U117</f>
        <v>2320</v>
      </c>
      <c r="W116" s="23">
        <f>'Raw Data(sec)'!V117</f>
        <v>2228</v>
      </c>
      <c r="X116" s="23">
        <f>'Raw Data(sec)'!W117</f>
        <v>2808</v>
      </c>
      <c r="Y116" s="23">
        <f>'Raw Data(sec)'!X117</f>
        <v>3600</v>
      </c>
      <c r="Z116" s="23">
        <f>'Raw Data(sec)'!Y117</f>
        <v>1816</v>
      </c>
      <c r="AA116" s="23">
        <f>'Raw Data(sec)'!Z117</f>
        <v>3068</v>
      </c>
      <c r="AB116" s="23">
        <f>'Raw Data(sec)'!AA117</f>
        <v>3600</v>
      </c>
      <c r="AC116" s="23">
        <f>'Raw Data(sec)'!AB117</f>
        <v>2172</v>
      </c>
      <c r="AD116" s="155" t="s">
        <v>1</v>
      </c>
      <c r="AE116" s="131">
        <f t="shared" si="9"/>
        <v>18960</v>
      </c>
      <c r="AF116" s="14">
        <f t="shared" si="7"/>
        <v>34000</v>
      </c>
      <c r="AG116" s="14">
        <f t="shared" si="8"/>
        <v>0.43888888888888888</v>
      </c>
      <c r="AH116" s="14">
        <f t="shared" si="6"/>
        <v>0.78703703703703709</v>
      </c>
      <c r="AI116" s="14">
        <f>SUM(F116:Q118)</f>
        <v>43200</v>
      </c>
      <c r="AJ116" s="14">
        <f>SUM(R116:AC118)</f>
        <v>43200</v>
      </c>
      <c r="AK116" s="14">
        <f>SUM(F116:AC118)</f>
        <v>86400</v>
      </c>
      <c r="AL116" s="15">
        <f>(AE118+AE117)/(AF117+AF118)</f>
        <v>2.6347826086956521</v>
      </c>
      <c r="AM116" s="15">
        <f>(SUM(AG117:AG118))/(SUM(AH117:AH118))</f>
        <v>2.6347826086956521</v>
      </c>
      <c r="AN116" s="15">
        <f>(SUM(F117:Q118)/AI117)*100</f>
        <v>56.111111111111114</v>
      </c>
      <c r="AO116" s="15">
        <f>(SUM(R117:AC118)/AJ117)*100</f>
        <v>21.296296296296298</v>
      </c>
      <c r="AP116" s="137">
        <f>(SUM(F117:AC118)/AK117)*100</f>
        <v>38.703703703703702</v>
      </c>
      <c r="AQ116" s="126">
        <f>(AVERAGE(AN116:AN134))</f>
        <v>62.369047619047613</v>
      </c>
      <c r="AR116" s="126">
        <f>(AVERAGE(AO116:AO134))</f>
        <v>16.408730158730162</v>
      </c>
      <c r="AS116" s="126">
        <f>(AVERAGE(AP116:AP134))</f>
        <v>39.388888888888893</v>
      </c>
      <c r="AU116" s="9"/>
      <c r="AV116" s="9"/>
      <c r="AW116" s="9"/>
      <c r="AX116" s="9"/>
      <c r="AY116" s="9"/>
      <c r="AZ116" s="9"/>
      <c r="BA116" s="9"/>
      <c r="BB116" s="9"/>
      <c r="BC116" s="9"/>
      <c r="BD116" s="223"/>
      <c r="BE116" s="223"/>
      <c r="BF116" s="223"/>
      <c r="BG116" s="223"/>
      <c r="BH116" s="223"/>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c r="IW116" s="9"/>
      <c r="IX116" s="9"/>
      <c r="IY116" s="9"/>
      <c r="IZ116" s="9"/>
      <c r="JA116" s="9"/>
      <c r="JB116" s="9"/>
      <c r="JC116" s="9"/>
      <c r="JD116" s="9"/>
      <c r="JE116" s="9"/>
      <c r="JF116" s="9"/>
      <c r="JG116" s="9"/>
      <c r="JH116" s="9"/>
      <c r="JI116" s="9"/>
      <c r="JJ116" s="9"/>
      <c r="JK116" s="9"/>
      <c r="JL116" s="9"/>
      <c r="JM116" s="9"/>
      <c r="JN116" s="9"/>
      <c r="JO116" s="9"/>
      <c r="JP116" s="9"/>
      <c r="JQ116" s="9"/>
      <c r="JR116" s="9"/>
      <c r="JS116" s="9"/>
      <c r="JT116" s="9"/>
      <c r="JU116" s="9"/>
      <c r="JV116" s="9"/>
      <c r="JW116" s="9"/>
      <c r="JX116" s="9"/>
      <c r="JY116" s="9"/>
      <c r="JZ116" s="9"/>
      <c r="KA116" s="9"/>
      <c r="KB116" s="9"/>
      <c r="KC116" s="9"/>
      <c r="KD116" s="9"/>
      <c r="KE116" s="9"/>
      <c r="KF116" s="9"/>
      <c r="KG116" s="9"/>
      <c r="KH116" s="9"/>
      <c r="KI116" s="9"/>
      <c r="KJ116" s="9"/>
      <c r="KK116" s="9"/>
      <c r="KL116" s="9"/>
      <c r="KM116" s="9"/>
      <c r="KN116" s="9"/>
      <c r="KO116" s="9"/>
      <c r="KP116" s="9"/>
      <c r="KQ116" s="9"/>
      <c r="KR116" s="9"/>
      <c r="KS116" s="9"/>
      <c r="KT116" s="9"/>
      <c r="KU116" s="9"/>
      <c r="KV116" s="9"/>
      <c r="KW116" s="9"/>
      <c r="KX116" s="9"/>
      <c r="KY116" s="9"/>
      <c r="KZ116" s="9"/>
      <c r="LA116" s="9"/>
      <c r="LB116" s="9"/>
      <c r="LC116" s="9"/>
      <c r="LD116" s="9"/>
      <c r="LE116" s="9"/>
      <c r="LF116" s="9"/>
      <c r="LG116" s="9"/>
      <c r="LH116" s="9"/>
      <c r="LI116" s="9"/>
      <c r="LJ116" s="9"/>
      <c r="LK116" s="9"/>
      <c r="LL116" s="9"/>
      <c r="LM116" s="9"/>
      <c r="LN116" s="9"/>
      <c r="LO116" s="9"/>
      <c r="LP116" s="9"/>
      <c r="LQ116" s="9"/>
      <c r="LR116" s="9"/>
      <c r="LS116" s="9"/>
      <c r="LT116" s="9"/>
      <c r="LU116" s="9"/>
      <c r="LV116" s="9"/>
      <c r="LW116" s="9"/>
      <c r="LX116" s="9"/>
      <c r="LY116" s="9"/>
      <c r="LZ116" s="9"/>
      <c r="MA116" s="9"/>
      <c r="MB116" s="9"/>
      <c r="MC116" s="9"/>
      <c r="MD116" s="9"/>
      <c r="ME116" s="9"/>
      <c r="MF116" s="9"/>
      <c r="MG116" s="9"/>
      <c r="MH116" s="9"/>
      <c r="MI116" s="9"/>
      <c r="MJ116" s="9"/>
      <c r="MK116" s="9"/>
      <c r="ML116" s="9"/>
      <c r="MM116" s="9"/>
      <c r="MN116" s="9"/>
      <c r="MO116" s="9"/>
      <c r="MP116" s="9"/>
      <c r="MQ116" s="9"/>
      <c r="MR116" s="9"/>
      <c r="MS116" s="9"/>
      <c r="MT116" s="9"/>
      <c r="MU116" s="9"/>
      <c r="MV116" s="9"/>
      <c r="MW116" s="9"/>
      <c r="MX116" s="9"/>
      <c r="MY116" s="9"/>
      <c r="MZ116" s="9"/>
      <c r="NA116" s="9"/>
      <c r="NB116" s="9"/>
      <c r="NC116" s="9"/>
      <c r="ND116" s="9"/>
      <c r="NE116" s="9"/>
      <c r="NF116" s="9"/>
      <c r="NG116" s="9"/>
      <c r="NH116" s="9"/>
      <c r="NI116" s="9"/>
      <c r="NJ116" s="9"/>
      <c r="NK116" s="9"/>
      <c r="NL116" s="9"/>
      <c r="NM116" s="9"/>
      <c r="NN116" s="9"/>
      <c r="NO116" s="9"/>
      <c r="NP116" s="9"/>
      <c r="NQ116" s="9"/>
      <c r="NR116" s="9"/>
      <c r="NS116" s="9"/>
      <c r="NT116" s="9"/>
      <c r="NU116" s="9"/>
      <c r="NV116" s="9"/>
      <c r="NW116" s="9"/>
      <c r="NX116" s="9"/>
      <c r="NY116" s="9"/>
      <c r="NZ116" s="9"/>
      <c r="OA116" s="9"/>
      <c r="OB116" s="9"/>
      <c r="OC116" s="9"/>
      <c r="OD116" s="9"/>
      <c r="OE116" s="9"/>
      <c r="OF116" s="9"/>
      <c r="OG116" s="9"/>
      <c r="OH116" s="9"/>
      <c r="OI116" s="9"/>
      <c r="OJ116" s="9"/>
      <c r="OK116" s="9"/>
      <c r="OL116" s="9"/>
      <c r="OM116" s="9"/>
      <c r="ON116" s="9"/>
      <c r="OO116" s="9"/>
      <c r="OP116" s="9"/>
      <c r="OQ116" s="9"/>
      <c r="OR116" s="9"/>
      <c r="OS116" s="9"/>
      <c r="OT116" s="9"/>
      <c r="OU116" s="9"/>
      <c r="OV116" s="9"/>
      <c r="OW116" s="9"/>
      <c r="OX116" s="9"/>
      <c r="OY116" s="9"/>
      <c r="OZ116" s="9"/>
      <c r="PA116" s="9"/>
      <c r="PB116" s="9"/>
    </row>
    <row r="117" spans="1:418" s="9" customFormat="1" x14ac:dyDescent="0.25">
      <c r="A117" s="23">
        <v>0</v>
      </c>
      <c r="B117" s="23" t="str">
        <f>'Raw Data(sec)'!A118</f>
        <v>P44</v>
      </c>
      <c r="C117" s="23" t="str">
        <f>'Raw Data(sec)'!B118</f>
        <v>HOM</v>
      </c>
      <c r="D117" s="23" t="str">
        <f>'Raw Data(sec)'!C118</f>
        <v>F3</v>
      </c>
      <c r="E117" s="23" t="str">
        <f>'Raw Data(sec)'!D118</f>
        <v>R</v>
      </c>
      <c r="F117" s="23">
        <f>'Raw Data(sec)'!E118</f>
        <v>348</v>
      </c>
      <c r="G117" s="23">
        <f>'Raw Data(sec)'!F118</f>
        <v>0</v>
      </c>
      <c r="H117" s="23">
        <f>'Raw Data(sec)'!G118</f>
        <v>328</v>
      </c>
      <c r="I117" s="23">
        <f>'Raw Data(sec)'!H118</f>
        <v>104</v>
      </c>
      <c r="J117" s="23">
        <f>'Raw Data(sec)'!I118</f>
        <v>120</v>
      </c>
      <c r="K117" s="23">
        <f>'Raw Data(sec)'!J118</f>
        <v>88</v>
      </c>
      <c r="L117" s="23">
        <f>'Raw Data(sec)'!K118</f>
        <v>316</v>
      </c>
      <c r="M117" s="23">
        <f>'Raw Data(sec)'!L118</f>
        <v>64</v>
      </c>
      <c r="N117" s="23">
        <f>'Raw Data(sec)'!M118</f>
        <v>296</v>
      </c>
      <c r="O117" s="23">
        <f>'Raw Data(sec)'!N118</f>
        <v>60</v>
      </c>
      <c r="P117" s="23">
        <f>'Raw Data(sec)'!O118</f>
        <v>44</v>
      </c>
      <c r="Q117" s="23">
        <f>'Raw Data(sec)'!P118</f>
        <v>176</v>
      </c>
      <c r="R117" s="23">
        <f>'Raw Data(sec)'!Q118</f>
        <v>0</v>
      </c>
      <c r="S117" s="23">
        <f>'Raw Data(sec)'!R118</f>
        <v>0</v>
      </c>
      <c r="T117" s="23">
        <f>'Raw Data(sec)'!S118</f>
        <v>0</v>
      </c>
      <c r="U117" s="23">
        <f>'Raw Data(sec)'!T118</f>
        <v>92</v>
      </c>
      <c r="V117" s="23">
        <f>'Raw Data(sec)'!U118</f>
        <v>72</v>
      </c>
      <c r="W117" s="23">
        <f>'Raw Data(sec)'!V118</f>
        <v>132</v>
      </c>
      <c r="X117" s="23">
        <f>'Raw Data(sec)'!W118</f>
        <v>72</v>
      </c>
      <c r="Y117" s="23">
        <f>'Raw Data(sec)'!X118</f>
        <v>0</v>
      </c>
      <c r="Z117" s="23">
        <f>'Raw Data(sec)'!Y118</f>
        <v>120</v>
      </c>
      <c r="AA117" s="23">
        <f>'Raw Data(sec)'!Z118</f>
        <v>44</v>
      </c>
      <c r="AB117" s="23">
        <f>'Raw Data(sec)'!AA118</f>
        <v>0</v>
      </c>
      <c r="AC117" s="23">
        <f>'Raw Data(sec)'!AB118</f>
        <v>140</v>
      </c>
      <c r="AD117" s="155">
        <v>0</v>
      </c>
      <c r="AE117" s="132">
        <f t="shared" si="9"/>
        <v>1944</v>
      </c>
      <c r="AF117" s="12">
        <f t="shared" si="7"/>
        <v>672</v>
      </c>
      <c r="AG117" s="12">
        <f>SUM(F117:Q117)/AI117</f>
        <v>4.4999999999999998E-2</v>
      </c>
      <c r="AH117" s="12">
        <f t="shared" si="6"/>
        <v>1.5555555555555555E-2</v>
      </c>
      <c r="AI117" s="12">
        <f>SUM(F116:Q118)</f>
        <v>43200</v>
      </c>
      <c r="AJ117" s="12">
        <f>SUM(R116:AC118)</f>
        <v>43200</v>
      </c>
      <c r="AK117" s="12">
        <f>SUM(F116:AC118)</f>
        <v>86400</v>
      </c>
      <c r="AP117" s="139"/>
      <c r="AQ117" s="36">
        <f>STDEV(AN116:AN134)/SQRT(COUNT(AN116:AN134))</f>
        <v>1.5094951565944079</v>
      </c>
      <c r="AR117" s="36">
        <f>STDEV(AO116:AO134)/SQRT(COUNT(AO116:AO134))</f>
        <v>2.1647725600707943</v>
      </c>
      <c r="AS117" s="36">
        <f>STDEV(AP116:AP134)/SQRT(COUNT(AP116:AP134))</f>
        <v>0.79717636245141166</v>
      </c>
      <c r="BD117" s="223"/>
      <c r="BE117" s="223"/>
      <c r="BF117" s="223"/>
      <c r="BG117" s="223"/>
      <c r="BH117" s="223"/>
    </row>
    <row r="118" spans="1:418" s="9" customFormat="1" ht="34" customHeight="1" x14ac:dyDescent="0.25">
      <c r="A118" s="23">
        <v>0</v>
      </c>
      <c r="B118" s="23" t="str">
        <f>'Raw Data(sec)'!A119</f>
        <v>P44</v>
      </c>
      <c r="C118" s="23" t="str">
        <f>'Raw Data(sec)'!B119</f>
        <v>HOM</v>
      </c>
      <c r="D118" s="23" t="str">
        <f>'Raw Data(sec)'!C119</f>
        <v>F3</v>
      </c>
      <c r="E118" s="23" t="str">
        <f>'Raw Data(sec)'!D119</f>
        <v>NR</v>
      </c>
      <c r="F118" s="23">
        <f>'Raw Data(sec)'!E119</f>
        <v>2048</v>
      </c>
      <c r="G118" s="23">
        <f>'Raw Data(sec)'!F119</f>
        <v>1004</v>
      </c>
      <c r="H118" s="23">
        <f>'Raw Data(sec)'!G119</f>
        <v>2048</v>
      </c>
      <c r="I118" s="23">
        <f>'Raw Data(sec)'!H119</f>
        <v>1548</v>
      </c>
      <c r="J118" s="23">
        <f>'Raw Data(sec)'!I119</f>
        <v>1444</v>
      </c>
      <c r="K118" s="23">
        <f>'Raw Data(sec)'!J119</f>
        <v>1736</v>
      </c>
      <c r="L118" s="23">
        <f>'Raw Data(sec)'!K119</f>
        <v>2372</v>
      </c>
      <c r="M118" s="23">
        <f>'Raw Data(sec)'!L119</f>
        <v>1328</v>
      </c>
      <c r="N118" s="23">
        <f>'Raw Data(sec)'!M119</f>
        <v>2788</v>
      </c>
      <c r="O118" s="23">
        <f>'Raw Data(sec)'!N119</f>
        <v>1364</v>
      </c>
      <c r="P118" s="23">
        <f>'Raw Data(sec)'!O119</f>
        <v>3344</v>
      </c>
      <c r="Q118" s="23">
        <f>'Raw Data(sec)'!P119</f>
        <v>1272</v>
      </c>
      <c r="R118" s="23">
        <f>'Raw Data(sec)'!Q119</f>
        <v>56</v>
      </c>
      <c r="S118" s="23">
        <f>'Raw Data(sec)'!R119</f>
        <v>12</v>
      </c>
      <c r="T118" s="23">
        <f>'Raw Data(sec)'!S119</f>
        <v>504</v>
      </c>
      <c r="U118" s="23">
        <f>'Raw Data(sec)'!T119</f>
        <v>1348</v>
      </c>
      <c r="V118" s="23">
        <f>'Raw Data(sec)'!U119</f>
        <v>1208</v>
      </c>
      <c r="W118" s="23">
        <f>'Raw Data(sec)'!V119</f>
        <v>1240</v>
      </c>
      <c r="X118" s="23">
        <f>'Raw Data(sec)'!W119</f>
        <v>720</v>
      </c>
      <c r="Y118" s="23">
        <f>'Raw Data(sec)'!X119</f>
        <v>0</v>
      </c>
      <c r="Z118" s="23">
        <f>'Raw Data(sec)'!Y119</f>
        <v>1664</v>
      </c>
      <c r="AA118" s="23">
        <f>'Raw Data(sec)'!Z119</f>
        <v>488</v>
      </c>
      <c r="AB118" s="23">
        <f>'Raw Data(sec)'!AA119</f>
        <v>0</v>
      </c>
      <c r="AC118" s="23">
        <f>'Raw Data(sec)'!AB119</f>
        <v>1288</v>
      </c>
      <c r="AD118" s="155">
        <v>0</v>
      </c>
      <c r="AE118" s="132">
        <f t="shared" si="9"/>
        <v>22296</v>
      </c>
      <c r="AF118" s="12">
        <f t="shared" si="7"/>
        <v>8528</v>
      </c>
      <c r="AG118" s="12">
        <f t="shared" si="8"/>
        <v>0.51611111111111108</v>
      </c>
      <c r="AH118" s="12">
        <f t="shared" si="6"/>
        <v>0.19740740740740742</v>
      </c>
      <c r="AI118" s="12">
        <f>SUM(F116:Q118)</f>
        <v>43200</v>
      </c>
      <c r="AJ118" s="12">
        <f>SUM(R116:AC118)</f>
        <v>43200</v>
      </c>
      <c r="AK118" s="12">
        <f>SUM(F116:AC118)</f>
        <v>86400</v>
      </c>
      <c r="AP118" s="139"/>
      <c r="BD118" s="223"/>
      <c r="BE118" s="223"/>
      <c r="BF118" s="223"/>
      <c r="BG118" s="223"/>
      <c r="BH118" s="223"/>
    </row>
    <row r="119" spans="1:418" s="15" customFormat="1" ht="21" customHeight="1" x14ac:dyDescent="0.25">
      <c r="A119" s="23" t="s">
        <v>24</v>
      </c>
      <c r="B119" s="23" t="str">
        <f>'Raw Data(sec)'!A120</f>
        <v>P44</v>
      </c>
      <c r="C119" s="23" t="str">
        <f>'Raw Data(sec)'!B120</f>
        <v>HOM</v>
      </c>
      <c r="D119" s="23" t="str">
        <f>'Raw Data(sec)'!C120</f>
        <v>V3</v>
      </c>
      <c r="E119" s="23" t="str">
        <f>'Raw Data(sec)'!D120</f>
        <v>W</v>
      </c>
      <c r="F119" s="23">
        <f>'Raw Data(sec)'!E120</f>
        <v>1984</v>
      </c>
      <c r="G119" s="23">
        <f>'Raw Data(sec)'!F120</f>
        <v>784</v>
      </c>
      <c r="H119" s="23">
        <f>'Raw Data(sec)'!G120</f>
        <v>2556</v>
      </c>
      <c r="I119" s="23">
        <f>'Raw Data(sec)'!H120</f>
        <v>1272</v>
      </c>
      <c r="J119" s="23">
        <f>'Raw Data(sec)'!I120</f>
        <v>2120</v>
      </c>
      <c r="K119" s="23">
        <f>'Raw Data(sec)'!J120</f>
        <v>232</v>
      </c>
      <c r="L119" s="23">
        <f>'Raw Data(sec)'!K120</f>
        <v>1412</v>
      </c>
      <c r="M119" s="23">
        <f>'Raw Data(sec)'!L120</f>
        <v>2128</v>
      </c>
      <c r="N119" s="23">
        <f>'Raw Data(sec)'!M120</f>
        <v>352</v>
      </c>
      <c r="O119" s="23">
        <f>'Raw Data(sec)'!N120</f>
        <v>1232</v>
      </c>
      <c r="P119" s="23">
        <f>'Raw Data(sec)'!O120</f>
        <v>304</v>
      </c>
      <c r="Q119" s="23">
        <f>'Raw Data(sec)'!P120</f>
        <v>1516</v>
      </c>
      <c r="R119" s="23">
        <f>'Raw Data(sec)'!Q120</f>
        <v>3600</v>
      </c>
      <c r="S119" s="23">
        <f>'Raw Data(sec)'!R120</f>
        <v>3600</v>
      </c>
      <c r="T119" s="23">
        <f>'Raw Data(sec)'!S120</f>
        <v>2864</v>
      </c>
      <c r="U119" s="23">
        <f>'Raw Data(sec)'!T120</f>
        <v>2828</v>
      </c>
      <c r="V119" s="23">
        <f>'Raw Data(sec)'!U120</f>
        <v>3596</v>
      </c>
      <c r="W119" s="23">
        <f>'Raw Data(sec)'!V120</f>
        <v>2744</v>
      </c>
      <c r="X119" s="23">
        <f>'Raw Data(sec)'!W120</f>
        <v>3580</v>
      </c>
      <c r="Y119" s="23">
        <f>'Raw Data(sec)'!X120</f>
        <v>3596</v>
      </c>
      <c r="Z119" s="23">
        <f>'Raw Data(sec)'!Y120</f>
        <v>2840</v>
      </c>
      <c r="AA119" s="23">
        <f>'Raw Data(sec)'!Z120</f>
        <v>3600</v>
      </c>
      <c r="AB119" s="23">
        <f>'Raw Data(sec)'!AA120</f>
        <v>3600</v>
      </c>
      <c r="AC119" s="23">
        <f>'Raw Data(sec)'!AB120</f>
        <v>3032</v>
      </c>
      <c r="AD119" s="155" t="s">
        <v>1</v>
      </c>
      <c r="AE119" s="131">
        <f t="shared" si="9"/>
        <v>15892</v>
      </c>
      <c r="AF119" s="14">
        <f t="shared" si="7"/>
        <v>39480</v>
      </c>
      <c r="AG119" s="14">
        <f t="shared" si="8"/>
        <v>0.36787037037037035</v>
      </c>
      <c r="AH119" s="14">
        <f t="shared" si="6"/>
        <v>0.91388888888888886</v>
      </c>
      <c r="AI119" s="14">
        <f>SUM(F119:Q121)</f>
        <v>43200</v>
      </c>
      <c r="AJ119" s="14">
        <f>SUM(R119:AC121)</f>
        <v>43200</v>
      </c>
      <c r="AK119" s="14">
        <f>SUM(F119:AC121)</f>
        <v>86400</v>
      </c>
      <c r="AL119" s="15">
        <f>(AE121+AE120)/(AF120+AF121)</f>
        <v>7.3408602150537634</v>
      </c>
      <c r="AM119" s="15">
        <f>(SUM(AG120:AG121))/(SUM(AH120:AH121))</f>
        <v>7.3408602150537634</v>
      </c>
      <c r="AN119" s="15">
        <f>(SUM(F120:Q121)/AI120)*100</f>
        <v>63.212962962962962</v>
      </c>
      <c r="AO119" s="15">
        <f>(SUM(R120:AC121)/AJ120)*100</f>
        <v>8.6111111111111107</v>
      </c>
      <c r="AP119" s="137">
        <f>(SUM(F120:AC121)/AK120)*100</f>
        <v>35.912037037037038</v>
      </c>
      <c r="AU119" s="9"/>
      <c r="AV119" s="9"/>
      <c r="AW119" s="9"/>
      <c r="AX119" s="9"/>
      <c r="AY119" s="9"/>
      <c r="AZ119" s="9"/>
      <c r="BA119" s="9"/>
      <c r="BB119" s="9"/>
      <c r="BC119" s="9"/>
      <c r="BD119" s="223"/>
      <c r="BE119" s="223"/>
      <c r="BF119" s="223"/>
      <c r="BG119" s="223"/>
      <c r="BH119" s="223"/>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c r="GY119" s="9"/>
      <c r="GZ119" s="9"/>
      <c r="HA119" s="9"/>
      <c r="HB119" s="9"/>
      <c r="HC119" s="9"/>
      <c r="HD119" s="9"/>
      <c r="HE119" s="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c r="IS119" s="9"/>
      <c r="IT119" s="9"/>
      <c r="IU119" s="9"/>
      <c r="IV119" s="9"/>
      <c r="IW119" s="9"/>
      <c r="IX119" s="9"/>
      <c r="IY119" s="9"/>
      <c r="IZ119" s="9"/>
      <c r="JA119" s="9"/>
      <c r="JB119" s="9"/>
      <c r="JC119" s="9"/>
      <c r="JD119" s="9"/>
      <c r="JE119" s="9"/>
      <c r="JF119" s="9"/>
      <c r="JG119" s="9"/>
      <c r="JH119" s="9"/>
      <c r="JI119" s="9"/>
      <c r="JJ119" s="9"/>
      <c r="JK119" s="9"/>
      <c r="JL119" s="9"/>
      <c r="JM119" s="9"/>
      <c r="JN119" s="9"/>
      <c r="JO119" s="9"/>
      <c r="JP119" s="9"/>
      <c r="JQ119" s="9"/>
      <c r="JR119" s="9"/>
      <c r="JS119" s="9"/>
      <c r="JT119" s="9"/>
      <c r="JU119" s="9"/>
      <c r="JV119" s="9"/>
      <c r="JW119" s="9"/>
      <c r="JX119" s="9"/>
      <c r="JY119" s="9"/>
      <c r="JZ119" s="9"/>
      <c r="KA119" s="9"/>
      <c r="KB119" s="9"/>
      <c r="KC119" s="9"/>
      <c r="KD119" s="9"/>
      <c r="KE119" s="9"/>
      <c r="KF119" s="9"/>
      <c r="KG119" s="9"/>
      <c r="KH119" s="9"/>
      <c r="KI119" s="9"/>
      <c r="KJ119" s="9"/>
      <c r="KK119" s="9"/>
      <c r="KL119" s="9"/>
      <c r="KM119" s="9"/>
      <c r="KN119" s="9"/>
      <c r="KO119" s="9"/>
      <c r="KP119" s="9"/>
      <c r="KQ119" s="9"/>
      <c r="KR119" s="9"/>
      <c r="KS119" s="9"/>
      <c r="KT119" s="9"/>
      <c r="KU119" s="9"/>
      <c r="KV119" s="9"/>
      <c r="KW119" s="9"/>
      <c r="KX119" s="9"/>
      <c r="KY119" s="9"/>
      <c r="KZ119" s="9"/>
      <c r="LA119" s="9"/>
      <c r="LB119" s="9"/>
      <c r="LC119" s="9"/>
      <c r="LD119" s="9"/>
      <c r="LE119" s="9"/>
      <c r="LF119" s="9"/>
      <c r="LG119" s="9"/>
      <c r="LH119" s="9"/>
      <c r="LI119" s="9"/>
      <c r="LJ119" s="9"/>
      <c r="LK119" s="9"/>
      <c r="LL119" s="9"/>
      <c r="LM119" s="9"/>
      <c r="LN119" s="9"/>
      <c r="LO119" s="9"/>
      <c r="LP119" s="9"/>
      <c r="LQ119" s="9"/>
      <c r="LR119" s="9"/>
      <c r="LS119" s="9"/>
      <c r="LT119" s="9"/>
      <c r="LU119" s="9"/>
      <c r="LV119" s="9"/>
      <c r="LW119" s="9"/>
      <c r="LX119" s="9"/>
      <c r="LY119" s="9"/>
      <c r="LZ119" s="9"/>
      <c r="MA119" s="9"/>
      <c r="MB119" s="9"/>
      <c r="MC119" s="9"/>
      <c r="MD119" s="9"/>
      <c r="ME119" s="9"/>
      <c r="MF119" s="9"/>
      <c r="MG119" s="9"/>
      <c r="MH119" s="9"/>
      <c r="MI119" s="9"/>
      <c r="MJ119" s="9"/>
      <c r="MK119" s="9"/>
      <c r="ML119" s="9"/>
      <c r="MM119" s="9"/>
      <c r="MN119" s="9"/>
      <c r="MO119" s="9"/>
      <c r="MP119" s="9"/>
      <c r="MQ119" s="9"/>
      <c r="MR119" s="9"/>
      <c r="MS119" s="9"/>
      <c r="MT119" s="9"/>
      <c r="MU119" s="9"/>
      <c r="MV119" s="9"/>
      <c r="MW119" s="9"/>
      <c r="MX119" s="9"/>
      <c r="MY119" s="9"/>
      <c r="MZ119" s="9"/>
      <c r="NA119" s="9"/>
      <c r="NB119" s="9"/>
      <c r="NC119" s="9"/>
      <c r="ND119" s="9"/>
      <c r="NE119" s="9"/>
      <c r="NF119" s="9"/>
      <c r="NG119" s="9"/>
      <c r="NH119" s="9"/>
      <c r="NI119" s="9"/>
      <c r="NJ119" s="9"/>
      <c r="NK119" s="9"/>
      <c r="NL119" s="9"/>
      <c r="NM119" s="9"/>
      <c r="NN119" s="9"/>
      <c r="NO119" s="9"/>
      <c r="NP119" s="9"/>
      <c r="NQ119" s="9"/>
      <c r="NR119" s="9"/>
      <c r="NS119" s="9"/>
      <c r="NT119" s="9"/>
      <c r="NU119" s="9"/>
      <c r="NV119" s="9"/>
      <c r="NW119" s="9"/>
      <c r="NX119" s="9"/>
      <c r="NY119" s="9"/>
      <c r="NZ119" s="9"/>
      <c r="OA119" s="9"/>
      <c r="OB119" s="9"/>
      <c r="OC119" s="9"/>
      <c r="OD119" s="9"/>
      <c r="OE119" s="9"/>
      <c r="OF119" s="9"/>
      <c r="OG119" s="9"/>
      <c r="OH119" s="9"/>
      <c r="OI119" s="9"/>
      <c r="OJ119" s="9"/>
      <c r="OK119" s="9"/>
      <c r="OL119" s="9"/>
      <c r="OM119" s="9"/>
      <c r="ON119" s="9"/>
      <c r="OO119" s="9"/>
      <c r="OP119" s="9"/>
      <c r="OQ119" s="9"/>
      <c r="OR119" s="9"/>
      <c r="OS119" s="9"/>
      <c r="OT119" s="9"/>
      <c r="OU119" s="9"/>
      <c r="OV119" s="9"/>
      <c r="OW119" s="9"/>
      <c r="OX119" s="9"/>
      <c r="OY119" s="9"/>
      <c r="OZ119" s="9"/>
      <c r="PA119" s="9"/>
      <c r="PB119" s="9"/>
    </row>
    <row r="120" spans="1:418" s="9" customFormat="1" ht="21" customHeight="1" x14ac:dyDescent="0.25">
      <c r="A120" s="23">
        <v>0</v>
      </c>
      <c r="B120" s="23" t="str">
        <f>'Raw Data(sec)'!A121</f>
        <v>P44</v>
      </c>
      <c r="C120" s="23" t="str">
        <f>'Raw Data(sec)'!B121</f>
        <v>HOM</v>
      </c>
      <c r="D120" s="23" t="str">
        <f>'Raw Data(sec)'!C121</f>
        <v>V3</v>
      </c>
      <c r="E120" s="23" t="str">
        <f>'Raw Data(sec)'!D121</f>
        <v>R</v>
      </c>
      <c r="F120" s="23">
        <f>'Raw Data(sec)'!E121</f>
        <v>60</v>
      </c>
      <c r="G120" s="23">
        <f>'Raw Data(sec)'!F121</f>
        <v>312</v>
      </c>
      <c r="H120" s="23">
        <f>'Raw Data(sec)'!G121</f>
        <v>260</v>
      </c>
      <c r="I120" s="23">
        <f>'Raw Data(sec)'!H121</f>
        <v>348</v>
      </c>
      <c r="J120" s="23">
        <f>'Raw Data(sec)'!I121</f>
        <v>196</v>
      </c>
      <c r="K120" s="23">
        <f>'Raw Data(sec)'!J121</f>
        <v>672</v>
      </c>
      <c r="L120" s="23">
        <f>'Raw Data(sec)'!K121</f>
        <v>472</v>
      </c>
      <c r="M120" s="23">
        <f>'Raw Data(sec)'!L121</f>
        <v>376</v>
      </c>
      <c r="N120" s="23">
        <f>'Raw Data(sec)'!M121</f>
        <v>1076</v>
      </c>
      <c r="O120" s="23">
        <f>'Raw Data(sec)'!N121</f>
        <v>744</v>
      </c>
      <c r="P120" s="23">
        <f>'Raw Data(sec)'!O121</f>
        <v>1324</v>
      </c>
      <c r="Q120" s="23">
        <f>'Raw Data(sec)'!P121</f>
        <v>780</v>
      </c>
      <c r="R120" s="23">
        <f>'Raw Data(sec)'!Q121</f>
        <v>0</v>
      </c>
      <c r="S120" s="23">
        <f>'Raw Data(sec)'!R121</f>
        <v>0</v>
      </c>
      <c r="T120" s="23">
        <f>'Raw Data(sec)'!S121</f>
        <v>360</v>
      </c>
      <c r="U120" s="23">
        <f>'Raw Data(sec)'!T121</f>
        <v>344</v>
      </c>
      <c r="V120" s="23">
        <f>'Raw Data(sec)'!U121</f>
        <v>0</v>
      </c>
      <c r="W120" s="23">
        <f>'Raw Data(sec)'!V121</f>
        <v>360</v>
      </c>
      <c r="X120" s="23">
        <f>'Raw Data(sec)'!W121</f>
        <v>0</v>
      </c>
      <c r="Y120" s="23">
        <f>'Raw Data(sec)'!X121</f>
        <v>0</v>
      </c>
      <c r="Z120" s="23">
        <f>'Raw Data(sec)'!Y121</f>
        <v>144</v>
      </c>
      <c r="AA120" s="23">
        <f>'Raw Data(sec)'!Z121</f>
        <v>0</v>
      </c>
      <c r="AB120" s="23">
        <f>'Raw Data(sec)'!AA121</f>
        <v>0</v>
      </c>
      <c r="AC120" s="23">
        <f>'Raw Data(sec)'!AB121</f>
        <v>132</v>
      </c>
      <c r="AD120" s="155">
        <v>0</v>
      </c>
      <c r="AE120" s="132">
        <f t="shared" si="9"/>
        <v>6620</v>
      </c>
      <c r="AF120" s="12">
        <f t="shared" si="7"/>
        <v>1340</v>
      </c>
      <c r="AG120" s="12">
        <f t="shared" si="8"/>
        <v>0.15324074074074073</v>
      </c>
      <c r="AH120" s="12">
        <f t="shared" si="6"/>
        <v>3.1018518518518518E-2</v>
      </c>
      <c r="AI120" s="12">
        <f>SUM(F119:Q121)</f>
        <v>43200</v>
      </c>
      <c r="AJ120" s="12">
        <f>SUM(R119:AC121)</f>
        <v>43200</v>
      </c>
      <c r="AK120" s="12">
        <f>SUM(F119:AC121)</f>
        <v>86400</v>
      </c>
      <c r="AP120" s="139"/>
      <c r="BD120" s="223"/>
      <c r="BE120" s="223"/>
      <c r="BF120" s="223"/>
      <c r="BG120" s="223"/>
      <c r="BH120" s="223"/>
    </row>
    <row r="121" spans="1:418" s="9" customFormat="1" x14ac:dyDescent="0.25">
      <c r="A121" s="23">
        <v>0</v>
      </c>
      <c r="B121" s="23" t="str">
        <f>'Raw Data(sec)'!A122</f>
        <v>P44</v>
      </c>
      <c r="C121" s="23" t="str">
        <f>'Raw Data(sec)'!B122</f>
        <v>HOM</v>
      </c>
      <c r="D121" s="23" t="str">
        <f>'Raw Data(sec)'!C122</f>
        <v>V3</v>
      </c>
      <c r="E121" s="23" t="str">
        <f>'Raw Data(sec)'!D122</f>
        <v>NR</v>
      </c>
      <c r="F121" s="23">
        <f>'Raw Data(sec)'!E122</f>
        <v>1556</v>
      </c>
      <c r="G121" s="23">
        <f>'Raw Data(sec)'!F122</f>
        <v>2504</v>
      </c>
      <c r="H121" s="23">
        <f>'Raw Data(sec)'!G122</f>
        <v>784</v>
      </c>
      <c r="I121" s="23">
        <f>'Raw Data(sec)'!H122</f>
        <v>1980</v>
      </c>
      <c r="J121" s="23">
        <f>'Raw Data(sec)'!I122</f>
        <v>1284</v>
      </c>
      <c r="K121" s="23">
        <f>'Raw Data(sec)'!J122</f>
        <v>2696</v>
      </c>
      <c r="L121" s="23">
        <f>'Raw Data(sec)'!K122</f>
        <v>1716</v>
      </c>
      <c r="M121" s="23">
        <f>'Raw Data(sec)'!L122</f>
        <v>1096</v>
      </c>
      <c r="N121" s="23">
        <f>'Raw Data(sec)'!M122</f>
        <v>2172</v>
      </c>
      <c r="O121" s="23">
        <f>'Raw Data(sec)'!N122</f>
        <v>1624</v>
      </c>
      <c r="P121" s="23">
        <f>'Raw Data(sec)'!O122</f>
        <v>1972</v>
      </c>
      <c r="Q121" s="23">
        <f>'Raw Data(sec)'!P122</f>
        <v>1304</v>
      </c>
      <c r="R121" s="23">
        <f>'Raw Data(sec)'!Q122</f>
        <v>0</v>
      </c>
      <c r="S121" s="23">
        <f>'Raw Data(sec)'!R122</f>
        <v>0</v>
      </c>
      <c r="T121" s="23">
        <f>'Raw Data(sec)'!S122</f>
        <v>376</v>
      </c>
      <c r="U121" s="23">
        <f>'Raw Data(sec)'!T122</f>
        <v>428</v>
      </c>
      <c r="V121" s="23">
        <f>'Raw Data(sec)'!U122</f>
        <v>4</v>
      </c>
      <c r="W121" s="23">
        <f>'Raw Data(sec)'!V122</f>
        <v>496</v>
      </c>
      <c r="X121" s="23">
        <f>'Raw Data(sec)'!W122</f>
        <v>20</v>
      </c>
      <c r="Y121" s="23">
        <f>'Raw Data(sec)'!X122</f>
        <v>4</v>
      </c>
      <c r="Z121" s="23">
        <f>'Raw Data(sec)'!Y122</f>
        <v>616</v>
      </c>
      <c r="AA121" s="23">
        <f>'Raw Data(sec)'!Z122</f>
        <v>0</v>
      </c>
      <c r="AB121" s="23">
        <f>'Raw Data(sec)'!AA122</f>
        <v>0</v>
      </c>
      <c r="AC121" s="23">
        <f>'Raw Data(sec)'!AB122</f>
        <v>436</v>
      </c>
      <c r="AD121" s="155">
        <v>0</v>
      </c>
      <c r="AE121" s="132">
        <f t="shared" si="9"/>
        <v>20688</v>
      </c>
      <c r="AF121" s="12">
        <f t="shared" si="7"/>
        <v>2380</v>
      </c>
      <c r="AG121" s="12">
        <f t="shared" si="8"/>
        <v>0.47888888888888886</v>
      </c>
      <c r="AH121" s="12">
        <f t="shared" si="6"/>
        <v>5.5092592592592596E-2</v>
      </c>
      <c r="AI121" s="12">
        <f>SUM(F119:Q121)</f>
        <v>43200</v>
      </c>
      <c r="AJ121" s="12">
        <f>SUM(R119:AC121)</f>
        <v>43200</v>
      </c>
      <c r="AK121" s="12">
        <f>SUM(F119:AC121)</f>
        <v>86400</v>
      </c>
      <c r="AP121" s="139"/>
      <c r="BD121" s="223"/>
      <c r="BE121" s="223"/>
      <c r="BF121" s="223"/>
      <c r="BG121" s="223"/>
      <c r="BH121" s="223"/>
    </row>
    <row r="122" spans="1:418" s="15" customFormat="1" x14ac:dyDescent="0.25">
      <c r="A122" s="23" t="s">
        <v>50</v>
      </c>
      <c r="B122" s="23" t="str">
        <f>'Raw Data(sec)'!A123</f>
        <v>P44</v>
      </c>
      <c r="C122" s="23" t="str">
        <f>'Raw Data(sec)'!B123</f>
        <v>HOM</v>
      </c>
      <c r="D122" s="23" t="str">
        <f>'Raw Data(sec)'!C123</f>
        <v>U4</v>
      </c>
      <c r="E122" s="23" t="str">
        <f>'Raw Data(sec)'!D123</f>
        <v>W</v>
      </c>
      <c r="F122" s="23">
        <f>'Raw Data(sec)'!E123</f>
        <v>3600</v>
      </c>
      <c r="G122" s="23">
        <f>'Raw Data(sec)'!F123</f>
        <v>1724</v>
      </c>
      <c r="H122" s="23">
        <f>'Raw Data(sec)'!G123</f>
        <v>1156</v>
      </c>
      <c r="I122" s="23">
        <f>'Raw Data(sec)'!H123</f>
        <v>976</v>
      </c>
      <c r="J122" s="23">
        <f>'Raw Data(sec)'!I123</f>
        <v>2652</v>
      </c>
      <c r="K122" s="23">
        <f>'Raw Data(sec)'!J123</f>
        <v>1732</v>
      </c>
      <c r="L122" s="23">
        <f>'Raw Data(sec)'!K123</f>
        <v>612</v>
      </c>
      <c r="M122" s="23">
        <f>'Raw Data(sec)'!L123</f>
        <v>2028</v>
      </c>
      <c r="N122" s="23">
        <f>'Raw Data(sec)'!M123</f>
        <v>272</v>
      </c>
      <c r="O122" s="23">
        <f>'Raw Data(sec)'!N123</f>
        <v>1308</v>
      </c>
      <c r="P122" s="23">
        <f>'Raw Data(sec)'!O123</f>
        <v>1240</v>
      </c>
      <c r="Q122" s="23">
        <f>'Raw Data(sec)'!P123</f>
        <v>1184</v>
      </c>
      <c r="R122" s="23">
        <f>'Raw Data(sec)'!Q123</f>
        <v>3600</v>
      </c>
      <c r="S122" s="23">
        <f>'Raw Data(sec)'!R123</f>
        <v>3144</v>
      </c>
      <c r="T122" s="23">
        <f>'Raw Data(sec)'!S123</f>
        <v>2080</v>
      </c>
      <c r="U122" s="23">
        <f>'Raw Data(sec)'!T123</f>
        <v>2656</v>
      </c>
      <c r="V122" s="23">
        <f>'Raw Data(sec)'!U123</f>
        <v>2928</v>
      </c>
      <c r="W122" s="23">
        <f>'Raw Data(sec)'!V123</f>
        <v>3600</v>
      </c>
      <c r="X122" s="23">
        <f>'Raw Data(sec)'!W123</f>
        <v>1868</v>
      </c>
      <c r="Y122" s="23">
        <f>'Raw Data(sec)'!X123</f>
        <v>1704</v>
      </c>
      <c r="Z122" s="23">
        <f>'Raw Data(sec)'!Y123</f>
        <v>1604</v>
      </c>
      <c r="AA122" s="23">
        <f>'Raw Data(sec)'!Z123</f>
        <v>2736</v>
      </c>
      <c r="AB122" s="23">
        <f>'Raw Data(sec)'!AA123</f>
        <v>2792</v>
      </c>
      <c r="AC122" s="23">
        <f>'Raw Data(sec)'!AB123</f>
        <v>3600</v>
      </c>
      <c r="AD122" s="155" t="s">
        <v>1</v>
      </c>
      <c r="AE122" s="131">
        <f t="shared" si="9"/>
        <v>18484</v>
      </c>
      <c r="AF122" s="14">
        <f t="shared" si="7"/>
        <v>32312</v>
      </c>
      <c r="AG122" s="14">
        <f t="shared" si="8"/>
        <v>0.42787037037037035</v>
      </c>
      <c r="AH122" s="14">
        <f t="shared" si="6"/>
        <v>0.74796296296296294</v>
      </c>
      <c r="AI122" s="14">
        <f>SUM(F122:Q124)</f>
        <v>43200</v>
      </c>
      <c r="AJ122" s="14">
        <f>SUM(R122:AC124)</f>
        <v>43200</v>
      </c>
      <c r="AK122" s="14">
        <f>SUM(F122:AC124)</f>
        <v>86400</v>
      </c>
      <c r="AL122" s="15">
        <f>(AE124+AE123)/(AF123+AF124)</f>
        <v>2.2700220426157238</v>
      </c>
      <c r="AM122" s="15">
        <f>(SUM(AG123:AG124))/(SUM(AH123:AH124))</f>
        <v>2.2700220426157238</v>
      </c>
      <c r="AN122" s="15">
        <f>(SUM(F123:Q124)/AI123)*100</f>
        <v>57.212962962962962</v>
      </c>
      <c r="AO122" s="15">
        <f>(SUM(R123:AC124)/AJ123)*100</f>
        <v>25.203703703703706</v>
      </c>
      <c r="AP122" s="137">
        <f>(SUM(F123:AC124)/AK123)*100</f>
        <v>41.208333333333336</v>
      </c>
      <c r="AU122" s="9"/>
      <c r="AV122" s="9"/>
      <c r="AW122" s="9"/>
      <c r="AX122" s="9"/>
      <c r="AY122" s="9"/>
      <c r="AZ122" s="9"/>
      <c r="BA122" s="9"/>
      <c r="BB122" s="9"/>
      <c r="BC122" s="9"/>
      <c r="BD122" s="223"/>
      <c r="BE122" s="223"/>
      <c r="BF122" s="223"/>
      <c r="BG122" s="223"/>
      <c r="BH122" s="223"/>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c r="IS122" s="9"/>
      <c r="IT122" s="9"/>
      <c r="IU122" s="9"/>
      <c r="IV122" s="9"/>
      <c r="IW122" s="9"/>
      <c r="IX122" s="9"/>
      <c r="IY122" s="9"/>
      <c r="IZ122" s="9"/>
      <c r="JA122" s="9"/>
      <c r="JB122" s="9"/>
      <c r="JC122" s="9"/>
      <c r="JD122" s="9"/>
      <c r="JE122" s="9"/>
      <c r="JF122" s="9"/>
      <c r="JG122" s="9"/>
      <c r="JH122" s="9"/>
      <c r="JI122" s="9"/>
      <c r="JJ122" s="9"/>
      <c r="JK122" s="9"/>
      <c r="JL122" s="9"/>
      <c r="JM122" s="9"/>
      <c r="JN122" s="9"/>
      <c r="JO122" s="9"/>
      <c r="JP122" s="9"/>
      <c r="JQ122" s="9"/>
      <c r="JR122" s="9"/>
      <c r="JS122" s="9"/>
      <c r="JT122" s="9"/>
      <c r="JU122" s="9"/>
      <c r="JV122" s="9"/>
      <c r="JW122" s="9"/>
      <c r="JX122" s="9"/>
      <c r="JY122" s="9"/>
      <c r="JZ122" s="9"/>
      <c r="KA122" s="9"/>
      <c r="KB122" s="9"/>
      <c r="KC122" s="9"/>
      <c r="KD122" s="9"/>
      <c r="KE122" s="9"/>
      <c r="KF122" s="9"/>
      <c r="KG122" s="9"/>
      <c r="KH122" s="9"/>
      <c r="KI122" s="9"/>
      <c r="KJ122" s="9"/>
      <c r="KK122" s="9"/>
      <c r="KL122" s="9"/>
      <c r="KM122" s="9"/>
      <c r="KN122" s="9"/>
      <c r="KO122" s="9"/>
      <c r="KP122" s="9"/>
      <c r="KQ122" s="9"/>
      <c r="KR122" s="9"/>
      <c r="KS122" s="9"/>
      <c r="KT122" s="9"/>
      <c r="KU122" s="9"/>
      <c r="KV122" s="9"/>
      <c r="KW122" s="9"/>
      <c r="KX122" s="9"/>
      <c r="KY122" s="9"/>
      <c r="KZ122" s="9"/>
      <c r="LA122" s="9"/>
      <c r="LB122" s="9"/>
      <c r="LC122" s="9"/>
      <c r="LD122" s="9"/>
      <c r="LE122" s="9"/>
      <c r="LF122" s="9"/>
      <c r="LG122" s="9"/>
      <c r="LH122" s="9"/>
      <c r="LI122" s="9"/>
      <c r="LJ122" s="9"/>
      <c r="LK122" s="9"/>
      <c r="LL122" s="9"/>
      <c r="LM122" s="9"/>
      <c r="LN122" s="9"/>
      <c r="LO122" s="9"/>
      <c r="LP122" s="9"/>
      <c r="LQ122" s="9"/>
      <c r="LR122" s="9"/>
      <c r="LS122" s="9"/>
      <c r="LT122" s="9"/>
      <c r="LU122" s="9"/>
      <c r="LV122" s="9"/>
      <c r="LW122" s="9"/>
      <c r="LX122" s="9"/>
      <c r="LY122" s="9"/>
      <c r="LZ122" s="9"/>
      <c r="MA122" s="9"/>
      <c r="MB122" s="9"/>
      <c r="MC122" s="9"/>
      <c r="MD122" s="9"/>
      <c r="ME122" s="9"/>
      <c r="MF122" s="9"/>
      <c r="MG122" s="9"/>
      <c r="MH122" s="9"/>
      <c r="MI122" s="9"/>
      <c r="MJ122" s="9"/>
      <c r="MK122" s="9"/>
      <c r="ML122" s="9"/>
      <c r="MM122" s="9"/>
      <c r="MN122" s="9"/>
      <c r="MO122" s="9"/>
      <c r="MP122" s="9"/>
      <c r="MQ122" s="9"/>
      <c r="MR122" s="9"/>
      <c r="MS122" s="9"/>
      <c r="MT122" s="9"/>
      <c r="MU122" s="9"/>
      <c r="MV122" s="9"/>
      <c r="MW122" s="9"/>
      <c r="MX122" s="9"/>
      <c r="MY122" s="9"/>
      <c r="MZ122" s="9"/>
      <c r="NA122" s="9"/>
      <c r="NB122" s="9"/>
      <c r="NC122" s="9"/>
      <c r="ND122" s="9"/>
      <c r="NE122" s="9"/>
      <c r="NF122" s="9"/>
      <c r="NG122" s="9"/>
      <c r="NH122" s="9"/>
      <c r="NI122" s="9"/>
      <c r="NJ122" s="9"/>
      <c r="NK122" s="9"/>
      <c r="NL122" s="9"/>
      <c r="NM122" s="9"/>
      <c r="NN122" s="9"/>
      <c r="NO122" s="9"/>
      <c r="NP122" s="9"/>
      <c r="NQ122" s="9"/>
      <c r="NR122" s="9"/>
      <c r="NS122" s="9"/>
      <c r="NT122" s="9"/>
      <c r="NU122" s="9"/>
      <c r="NV122" s="9"/>
      <c r="NW122" s="9"/>
      <c r="NX122" s="9"/>
      <c r="NY122" s="9"/>
      <c r="NZ122" s="9"/>
      <c r="OA122" s="9"/>
      <c r="OB122" s="9"/>
      <c r="OC122" s="9"/>
      <c r="OD122" s="9"/>
      <c r="OE122" s="9"/>
      <c r="OF122" s="9"/>
      <c r="OG122" s="9"/>
      <c r="OH122" s="9"/>
      <c r="OI122" s="9"/>
      <c r="OJ122" s="9"/>
      <c r="OK122" s="9"/>
      <c r="OL122" s="9"/>
      <c r="OM122" s="9"/>
      <c r="ON122" s="9"/>
      <c r="OO122" s="9"/>
      <c r="OP122" s="9"/>
      <c r="OQ122" s="9"/>
      <c r="OR122" s="9"/>
      <c r="OS122" s="9"/>
      <c r="OT122" s="9"/>
      <c r="OU122" s="9"/>
      <c r="OV122" s="9"/>
      <c r="OW122" s="9"/>
      <c r="OX122" s="9"/>
      <c r="OY122" s="9"/>
      <c r="OZ122" s="9"/>
      <c r="PA122" s="9"/>
      <c r="PB122" s="9"/>
    </row>
    <row r="123" spans="1:418" s="9" customFormat="1" x14ac:dyDescent="0.25">
      <c r="A123" s="23">
        <v>0</v>
      </c>
      <c r="B123" s="23" t="str">
        <f>'Raw Data(sec)'!A124</f>
        <v>P44</v>
      </c>
      <c r="C123" s="23" t="str">
        <f>'Raw Data(sec)'!B124</f>
        <v>HOM</v>
      </c>
      <c r="D123" s="23" t="str">
        <f>'Raw Data(sec)'!C124</f>
        <v>U4</v>
      </c>
      <c r="E123" s="23" t="str">
        <f>'Raw Data(sec)'!D124</f>
        <v>R</v>
      </c>
      <c r="F123" s="23">
        <f>'Raw Data(sec)'!E124</f>
        <v>0</v>
      </c>
      <c r="G123" s="23">
        <f>'Raw Data(sec)'!F124</f>
        <v>272</v>
      </c>
      <c r="H123" s="23">
        <f>'Raw Data(sec)'!G124</f>
        <v>452</v>
      </c>
      <c r="I123" s="23">
        <f>'Raw Data(sec)'!H124</f>
        <v>676</v>
      </c>
      <c r="J123" s="23">
        <f>'Raw Data(sec)'!I124</f>
        <v>100</v>
      </c>
      <c r="K123" s="23">
        <f>'Raw Data(sec)'!J124</f>
        <v>396</v>
      </c>
      <c r="L123" s="23">
        <f>'Raw Data(sec)'!K124</f>
        <v>524</v>
      </c>
      <c r="M123" s="23">
        <f>'Raw Data(sec)'!L124</f>
        <v>376</v>
      </c>
      <c r="N123" s="23">
        <f>'Raw Data(sec)'!M124</f>
        <v>984</v>
      </c>
      <c r="O123" s="23">
        <f>'Raw Data(sec)'!N124</f>
        <v>312</v>
      </c>
      <c r="P123" s="23">
        <f>'Raw Data(sec)'!O124</f>
        <v>684</v>
      </c>
      <c r="Q123" s="23">
        <f>'Raw Data(sec)'!P124</f>
        <v>408</v>
      </c>
      <c r="R123" s="23">
        <f>'Raw Data(sec)'!Q124</f>
        <v>0</v>
      </c>
      <c r="S123" s="23">
        <f>'Raw Data(sec)'!R124</f>
        <v>0</v>
      </c>
      <c r="T123" s="23">
        <f>'Raw Data(sec)'!S124</f>
        <v>264</v>
      </c>
      <c r="U123" s="23">
        <f>'Raw Data(sec)'!T124</f>
        <v>48</v>
      </c>
      <c r="V123" s="23">
        <f>'Raw Data(sec)'!U124</f>
        <v>92</v>
      </c>
      <c r="W123" s="23">
        <f>'Raw Data(sec)'!V124</f>
        <v>0</v>
      </c>
      <c r="X123" s="23">
        <f>'Raw Data(sec)'!W124</f>
        <v>128</v>
      </c>
      <c r="Y123" s="23">
        <f>'Raw Data(sec)'!X124</f>
        <v>360</v>
      </c>
      <c r="Z123" s="23">
        <f>'Raw Data(sec)'!Y124</f>
        <v>304</v>
      </c>
      <c r="AA123" s="23">
        <f>'Raw Data(sec)'!Z124</f>
        <v>68</v>
      </c>
      <c r="AB123" s="23">
        <f>'Raw Data(sec)'!AA124</f>
        <v>88</v>
      </c>
      <c r="AC123" s="23">
        <f>'Raw Data(sec)'!AB124</f>
        <v>0</v>
      </c>
      <c r="AD123" s="155">
        <v>0</v>
      </c>
      <c r="AE123" s="132">
        <f t="shared" si="9"/>
        <v>5184</v>
      </c>
      <c r="AF123" s="12">
        <f t="shared" si="7"/>
        <v>1352</v>
      </c>
      <c r="AG123" s="12">
        <f t="shared" si="8"/>
        <v>0.12</v>
      </c>
      <c r="AH123" s="12">
        <f t="shared" si="6"/>
        <v>3.1296296296296294E-2</v>
      </c>
      <c r="AI123" s="12">
        <f>SUM(F122:Q124)</f>
        <v>43200</v>
      </c>
      <c r="AJ123" s="12">
        <f>SUM(R122:AC124)</f>
        <v>43200</v>
      </c>
      <c r="AK123" s="12">
        <f>SUM(F122:AC124)</f>
        <v>86400</v>
      </c>
      <c r="AP123" s="139"/>
      <c r="BD123" s="223"/>
      <c r="BE123" s="223"/>
      <c r="BF123" s="223"/>
      <c r="BG123" s="223"/>
      <c r="BH123" s="223"/>
    </row>
    <row r="124" spans="1:418" s="9" customFormat="1" x14ac:dyDescent="0.25">
      <c r="A124" s="23">
        <v>0</v>
      </c>
      <c r="B124" s="23" t="str">
        <f>'Raw Data(sec)'!A125</f>
        <v>P44</v>
      </c>
      <c r="C124" s="23" t="str">
        <f>'Raw Data(sec)'!B125</f>
        <v>HOM</v>
      </c>
      <c r="D124" s="23" t="str">
        <f>'Raw Data(sec)'!C125</f>
        <v>U4</v>
      </c>
      <c r="E124" s="23" t="str">
        <f>'Raw Data(sec)'!D125</f>
        <v>NR</v>
      </c>
      <c r="F124" s="23">
        <f>'Raw Data(sec)'!E125</f>
        <v>0</v>
      </c>
      <c r="G124" s="23">
        <f>'Raw Data(sec)'!F125</f>
        <v>1604</v>
      </c>
      <c r="H124" s="23">
        <f>'Raw Data(sec)'!G125</f>
        <v>1992</v>
      </c>
      <c r="I124" s="23">
        <f>'Raw Data(sec)'!H125</f>
        <v>1948</v>
      </c>
      <c r="J124" s="23">
        <f>'Raw Data(sec)'!I125</f>
        <v>848</v>
      </c>
      <c r="K124" s="23">
        <f>'Raw Data(sec)'!J125</f>
        <v>1472</v>
      </c>
      <c r="L124" s="23">
        <f>'Raw Data(sec)'!K125</f>
        <v>2464</v>
      </c>
      <c r="M124" s="23">
        <f>'Raw Data(sec)'!L125</f>
        <v>1196</v>
      </c>
      <c r="N124" s="23">
        <f>'Raw Data(sec)'!M125</f>
        <v>2344</v>
      </c>
      <c r="O124" s="23">
        <f>'Raw Data(sec)'!N125</f>
        <v>1980</v>
      </c>
      <c r="P124" s="23">
        <f>'Raw Data(sec)'!O125</f>
        <v>1676</v>
      </c>
      <c r="Q124" s="23">
        <f>'Raw Data(sec)'!P125</f>
        <v>2008</v>
      </c>
      <c r="R124" s="23">
        <f>'Raw Data(sec)'!Q125</f>
        <v>0</v>
      </c>
      <c r="S124" s="23">
        <f>'Raw Data(sec)'!R125</f>
        <v>456</v>
      </c>
      <c r="T124" s="23">
        <f>'Raw Data(sec)'!S125</f>
        <v>1256</v>
      </c>
      <c r="U124" s="23">
        <f>'Raw Data(sec)'!T125</f>
        <v>896</v>
      </c>
      <c r="V124" s="23">
        <f>'Raw Data(sec)'!U125</f>
        <v>580</v>
      </c>
      <c r="W124" s="23">
        <f>'Raw Data(sec)'!V125</f>
        <v>0</v>
      </c>
      <c r="X124" s="23">
        <f>'Raw Data(sec)'!W125</f>
        <v>1604</v>
      </c>
      <c r="Y124" s="23">
        <f>'Raw Data(sec)'!X125</f>
        <v>1536</v>
      </c>
      <c r="Z124" s="23">
        <f>'Raw Data(sec)'!Y125</f>
        <v>1692</v>
      </c>
      <c r="AA124" s="23">
        <f>'Raw Data(sec)'!Z125</f>
        <v>796</v>
      </c>
      <c r="AB124" s="23">
        <f>'Raw Data(sec)'!AA125</f>
        <v>720</v>
      </c>
      <c r="AC124" s="23">
        <f>'Raw Data(sec)'!AB125</f>
        <v>0</v>
      </c>
      <c r="AD124" s="155">
        <v>0</v>
      </c>
      <c r="AE124" s="132">
        <f t="shared" si="9"/>
        <v>19532</v>
      </c>
      <c r="AF124" s="12">
        <f t="shared" si="7"/>
        <v>9536</v>
      </c>
      <c r="AG124" s="12">
        <f t="shared" si="8"/>
        <v>0.4521296296296296</v>
      </c>
      <c r="AH124" s="12">
        <f t="shared" si="6"/>
        <v>0.22074074074074074</v>
      </c>
      <c r="AI124" s="12">
        <f>SUM(F122:Q124)</f>
        <v>43200</v>
      </c>
      <c r="AJ124" s="12">
        <f>SUM(R122:AC124)</f>
        <v>43200</v>
      </c>
      <c r="AK124" s="12">
        <f>SUM(F122:AC124)</f>
        <v>86400</v>
      </c>
      <c r="AP124" s="139"/>
      <c r="BD124" s="223"/>
      <c r="BE124" s="223"/>
      <c r="BF124" s="223"/>
      <c r="BG124" s="223"/>
      <c r="BH124" s="223"/>
    </row>
    <row r="125" spans="1:418" s="15" customFormat="1" x14ac:dyDescent="0.25">
      <c r="A125" s="23" t="s">
        <v>2</v>
      </c>
      <c r="B125" s="23" t="str">
        <f>'Raw Data(sec)'!A126</f>
        <v>P44</v>
      </c>
      <c r="C125" s="23" t="str">
        <f>'Raw Data(sec)'!B126</f>
        <v>HOM</v>
      </c>
      <c r="D125" s="23" t="str">
        <f>'Raw Data(sec)'!C126</f>
        <v>L2</v>
      </c>
      <c r="E125" s="23" t="str">
        <f>'Raw Data(sec)'!D126</f>
        <v>W</v>
      </c>
      <c r="F125" s="23">
        <f>'Raw Data(sec)'!E126</f>
        <v>892</v>
      </c>
      <c r="G125" s="23">
        <f>'Raw Data(sec)'!F126</f>
        <v>1308</v>
      </c>
      <c r="H125" s="23">
        <f>'Raw Data(sec)'!G126</f>
        <v>1984</v>
      </c>
      <c r="I125" s="23">
        <f>'Raw Data(sec)'!H126</f>
        <v>1252</v>
      </c>
      <c r="J125" s="23">
        <f>'Raw Data(sec)'!I126</f>
        <v>572</v>
      </c>
      <c r="K125" s="23">
        <f>'Raw Data(sec)'!J126</f>
        <v>2456</v>
      </c>
      <c r="L125" s="23">
        <f>'Raw Data(sec)'!K126</f>
        <v>228</v>
      </c>
      <c r="M125" s="23">
        <f>'Raw Data(sec)'!L126</f>
        <v>316</v>
      </c>
      <c r="N125" s="23">
        <f>'Raw Data(sec)'!M126</f>
        <v>2100</v>
      </c>
      <c r="O125" s="23">
        <f>'Raw Data(sec)'!N126</f>
        <v>284</v>
      </c>
      <c r="P125" s="23">
        <f>'Raw Data(sec)'!O126</f>
        <v>1960</v>
      </c>
      <c r="Q125" s="23">
        <f>'Raw Data(sec)'!P126</f>
        <v>1792</v>
      </c>
      <c r="R125" s="23">
        <f>'Raw Data(sec)'!Q126</f>
        <v>3600</v>
      </c>
      <c r="S125" s="23">
        <f>'Raw Data(sec)'!R126</f>
        <v>3600</v>
      </c>
      <c r="T125" s="23">
        <f>'Raw Data(sec)'!S126</f>
        <v>3476</v>
      </c>
      <c r="U125" s="23">
        <f>'Raw Data(sec)'!T126</f>
        <v>2180</v>
      </c>
      <c r="V125" s="23">
        <f>'Raw Data(sec)'!U126</f>
        <v>3600</v>
      </c>
      <c r="W125" s="23">
        <f>'Raw Data(sec)'!V126</f>
        <v>2700</v>
      </c>
      <c r="X125" s="23">
        <f>'Raw Data(sec)'!W126</f>
        <v>2168</v>
      </c>
      <c r="Y125" s="23">
        <f>'Raw Data(sec)'!X126</f>
        <v>3252</v>
      </c>
      <c r="Z125" s="23">
        <f>'Raw Data(sec)'!Y126</f>
        <v>1876</v>
      </c>
      <c r="AA125" s="23">
        <f>'Raw Data(sec)'!Z126</f>
        <v>3376</v>
      </c>
      <c r="AB125" s="23">
        <f>'Raw Data(sec)'!AA126</f>
        <v>3600</v>
      </c>
      <c r="AC125" s="23">
        <f>'Raw Data(sec)'!AB126</f>
        <v>3600</v>
      </c>
      <c r="AD125" s="155" t="s">
        <v>1</v>
      </c>
      <c r="AE125" s="131">
        <f t="shared" si="9"/>
        <v>15144</v>
      </c>
      <c r="AF125" s="14">
        <f t="shared" si="7"/>
        <v>37028</v>
      </c>
      <c r="AG125" s="14">
        <f t="shared" si="8"/>
        <v>0.35055555555555556</v>
      </c>
      <c r="AH125" s="14">
        <f t="shared" si="6"/>
        <v>0.85712962962962957</v>
      </c>
      <c r="AI125" s="14">
        <f>SUM(F125:Q127)</f>
        <v>43200</v>
      </c>
      <c r="AJ125" s="14">
        <f>SUM(R125:AC127)</f>
        <v>43200</v>
      </c>
      <c r="AK125" s="14">
        <f>SUM(F125:AC127)</f>
        <v>86400</v>
      </c>
      <c r="AL125" s="15">
        <f>(AE127+AE126)/(AF126+AF127)</f>
        <v>4.5456902138690864</v>
      </c>
      <c r="AM125" s="15">
        <f>(SUM(AG126:AG127))/(SUM(AH126:AH127))</f>
        <v>4.5456902138690856</v>
      </c>
      <c r="AN125" s="15">
        <f>(SUM(F126:Q127)/AI126)*100</f>
        <v>64.944444444444443</v>
      </c>
      <c r="AO125" s="15">
        <f>(SUM(R126:AC127)/AJ126)*100</f>
        <v>14.287037037037036</v>
      </c>
      <c r="AP125" s="137">
        <f>(SUM(F126:AC127)/AK126)*100</f>
        <v>39.61574074074074</v>
      </c>
      <c r="AU125" s="9"/>
      <c r="AV125" s="9"/>
      <c r="AW125" s="9"/>
      <c r="AX125" s="9"/>
      <c r="AY125" s="9"/>
      <c r="AZ125" s="9"/>
      <c r="BA125" s="9"/>
      <c r="BB125" s="9"/>
      <c r="BC125" s="9"/>
      <c r="BD125" s="223"/>
      <c r="BE125" s="223"/>
      <c r="BF125" s="223"/>
      <c r="BG125" s="223"/>
      <c r="BH125" s="223"/>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c r="IW125" s="9"/>
      <c r="IX125" s="9"/>
      <c r="IY125" s="9"/>
      <c r="IZ125" s="9"/>
      <c r="JA125" s="9"/>
      <c r="JB125" s="9"/>
      <c r="JC125" s="9"/>
      <c r="JD125" s="9"/>
      <c r="JE125" s="9"/>
      <c r="JF125" s="9"/>
      <c r="JG125" s="9"/>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s="9"/>
      <c r="MB125" s="9"/>
      <c r="MC125" s="9"/>
      <c r="MD125" s="9"/>
      <c r="ME125" s="9"/>
      <c r="MF125" s="9"/>
      <c r="MG125" s="9"/>
      <c r="MH125" s="9"/>
      <c r="MI125" s="9"/>
      <c r="MJ125" s="9"/>
      <c r="MK125" s="9"/>
      <c r="ML125" s="9"/>
      <c r="MM125" s="9"/>
      <c r="MN125" s="9"/>
      <c r="MO125" s="9"/>
      <c r="MP125" s="9"/>
      <c r="MQ125" s="9"/>
      <c r="MR125" s="9"/>
      <c r="MS125" s="9"/>
      <c r="MT125" s="9"/>
      <c r="MU125" s="9"/>
      <c r="MV125" s="9"/>
      <c r="MW125" s="9"/>
      <c r="MX125" s="9"/>
      <c r="MY125" s="9"/>
      <c r="MZ125" s="9"/>
      <c r="NA125" s="9"/>
      <c r="NB125" s="9"/>
      <c r="NC125" s="9"/>
      <c r="ND125" s="9"/>
      <c r="NE125" s="9"/>
      <c r="NF125" s="9"/>
      <c r="NG125" s="9"/>
      <c r="NH125" s="9"/>
      <c r="NI125" s="9"/>
      <c r="NJ125" s="9"/>
      <c r="NK125" s="9"/>
      <c r="NL125" s="9"/>
      <c r="NM125" s="9"/>
      <c r="NN125" s="9"/>
      <c r="NO125" s="9"/>
      <c r="NP125" s="9"/>
      <c r="NQ125" s="9"/>
      <c r="NR125" s="9"/>
      <c r="NS125" s="9"/>
      <c r="NT125" s="9"/>
      <c r="NU125" s="9"/>
      <c r="NV125" s="9"/>
      <c r="NW125" s="9"/>
      <c r="NX125" s="9"/>
      <c r="NY125" s="9"/>
      <c r="NZ125" s="9"/>
      <c r="OA125" s="9"/>
      <c r="OB125" s="9"/>
      <c r="OC125" s="9"/>
      <c r="OD125" s="9"/>
      <c r="OE125" s="9"/>
      <c r="OF125" s="9"/>
      <c r="OG125" s="9"/>
      <c r="OH125" s="9"/>
      <c r="OI125" s="9"/>
      <c r="OJ125" s="9"/>
      <c r="OK125" s="9"/>
      <c r="OL125" s="9"/>
      <c r="OM125" s="9"/>
      <c r="ON125" s="9"/>
      <c r="OO125" s="9"/>
      <c r="OP125" s="9"/>
      <c r="OQ125" s="9"/>
      <c r="OR125" s="9"/>
      <c r="OS125" s="9"/>
      <c r="OT125" s="9"/>
      <c r="OU125" s="9"/>
      <c r="OV125" s="9"/>
      <c r="OW125" s="9"/>
      <c r="OX125" s="9"/>
      <c r="OY125" s="9"/>
      <c r="OZ125" s="9"/>
      <c r="PA125" s="9"/>
      <c r="PB125" s="9"/>
    </row>
    <row r="126" spans="1:418" s="9" customFormat="1" x14ac:dyDescent="0.25">
      <c r="A126" s="23">
        <v>0</v>
      </c>
      <c r="B126" s="23" t="str">
        <f>'Raw Data(sec)'!A127</f>
        <v>P44</v>
      </c>
      <c r="C126" s="23" t="str">
        <f>'Raw Data(sec)'!B127</f>
        <v>HOM</v>
      </c>
      <c r="D126" s="23" t="str">
        <f>'Raw Data(sec)'!C127</f>
        <v>L2</v>
      </c>
      <c r="E126" s="23" t="str">
        <f>'Raw Data(sec)'!D127</f>
        <v>R</v>
      </c>
      <c r="F126" s="23">
        <f>'Raw Data(sec)'!E127</f>
        <v>292</v>
      </c>
      <c r="G126" s="23">
        <f>'Raw Data(sec)'!F127</f>
        <v>448</v>
      </c>
      <c r="H126" s="23">
        <f>'Raw Data(sec)'!G127</f>
        <v>212</v>
      </c>
      <c r="I126" s="23">
        <f>'Raw Data(sec)'!H127</f>
        <v>300</v>
      </c>
      <c r="J126" s="23">
        <f>'Raw Data(sec)'!I127</f>
        <v>652</v>
      </c>
      <c r="K126" s="23">
        <f>'Raw Data(sec)'!J127</f>
        <v>140</v>
      </c>
      <c r="L126" s="23">
        <f>'Raw Data(sec)'!K127</f>
        <v>804</v>
      </c>
      <c r="M126" s="23">
        <f>'Raw Data(sec)'!L127</f>
        <v>580</v>
      </c>
      <c r="N126" s="23">
        <f>'Raw Data(sec)'!M127</f>
        <v>280</v>
      </c>
      <c r="O126" s="23">
        <f>'Raw Data(sec)'!N127</f>
        <v>680</v>
      </c>
      <c r="P126" s="23">
        <f>'Raw Data(sec)'!O127</f>
        <v>344</v>
      </c>
      <c r="Q126" s="23">
        <f>'Raw Data(sec)'!P127</f>
        <v>320</v>
      </c>
      <c r="R126" s="23">
        <f>'Raw Data(sec)'!Q127</f>
        <v>0</v>
      </c>
      <c r="S126" s="23">
        <f>'Raw Data(sec)'!R127</f>
        <v>0</v>
      </c>
      <c r="T126" s="23">
        <f>'Raw Data(sec)'!S127</f>
        <v>0</v>
      </c>
      <c r="U126" s="23">
        <f>'Raw Data(sec)'!T127</f>
        <v>268</v>
      </c>
      <c r="V126" s="23">
        <f>'Raw Data(sec)'!U127</f>
        <v>0</v>
      </c>
      <c r="W126" s="23">
        <f>'Raw Data(sec)'!V127</f>
        <v>124</v>
      </c>
      <c r="X126" s="23">
        <f>'Raw Data(sec)'!W127</f>
        <v>196</v>
      </c>
      <c r="Y126" s="23">
        <f>'Raw Data(sec)'!X127</f>
        <v>104</v>
      </c>
      <c r="Z126" s="23">
        <f>'Raw Data(sec)'!Y127</f>
        <v>276</v>
      </c>
      <c r="AA126" s="23">
        <f>'Raw Data(sec)'!Z127</f>
        <v>36</v>
      </c>
      <c r="AB126" s="23">
        <f>'Raw Data(sec)'!AA127</f>
        <v>0</v>
      </c>
      <c r="AC126" s="23">
        <f>'Raw Data(sec)'!AB127</f>
        <v>0</v>
      </c>
      <c r="AD126" s="155">
        <v>0</v>
      </c>
      <c r="AE126" s="132">
        <f t="shared" si="9"/>
        <v>5052</v>
      </c>
      <c r="AF126" s="12">
        <f t="shared" si="7"/>
        <v>1004</v>
      </c>
      <c r="AG126" s="12">
        <f t="shared" si="8"/>
        <v>0.11694444444444445</v>
      </c>
      <c r="AH126" s="12">
        <f t="shared" si="6"/>
        <v>2.3240740740740742E-2</v>
      </c>
      <c r="AI126" s="12">
        <f>SUM(F125:Q127)</f>
        <v>43200</v>
      </c>
      <c r="AJ126" s="12">
        <f>SUM(R125:AC127)</f>
        <v>43200</v>
      </c>
      <c r="AK126" s="12">
        <f>SUM(F125:AC127)</f>
        <v>86400</v>
      </c>
      <c r="AP126" s="139"/>
      <c r="BD126" s="223"/>
      <c r="BE126" s="223"/>
      <c r="BF126" s="223"/>
      <c r="BG126" s="223"/>
      <c r="BH126" s="223"/>
    </row>
    <row r="127" spans="1:418" s="9" customFormat="1" x14ac:dyDescent="0.25">
      <c r="A127" s="23">
        <v>0</v>
      </c>
      <c r="B127" s="23" t="str">
        <f>'Raw Data(sec)'!A128</f>
        <v>P44</v>
      </c>
      <c r="C127" s="23" t="str">
        <f>'Raw Data(sec)'!B128</f>
        <v>HOM</v>
      </c>
      <c r="D127" s="23" t="str">
        <f>'Raw Data(sec)'!C128</f>
        <v>L2</v>
      </c>
      <c r="E127" s="23" t="str">
        <f>'Raw Data(sec)'!D128</f>
        <v>NR</v>
      </c>
      <c r="F127" s="23">
        <f>'Raw Data(sec)'!E128</f>
        <v>2416</v>
      </c>
      <c r="G127" s="23">
        <f>'Raw Data(sec)'!F128</f>
        <v>1844</v>
      </c>
      <c r="H127" s="23">
        <f>'Raw Data(sec)'!G128</f>
        <v>1404</v>
      </c>
      <c r="I127" s="23">
        <f>'Raw Data(sec)'!H128</f>
        <v>2048</v>
      </c>
      <c r="J127" s="23">
        <f>'Raw Data(sec)'!I128</f>
        <v>2376</v>
      </c>
      <c r="K127" s="23">
        <f>'Raw Data(sec)'!J128</f>
        <v>1004</v>
      </c>
      <c r="L127" s="23">
        <f>'Raw Data(sec)'!K128</f>
        <v>2568</v>
      </c>
      <c r="M127" s="23">
        <f>'Raw Data(sec)'!L128</f>
        <v>2704</v>
      </c>
      <c r="N127" s="23">
        <f>'Raw Data(sec)'!M128</f>
        <v>1220</v>
      </c>
      <c r="O127" s="23">
        <f>'Raw Data(sec)'!N128</f>
        <v>2636</v>
      </c>
      <c r="P127" s="23">
        <f>'Raw Data(sec)'!O128</f>
        <v>1296</v>
      </c>
      <c r="Q127" s="23">
        <f>'Raw Data(sec)'!P128</f>
        <v>1488</v>
      </c>
      <c r="R127" s="23">
        <f>'Raw Data(sec)'!Q128</f>
        <v>0</v>
      </c>
      <c r="S127" s="23">
        <f>'Raw Data(sec)'!R128</f>
        <v>0</v>
      </c>
      <c r="T127" s="23">
        <f>'Raw Data(sec)'!S128</f>
        <v>124</v>
      </c>
      <c r="U127" s="23">
        <f>'Raw Data(sec)'!T128</f>
        <v>1152</v>
      </c>
      <c r="V127" s="23">
        <f>'Raw Data(sec)'!U128</f>
        <v>0</v>
      </c>
      <c r="W127" s="23">
        <f>'Raw Data(sec)'!V128</f>
        <v>776</v>
      </c>
      <c r="X127" s="23">
        <f>'Raw Data(sec)'!W128</f>
        <v>1236</v>
      </c>
      <c r="Y127" s="23">
        <f>'Raw Data(sec)'!X128</f>
        <v>244</v>
      </c>
      <c r="Z127" s="23">
        <f>'Raw Data(sec)'!Y128</f>
        <v>1448</v>
      </c>
      <c r="AA127" s="23">
        <f>'Raw Data(sec)'!Z128</f>
        <v>188</v>
      </c>
      <c r="AB127" s="23">
        <f>'Raw Data(sec)'!AA128</f>
        <v>0</v>
      </c>
      <c r="AC127" s="23">
        <f>'Raw Data(sec)'!AB128</f>
        <v>0</v>
      </c>
      <c r="AD127" s="155">
        <v>0</v>
      </c>
      <c r="AE127" s="132">
        <f t="shared" si="9"/>
        <v>23004</v>
      </c>
      <c r="AF127" s="12">
        <f t="shared" si="7"/>
        <v>5168</v>
      </c>
      <c r="AG127" s="12">
        <f t="shared" si="8"/>
        <v>0.53249999999999997</v>
      </c>
      <c r="AH127" s="12">
        <f t="shared" si="6"/>
        <v>0.11962962962962963</v>
      </c>
      <c r="AI127" s="12">
        <f>SUM(F125:Q127)</f>
        <v>43200</v>
      </c>
      <c r="AJ127" s="12">
        <f>SUM(R125:AC127)</f>
        <v>43200</v>
      </c>
      <c r="AK127" s="12">
        <f>SUM(F125:AC127)</f>
        <v>86400</v>
      </c>
      <c r="AP127" s="139"/>
      <c r="BD127" s="223"/>
      <c r="BE127" s="223"/>
      <c r="BF127" s="223"/>
      <c r="BG127" s="223"/>
      <c r="BH127" s="223"/>
    </row>
    <row r="128" spans="1:418" s="15" customFormat="1" x14ac:dyDescent="0.25">
      <c r="A128" s="23" t="s">
        <v>40</v>
      </c>
      <c r="B128" s="23" t="str">
        <f>'Raw Data(sec)'!A129</f>
        <v>P44</v>
      </c>
      <c r="C128" s="23" t="str">
        <f>'Raw Data(sec)'!B129</f>
        <v>HOM</v>
      </c>
      <c r="D128" s="23" t="str">
        <f>'Raw Data(sec)'!C129</f>
        <v>M1</v>
      </c>
      <c r="E128" s="23" t="str">
        <f>'Raw Data(sec)'!D129</f>
        <v>W</v>
      </c>
      <c r="F128" s="23">
        <f>'Raw Data(sec)'!E129</f>
        <v>1004</v>
      </c>
      <c r="G128" s="23">
        <f>'Raw Data(sec)'!F129</f>
        <v>2268</v>
      </c>
      <c r="H128" s="23">
        <f>'Raw Data(sec)'!G129</f>
        <v>1712</v>
      </c>
      <c r="I128" s="23">
        <f>'Raw Data(sec)'!H129</f>
        <v>1376</v>
      </c>
      <c r="J128" s="23">
        <f>'Raw Data(sec)'!I129</f>
        <v>1592</v>
      </c>
      <c r="K128" s="23">
        <f>'Raw Data(sec)'!J129</f>
        <v>768</v>
      </c>
      <c r="L128" s="23">
        <f>'Raw Data(sec)'!K129</f>
        <v>984</v>
      </c>
      <c r="M128" s="23">
        <f>'Raw Data(sec)'!L129</f>
        <v>580</v>
      </c>
      <c r="N128" s="23">
        <f>'Raw Data(sec)'!M129</f>
        <v>1996</v>
      </c>
      <c r="O128" s="23">
        <f>'Raw Data(sec)'!N129</f>
        <v>368</v>
      </c>
      <c r="P128" s="23">
        <f>'Raw Data(sec)'!O129</f>
        <v>1904</v>
      </c>
      <c r="Q128" s="23">
        <f>'Raw Data(sec)'!P129</f>
        <v>632</v>
      </c>
      <c r="R128" s="23">
        <f>'Raw Data(sec)'!Q129</f>
        <v>3532</v>
      </c>
      <c r="S128" s="23">
        <f>'Raw Data(sec)'!R129</f>
        <v>3056</v>
      </c>
      <c r="T128" s="23">
        <f>'Raw Data(sec)'!S129</f>
        <v>2472</v>
      </c>
      <c r="U128" s="23">
        <f>'Raw Data(sec)'!T129</f>
        <v>2680</v>
      </c>
      <c r="V128" s="23">
        <f>'Raw Data(sec)'!U129</f>
        <v>3500</v>
      </c>
      <c r="W128" s="23">
        <f>'Raw Data(sec)'!V129</f>
        <v>3600</v>
      </c>
      <c r="X128" s="23">
        <f>'Raw Data(sec)'!W129</f>
        <v>3508</v>
      </c>
      <c r="Y128" s="23">
        <f>'Raw Data(sec)'!X129</f>
        <v>1896</v>
      </c>
      <c r="Z128" s="23">
        <f>'Raw Data(sec)'!Y129</f>
        <v>3500</v>
      </c>
      <c r="AA128" s="23">
        <f>'Raw Data(sec)'!Z129</f>
        <v>1720</v>
      </c>
      <c r="AB128" s="23">
        <f>'Raw Data(sec)'!AA129</f>
        <v>3600</v>
      </c>
      <c r="AC128" s="23">
        <f>'Raw Data(sec)'!AB129</f>
        <v>3096</v>
      </c>
      <c r="AD128" s="155" t="s">
        <v>1</v>
      </c>
      <c r="AE128" s="131">
        <f t="shared" si="9"/>
        <v>15184</v>
      </c>
      <c r="AF128" s="14">
        <f t="shared" si="7"/>
        <v>36160</v>
      </c>
      <c r="AG128" s="14">
        <f t="shared" si="8"/>
        <v>0.35148148148148151</v>
      </c>
      <c r="AH128" s="14">
        <f t="shared" si="6"/>
        <v>0.83703703703703702</v>
      </c>
      <c r="AI128" s="14">
        <f>SUM(F128:Q130)</f>
        <v>43200</v>
      </c>
      <c r="AJ128" s="14">
        <f>SUM(R128:AC130)</f>
        <v>43200</v>
      </c>
      <c r="AK128" s="14">
        <f>SUM(F128:AC130)</f>
        <v>86400</v>
      </c>
      <c r="AL128" s="15">
        <f>(AE130+AE129)/(AF129+AF130)</f>
        <v>3.9795454545454545</v>
      </c>
      <c r="AM128" s="15">
        <f>(SUM(AG129:AG130))/(SUM(AH129:AH130))</f>
        <v>3.9795454545454549</v>
      </c>
      <c r="AN128" s="15">
        <f>(SUM(F129:Q130)/AI129)*100</f>
        <v>64.851851851851848</v>
      </c>
      <c r="AO128" s="15">
        <f>(SUM(R129:AC130)/AJ129)*100</f>
        <v>16.296296296296298</v>
      </c>
      <c r="AP128" s="137">
        <f>(SUM(F129:AC130)/AK129)*100</f>
        <v>40.574074074074076</v>
      </c>
      <c r="AU128" s="9"/>
      <c r="AV128" s="9"/>
      <c r="AW128" s="9"/>
      <c r="AX128" s="9"/>
      <c r="AY128" s="9"/>
      <c r="AZ128" s="9"/>
      <c r="BA128" s="9"/>
      <c r="BB128" s="9"/>
      <c r="BC128" s="9"/>
      <c r="BD128" s="223"/>
      <c r="BE128" s="223"/>
      <c r="BF128" s="223"/>
      <c r="BG128" s="223"/>
      <c r="BH128" s="223"/>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c r="IS128" s="9"/>
      <c r="IT128" s="9"/>
      <c r="IU128" s="9"/>
      <c r="IV128" s="9"/>
      <c r="IW128" s="9"/>
      <c r="IX128" s="9"/>
      <c r="IY128" s="9"/>
      <c r="IZ128" s="9"/>
      <c r="JA128" s="9"/>
      <c r="JB128" s="9"/>
      <c r="JC128" s="9"/>
      <c r="JD128" s="9"/>
      <c r="JE128" s="9"/>
      <c r="JF128" s="9"/>
      <c r="JG128" s="9"/>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s="9"/>
      <c r="MB128" s="9"/>
      <c r="MC128" s="9"/>
      <c r="MD128" s="9"/>
      <c r="ME128" s="9"/>
      <c r="MF128" s="9"/>
      <c r="MG128" s="9"/>
      <c r="MH128" s="9"/>
      <c r="MI128" s="9"/>
      <c r="MJ128" s="9"/>
      <c r="MK128" s="9"/>
      <c r="ML128" s="9"/>
      <c r="MM128" s="9"/>
      <c r="MN128" s="9"/>
      <c r="MO128" s="9"/>
      <c r="MP128" s="9"/>
      <c r="MQ128" s="9"/>
      <c r="MR128" s="9"/>
      <c r="MS128" s="9"/>
      <c r="MT128" s="9"/>
      <c r="MU128" s="9"/>
      <c r="MV128" s="9"/>
      <c r="MW128" s="9"/>
      <c r="MX128" s="9"/>
      <c r="MY128" s="9"/>
      <c r="MZ128" s="9"/>
      <c r="NA128" s="9"/>
      <c r="NB128" s="9"/>
      <c r="NC128" s="9"/>
      <c r="ND128" s="9"/>
      <c r="NE128" s="9"/>
      <c r="NF128" s="9"/>
      <c r="NG128" s="9"/>
      <c r="NH128" s="9"/>
      <c r="NI128" s="9"/>
      <c r="NJ128" s="9"/>
      <c r="NK128" s="9"/>
      <c r="NL128" s="9"/>
      <c r="NM128" s="9"/>
      <c r="NN128" s="9"/>
      <c r="NO128" s="9"/>
      <c r="NP128" s="9"/>
      <c r="NQ128" s="9"/>
      <c r="NR128" s="9"/>
      <c r="NS128" s="9"/>
      <c r="NT128" s="9"/>
      <c r="NU128" s="9"/>
      <c r="NV128" s="9"/>
      <c r="NW128" s="9"/>
      <c r="NX128" s="9"/>
      <c r="NY128" s="9"/>
      <c r="NZ128" s="9"/>
      <c r="OA128" s="9"/>
      <c r="OB128" s="9"/>
      <c r="OC128" s="9"/>
      <c r="OD128" s="9"/>
      <c r="OE128" s="9"/>
      <c r="OF128" s="9"/>
      <c r="OG128" s="9"/>
      <c r="OH128" s="9"/>
      <c r="OI128" s="9"/>
      <c r="OJ128" s="9"/>
      <c r="OK128" s="9"/>
      <c r="OL128" s="9"/>
      <c r="OM128" s="9"/>
      <c r="ON128" s="9"/>
      <c r="OO128" s="9"/>
      <c r="OP128" s="9"/>
      <c r="OQ128" s="9"/>
      <c r="OR128" s="9"/>
      <c r="OS128" s="9"/>
      <c r="OT128" s="9"/>
      <c r="OU128" s="9"/>
      <c r="OV128" s="9"/>
      <c r="OW128" s="9"/>
      <c r="OX128" s="9"/>
      <c r="OY128" s="9"/>
      <c r="OZ128" s="9"/>
      <c r="PA128" s="9"/>
      <c r="PB128" s="9"/>
    </row>
    <row r="129" spans="1:418" s="9" customFormat="1" x14ac:dyDescent="0.25">
      <c r="A129" s="23">
        <v>0</v>
      </c>
      <c r="B129" s="23" t="str">
        <f>'Raw Data(sec)'!A130</f>
        <v>P44</v>
      </c>
      <c r="C129" s="23" t="str">
        <f>'Raw Data(sec)'!B130</f>
        <v>HOM</v>
      </c>
      <c r="D129" s="23" t="str">
        <f>'Raw Data(sec)'!C130</f>
        <v>M1</v>
      </c>
      <c r="E129" s="23" t="str">
        <f>'Raw Data(sec)'!D130</f>
        <v>R</v>
      </c>
      <c r="F129" s="23">
        <f>'Raw Data(sec)'!E130</f>
        <v>592</v>
      </c>
      <c r="G129" s="23">
        <f>'Raw Data(sec)'!F130</f>
        <v>236</v>
      </c>
      <c r="H129" s="23">
        <f>'Raw Data(sec)'!G130</f>
        <v>288</v>
      </c>
      <c r="I129" s="23">
        <f>'Raw Data(sec)'!H130</f>
        <v>356</v>
      </c>
      <c r="J129" s="23">
        <f>'Raw Data(sec)'!I130</f>
        <v>332</v>
      </c>
      <c r="K129" s="23">
        <f>'Raw Data(sec)'!J130</f>
        <v>732</v>
      </c>
      <c r="L129" s="23">
        <f>'Raw Data(sec)'!K130</f>
        <v>604</v>
      </c>
      <c r="M129" s="23">
        <f>'Raw Data(sec)'!L130</f>
        <v>600</v>
      </c>
      <c r="N129" s="23">
        <f>'Raw Data(sec)'!M130</f>
        <v>396</v>
      </c>
      <c r="O129" s="23">
        <f>'Raw Data(sec)'!N130</f>
        <v>1008</v>
      </c>
      <c r="P129" s="23">
        <f>'Raw Data(sec)'!O130</f>
        <v>120</v>
      </c>
      <c r="Q129" s="23">
        <f>'Raw Data(sec)'!P130</f>
        <v>412</v>
      </c>
      <c r="R129" s="23">
        <f>'Raw Data(sec)'!Q130</f>
        <v>0</v>
      </c>
      <c r="S129" s="23">
        <f>'Raw Data(sec)'!R130</f>
        <v>12</v>
      </c>
      <c r="T129" s="23">
        <f>'Raw Data(sec)'!S130</f>
        <v>80</v>
      </c>
      <c r="U129" s="23">
        <f>'Raw Data(sec)'!T130</f>
        <v>148</v>
      </c>
      <c r="V129" s="23">
        <f>'Raw Data(sec)'!U130</f>
        <v>0</v>
      </c>
      <c r="W129" s="23">
        <f>'Raw Data(sec)'!V130</f>
        <v>0</v>
      </c>
      <c r="X129" s="23">
        <f>'Raw Data(sec)'!W130</f>
        <v>0</v>
      </c>
      <c r="Y129" s="23">
        <f>'Raw Data(sec)'!X130</f>
        <v>12</v>
      </c>
      <c r="Z129" s="23">
        <f>'Raw Data(sec)'!Y130</f>
        <v>0</v>
      </c>
      <c r="AA129" s="23">
        <f>'Raw Data(sec)'!Z130</f>
        <v>4</v>
      </c>
      <c r="AB129" s="23">
        <f>'Raw Data(sec)'!AA130</f>
        <v>0</v>
      </c>
      <c r="AC129" s="23">
        <f>'Raw Data(sec)'!AB130</f>
        <v>0</v>
      </c>
      <c r="AD129" s="155">
        <v>0</v>
      </c>
      <c r="AE129" s="132">
        <f t="shared" si="9"/>
        <v>5676</v>
      </c>
      <c r="AF129" s="12">
        <f t="shared" si="7"/>
        <v>256</v>
      </c>
      <c r="AG129" s="12">
        <f t="shared" si="8"/>
        <v>0.13138888888888889</v>
      </c>
      <c r="AH129" s="12">
        <f t="shared" si="6"/>
        <v>5.9259259259259256E-3</v>
      </c>
      <c r="AI129" s="12">
        <f>SUM(F128:Q130)</f>
        <v>43200</v>
      </c>
      <c r="AJ129" s="12">
        <f>SUM(R128:AC130)</f>
        <v>43200</v>
      </c>
      <c r="AK129" s="12">
        <f>SUM(F128:AC130)</f>
        <v>86400</v>
      </c>
      <c r="AP129" s="139"/>
      <c r="BD129" s="223"/>
      <c r="BE129" s="223"/>
      <c r="BF129" s="223"/>
      <c r="BG129" s="223"/>
      <c r="BH129" s="223"/>
    </row>
    <row r="130" spans="1:418" s="9" customFormat="1" x14ac:dyDescent="0.25">
      <c r="A130" s="23">
        <v>0</v>
      </c>
      <c r="B130" s="23" t="str">
        <f>'Raw Data(sec)'!A131</f>
        <v>P44</v>
      </c>
      <c r="C130" s="23" t="str">
        <f>'Raw Data(sec)'!B131</f>
        <v>HOM</v>
      </c>
      <c r="D130" s="23" t="str">
        <f>'Raw Data(sec)'!C131</f>
        <v>M1</v>
      </c>
      <c r="E130" s="23" t="str">
        <f>'Raw Data(sec)'!D131</f>
        <v>NR</v>
      </c>
      <c r="F130" s="23">
        <f>'Raw Data(sec)'!E131</f>
        <v>2004</v>
      </c>
      <c r="G130" s="23">
        <f>'Raw Data(sec)'!F131</f>
        <v>1096</v>
      </c>
      <c r="H130" s="23">
        <f>'Raw Data(sec)'!G131</f>
        <v>1600</v>
      </c>
      <c r="I130" s="23">
        <f>'Raw Data(sec)'!H131</f>
        <v>1868</v>
      </c>
      <c r="J130" s="23">
        <f>'Raw Data(sec)'!I131</f>
        <v>1676</v>
      </c>
      <c r="K130" s="23">
        <f>'Raw Data(sec)'!J131</f>
        <v>2100</v>
      </c>
      <c r="L130" s="23">
        <f>'Raw Data(sec)'!K131</f>
        <v>2012</v>
      </c>
      <c r="M130" s="23">
        <f>'Raw Data(sec)'!L131</f>
        <v>2420</v>
      </c>
      <c r="N130" s="23">
        <f>'Raw Data(sec)'!M131</f>
        <v>1208</v>
      </c>
      <c r="O130" s="23">
        <f>'Raw Data(sec)'!N131</f>
        <v>2224</v>
      </c>
      <c r="P130" s="23">
        <f>'Raw Data(sec)'!O131</f>
        <v>1576</v>
      </c>
      <c r="Q130" s="23">
        <f>'Raw Data(sec)'!P131</f>
        <v>2556</v>
      </c>
      <c r="R130" s="23">
        <f>'Raw Data(sec)'!Q131</f>
        <v>68</v>
      </c>
      <c r="S130" s="23">
        <f>'Raw Data(sec)'!R131</f>
        <v>532</v>
      </c>
      <c r="T130" s="23">
        <f>'Raw Data(sec)'!S131</f>
        <v>1048</v>
      </c>
      <c r="U130" s="23">
        <f>'Raw Data(sec)'!T131</f>
        <v>772</v>
      </c>
      <c r="V130" s="23">
        <f>'Raw Data(sec)'!U131</f>
        <v>100</v>
      </c>
      <c r="W130" s="23">
        <f>'Raw Data(sec)'!V131</f>
        <v>0</v>
      </c>
      <c r="X130" s="23">
        <f>'Raw Data(sec)'!W131</f>
        <v>92</v>
      </c>
      <c r="Y130" s="23">
        <f>'Raw Data(sec)'!X131</f>
        <v>1692</v>
      </c>
      <c r="Z130" s="23">
        <f>'Raw Data(sec)'!Y131</f>
        <v>100</v>
      </c>
      <c r="AA130" s="23">
        <f>'Raw Data(sec)'!Z131</f>
        <v>1876</v>
      </c>
      <c r="AB130" s="23">
        <f>'Raw Data(sec)'!AA131</f>
        <v>0</v>
      </c>
      <c r="AC130" s="23">
        <f>'Raw Data(sec)'!AB131</f>
        <v>504</v>
      </c>
      <c r="AD130" s="155">
        <v>0</v>
      </c>
      <c r="AE130" s="132">
        <f t="shared" si="9"/>
        <v>22340</v>
      </c>
      <c r="AF130" s="12">
        <f t="shared" si="7"/>
        <v>6784</v>
      </c>
      <c r="AG130" s="12">
        <f t="shared" si="8"/>
        <v>0.51712962962962961</v>
      </c>
      <c r="AH130" s="12">
        <f t="shared" si="6"/>
        <v>0.15703703703703703</v>
      </c>
      <c r="AI130" s="12">
        <f>SUM(F128:Q130)</f>
        <v>43200</v>
      </c>
      <c r="AJ130" s="12">
        <f>SUM(R128:AC130)</f>
        <v>43200</v>
      </c>
      <c r="AK130" s="12">
        <f>SUM(F128:AC130)</f>
        <v>86400</v>
      </c>
      <c r="AP130" s="139"/>
      <c r="BD130" s="223"/>
      <c r="BE130" s="223"/>
      <c r="BF130" s="223"/>
      <c r="BG130" s="223"/>
      <c r="BH130" s="223"/>
    </row>
    <row r="131" spans="1:418" s="15" customFormat="1" x14ac:dyDescent="0.25">
      <c r="A131" s="23" t="s">
        <v>3</v>
      </c>
      <c r="B131" s="23" t="str">
        <f>'Raw Data(sec)'!A132</f>
        <v>P44</v>
      </c>
      <c r="C131" s="23" t="str">
        <f>'Raw Data(sec)'!B132</f>
        <v>HOM</v>
      </c>
      <c r="D131" s="23" t="str">
        <f>'Raw Data(sec)'!C132</f>
        <v>L4</v>
      </c>
      <c r="E131" s="23" t="str">
        <f>'Raw Data(sec)'!D132</f>
        <v>W</v>
      </c>
      <c r="F131" s="23">
        <f>'Raw Data(sec)'!E132</f>
        <v>2192</v>
      </c>
      <c r="G131" s="23">
        <f>'Raw Data(sec)'!F132</f>
        <v>1760</v>
      </c>
      <c r="H131" s="23">
        <f>'Raw Data(sec)'!G132</f>
        <v>1140</v>
      </c>
      <c r="I131" s="23">
        <f>'Raw Data(sec)'!H132</f>
        <v>496</v>
      </c>
      <c r="J131" s="23">
        <f>'Raw Data(sec)'!I132</f>
        <v>1776</v>
      </c>
      <c r="K131" s="23">
        <f>'Raw Data(sec)'!J132</f>
        <v>1136</v>
      </c>
      <c r="L131" s="23">
        <f>'Raw Data(sec)'!K132</f>
        <v>260</v>
      </c>
      <c r="M131" s="23">
        <f>'Raw Data(sec)'!L132</f>
        <v>2148</v>
      </c>
      <c r="N131" s="23">
        <f>'Raw Data(sec)'!M132</f>
        <v>1248</v>
      </c>
      <c r="O131" s="23">
        <f>'Raw Data(sec)'!N132</f>
        <v>516</v>
      </c>
      <c r="P131" s="23">
        <f>'Raw Data(sec)'!O132</f>
        <v>1216</v>
      </c>
      <c r="Q131" s="23">
        <f>'Raw Data(sec)'!P132</f>
        <v>836</v>
      </c>
      <c r="R131" s="23">
        <f>'Raw Data(sec)'!Q132</f>
        <v>3504</v>
      </c>
      <c r="S131" s="23">
        <f>'Raw Data(sec)'!R132</f>
        <v>2708</v>
      </c>
      <c r="T131" s="23">
        <f>'Raw Data(sec)'!S132</f>
        <v>3088</v>
      </c>
      <c r="U131" s="23">
        <f>'Raw Data(sec)'!T132</f>
        <v>3600</v>
      </c>
      <c r="V131" s="23">
        <f>'Raw Data(sec)'!U132</f>
        <v>3592</v>
      </c>
      <c r="W131" s="23">
        <f>'Raw Data(sec)'!V132</f>
        <v>1932</v>
      </c>
      <c r="X131" s="23">
        <f>'Raw Data(sec)'!W132</f>
        <v>3600</v>
      </c>
      <c r="Y131" s="23">
        <f>'Raw Data(sec)'!X132</f>
        <v>2088</v>
      </c>
      <c r="Z131" s="23">
        <f>'Raw Data(sec)'!Y132</f>
        <v>2324</v>
      </c>
      <c r="AA131" s="23">
        <f>'Raw Data(sec)'!Z132</f>
        <v>3348</v>
      </c>
      <c r="AB131" s="23">
        <f>'Raw Data(sec)'!AA132</f>
        <v>3440</v>
      </c>
      <c r="AC131" s="23">
        <f>'Raw Data(sec)'!AB132</f>
        <v>2192</v>
      </c>
      <c r="AD131" s="155" t="s">
        <v>1</v>
      </c>
      <c r="AE131" s="131">
        <f t="shared" si="9"/>
        <v>14724</v>
      </c>
      <c r="AF131" s="14">
        <f t="shared" si="7"/>
        <v>35416</v>
      </c>
      <c r="AG131" s="14">
        <f t="shared" si="8"/>
        <v>0.34083333333333332</v>
      </c>
      <c r="AH131" s="14">
        <f t="shared" ref="AH131:AH194" si="10">SUM(R131:AC131)/AJ131</f>
        <v>0.81981481481481477</v>
      </c>
      <c r="AI131" s="14">
        <f>SUM(F131:Q133)</f>
        <v>43200</v>
      </c>
      <c r="AJ131" s="14">
        <f>SUM(R131:AC133)</f>
        <v>43200</v>
      </c>
      <c r="AK131" s="14">
        <f>SUM(F131:AC133)</f>
        <v>86400</v>
      </c>
      <c r="AL131" s="15">
        <f>(AE133+AE132)/(AF132+AF133)</f>
        <v>3.6582733812949639</v>
      </c>
      <c r="AM131" s="15">
        <f>(SUM(AG132:AG133))/(SUM(AH132:AH133))</f>
        <v>3.6582733812949644</v>
      </c>
      <c r="AN131" s="15">
        <f>(SUM(F132:Q133)/AI132)*100</f>
        <v>65.916666666666671</v>
      </c>
      <c r="AO131" s="15">
        <f>(SUM(R132:AC133)/AJ132)*100</f>
        <v>18.018518518518519</v>
      </c>
      <c r="AP131" s="137">
        <f>(SUM(F132:AC133)/AK132)*100</f>
        <v>41.967592592592595</v>
      </c>
      <c r="AU131" s="9"/>
      <c r="AV131" s="9"/>
      <c r="AW131" s="9"/>
      <c r="AX131" s="9"/>
      <c r="AY131" s="9"/>
      <c r="AZ131" s="9"/>
      <c r="BA131" s="9"/>
      <c r="BB131" s="9"/>
      <c r="BC131" s="9"/>
      <c r="BD131" s="223"/>
      <c r="BE131" s="223"/>
      <c r="BF131" s="223"/>
      <c r="BG131" s="223"/>
      <c r="BH131" s="223"/>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c r="IS131" s="9"/>
      <c r="IT131" s="9"/>
      <c r="IU131" s="9"/>
      <c r="IV131" s="9"/>
      <c r="IW131" s="9"/>
      <c r="IX131" s="9"/>
      <c r="IY131" s="9"/>
      <c r="IZ131" s="9"/>
      <c r="JA131" s="9"/>
      <c r="JB131" s="9"/>
      <c r="JC131" s="9"/>
      <c r="JD131" s="9"/>
      <c r="JE131" s="9"/>
      <c r="JF131" s="9"/>
      <c r="JG131" s="9"/>
      <c r="JH131" s="9"/>
      <c r="JI131" s="9"/>
      <c r="JJ131" s="9"/>
      <c r="JK131" s="9"/>
      <c r="JL131" s="9"/>
      <c r="JM131" s="9"/>
      <c r="JN131" s="9"/>
      <c r="JO131" s="9"/>
      <c r="JP131" s="9"/>
      <c r="JQ131" s="9"/>
      <c r="JR131" s="9"/>
      <c r="JS131" s="9"/>
      <c r="JT131" s="9"/>
      <c r="JU131" s="9"/>
      <c r="JV131" s="9"/>
      <c r="JW131" s="9"/>
      <c r="JX131" s="9"/>
      <c r="JY131" s="9"/>
      <c r="JZ131" s="9"/>
      <c r="KA131" s="9"/>
      <c r="KB131" s="9"/>
      <c r="KC131" s="9"/>
      <c r="KD131" s="9"/>
      <c r="KE131" s="9"/>
      <c r="KF131" s="9"/>
      <c r="KG131" s="9"/>
      <c r="KH131" s="9"/>
      <c r="KI131" s="9"/>
      <c r="KJ131" s="9"/>
      <c r="KK131" s="9"/>
      <c r="KL131" s="9"/>
      <c r="KM131" s="9"/>
      <c r="KN131" s="9"/>
      <c r="KO131" s="9"/>
      <c r="KP131" s="9"/>
      <c r="KQ131" s="9"/>
      <c r="KR131" s="9"/>
      <c r="KS131" s="9"/>
      <c r="KT131" s="9"/>
      <c r="KU131" s="9"/>
      <c r="KV131" s="9"/>
      <c r="KW131" s="9"/>
      <c r="KX131" s="9"/>
      <c r="KY131" s="9"/>
      <c r="KZ131" s="9"/>
      <c r="LA131" s="9"/>
      <c r="LB131" s="9"/>
      <c r="LC131" s="9"/>
      <c r="LD131" s="9"/>
      <c r="LE131" s="9"/>
      <c r="LF131" s="9"/>
      <c r="LG131" s="9"/>
      <c r="LH131" s="9"/>
      <c r="LI131" s="9"/>
      <c r="LJ131" s="9"/>
      <c r="LK131" s="9"/>
      <c r="LL131" s="9"/>
      <c r="LM131" s="9"/>
      <c r="LN131" s="9"/>
      <c r="LO131" s="9"/>
      <c r="LP131" s="9"/>
      <c r="LQ131" s="9"/>
      <c r="LR131" s="9"/>
      <c r="LS131" s="9"/>
      <c r="LT131" s="9"/>
      <c r="LU131" s="9"/>
      <c r="LV131" s="9"/>
      <c r="LW131" s="9"/>
      <c r="LX131" s="9"/>
      <c r="LY131" s="9"/>
      <c r="LZ131" s="9"/>
      <c r="MA131" s="9"/>
      <c r="MB131" s="9"/>
      <c r="MC131" s="9"/>
      <c r="MD131" s="9"/>
      <c r="ME131" s="9"/>
      <c r="MF131" s="9"/>
      <c r="MG131" s="9"/>
      <c r="MH131" s="9"/>
      <c r="MI131" s="9"/>
      <c r="MJ131" s="9"/>
      <c r="MK131" s="9"/>
      <c r="ML131" s="9"/>
      <c r="MM131" s="9"/>
      <c r="MN131" s="9"/>
      <c r="MO131" s="9"/>
      <c r="MP131" s="9"/>
      <c r="MQ131" s="9"/>
      <c r="MR131" s="9"/>
      <c r="MS131" s="9"/>
      <c r="MT131" s="9"/>
      <c r="MU131" s="9"/>
      <c r="MV131" s="9"/>
      <c r="MW131" s="9"/>
      <c r="MX131" s="9"/>
      <c r="MY131" s="9"/>
      <c r="MZ131" s="9"/>
      <c r="NA131" s="9"/>
      <c r="NB131" s="9"/>
      <c r="NC131" s="9"/>
      <c r="ND131" s="9"/>
      <c r="NE131" s="9"/>
      <c r="NF131" s="9"/>
      <c r="NG131" s="9"/>
      <c r="NH131" s="9"/>
      <c r="NI131" s="9"/>
      <c r="NJ131" s="9"/>
      <c r="NK131" s="9"/>
      <c r="NL131" s="9"/>
      <c r="NM131" s="9"/>
      <c r="NN131" s="9"/>
      <c r="NO131" s="9"/>
      <c r="NP131" s="9"/>
      <c r="NQ131" s="9"/>
      <c r="NR131" s="9"/>
      <c r="NS131" s="9"/>
      <c r="NT131" s="9"/>
      <c r="NU131" s="9"/>
      <c r="NV131" s="9"/>
      <c r="NW131" s="9"/>
      <c r="NX131" s="9"/>
      <c r="NY131" s="9"/>
      <c r="NZ131" s="9"/>
      <c r="OA131" s="9"/>
      <c r="OB131" s="9"/>
      <c r="OC131" s="9"/>
      <c r="OD131" s="9"/>
      <c r="OE131" s="9"/>
      <c r="OF131" s="9"/>
      <c r="OG131" s="9"/>
      <c r="OH131" s="9"/>
      <c r="OI131" s="9"/>
      <c r="OJ131" s="9"/>
      <c r="OK131" s="9"/>
      <c r="OL131" s="9"/>
      <c r="OM131" s="9"/>
      <c r="ON131" s="9"/>
      <c r="OO131" s="9"/>
      <c r="OP131" s="9"/>
      <c r="OQ131" s="9"/>
      <c r="OR131" s="9"/>
      <c r="OS131" s="9"/>
      <c r="OT131" s="9"/>
      <c r="OU131" s="9"/>
      <c r="OV131" s="9"/>
      <c r="OW131" s="9"/>
      <c r="OX131" s="9"/>
      <c r="OY131" s="9"/>
      <c r="OZ131" s="9"/>
      <c r="PA131" s="9"/>
      <c r="PB131" s="9"/>
    </row>
    <row r="132" spans="1:418" s="9" customFormat="1" x14ac:dyDescent="0.25">
      <c r="A132" s="23">
        <v>0</v>
      </c>
      <c r="B132" s="23" t="str">
        <f>'Raw Data(sec)'!A133</f>
        <v>P44</v>
      </c>
      <c r="C132" s="23" t="str">
        <f>'Raw Data(sec)'!B133</f>
        <v>HOM</v>
      </c>
      <c r="D132" s="23" t="str">
        <f>'Raw Data(sec)'!C133</f>
        <v>L4</v>
      </c>
      <c r="E132" s="23" t="str">
        <f>'Raw Data(sec)'!D133</f>
        <v>R</v>
      </c>
      <c r="F132" s="23">
        <f>'Raw Data(sec)'!E133</f>
        <v>260</v>
      </c>
      <c r="G132" s="23">
        <f>'Raw Data(sec)'!F133</f>
        <v>384</v>
      </c>
      <c r="H132" s="23">
        <f>'Raw Data(sec)'!G133</f>
        <v>940</v>
      </c>
      <c r="I132" s="23">
        <f>'Raw Data(sec)'!H133</f>
        <v>556</v>
      </c>
      <c r="J132" s="23">
        <f>'Raw Data(sec)'!I133</f>
        <v>716</v>
      </c>
      <c r="K132" s="23">
        <f>'Raw Data(sec)'!J133</f>
        <v>440</v>
      </c>
      <c r="L132" s="23">
        <f>'Raw Data(sec)'!K133</f>
        <v>876</v>
      </c>
      <c r="M132" s="23">
        <f>'Raw Data(sec)'!L133</f>
        <v>388</v>
      </c>
      <c r="N132" s="23">
        <f>'Raw Data(sec)'!M133</f>
        <v>364</v>
      </c>
      <c r="O132" s="23">
        <f>'Raw Data(sec)'!N133</f>
        <v>636</v>
      </c>
      <c r="P132" s="23">
        <f>'Raw Data(sec)'!O133</f>
        <v>200</v>
      </c>
      <c r="Q132" s="23">
        <f>'Raw Data(sec)'!P133</f>
        <v>572</v>
      </c>
      <c r="R132" s="23">
        <f>'Raw Data(sec)'!Q133</f>
        <v>20</v>
      </c>
      <c r="S132" s="23">
        <f>'Raw Data(sec)'!R133</f>
        <v>128</v>
      </c>
      <c r="T132" s="23">
        <f>'Raw Data(sec)'!S133</f>
        <v>40</v>
      </c>
      <c r="U132" s="23">
        <f>'Raw Data(sec)'!T133</f>
        <v>0</v>
      </c>
      <c r="V132" s="23">
        <f>'Raw Data(sec)'!U133</f>
        <v>0</v>
      </c>
      <c r="W132" s="23">
        <f>'Raw Data(sec)'!V133</f>
        <v>392</v>
      </c>
      <c r="X132" s="23">
        <f>'Raw Data(sec)'!W133</f>
        <v>0</v>
      </c>
      <c r="Y132" s="23">
        <f>'Raw Data(sec)'!X133</f>
        <v>244</v>
      </c>
      <c r="Z132" s="23">
        <f>'Raw Data(sec)'!Y133</f>
        <v>204</v>
      </c>
      <c r="AA132" s="23">
        <f>'Raw Data(sec)'!Z133</f>
        <v>0</v>
      </c>
      <c r="AB132" s="23">
        <f>'Raw Data(sec)'!AA133</f>
        <v>0</v>
      </c>
      <c r="AC132" s="23">
        <f>'Raw Data(sec)'!AB133</f>
        <v>276</v>
      </c>
      <c r="AD132" s="155">
        <v>0</v>
      </c>
      <c r="AE132" s="132">
        <f t="shared" si="9"/>
        <v>6332</v>
      </c>
      <c r="AF132" s="12">
        <f t="shared" ref="AF132:AF187" si="11">SUM(R132:AC132)</f>
        <v>1304</v>
      </c>
      <c r="AG132" s="12">
        <f t="shared" si="8"/>
        <v>0.14657407407407408</v>
      </c>
      <c r="AH132" s="12">
        <f t="shared" si="10"/>
        <v>3.0185185185185186E-2</v>
      </c>
      <c r="AI132" s="12">
        <f>SUM(F131:Q133)</f>
        <v>43200</v>
      </c>
      <c r="AJ132" s="12">
        <f>SUM(R131:AC133)</f>
        <v>43200</v>
      </c>
      <c r="AK132" s="12">
        <f>SUM(F131:AC133)</f>
        <v>86400</v>
      </c>
      <c r="AP132" s="139"/>
      <c r="BD132" s="223"/>
      <c r="BE132" s="223"/>
      <c r="BF132" s="223"/>
      <c r="BG132" s="223"/>
      <c r="BH132" s="223"/>
    </row>
    <row r="133" spans="1:418" s="9" customFormat="1" x14ac:dyDescent="0.25">
      <c r="A133" s="23">
        <v>0</v>
      </c>
      <c r="B133" s="23" t="str">
        <f>'Raw Data(sec)'!A134</f>
        <v>P44</v>
      </c>
      <c r="C133" s="23" t="str">
        <f>'Raw Data(sec)'!B134</f>
        <v>HOM</v>
      </c>
      <c r="D133" s="23" t="str">
        <f>'Raw Data(sec)'!C134</f>
        <v>L4</v>
      </c>
      <c r="E133" s="23" t="str">
        <f>'Raw Data(sec)'!D134</f>
        <v>NR</v>
      </c>
      <c r="F133" s="23">
        <f>'Raw Data(sec)'!E134</f>
        <v>1148</v>
      </c>
      <c r="G133" s="23">
        <f>'Raw Data(sec)'!F134</f>
        <v>1456</v>
      </c>
      <c r="H133" s="23">
        <f>'Raw Data(sec)'!G134</f>
        <v>1520</v>
      </c>
      <c r="I133" s="23">
        <f>'Raw Data(sec)'!H134</f>
        <v>2548</v>
      </c>
      <c r="J133" s="23">
        <f>'Raw Data(sec)'!I134</f>
        <v>1108</v>
      </c>
      <c r="K133" s="23">
        <f>'Raw Data(sec)'!J134</f>
        <v>2024</v>
      </c>
      <c r="L133" s="23">
        <f>'Raw Data(sec)'!K134</f>
        <v>2464</v>
      </c>
      <c r="M133" s="23">
        <f>'Raw Data(sec)'!L134</f>
        <v>1064</v>
      </c>
      <c r="N133" s="23">
        <f>'Raw Data(sec)'!M134</f>
        <v>1988</v>
      </c>
      <c r="O133" s="23">
        <f>'Raw Data(sec)'!N134</f>
        <v>2448</v>
      </c>
      <c r="P133" s="23">
        <f>'Raw Data(sec)'!O134</f>
        <v>2184</v>
      </c>
      <c r="Q133" s="23">
        <f>'Raw Data(sec)'!P134</f>
        <v>2192</v>
      </c>
      <c r="R133" s="23">
        <f>'Raw Data(sec)'!Q134</f>
        <v>76</v>
      </c>
      <c r="S133" s="23">
        <f>'Raw Data(sec)'!R134</f>
        <v>764</v>
      </c>
      <c r="T133" s="23">
        <f>'Raw Data(sec)'!S134</f>
        <v>472</v>
      </c>
      <c r="U133" s="23">
        <f>'Raw Data(sec)'!T134</f>
        <v>0</v>
      </c>
      <c r="V133" s="23">
        <f>'Raw Data(sec)'!U134</f>
        <v>8</v>
      </c>
      <c r="W133" s="23">
        <f>'Raw Data(sec)'!V134</f>
        <v>1276</v>
      </c>
      <c r="X133" s="23">
        <f>'Raw Data(sec)'!W134</f>
        <v>0</v>
      </c>
      <c r="Y133" s="23">
        <f>'Raw Data(sec)'!X134</f>
        <v>1268</v>
      </c>
      <c r="Z133" s="23">
        <f>'Raw Data(sec)'!Y134</f>
        <v>1072</v>
      </c>
      <c r="AA133" s="23">
        <f>'Raw Data(sec)'!Z134</f>
        <v>252</v>
      </c>
      <c r="AB133" s="23">
        <f>'Raw Data(sec)'!AA134</f>
        <v>160</v>
      </c>
      <c r="AC133" s="23">
        <f>'Raw Data(sec)'!AB134</f>
        <v>1132</v>
      </c>
      <c r="AD133" s="155">
        <v>0</v>
      </c>
      <c r="AE133" s="132">
        <f t="shared" si="9"/>
        <v>22144</v>
      </c>
      <c r="AF133" s="12">
        <f t="shared" si="11"/>
        <v>6480</v>
      </c>
      <c r="AG133" s="12">
        <f t="shared" si="8"/>
        <v>0.5125925925925926</v>
      </c>
      <c r="AH133" s="12">
        <f t="shared" si="10"/>
        <v>0.15</v>
      </c>
      <c r="AI133" s="12">
        <f>SUM(F131:Q133)</f>
        <v>43200</v>
      </c>
      <c r="AJ133" s="12">
        <f>SUM(R131:AC133)</f>
        <v>43200</v>
      </c>
      <c r="AK133" s="12">
        <f>SUM(F131:AC133)</f>
        <v>86400</v>
      </c>
      <c r="AP133" s="139"/>
      <c r="BD133" s="223"/>
      <c r="BE133" s="223"/>
      <c r="BF133" s="223"/>
      <c r="BG133" s="223"/>
      <c r="BH133" s="223"/>
    </row>
    <row r="134" spans="1:418" s="15" customFormat="1" x14ac:dyDescent="0.25">
      <c r="A134" s="23" t="s">
        <v>51</v>
      </c>
      <c r="B134" s="23" t="str">
        <f>'Raw Data(sec)'!A135</f>
        <v>P44</v>
      </c>
      <c r="C134" s="23" t="str">
        <f>'Raw Data(sec)'!B135</f>
        <v>HOM</v>
      </c>
      <c r="D134" s="23" t="str">
        <f>'Raw Data(sec)'!C135</f>
        <v>S3- wrong fft??</v>
      </c>
      <c r="E134" s="23" t="str">
        <f>'Raw Data(sec)'!D135</f>
        <v>W</v>
      </c>
      <c r="F134" s="23">
        <f>'Raw Data(sec)'!E135</f>
        <v>1528</v>
      </c>
      <c r="G134" s="23">
        <f>'Raw Data(sec)'!F135</f>
        <v>972</v>
      </c>
      <c r="H134" s="23">
        <f>'Raw Data(sec)'!G135</f>
        <v>3312</v>
      </c>
      <c r="I134" s="23">
        <f>'Raw Data(sec)'!H135</f>
        <v>164</v>
      </c>
      <c r="J134" s="23">
        <f>'Raw Data(sec)'!I135</f>
        <v>2272</v>
      </c>
      <c r="K134" s="23">
        <f>'Raw Data(sec)'!J135</f>
        <v>172</v>
      </c>
      <c r="L134" s="23">
        <f>'Raw Data(sec)'!K135</f>
        <v>252</v>
      </c>
      <c r="M134" s="23">
        <f>'Raw Data(sec)'!L135</f>
        <v>1608</v>
      </c>
      <c r="N134" s="23">
        <f>'Raw Data(sec)'!M135</f>
        <v>1572</v>
      </c>
      <c r="O134" s="23">
        <f>'Raw Data(sec)'!N135</f>
        <v>1500</v>
      </c>
      <c r="P134" s="23">
        <f>'Raw Data(sec)'!O135</f>
        <v>1188</v>
      </c>
      <c r="Q134" s="23">
        <f>'Raw Data(sec)'!P135</f>
        <v>868</v>
      </c>
      <c r="R134" s="23">
        <f>'Raw Data(sec)'!Q135</f>
        <v>3204</v>
      </c>
      <c r="S134" s="23">
        <f>'Raw Data(sec)'!R135</f>
        <v>3600</v>
      </c>
      <c r="T134" s="23">
        <f>'Raw Data(sec)'!S135</f>
        <v>3076</v>
      </c>
      <c r="U134" s="23">
        <f>'Raw Data(sec)'!T135</f>
        <v>3600</v>
      </c>
      <c r="V134" s="23">
        <f>'Raw Data(sec)'!U135</f>
        <v>3600</v>
      </c>
      <c r="W134" s="23">
        <f>'Raw Data(sec)'!V135</f>
        <v>3600</v>
      </c>
      <c r="X134" s="23">
        <f>'Raw Data(sec)'!W135</f>
        <v>3592</v>
      </c>
      <c r="Y134" s="23">
        <f>'Raw Data(sec)'!X135</f>
        <v>2256</v>
      </c>
      <c r="Z134" s="23">
        <f>'Raw Data(sec)'!Y135</f>
        <v>2400</v>
      </c>
      <c r="AA134" s="23">
        <f>'Raw Data(sec)'!Z135</f>
        <v>2660</v>
      </c>
      <c r="AB134" s="23">
        <f>'Raw Data(sec)'!AA135</f>
        <v>3196</v>
      </c>
      <c r="AC134" s="23">
        <f>'Raw Data(sec)'!AB135</f>
        <v>3600</v>
      </c>
      <c r="AD134" s="155" t="s">
        <v>1</v>
      </c>
      <c r="AE134" s="131">
        <f t="shared" si="9"/>
        <v>15408</v>
      </c>
      <c r="AF134" s="14">
        <f t="shared" si="11"/>
        <v>38384</v>
      </c>
      <c r="AG134" s="14">
        <f t="shared" si="8"/>
        <v>0.35666666666666669</v>
      </c>
      <c r="AH134" s="14">
        <f t="shared" si="10"/>
        <v>0.88851851851851849</v>
      </c>
      <c r="AI134" s="14">
        <f>SUM(F134:Q136)</f>
        <v>43200</v>
      </c>
      <c r="AJ134" s="14">
        <f>SUM(R134:AC136)</f>
        <v>43200</v>
      </c>
      <c r="AK134" s="14">
        <f>SUM(F134:AC136)</f>
        <v>86400</v>
      </c>
      <c r="AL134" s="15">
        <f>(AE136+AE135)/(AF135+AF136)</f>
        <v>5.7707641196013286</v>
      </c>
      <c r="AM134" s="15">
        <f>(SUM(AG135:AG136))/(SUM(AH135:AH136))</f>
        <v>5.7707641196013286</v>
      </c>
      <c r="AN134" s="15">
        <f>(SUM(F135:Q136)/AI135)*100</f>
        <v>64.333333333333329</v>
      </c>
      <c r="AO134" s="15">
        <f>(SUM(R135:AC136)/AJ135)*100</f>
        <v>11.148148148148149</v>
      </c>
      <c r="AP134" s="137">
        <f>(SUM(F135:AC136)/AK135)*100</f>
        <v>37.74074074074074</v>
      </c>
      <c r="AU134" s="9"/>
      <c r="AV134" s="9"/>
      <c r="AW134" s="9"/>
      <c r="AX134" s="9"/>
      <c r="AY134" s="9"/>
      <c r="AZ134" s="9"/>
      <c r="BA134" s="9"/>
      <c r="BB134" s="9"/>
      <c r="BC134" s="9"/>
      <c r="BD134" s="223"/>
      <c r="BE134" s="223"/>
      <c r="BF134" s="223"/>
      <c r="BG134" s="223"/>
      <c r="BH134" s="223"/>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c r="GY134" s="9"/>
      <c r="GZ134" s="9"/>
      <c r="HA134" s="9"/>
      <c r="HB134" s="9"/>
      <c r="HC134" s="9"/>
      <c r="HD134" s="9"/>
      <c r="HE134" s="9"/>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c r="IS134" s="9"/>
      <c r="IT134" s="9"/>
      <c r="IU134" s="9"/>
      <c r="IV134" s="9"/>
      <c r="IW134" s="9"/>
      <c r="IX134" s="9"/>
      <c r="IY134" s="9"/>
      <c r="IZ134" s="9"/>
      <c r="JA134" s="9"/>
      <c r="JB134" s="9"/>
      <c r="JC134" s="9"/>
      <c r="JD134" s="9"/>
      <c r="JE134" s="9"/>
      <c r="JF134" s="9"/>
      <c r="JG134" s="9"/>
      <c r="JH134" s="9"/>
      <c r="JI134" s="9"/>
      <c r="JJ134" s="9"/>
      <c r="JK134" s="9"/>
      <c r="JL134" s="9"/>
      <c r="JM134" s="9"/>
      <c r="JN134" s="9"/>
      <c r="JO134" s="9"/>
      <c r="JP134" s="9"/>
      <c r="JQ134" s="9"/>
      <c r="JR134" s="9"/>
      <c r="JS134" s="9"/>
      <c r="JT134" s="9"/>
      <c r="JU134" s="9"/>
      <c r="JV134" s="9"/>
      <c r="JW134" s="9"/>
      <c r="JX134" s="9"/>
      <c r="JY134" s="9"/>
      <c r="JZ134" s="9"/>
      <c r="KA134" s="9"/>
      <c r="KB134" s="9"/>
      <c r="KC134" s="9"/>
      <c r="KD134" s="9"/>
      <c r="KE134" s="9"/>
      <c r="KF134" s="9"/>
      <c r="KG134" s="9"/>
      <c r="KH134" s="9"/>
      <c r="KI134" s="9"/>
      <c r="KJ134" s="9"/>
      <c r="KK134" s="9"/>
      <c r="KL134" s="9"/>
      <c r="KM134" s="9"/>
      <c r="KN134" s="9"/>
      <c r="KO134" s="9"/>
      <c r="KP134" s="9"/>
      <c r="KQ134" s="9"/>
      <c r="KR134" s="9"/>
      <c r="KS134" s="9"/>
      <c r="KT134" s="9"/>
      <c r="KU134" s="9"/>
      <c r="KV134" s="9"/>
      <c r="KW134" s="9"/>
      <c r="KX134" s="9"/>
      <c r="KY134" s="9"/>
      <c r="KZ134" s="9"/>
      <c r="LA134" s="9"/>
      <c r="LB134" s="9"/>
      <c r="LC134" s="9"/>
      <c r="LD134" s="9"/>
      <c r="LE134" s="9"/>
      <c r="LF134" s="9"/>
      <c r="LG134" s="9"/>
      <c r="LH134" s="9"/>
      <c r="LI134" s="9"/>
      <c r="LJ134" s="9"/>
      <c r="LK134" s="9"/>
      <c r="LL134" s="9"/>
      <c r="LM134" s="9"/>
      <c r="LN134" s="9"/>
      <c r="LO134" s="9"/>
      <c r="LP134" s="9"/>
      <c r="LQ134" s="9"/>
      <c r="LR134" s="9"/>
      <c r="LS134" s="9"/>
      <c r="LT134" s="9"/>
      <c r="LU134" s="9"/>
      <c r="LV134" s="9"/>
      <c r="LW134" s="9"/>
      <c r="LX134" s="9"/>
      <c r="LY134" s="9"/>
      <c r="LZ134" s="9"/>
      <c r="MA134" s="9"/>
      <c r="MB134" s="9"/>
      <c r="MC134" s="9"/>
      <c r="MD134" s="9"/>
      <c r="ME134" s="9"/>
      <c r="MF134" s="9"/>
      <c r="MG134" s="9"/>
      <c r="MH134" s="9"/>
      <c r="MI134" s="9"/>
      <c r="MJ134" s="9"/>
      <c r="MK134" s="9"/>
      <c r="ML134" s="9"/>
      <c r="MM134" s="9"/>
      <c r="MN134" s="9"/>
      <c r="MO134" s="9"/>
      <c r="MP134" s="9"/>
      <c r="MQ134" s="9"/>
      <c r="MR134" s="9"/>
      <c r="MS134" s="9"/>
      <c r="MT134" s="9"/>
      <c r="MU134" s="9"/>
      <c r="MV134" s="9"/>
      <c r="MW134" s="9"/>
      <c r="MX134" s="9"/>
      <c r="MY134" s="9"/>
      <c r="MZ134" s="9"/>
      <c r="NA134" s="9"/>
      <c r="NB134" s="9"/>
      <c r="NC134" s="9"/>
      <c r="ND134" s="9"/>
      <c r="NE134" s="9"/>
      <c r="NF134" s="9"/>
      <c r="NG134" s="9"/>
      <c r="NH134" s="9"/>
      <c r="NI134" s="9"/>
      <c r="NJ134" s="9"/>
      <c r="NK134" s="9"/>
      <c r="NL134" s="9"/>
      <c r="NM134" s="9"/>
      <c r="NN134" s="9"/>
      <c r="NO134" s="9"/>
      <c r="NP134" s="9"/>
      <c r="NQ134" s="9"/>
      <c r="NR134" s="9"/>
      <c r="NS134" s="9"/>
      <c r="NT134" s="9"/>
      <c r="NU134" s="9"/>
      <c r="NV134" s="9"/>
      <c r="NW134" s="9"/>
      <c r="NX134" s="9"/>
      <c r="NY134" s="9"/>
      <c r="NZ134" s="9"/>
      <c r="OA134" s="9"/>
      <c r="OB134" s="9"/>
      <c r="OC134" s="9"/>
      <c r="OD134" s="9"/>
      <c r="OE134" s="9"/>
      <c r="OF134" s="9"/>
      <c r="OG134" s="9"/>
      <c r="OH134" s="9"/>
      <c r="OI134" s="9"/>
      <c r="OJ134" s="9"/>
      <c r="OK134" s="9"/>
      <c r="OL134" s="9"/>
      <c r="OM134" s="9"/>
      <c r="ON134" s="9"/>
      <c r="OO134" s="9"/>
      <c r="OP134" s="9"/>
      <c r="OQ134" s="9"/>
      <c r="OR134" s="9"/>
      <c r="OS134" s="9"/>
      <c r="OT134" s="9"/>
      <c r="OU134" s="9"/>
      <c r="OV134" s="9"/>
      <c r="OW134" s="9"/>
      <c r="OX134" s="9"/>
      <c r="OY134" s="9"/>
      <c r="OZ134" s="9"/>
      <c r="PA134" s="9"/>
      <c r="PB134" s="9"/>
    </row>
    <row r="135" spans="1:418" s="9" customFormat="1" x14ac:dyDescent="0.25">
      <c r="A135" s="23">
        <v>0</v>
      </c>
      <c r="B135" s="23" t="str">
        <f>'Raw Data(sec)'!A136</f>
        <v>P44</v>
      </c>
      <c r="C135" s="23" t="str">
        <f>'Raw Data(sec)'!B136</f>
        <v>HOM</v>
      </c>
      <c r="D135" s="23" t="str">
        <f>'Raw Data(sec)'!C136</f>
        <v>S3- wrong fft??</v>
      </c>
      <c r="E135" s="23" t="str">
        <f>'Raw Data(sec)'!D136</f>
        <v>R</v>
      </c>
      <c r="F135" s="23">
        <f>'Raw Data(sec)'!E136</f>
        <v>360</v>
      </c>
      <c r="G135" s="23">
        <f>'Raw Data(sec)'!F136</f>
        <v>696</v>
      </c>
      <c r="H135" s="23">
        <f>'Raw Data(sec)'!G136</f>
        <v>28</v>
      </c>
      <c r="I135" s="23">
        <f>'Raw Data(sec)'!H136</f>
        <v>944</v>
      </c>
      <c r="J135" s="23">
        <f>'Raw Data(sec)'!I136</f>
        <v>256</v>
      </c>
      <c r="K135" s="23">
        <f>'Raw Data(sec)'!J136</f>
        <v>1008</v>
      </c>
      <c r="L135" s="23">
        <f>'Raw Data(sec)'!K136</f>
        <v>700</v>
      </c>
      <c r="M135" s="23">
        <f>'Raw Data(sec)'!L136</f>
        <v>436</v>
      </c>
      <c r="N135" s="23">
        <f>'Raw Data(sec)'!M136</f>
        <v>664</v>
      </c>
      <c r="O135" s="23">
        <f>'Raw Data(sec)'!N136</f>
        <v>452</v>
      </c>
      <c r="P135" s="23">
        <f>'Raw Data(sec)'!O136</f>
        <v>524</v>
      </c>
      <c r="Q135" s="23">
        <f>'Raw Data(sec)'!P136</f>
        <v>520</v>
      </c>
      <c r="R135" s="23">
        <f>'Raw Data(sec)'!Q136</f>
        <v>148</v>
      </c>
      <c r="S135" s="23">
        <f>'Raw Data(sec)'!R136</f>
        <v>0</v>
      </c>
      <c r="T135" s="23">
        <f>'Raw Data(sec)'!S136</f>
        <v>52</v>
      </c>
      <c r="U135" s="23">
        <f>'Raw Data(sec)'!T136</f>
        <v>0</v>
      </c>
      <c r="V135" s="23">
        <f>'Raw Data(sec)'!U136</f>
        <v>0</v>
      </c>
      <c r="W135" s="23">
        <f>'Raw Data(sec)'!V136</f>
        <v>0</v>
      </c>
      <c r="X135" s="23">
        <f>'Raw Data(sec)'!W136</f>
        <v>0</v>
      </c>
      <c r="Y135" s="23">
        <f>'Raw Data(sec)'!X136</f>
        <v>200</v>
      </c>
      <c r="Z135" s="23">
        <f>'Raw Data(sec)'!Y136</f>
        <v>168</v>
      </c>
      <c r="AA135" s="23">
        <f>'Raw Data(sec)'!Z136</f>
        <v>136</v>
      </c>
      <c r="AB135" s="23">
        <f>'Raw Data(sec)'!AA136</f>
        <v>0</v>
      </c>
      <c r="AC135" s="23">
        <f>'Raw Data(sec)'!AB136</f>
        <v>0</v>
      </c>
      <c r="AD135" s="155">
        <v>0</v>
      </c>
      <c r="AE135" s="132">
        <f t="shared" si="9"/>
        <v>6588</v>
      </c>
      <c r="AF135" s="12">
        <f t="shared" si="11"/>
        <v>704</v>
      </c>
      <c r="AG135" s="12">
        <f>SUM(F135:Q135)/AI135</f>
        <v>0.1525</v>
      </c>
      <c r="AH135" s="12">
        <f t="shared" si="10"/>
        <v>1.6296296296296295E-2</v>
      </c>
      <c r="AI135" s="12">
        <f>SUM(F134:Q136)</f>
        <v>43200</v>
      </c>
      <c r="AJ135" s="12">
        <f>SUM(R134:AC136)</f>
        <v>43200</v>
      </c>
      <c r="AK135" s="12">
        <f>SUM(F134:AC136)</f>
        <v>86400</v>
      </c>
      <c r="AP135" s="139"/>
      <c r="BD135" s="223"/>
      <c r="BE135" s="223"/>
      <c r="BF135" s="223"/>
      <c r="BG135" s="223"/>
      <c r="BH135" s="223"/>
    </row>
    <row r="136" spans="1:418" s="9" customFormat="1" x14ac:dyDescent="0.25">
      <c r="A136" s="23">
        <v>0</v>
      </c>
      <c r="B136" s="23" t="str">
        <f>'Raw Data(sec)'!A137</f>
        <v>P44</v>
      </c>
      <c r="C136" s="23" t="str">
        <f>'Raw Data(sec)'!B137</f>
        <v>HOM</v>
      </c>
      <c r="D136" s="23" t="str">
        <f>'Raw Data(sec)'!C137</f>
        <v>S3- wrong fft??</v>
      </c>
      <c r="E136" s="23" t="str">
        <f>'Raw Data(sec)'!D137</f>
        <v>NR</v>
      </c>
      <c r="F136" s="23">
        <f>'Raw Data(sec)'!E137</f>
        <v>1712</v>
      </c>
      <c r="G136" s="23">
        <f>'Raw Data(sec)'!F137</f>
        <v>1932</v>
      </c>
      <c r="H136" s="23">
        <f>'Raw Data(sec)'!G137</f>
        <v>260</v>
      </c>
      <c r="I136" s="23">
        <f>'Raw Data(sec)'!H137</f>
        <v>2492</v>
      </c>
      <c r="J136" s="23">
        <f>'Raw Data(sec)'!I137</f>
        <v>1072</v>
      </c>
      <c r="K136" s="23">
        <f>'Raw Data(sec)'!J137</f>
        <v>2420</v>
      </c>
      <c r="L136" s="23">
        <f>'Raw Data(sec)'!K137</f>
        <v>2648</v>
      </c>
      <c r="M136" s="23">
        <f>'Raw Data(sec)'!L137</f>
        <v>1556</v>
      </c>
      <c r="N136" s="23">
        <f>'Raw Data(sec)'!M137</f>
        <v>1364</v>
      </c>
      <c r="O136" s="23">
        <f>'Raw Data(sec)'!N137</f>
        <v>1648</v>
      </c>
      <c r="P136" s="23">
        <f>'Raw Data(sec)'!O137</f>
        <v>1888</v>
      </c>
      <c r="Q136" s="23">
        <f>'Raw Data(sec)'!P137</f>
        <v>2212</v>
      </c>
      <c r="R136" s="23">
        <f>'Raw Data(sec)'!Q137</f>
        <v>248</v>
      </c>
      <c r="S136" s="23">
        <f>'Raw Data(sec)'!R137</f>
        <v>0</v>
      </c>
      <c r="T136" s="23">
        <f>'Raw Data(sec)'!S137</f>
        <v>472</v>
      </c>
      <c r="U136" s="23">
        <f>'Raw Data(sec)'!T137</f>
        <v>0</v>
      </c>
      <c r="V136" s="23">
        <f>'Raw Data(sec)'!U137</f>
        <v>0</v>
      </c>
      <c r="W136" s="23">
        <f>'Raw Data(sec)'!V137</f>
        <v>0</v>
      </c>
      <c r="X136" s="23">
        <f>'Raw Data(sec)'!W137</f>
        <v>8</v>
      </c>
      <c r="Y136" s="23">
        <f>'Raw Data(sec)'!X137</f>
        <v>1144</v>
      </c>
      <c r="Z136" s="23">
        <f>'Raw Data(sec)'!Y137</f>
        <v>1032</v>
      </c>
      <c r="AA136" s="23">
        <f>'Raw Data(sec)'!Z137</f>
        <v>804</v>
      </c>
      <c r="AB136" s="23">
        <f>'Raw Data(sec)'!AA137</f>
        <v>404</v>
      </c>
      <c r="AC136" s="23">
        <f>'Raw Data(sec)'!AB137</f>
        <v>0</v>
      </c>
      <c r="AD136" s="155">
        <v>0</v>
      </c>
      <c r="AE136" s="132">
        <f t="shared" si="9"/>
        <v>21204</v>
      </c>
      <c r="AF136" s="12">
        <f t="shared" si="11"/>
        <v>4112</v>
      </c>
      <c r="AG136" s="12">
        <f>SUM(F136:Q136)/AI136</f>
        <v>0.49083333333333334</v>
      </c>
      <c r="AH136" s="12">
        <f t="shared" si="10"/>
        <v>9.5185185185185192E-2</v>
      </c>
      <c r="AI136" s="12">
        <f>SUM(F134:Q136)</f>
        <v>43200</v>
      </c>
      <c r="AJ136" s="12">
        <f>SUM(R134:AC136)</f>
        <v>43200</v>
      </c>
      <c r="AK136" s="12">
        <f>SUM(F134:AC136)</f>
        <v>86400</v>
      </c>
      <c r="AP136" s="139"/>
      <c r="BD136" s="223"/>
      <c r="BE136" s="223"/>
      <c r="BF136" s="223"/>
      <c r="BG136" s="223"/>
      <c r="BH136" s="223"/>
    </row>
    <row r="137" spans="1:418" s="31" customFormat="1" x14ac:dyDescent="0.25">
      <c r="A137" s="23" t="s">
        <v>54</v>
      </c>
      <c r="B137" s="23" t="str">
        <f>'Raw Data(sec)'!A138</f>
        <v>P59</v>
      </c>
      <c r="C137" s="23" t="str">
        <f>'Raw Data(sec)'!B138</f>
        <v>HOM</v>
      </c>
      <c r="D137" s="23" t="str">
        <f>'Raw Data(sec)'!C138</f>
        <v>E1</v>
      </c>
      <c r="E137" s="23" t="str">
        <f>'Raw Data(sec)'!D138</f>
        <v>W</v>
      </c>
      <c r="F137" s="23">
        <f>'Raw Data(sec)'!E138</f>
        <v>1816</v>
      </c>
      <c r="G137" s="23">
        <f>'Raw Data(sec)'!F138</f>
        <v>1880</v>
      </c>
      <c r="H137" s="23">
        <f>'Raw Data(sec)'!G138</f>
        <v>896</v>
      </c>
      <c r="I137" s="23">
        <f>'Raw Data(sec)'!H138</f>
        <v>1008</v>
      </c>
      <c r="J137" s="23">
        <f>'Raw Data(sec)'!I138</f>
        <v>584</v>
      </c>
      <c r="K137" s="23">
        <f>'Raw Data(sec)'!J138</f>
        <v>1380</v>
      </c>
      <c r="L137" s="23">
        <f>'Raw Data(sec)'!K138</f>
        <v>120</v>
      </c>
      <c r="M137" s="23">
        <f>'Raw Data(sec)'!L138</f>
        <v>1732</v>
      </c>
      <c r="N137" s="23">
        <f>'Raw Data(sec)'!M138</f>
        <v>156</v>
      </c>
      <c r="O137" s="23">
        <f>'Raw Data(sec)'!N138</f>
        <v>1984</v>
      </c>
      <c r="P137" s="23">
        <f>'Raw Data(sec)'!O138</f>
        <v>320</v>
      </c>
      <c r="Q137" s="23">
        <f>'Raw Data(sec)'!P138</f>
        <v>1808</v>
      </c>
      <c r="R137" s="23">
        <f>'Raw Data(sec)'!Q138</f>
        <v>3600</v>
      </c>
      <c r="S137" s="23">
        <f>'Raw Data(sec)'!R138</f>
        <v>2540</v>
      </c>
      <c r="T137" s="23">
        <f>'Raw Data(sec)'!S138</f>
        <v>2280</v>
      </c>
      <c r="U137" s="23">
        <f>'Raw Data(sec)'!T138</f>
        <v>3600</v>
      </c>
      <c r="V137" s="23">
        <f>'Raw Data(sec)'!U138</f>
        <v>3588</v>
      </c>
      <c r="W137" s="23">
        <f>'Raw Data(sec)'!V138</f>
        <v>3048</v>
      </c>
      <c r="X137" s="23">
        <f>'Raw Data(sec)'!W138</f>
        <v>2556</v>
      </c>
      <c r="Y137" s="23">
        <f>'Raw Data(sec)'!X138</f>
        <v>2364</v>
      </c>
      <c r="Z137" s="23">
        <f>'Raw Data(sec)'!Y138</f>
        <v>1380</v>
      </c>
      <c r="AA137" s="23">
        <f>'Raw Data(sec)'!Z138</f>
        <v>1524</v>
      </c>
      <c r="AB137" s="23">
        <f>'Raw Data(sec)'!AA138</f>
        <v>3200</v>
      </c>
      <c r="AC137" s="23">
        <f>'Raw Data(sec)'!AB138</f>
        <v>3568</v>
      </c>
      <c r="AD137" s="155" t="s">
        <v>1</v>
      </c>
      <c r="AE137" s="134">
        <f t="shared" si="9"/>
        <v>13684</v>
      </c>
      <c r="AF137" s="74">
        <f t="shared" si="11"/>
        <v>33248</v>
      </c>
      <c r="AG137" s="74">
        <f t="shared" ref="AG137:AG200" si="12">SUM(F137:Q137)/AI137</f>
        <v>0.31675925925925924</v>
      </c>
      <c r="AH137" s="74">
        <f t="shared" si="10"/>
        <v>0.76962962962962966</v>
      </c>
      <c r="AI137" s="74">
        <f>SUM(F137:Q139)</f>
        <v>43200</v>
      </c>
      <c r="AJ137" s="74">
        <f>SUM(R137:AC139)</f>
        <v>43200</v>
      </c>
      <c r="AK137" s="74">
        <f>SUM(F137:AC139)</f>
        <v>86400</v>
      </c>
      <c r="AL137" s="31">
        <f>(AE139+AE138)/(AF138+AF139)</f>
        <v>2.9658360128617365</v>
      </c>
      <c r="AM137" s="31">
        <f>(SUM(AG138:AG139))/(SUM(AH138:AH139))</f>
        <v>2.965836012861736</v>
      </c>
      <c r="AN137" s="15">
        <f>(SUM(F138:Q139)/AI138)*100</f>
        <v>68.324074074074076</v>
      </c>
      <c r="AO137" s="15">
        <f>(SUM(R138:AC139)/AJ138)*100</f>
        <v>23.037037037037038</v>
      </c>
      <c r="AP137" s="137">
        <f>(SUM(F138:AC139)/AK138)*100</f>
        <v>45.680555555555557</v>
      </c>
      <c r="AQ137" s="126">
        <f>(AVERAGE(AN137:AN161))</f>
        <v>63.554232804232804</v>
      </c>
      <c r="AR137" s="126">
        <f>(AVERAGE(AO137:AO161))</f>
        <v>20.481033481407817</v>
      </c>
      <c r="AS137" s="126">
        <f>(AVERAGE(AP137:AP161))</f>
        <v>42.017990061819511</v>
      </c>
      <c r="AU137" s="9"/>
      <c r="AV137" s="9"/>
      <c r="AW137" s="9"/>
      <c r="AX137" s="9"/>
      <c r="AY137" s="9"/>
      <c r="AZ137" s="9"/>
      <c r="BA137" s="9"/>
      <c r="BB137" s="9"/>
      <c r="BC137" s="9"/>
      <c r="BD137" s="223"/>
      <c r="BE137" s="223"/>
      <c r="BF137" s="223"/>
      <c r="BG137" s="223"/>
      <c r="BH137" s="223"/>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c r="IS137" s="9"/>
      <c r="IT137" s="9"/>
      <c r="IU137" s="9"/>
      <c r="IV137" s="9"/>
      <c r="IW137" s="9"/>
      <c r="IX137" s="9"/>
      <c r="IY137" s="9"/>
      <c r="IZ137" s="9"/>
      <c r="JA137" s="9"/>
      <c r="JB137" s="9"/>
      <c r="JC137" s="9"/>
      <c r="JD137" s="9"/>
      <c r="JE137" s="9"/>
      <c r="JF137" s="9"/>
      <c r="JG137" s="9"/>
      <c r="JH137" s="9"/>
      <c r="JI137" s="9"/>
      <c r="JJ137" s="9"/>
      <c r="JK137" s="9"/>
      <c r="JL137" s="9"/>
      <c r="JM137" s="9"/>
      <c r="JN137" s="9"/>
      <c r="JO137" s="9"/>
      <c r="JP137" s="9"/>
      <c r="JQ137" s="9"/>
      <c r="JR137" s="9"/>
      <c r="JS137" s="9"/>
      <c r="JT137" s="9"/>
      <c r="JU137" s="9"/>
      <c r="JV137" s="9"/>
      <c r="JW137" s="9"/>
      <c r="JX137" s="9"/>
      <c r="JY137" s="9"/>
      <c r="JZ137" s="9"/>
      <c r="KA137" s="9"/>
      <c r="KB137" s="9"/>
      <c r="KC137" s="9"/>
      <c r="KD137" s="9"/>
      <c r="KE137" s="9"/>
      <c r="KF137" s="9"/>
      <c r="KG137" s="9"/>
      <c r="KH137" s="9"/>
      <c r="KI137" s="9"/>
      <c r="KJ137" s="9"/>
      <c r="KK137" s="9"/>
      <c r="KL137" s="9"/>
      <c r="KM137" s="9"/>
      <c r="KN137" s="9"/>
      <c r="KO137" s="9"/>
      <c r="KP137" s="9"/>
      <c r="KQ137" s="9"/>
      <c r="KR137" s="9"/>
      <c r="KS137" s="9"/>
      <c r="KT137" s="9"/>
      <c r="KU137" s="9"/>
      <c r="KV137" s="9"/>
      <c r="KW137" s="9"/>
      <c r="KX137" s="9"/>
      <c r="KY137" s="9"/>
      <c r="KZ137" s="9"/>
      <c r="LA137" s="9"/>
      <c r="LB137" s="9"/>
      <c r="LC137" s="9"/>
      <c r="LD137" s="9"/>
      <c r="LE137" s="9"/>
      <c r="LF137" s="9"/>
      <c r="LG137" s="9"/>
      <c r="LH137" s="9"/>
      <c r="LI137" s="9"/>
      <c r="LJ137" s="9"/>
      <c r="LK137" s="9"/>
      <c r="LL137" s="9"/>
      <c r="LM137" s="9"/>
      <c r="LN137" s="9"/>
      <c r="LO137" s="9"/>
      <c r="LP137" s="9"/>
      <c r="LQ137" s="9"/>
      <c r="LR137" s="9"/>
      <c r="LS137" s="9"/>
      <c r="LT137" s="9"/>
      <c r="LU137" s="9"/>
      <c r="LV137" s="9"/>
      <c r="LW137" s="9"/>
      <c r="LX137" s="9"/>
      <c r="LY137" s="9"/>
      <c r="LZ137" s="9"/>
      <c r="MA137" s="9"/>
      <c r="MB137" s="9"/>
      <c r="MC137" s="9"/>
      <c r="MD137" s="9"/>
      <c r="ME137" s="9"/>
      <c r="MF137" s="9"/>
      <c r="MG137" s="9"/>
      <c r="MH137" s="9"/>
      <c r="MI137" s="9"/>
      <c r="MJ137" s="9"/>
      <c r="MK137" s="9"/>
      <c r="ML137" s="9"/>
      <c r="MM137" s="9"/>
      <c r="MN137" s="9"/>
      <c r="MO137" s="9"/>
      <c r="MP137" s="9"/>
      <c r="MQ137" s="9"/>
      <c r="MR137" s="9"/>
      <c r="MS137" s="9"/>
      <c r="MT137" s="9"/>
      <c r="MU137" s="9"/>
      <c r="MV137" s="9"/>
      <c r="MW137" s="9"/>
      <c r="MX137" s="9"/>
      <c r="MY137" s="9"/>
      <c r="MZ137" s="9"/>
      <c r="NA137" s="9"/>
      <c r="NB137" s="9"/>
      <c r="NC137" s="9"/>
      <c r="ND137" s="9"/>
      <c r="NE137" s="9"/>
      <c r="NF137" s="9"/>
      <c r="NG137" s="9"/>
      <c r="NH137" s="9"/>
      <c r="NI137" s="9"/>
      <c r="NJ137" s="9"/>
      <c r="NK137" s="9"/>
      <c r="NL137" s="9"/>
      <c r="NM137" s="9"/>
      <c r="NN137" s="9"/>
      <c r="NO137" s="9"/>
      <c r="NP137" s="9"/>
      <c r="NQ137" s="9"/>
      <c r="NR137" s="9"/>
      <c r="NS137" s="9"/>
      <c r="NT137" s="9"/>
      <c r="NU137" s="9"/>
      <c r="NV137" s="9"/>
      <c r="NW137" s="9"/>
      <c r="NX137" s="9"/>
      <c r="NY137" s="9"/>
      <c r="NZ137" s="9"/>
      <c r="OA137" s="9"/>
      <c r="OB137" s="9"/>
      <c r="OC137" s="9"/>
      <c r="OD137" s="9"/>
      <c r="OE137" s="9"/>
      <c r="OF137" s="9"/>
      <c r="OG137" s="9"/>
      <c r="OH137" s="9"/>
      <c r="OI137" s="9"/>
      <c r="OJ137" s="9"/>
      <c r="OK137" s="9"/>
      <c r="OL137" s="9"/>
      <c r="OM137" s="9"/>
      <c r="ON137" s="9"/>
      <c r="OO137" s="9"/>
      <c r="OP137" s="9"/>
      <c r="OQ137" s="9"/>
      <c r="OR137" s="9"/>
      <c r="OS137" s="9"/>
      <c r="OT137" s="9"/>
      <c r="OU137" s="9"/>
      <c r="OV137" s="9"/>
      <c r="OW137" s="9"/>
      <c r="OX137" s="9"/>
      <c r="OY137" s="9"/>
      <c r="OZ137" s="9"/>
      <c r="PA137" s="9"/>
      <c r="PB137" s="9"/>
    </row>
    <row r="138" spans="1:418" s="9" customFormat="1" x14ac:dyDescent="0.25">
      <c r="A138" s="23">
        <v>0</v>
      </c>
      <c r="B138" s="23" t="str">
        <f>'Raw Data(sec)'!A139</f>
        <v>P59</v>
      </c>
      <c r="C138" s="23" t="str">
        <f>'Raw Data(sec)'!B139</f>
        <v>HOM</v>
      </c>
      <c r="D138" s="23" t="str">
        <f>'Raw Data(sec)'!C139</f>
        <v>E1</v>
      </c>
      <c r="E138" s="23" t="str">
        <f>'Raw Data(sec)'!D139</f>
        <v>R</v>
      </c>
      <c r="F138" s="23">
        <f>'Raw Data(sec)'!E139</f>
        <v>200</v>
      </c>
      <c r="G138" s="23">
        <f>'Raw Data(sec)'!F139</f>
        <v>348</v>
      </c>
      <c r="H138" s="23">
        <f>'Raw Data(sec)'!G139</f>
        <v>524</v>
      </c>
      <c r="I138" s="23">
        <f>'Raw Data(sec)'!H139</f>
        <v>408</v>
      </c>
      <c r="J138" s="23">
        <f>'Raw Data(sec)'!I139</f>
        <v>580</v>
      </c>
      <c r="K138" s="23">
        <f>'Raw Data(sec)'!J139</f>
        <v>636</v>
      </c>
      <c r="L138" s="23">
        <f>'Raw Data(sec)'!K139</f>
        <v>632</v>
      </c>
      <c r="M138" s="23">
        <f>'Raw Data(sec)'!L139</f>
        <v>240</v>
      </c>
      <c r="N138" s="23">
        <f>'Raw Data(sec)'!M139</f>
        <v>636</v>
      </c>
      <c r="O138" s="23">
        <f>'Raw Data(sec)'!N139</f>
        <v>224</v>
      </c>
      <c r="P138" s="23">
        <f>'Raw Data(sec)'!O139</f>
        <v>432</v>
      </c>
      <c r="Q138" s="23">
        <f>'Raw Data(sec)'!P139</f>
        <v>228</v>
      </c>
      <c r="R138" s="23">
        <f>'Raw Data(sec)'!Q139</f>
        <v>0</v>
      </c>
      <c r="S138" s="23">
        <f>'Raw Data(sec)'!R139</f>
        <v>52</v>
      </c>
      <c r="T138" s="23">
        <f>'Raw Data(sec)'!S139</f>
        <v>140</v>
      </c>
      <c r="U138" s="23">
        <f>'Raw Data(sec)'!T139</f>
        <v>0</v>
      </c>
      <c r="V138" s="23">
        <f>'Raw Data(sec)'!U139</f>
        <v>0</v>
      </c>
      <c r="W138" s="23">
        <f>'Raw Data(sec)'!V139</f>
        <v>64</v>
      </c>
      <c r="X138" s="23">
        <f>'Raw Data(sec)'!W139</f>
        <v>12</v>
      </c>
      <c r="Y138" s="23">
        <f>'Raw Data(sec)'!X139</f>
        <v>136</v>
      </c>
      <c r="Z138" s="23">
        <f>'Raw Data(sec)'!Y139</f>
        <v>240</v>
      </c>
      <c r="AA138" s="23">
        <f>'Raw Data(sec)'!Z139</f>
        <v>332</v>
      </c>
      <c r="AB138" s="23">
        <f>'Raw Data(sec)'!AA139</f>
        <v>8</v>
      </c>
      <c r="AC138" s="23">
        <f>'Raw Data(sec)'!AB139</f>
        <v>0</v>
      </c>
      <c r="AD138" s="155">
        <v>0</v>
      </c>
      <c r="AE138" s="132">
        <f t="shared" si="9"/>
        <v>5088</v>
      </c>
      <c r="AF138" s="12">
        <f t="shared" si="11"/>
        <v>984</v>
      </c>
      <c r="AG138" s="12">
        <f t="shared" si="12"/>
        <v>0.11777777777777777</v>
      </c>
      <c r="AH138" s="12">
        <f t="shared" si="10"/>
        <v>2.2777777777777779E-2</v>
      </c>
      <c r="AI138" s="12">
        <f>SUM(F137:Q139)</f>
        <v>43200</v>
      </c>
      <c r="AJ138" s="12">
        <f>SUM(R137:AC139)</f>
        <v>43200</v>
      </c>
      <c r="AK138" s="12">
        <f>SUM(F137:AC139)</f>
        <v>86400</v>
      </c>
      <c r="AP138" s="139"/>
      <c r="AQ138" s="36">
        <f>STDEV(AN137:AN161)/SQRT(COUNT(AN137:AN161))</f>
        <v>1.5019249582764016</v>
      </c>
      <c r="AR138" s="36">
        <f>STDEV(AO137:AO161)/SQRT(COUNT(AO137:AO161))</f>
        <v>1.816637456106065</v>
      </c>
      <c r="AS138" s="36">
        <f>STDEV(AP137:AP161)/SQRT(COUNT(AP137:AP161))</f>
        <v>1.1127519312592145</v>
      </c>
      <c r="BD138" s="223"/>
      <c r="BE138" s="223"/>
      <c r="BF138" s="223"/>
      <c r="BG138" s="223"/>
      <c r="BH138" s="223"/>
    </row>
    <row r="139" spans="1:418" s="9" customFormat="1" x14ac:dyDescent="0.25">
      <c r="A139" s="23">
        <v>0</v>
      </c>
      <c r="B139" s="23" t="str">
        <f>'Raw Data(sec)'!A140</f>
        <v>P59</v>
      </c>
      <c r="C139" s="23" t="str">
        <f>'Raw Data(sec)'!B140</f>
        <v>HOM</v>
      </c>
      <c r="D139" s="23" t="str">
        <f>'Raw Data(sec)'!C140</f>
        <v>E1</v>
      </c>
      <c r="E139" s="23" t="str">
        <f>'Raw Data(sec)'!D140</f>
        <v>NR</v>
      </c>
      <c r="F139" s="23">
        <f>'Raw Data(sec)'!E140</f>
        <v>1584</v>
      </c>
      <c r="G139" s="23">
        <f>'Raw Data(sec)'!F140</f>
        <v>1372</v>
      </c>
      <c r="H139" s="23">
        <f>'Raw Data(sec)'!G140</f>
        <v>2180</v>
      </c>
      <c r="I139" s="23">
        <f>'Raw Data(sec)'!H140</f>
        <v>2184</v>
      </c>
      <c r="J139" s="23">
        <f>'Raw Data(sec)'!I140</f>
        <v>2436</v>
      </c>
      <c r="K139" s="23">
        <f>'Raw Data(sec)'!J140</f>
        <v>1584</v>
      </c>
      <c r="L139" s="23">
        <f>'Raw Data(sec)'!K140</f>
        <v>2848</v>
      </c>
      <c r="M139" s="23">
        <f>'Raw Data(sec)'!L140</f>
        <v>1628</v>
      </c>
      <c r="N139" s="23">
        <f>'Raw Data(sec)'!M140</f>
        <v>2808</v>
      </c>
      <c r="O139" s="23">
        <f>'Raw Data(sec)'!N140</f>
        <v>1392</v>
      </c>
      <c r="P139" s="23">
        <f>'Raw Data(sec)'!O140</f>
        <v>2848</v>
      </c>
      <c r="Q139" s="23">
        <f>'Raw Data(sec)'!P140</f>
        <v>1564</v>
      </c>
      <c r="R139" s="23">
        <f>'Raw Data(sec)'!Q140</f>
        <v>0</v>
      </c>
      <c r="S139" s="23">
        <f>'Raw Data(sec)'!R140</f>
        <v>1008</v>
      </c>
      <c r="T139" s="23">
        <f>'Raw Data(sec)'!S140</f>
        <v>1180</v>
      </c>
      <c r="U139" s="23">
        <f>'Raw Data(sec)'!T140</f>
        <v>0</v>
      </c>
      <c r="V139" s="23">
        <f>'Raw Data(sec)'!U140</f>
        <v>12</v>
      </c>
      <c r="W139" s="23">
        <f>'Raw Data(sec)'!V140</f>
        <v>488</v>
      </c>
      <c r="X139" s="23">
        <f>'Raw Data(sec)'!W140</f>
        <v>1032</v>
      </c>
      <c r="Y139" s="23">
        <f>'Raw Data(sec)'!X140</f>
        <v>1100</v>
      </c>
      <c r="Z139" s="23">
        <f>'Raw Data(sec)'!Y140</f>
        <v>1980</v>
      </c>
      <c r="AA139" s="23">
        <f>'Raw Data(sec)'!Z140</f>
        <v>1744</v>
      </c>
      <c r="AB139" s="23">
        <f>'Raw Data(sec)'!AA140</f>
        <v>392</v>
      </c>
      <c r="AC139" s="23">
        <f>'Raw Data(sec)'!AB140</f>
        <v>32</v>
      </c>
      <c r="AD139" s="155">
        <v>0</v>
      </c>
      <c r="AE139" s="132">
        <f t="shared" si="9"/>
        <v>24428</v>
      </c>
      <c r="AF139" s="12">
        <f t="shared" si="11"/>
        <v>8968</v>
      </c>
      <c r="AG139" s="12">
        <f t="shared" si="12"/>
        <v>0.56546296296296295</v>
      </c>
      <c r="AH139" s="12">
        <f t="shared" si="10"/>
        <v>0.20759259259259261</v>
      </c>
      <c r="AI139" s="12">
        <f>SUM(F137:Q139)</f>
        <v>43200</v>
      </c>
      <c r="AJ139" s="12">
        <f>SUM(R137:AC139)</f>
        <v>43200</v>
      </c>
      <c r="AK139" s="12">
        <f>SUM(F137:AC139)</f>
        <v>86400</v>
      </c>
      <c r="AP139" s="139"/>
      <c r="BD139" s="223"/>
      <c r="BE139" s="223"/>
      <c r="BF139" s="223"/>
      <c r="BG139" s="223"/>
      <c r="BH139" s="223"/>
    </row>
    <row r="140" spans="1:418" s="15" customFormat="1" x14ac:dyDescent="0.25">
      <c r="A140" s="23" t="s">
        <v>12</v>
      </c>
      <c r="B140" s="23" t="str">
        <f>'Raw Data(sec)'!A141</f>
        <v>P59</v>
      </c>
      <c r="C140" s="23" t="str">
        <f>'Raw Data(sec)'!B141</f>
        <v>HOM</v>
      </c>
      <c r="D140" s="23" t="str">
        <f>'Raw Data(sec)'!C141</f>
        <v>F3</v>
      </c>
      <c r="E140" s="23" t="str">
        <f>'Raw Data(sec)'!D141</f>
        <v>W</v>
      </c>
      <c r="F140" s="23">
        <f>'Raw Data(sec)'!E141</f>
        <v>1288</v>
      </c>
      <c r="G140" s="23">
        <f>'Raw Data(sec)'!F141</f>
        <v>1796</v>
      </c>
      <c r="H140" s="23">
        <f>'Raw Data(sec)'!G141</f>
        <v>2076</v>
      </c>
      <c r="I140" s="23">
        <f>'Raw Data(sec)'!H141</f>
        <v>1128</v>
      </c>
      <c r="J140" s="23">
        <f>'Raw Data(sec)'!I141</f>
        <v>2088</v>
      </c>
      <c r="K140" s="23">
        <f>'Raw Data(sec)'!J141</f>
        <v>604</v>
      </c>
      <c r="L140" s="23">
        <f>'Raw Data(sec)'!K141</f>
        <v>1452</v>
      </c>
      <c r="M140" s="23">
        <f>'Raw Data(sec)'!L141</f>
        <v>900</v>
      </c>
      <c r="N140" s="23">
        <f>'Raw Data(sec)'!M141</f>
        <v>1600</v>
      </c>
      <c r="O140" s="23">
        <f>'Raw Data(sec)'!N141</f>
        <v>744</v>
      </c>
      <c r="P140" s="23">
        <f>'Raw Data(sec)'!O141</f>
        <v>1204</v>
      </c>
      <c r="Q140" s="23">
        <f>'Raw Data(sec)'!P141</f>
        <v>996</v>
      </c>
      <c r="R140" s="23">
        <f>'Raw Data(sec)'!Q141</f>
        <v>3600</v>
      </c>
      <c r="S140" s="23">
        <f>'Raw Data(sec)'!R141</f>
        <v>2448</v>
      </c>
      <c r="T140" s="23">
        <f>'Raw Data(sec)'!S141</f>
        <v>2280</v>
      </c>
      <c r="U140" s="23">
        <f>'Raw Data(sec)'!T141</f>
        <v>2844</v>
      </c>
      <c r="V140" s="23">
        <f>'Raw Data(sec)'!U141</f>
        <v>2128</v>
      </c>
      <c r="W140" s="23">
        <f>'Raw Data(sec)'!V141</f>
        <v>3484</v>
      </c>
      <c r="X140" s="23">
        <f>'Raw Data(sec)'!W141</f>
        <v>2408</v>
      </c>
      <c r="Y140" s="23">
        <f>'Raw Data(sec)'!X141</f>
        <v>1628</v>
      </c>
      <c r="Z140" s="23">
        <f>'Raw Data(sec)'!Y141</f>
        <v>2312</v>
      </c>
      <c r="AA140" s="23">
        <f>'Raw Data(sec)'!Z141</f>
        <v>2708</v>
      </c>
      <c r="AB140" s="23">
        <f>'Raw Data(sec)'!AA141</f>
        <v>3600</v>
      </c>
      <c r="AC140" s="23">
        <f>'Raw Data(sec)'!AB141</f>
        <v>2416</v>
      </c>
      <c r="AD140" s="155" t="s">
        <v>1</v>
      </c>
      <c r="AE140" s="131">
        <f t="shared" si="9"/>
        <v>15876</v>
      </c>
      <c r="AF140" s="14">
        <f t="shared" si="11"/>
        <v>31856</v>
      </c>
      <c r="AG140" s="14">
        <f t="shared" si="12"/>
        <v>0.36749999999999999</v>
      </c>
      <c r="AH140" s="14">
        <f t="shared" si="10"/>
        <v>0.7374074074074074</v>
      </c>
      <c r="AI140" s="14">
        <f>SUM(F140:Q142)</f>
        <v>43200</v>
      </c>
      <c r="AJ140" s="14">
        <f>SUM(R140:AC142)</f>
        <v>43200</v>
      </c>
      <c r="AK140" s="14">
        <f>SUM(F140:AC142)</f>
        <v>86400</v>
      </c>
      <c r="AL140" s="15">
        <f>(AE142+AE141)/(AF141+AF142)</f>
        <v>2.4086741889985896</v>
      </c>
      <c r="AM140" s="15">
        <f>(SUM(AG141:AG142))/(SUM(AH141:AH142))</f>
        <v>2.4086741889985896</v>
      </c>
      <c r="AN140" s="15">
        <f>(SUM(F141:Q142)/AI141)*100</f>
        <v>63.249999999999993</v>
      </c>
      <c r="AO140" s="15">
        <f>(SUM(R141:AC142)/AJ141)*100</f>
        <v>26.25925925925926</v>
      </c>
      <c r="AP140" s="137">
        <f>(SUM(F141:AC142)/AK141)*100</f>
        <v>44.754629629629626</v>
      </c>
      <c r="AU140" s="9"/>
      <c r="AV140" s="9"/>
      <c r="AW140" s="9"/>
      <c r="AX140" s="9"/>
      <c r="AY140" s="9"/>
      <c r="AZ140" s="9"/>
      <c r="BA140" s="9"/>
      <c r="BB140" s="9"/>
      <c r="BC140" s="9"/>
      <c r="BD140" s="223"/>
      <c r="BE140" s="223"/>
      <c r="BF140" s="223"/>
      <c r="BG140" s="223"/>
      <c r="BH140" s="223"/>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c r="GY140" s="9"/>
      <c r="GZ140" s="9"/>
      <c r="HA140" s="9"/>
      <c r="HB140" s="9"/>
      <c r="HC140" s="9"/>
      <c r="HD140" s="9"/>
      <c r="HE140" s="9"/>
      <c r="HF140" s="9"/>
      <c r="HG140" s="9"/>
      <c r="HH140" s="9"/>
      <c r="HI140" s="9"/>
      <c r="HJ140" s="9"/>
      <c r="HK140" s="9"/>
      <c r="HL140" s="9"/>
      <c r="HM140" s="9"/>
      <c r="HN140" s="9"/>
      <c r="HO140" s="9"/>
      <c r="HP140" s="9"/>
      <c r="HQ140" s="9"/>
      <c r="HR140" s="9"/>
      <c r="HS140" s="9"/>
      <c r="HT140" s="9"/>
      <c r="HU140" s="9"/>
      <c r="HV140" s="9"/>
      <c r="HW140" s="9"/>
      <c r="HX140" s="9"/>
      <c r="HY140" s="9"/>
      <c r="HZ140" s="9"/>
      <c r="IA140" s="9"/>
      <c r="IB140" s="9"/>
      <c r="IC140" s="9"/>
      <c r="ID140" s="9"/>
      <c r="IE140" s="9"/>
      <c r="IF140" s="9"/>
      <c r="IG140" s="9"/>
      <c r="IH140" s="9"/>
      <c r="II140" s="9"/>
      <c r="IJ140" s="9"/>
      <c r="IK140" s="9"/>
      <c r="IL140" s="9"/>
      <c r="IM140" s="9"/>
      <c r="IN140" s="9"/>
      <c r="IO140" s="9"/>
      <c r="IP140" s="9"/>
      <c r="IQ140" s="9"/>
      <c r="IR140" s="9"/>
      <c r="IS140" s="9"/>
      <c r="IT140" s="9"/>
      <c r="IU140" s="9"/>
      <c r="IV140" s="9"/>
      <c r="IW140" s="9"/>
      <c r="IX140" s="9"/>
      <c r="IY140" s="9"/>
      <c r="IZ140" s="9"/>
      <c r="JA140" s="9"/>
      <c r="JB140" s="9"/>
      <c r="JC140" s="9"/>
      <c r="JD140" s="9"/>
      <c r="JE140" s="9"/>
      <c r="JF140" s="9"/>
      <c r="JG140" s="9"/>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s="9"/>
      <c r="MB140" s="9"/>
      <c r="MC140" s="9"/>
      <c r="MD140" s="9"/>
      <c r="ME140" s="9"/>
      <c r="MF140" s="9"/>
      <c r="MG140" s="9"/>
      <c r="MH140" s="9"/>
      <c r="MI140" s="9"/>
      <c r="MJ140" s="9"/>
      <c r="MK140" s="9"/>
      <c r="ML140" s="9"/>
      <c r="MM140" s="9"/>
      <c r="MN140" s="9"/>
      <c r="MO140" s="9"/>
      <c r="MP140" s="9"/>
      <c r="MQ140" s="9"/>
      <c r="MR140" s="9"/>
      <c r="MS140" s="9"/>
      <c r="MT140" s="9"/>
      <c r="MU140" s="9"/>
      <c r="MV140" s="9"/>
      <c r="MW140" s="9"/>
      <c r="MX140" s="9"/>
      <c r="MY140" s="9"/>
      <c r="MZ140" s="9"/>
      <c r="NA140" s="9"/>
      <c r="NB140" s="9"/>
      <c r="NC140" s="9"/>
      <c r="ND140" s="9"/>
      <c r="NE140" s="9"/>
      <c r="NF140" s="9"/>
      <c r="NG140" s="9"/>
      <c r="NH140" s="9"/>
      <c r="NI140" s="9"/>
      <c r="NJ140" s="9"/>
      <c r="NK140" s="9"/>
      <c r="NL140" s="9"/>
      <c r="NM140" s="9"/>
      <c r="NN140" s="9"/>
      <c r="NO140" s="9"/>
      <c r="NP140" s="9"/>
      <c r="NQ140" s="9"/>
      <c r="NR140" s="9"/>
      <c r="NS140" s="9"/>
      <c r="NT140" s="9"/>
      <c r="NU140" s="9"/>
      <c r="NV140" s="9"/>
      <c r="NW140" s="9"/>
      <c r="NX140" s="9"/>
      <c r="NY140" s="9"/>
      <c r="NZ140" s="9"/>
      <c r="OA140" s="9"/>
      <c r="OB140" s="9"/>
      <c r="OC140" s="9"/>
      <c r="OD140" s="9"/>
      <c r="OE140" s="9"/>
      <c r="OF140" s="9"/>
      <c r="OG140" s="9"/>
      <c r="OH140" s="9"/>
      <c r="OI140" s="9"/>
      <c r="OJ140" s="9"/>
      <c r="OK140" s="9"/>
      <c r="OL140" s="9"/>
      <c r="OM140" s="9"/>
      <c r="ON140" s="9"/>
      <c r="OO140" s="9"/>
      <c r="OP140" s="9"/>
      <c r="OQ140" s="9"/>
      <c r="OR140" s="9"/>
      <c r="OS140" s="9"/>
      <c r="OT140" s="9"/>
      <c r="OU140" s="9"/>
      <c r="OV140" s="9"/>
      <c r="OW140" s="9"/>
      <c r="OX140" s="9"/>
      <c r="OY140" s="9"/>
      <c r="OZ140" s="9"/>
      <c r="PA140" s="9"/>
      <c r="PB140" s="9"/>
    </row>
    <row r="141" spans="1:418" s="9" customFormat="1" x14ac:dyDescent="0.25">
      <c r="A141" s="23">
        <v>0</v>
      </c>
      <c r="B141" s="23" t="str">
        <f>'Raw Data(sec)'!A142</f>
        <v>P59</v>
      </c>
      <c r="C141" s="23" t="str">
        <f>'Raw Data(sec)'!B142</f>
        <v>HOM</v>
      </c>
      <c r="D141" s="23" t="str">
        <f>'Raw Data(sec)'!C142</f>
        <v>F3</v>
      </c>
      <c r="E141" s="23" t="str">
        <f>'Raw Data(sec)'!D142</f>
        <v>R</v>
      </c>
      <c r="F141" s="23">
        <f>'Raw Data(sec)'!E142</f>
        <v>356</v>
      </c>
      <c r="G141" s="23">
        <f>'Raw Data(sec)'!F142</f>
        <v>268</v>
      </c>
      <c r="H141" s="23">
        <f>'Raw Data(sec)'!G142</f>
        <v>56</v>
      </c>
      <c r="I141" s="23">
        <f>'Raw Data(sec)'!H142</f>
        <v>272</v>
      </c>
      <c r="J141" s="23">
        <f>'Raw Data(sec)'!I142</f>
        <v>276</v>
      </c>
      <c r="K141" s="23">
        <f>'Raw Data(sec)'!J142</f>
        <v>468</v>
      </c>
      <c r="L141" s="23">
        <f>'Raw Data(sec)'!K142</f>
        <v>364</v>
      </c>
      <c r="M141" s="23">
        <f>'Raw Data(sec)'!L142</f>
        <v>344</v>
      </c>
      <c r="N141" s="23">
        <f>'Raw Data(sec)'!M142</f>
        <v>184</v>
      </c>
      <c r="O141" s="23">
        <f>'Raw Data(sec)'!N142</f>
        <v>440</v>
      </c>
      <c r="P141" s="23">
        <f>'Raw Data(sec)'!O142</f>
        <v>468</v>
      </c>
      <c r="Q141" s="23">
        <f>'Raw Data(sec)'!P142</f>
        <v>312</v>
      </c>
      <c r="R141" s="23">
        <f>'Raw Data(sec)'!Q142</f>
        <v>0</v>
      </c>
      <c r="S141" s="23">
        <f>'Raw Data(sec)'!R142</f>
        <v>192</v>
      </c>
      <c r="T141" s="23">
        <f>'Raw Data(sec)'!S142</f>
        <v>132</v>
      </c>
      <c r="U141" s="23">
        <f>'Raw Data(sec)'!T142</f>
        <v>40</v>
      </c>
      <c r="V141" s="23">
        <f>'Raw Data(sec)'!U142</f>
        <v>112</v>
      </c>
      <c r="W141" s="23">
        <f>'Raw Data(sec)'!V142</f>
        <v>0</v>
      </c>
      <c r="X141" s="23">
        <f>'Raw Data(sec)'!W142</f>
        <v>132</v>
      </c>
      <c r="Y141" s="23">
        <f>'Raw Data(sec)'!X142</f>
        <v>296</v>
      </c>
      <c r="Z141" s="23">
        <f>'Raw Data(sec)'!Y142</f>
        <v>88</v>
      </c>
      <c r="AA141" s="23">
        <f>'Raw Data(sec)'!Z142</f>
        <v>88</v>
      </c>
      <c r="AB141" s="23">
        <f>'Raw Data(sec)'!AA142</f>
        <v>0</v>
      </c>
      <c r="AC141" s="23">
        <f>'Raw Data(sec)'!AB142</f>
        <v>96</v>
      </c>
      <c r="AD141" s="155">
        <v>0</v>
      </c>
      <c r="AE141" s="132">
        <f t="shared" si="9"/>
        <v>3808</v>
      </c>
      <c r="AF141" s="12">
        <f t="shared" si="11"/>
        <v>1176</v>
      </c>
      <c r="AG141" s="12">
        <f t="shared" si="12"/>
        <v>8.8148148148148142E-2</v>
      </c>
      <c r="AH141" s="12">
        <f t="shared" si="10"/>
        <v>2.7222222222222221E-2</v>
      </c>
      <c r="AI141" s="12">
        <f>SUM(F140:Q142)</f>
        <v>43200</v>
      </c>
      <c r="AJ141" s="12">
        <f>SUM(R140:AC142)</f>
        <v>43200</v>
      </c>
      <c r="AK141" s="12">
        <f>SUM(F140:AC142)</f>
        <v>86400</v>
      </c>
      <c r="AP141" s="139"/>
      <c r="BD141" s="223"/>
      <c r="BE141" s="223"/>
      <c r="BF141" s="223"/>
      <c r="BG141" s="223"/>
      <c r="BH141" s="223"/>
    </row>
    <row r="142" spans="1:418" s="9" customFormat="1" x14ac:dyDescent="0.25">
      <c r="A142" s="23">
        <v>0</v>
      </c>
      <c r="B142" s="23" t="str">
        <f>'Raw Data(sec)'!A143</f>
        <v>P59</v>
      </c>
      <c r="C142" s="23" t="str">
        <f>'Raw Data(sec)'!B143</f>
        <v>HOM</v>
      </c>
      <c r="D142" s="23" t="str">
        <f>'Raw Data(sec)'!C143</f>
        <v>F3</v>
      </c>
      <c r="E142" s="23" t="str">
        <f>'Raw Data(sec)'!D143</f>
        <v>NR</v>
      </c>
      <c r="F142" s="23">
        <f>'Raw Data(sec)'!E143</f>
        <v>1956</v>
      </c>
      <c r="G142" s="23">
        <f>'Raw Data(sec)'!F143</f>
        <v>1536</v>
      </c>
      <c r="H142" s="23">
        <f>'Raw Data(sec)'!G143</f>
        <v>1468</v>
      </c>
      <c r="I142" s="23">
        <f>'Raw Data(sec)'!H143</f>
        <v>2200</v>
      </c>
      <c r="J142" s="23">
        <f>'Raw Data(sec)'!I143</f>
        <v>1236</v>
      </c>
      <c r="K142" s="23">
        <f>'Raw Data(sec)'!J143</f>
        <v>2528</v>
      </c>
      <c r="L142" s="23">
        <f>'Raw Data(sec)'!K143</f>
        <v>1784</v>
      </c>
      <c r="M142" s="23">
        <f>'Raw Data(sec)'!L143</f>
        <v>2356</v>
      </c>
      <c r="N142" s="23">
        <f>'Raw Data(sec)'!M143</f>
        <v>1816</v>
      </c>
      <c r="O142" s="23">
        <f>'Raw Data(sec)'!N143</f>
        <v>2416</v>
      </c>
      <c r="P142" s="23">
        <f>'Raw Data(sec)'!O143</f>
        <v>1928</v>
      </c>
      <c r="Q142" s="23">
        <f>'Raw Data(sec)'!P143</f>
        <v>2292</v>
      </c>
      <c r="R142" s="23">
        <f>'Raw Data(sec)'!Q143</f>
        <v>0</v>
      </c>
      <c r="S142" s="23">
        <f>'Raw Data(sec)'!R143</f>
        <v>960</v>
      </c>
      <c r="T142" s="23">
        <f>'Raw Data(sec)'!S143</f>
        <v>1188</v>
      </c>
      <c r="U142" s="23">
        <f>'Raw Data(sec)'!T143</f>
        <v>716</v>
      </c>
      <c r="V142" s="23">
        <f>'Raw Data(sec)'!U143</f>
        <v>1360</v>
      </c>
      <c r="W142" s="23">
        <f>'Raw Data(sec)'!V143</f>
        <v>116</v>
      </c>
      <c r="X142" s="23">
        <f>'Raw Data(sec)'!W143</f>
        <v>1060</v>
      </c>
      <c r="Y142" s="23">
        <f>'Raw Data(sec)'!X143</f>
        <v>1676</v>
      </c>
      <c r="Z142" s="23">
        <f>'Raw Data(sec)'!Y143</f>
        <v>1200</v>
      </c>
      <c r="AA142" s="23">
        <f>'Raw Data(sec)'!Z143</f>
        <v>804</v>
      </c>
      <c r="AB142" s="23">
        <f>'Raw Data(sec)'!AA143</f>
        <v>0</v>
      </c>
      <c r="AC142" s="23">
        <f>'Raw Data(sec)'!AB143</f>
        <v>1088</v>
      </c>
      <c r="AD142" s="155">
        <v>0</v>
      </c>
      <c r="AE142" s="132">
        <f t="shared" si="9"/>
        <v>23516</v>
      </c>
      <c r="AF142" s="12">
        <f t="shared" si="11"/>
        <v>10168</v>
      </c>
      <c r="AG142" s="12">
        <f t="shared" si="12"/>
        <v>0.54435185185185186</v>
      </c>
      <c r="AH142" s="12">
        <f t="shared" si="10"/>
        <v>0.23537037037037037</v>
      </c>
      <c r="AI142" s="12">
        <f>SUM(F140:Q142)</f>
        <v>43200</v>
      </c>
      <c r="AJ142" s="12">
        <f>SUM(R140:AC142)</f>
        <v>43200</v>
      </c>
      <c r="AK142" s="12">
        <f>SUM(F140:AC142)</f>
        <v>86400</v>
      </c>
      <c r="AP142" s="139"/>
      <c r="BD142" s="223"/>
      <c r="BE142" s="223"/>
      <c r="BF142" s="223"/>
      <c r="BG142" s="223"/>
      <c r="BH142" s="223"/>
    </row>
    <row r="143" spans="1:418" s="15" customFormat="1" x14ac:dyDescent="0.25">
      <c r="A143" s="23" t="s">
        <v>2</v>
      </c>
      <c r="B143" s="23" t="str">
        <f>'Raw Data(sec)'!A144</f>
        <v>P59</v>
      </c>
      <c r="C143" s="23" t="str">
        <f>'Raw Data(sec)'!B144</f>
        <v>HOM</v>
      </c>
      <c r="D143" s="23" t="str">
        <f>'Raw Data(sec)'!C144</f>
        <v>L2</v>
      </c>
      <c r="E143" s="23" t="str">
        <f>'Raw Data(sec)'!D144</f>
        <v>W</v>
      </c>
      <c r="F143" s="23">
        <f>'Raw Data(sec)'!E144</f>
        <v>184</v>
      </c>
      <c r="G143" s="23">
        <f>'Raw Data(sec)'!F144</f>
        <v>840</v>
      </c>
      <c r="H143" s="23">
        <f>'Raw Data(sec)'!G144</f>
        <v>3600</v>
      </c>
      <c r="I143" s="23">
        <f>'Raw Data(sec)'!H144</f>
        <v>948</v>
      </c>
      <c r="J143" s="23">
        <f>'Raw Data(sec)'!I144</f>
        <v>1936</v>
      </c>
      <c r="K143" s="23">
        <f>'Raw Data(sec)'!J144</f>
        <v>1036</v>
      </c>
      <c r="L143" s="23">
        <f>'Raw Data(sec)'!K144</f>
        <v>576</v>
      </c>
      <c r="M143" s="23">
        <f>'Raw Data(sec)'!L144</f>
        <v>1868</v>
      </c>
      <c r="N143" s="23">
        <f>'Raw Data(sec)'!M144</f>
        <v>700</v>
      </c>
      <c r="O143" s="23">
        <f>'Raw Data(sec)'!N144</f>
        <v>1192</v>
      </c>
      <c r="P143" s="23">
        <f>'Raw Data(sec)'!O144</f>
        <v>780</v>
      </c>
      <c r="Q143" s="23">
        <f>'Raw Data(sec)'!P144</f>
        <v>2012</v>
      </c>
      <c r="R143" s="23">
        <f>'Raw Data(sec)'!Q144</f>
        <v>3600</v>
      </c>
      <c r="S143" s="23">
        <f>'Raw Data(sec)'!R144</f>
        <v>2084</v>
      </c>
      <c r="T143" s="23">
        <f>'Raw Data(sec)'!S144</f>
        <v>2936</v>
      </c>
      <c r="U143" s="23">
        <f>'Raw Data(sec)'!T144</f>
        <v>2416</v>
      </c>
      <c r="V143" s="23">
        <f>'Raw Data(sec)'!U144</f>
        <v>3600</v>
      </c>
      <c r="W143" s="23">
        <f>'Raw Data(sec)'!V144</f>
        <v>3600</v>
      </c>
      <c r="X143" s="23">
        <f>'Raw Data(sec)'!W144</f>
        <v>3448</v>
      </c>
      <c r="Y143" s="23">
        <f>'Raw Data(sec)'!X144</f>
        <v>2184</v>
      </c>
      <c r="Z143" s="23">
        <f>'Raw Data(sec)'!Y144</f>
        <v>2936</v>
      </c>
      <c r="AA143" s="23">
        <f>'Raw Data(sec)'!Z144</f>
        <v>3256</v>
      </c>
      <c r="AB143" s="23">
        <f>'Raw Data(sec)'!AA144</f>
        <v>3600</v>
      </c>
      <c r="AC143" s="23">
        <f>'Raw Data(sec)'!AB144</f>
        <v>2888</v>
      </c>
      <c r="AD143" s="155" t="s">
        <v>1</v>
      </c>
      <c r="AE143" s="131">
        <f t="shared" si="9"/>
        <v>15672</v>
      </c>
      <c r="AF143" s="14">
        <f t="shared" si="11"/>
        <v>36548</v>
      </c>
      <c r="AG143" s="14">
        <f t="shared" si="12"/>
        <v>0.36277777777777775</v>
      </c>
      <c r="AH143" s="14">
        <f t="shared" si="10"/>
        <v>0.8460185185185185</v>
      </c>
      <c r="AI143" s="14">
        <f>SUM(F143:Q145)</f>
        <v>43200</v>
      </c>
      <c r="AJ143" s="14">
        <f>SUM(R143:AC145)</f>
        <v>43200</v>
      </c>
      <c r="AK143" s="14">
        <f>SUM(F143:AC145)</f>
        <v>86400</v>
      </c>
      <c r="AL143" s="15">
        <f>(AE145+AE144)/(AF144+AF145)</f>
        <v>4.1383042693926635</v>
      </c>
      <c r="AM143" s="15">
        <f>(SUM(AG144:AG145))/(SUM(AH144:AH145))</f>
        <v>4.1383042693926635</v>
      </c>
      <c r="AN143" s="15">
        <f>(SUM(F144:Q145)/AI144)*100</f>
        <v>63.722222222222221</v>
      </c>
      <c r="AO143" s="15">
        <f>(SUM(R144:AC145)/AJ144)*100</f>
        <v>15.398148148148147</v>
      </c>
      <c r="AP143" s="137">
        <f>(SUM(F144:AC145)/AK144)*100</f>
        <v>39.56018518518519</v>
      </c>
      <c r="AU143" s="9"/>
      <c r="AV143" s="9"/>
      <c r="AW143" s="9"/>
      <c r="AX143" s="9"/>
      <c r="AY143" s="9"/>
      <c r="AZ143" s="9"/>
      <c r="BA143" s="9"/>
      <c r="BB143" s="9"/>
      <c r="BC143" s="9"/>
      <c r="BD143" s="223"/>
      <c r="BE143" s="223"/>
      <c r="BF143" s="223"/>
      <c r="BG143" s="223"/>
      <c r="BH143" s="223"/>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c r="GY143" s="9"/>
      <c r="GZ143" s="9"/>
      <c r="HA143" s="9"/>
      <c r="HB143" s="9"/>
      <c r="HC143" s="9"/>
      <c r="HD143" s="9"/>
      <c r="HE143" s="9"/>
      <c r="HF143" s="9"/>
      <c r="HG143" s="9"/>
      <c r="HH143" s="9"/>
      <c r="HI143" s="9"/>
      <c r="HJ143" s="9"/>
      <c r="HK143" s="9"/>
      <c r="HL143" s="9"/>
      <c r="HM143" s="9"/>
      <c r="HN143" s="9"/>
      <c r="HO143" s="9"/>
      <c r="HP143" s="9"/>
      <c r="HQ143" s="9"/>
      <c r="HR143" s="9"/>
      <c r="HS143" s="9"/>
      <c r="HT143" s="9"/>
      <c r="HU143" s="9"/>
      <c r="HV143" s="9"/>
      <c r="HW143" s="9"/>
      <c r="HX143" s="9"/>
      <c r="HY143" s="9"/>
      <c r="HZ143" s="9"/>
      <c r="IA143" s="9"/>
      <c r="IB143" s="9"/>
      <c r="IC143" s="9"/>
      <c r="ID143" s="9"/>
      <c r="IE143" s="9"/>
      <c r="IF143" s="9"/>
      <c r="IG143" s="9"/>
      <c r="IH143" s="9"/>
      <c r="II143" s="9"/>
      <c r="IJ143" s="9"/>
      <c r="IK143" s="9"/>
      <c r="IL143" s="9"/>
      <c r="IM143" s="9"/>
      <c r="IN143" s="9"/>
      <c r="IO143" s="9"/>
      <c r="IP143" s="9"/>
      <c r="IQ143" s="9"/>
      <c r="IR143" s="9"/>
      <c r="IS143" s="9"/>
      <c r="IT143" s="9"/>
      <c r="IU143" s="9"/>
      <c r="IV143" s="9"/>
      <c r="IW143" s="9"/>
      <c r="IX143" s="9"/>
      <c r="IY143" s="9"/>
      <c r="IZ143" s="9"/>
      <c r="JA143" s="9"/>
      <c r="JB143" s="9"/>
      <c r="JC143" s="9"/>
      <c r="JD143" s="9"/>
      <c r="JE143" s="9"/>
      <c r="JF143" s="9"/>
      <c r="JG143" s="9"/>
      <c r="JH143" s="9"/>
      <c r="JI143" s="9"/>
      <c r="JJ143" s="9"/>
      <c r="JK143" s="9"/>
      <c r="JL143" s="9"/>
      <c r="JM143" s="9"/>
      <c r="JN143" s="9"/>
      <c r="JO143" s="9"/>
      <c r="JP143" s="9"/>
      <c r="JQ143" s="9"/>
      <c r="JR143" s="9"/>
      <c r="JS143" s="9"/>
      <c r="JT143" s="9"/>
      <c r="JU143" s="9"/>
      <c r="JV143" s="9"/>
      <c r="JW143" s="9"/>
      <c r="JX143" s="9"/>
      <c r="JY143" s="9"/>
      <c r="JZ143" s="9"/>
      <c r="KA143" s="9"/>
      <c r="KB143" s="9"/>
      <c r="KC143" s="9"/>
      <c r="KD143" s="9"/>
      <c r="KE143" s="9"/>
      <c r="KF143" s="9"/>
      <c r="KG143" s="9"/>
      <c r="KH143" s="9"/>
      <c r="KI143" s="9"/>
      <c r="KJ143" s="9"/>
      <c r="KK143" s="9"/>
      <c r="KL143" s="9"/>
      <c r="KM143" s="9"/>
      <c r="KN143" s="9"/>
      <c r="KO143" s="9"/>
      <c r="KP143" s="9"/>
      <c r="KQ143" s="9"/>
      <c r="KR143" s="9"/>
      <c r="KS143" s="9"/>
      <c r="KT143" s="9"/>
      <c r="KU143" s="9"/>
      <c r="KV143" s="9"/>
      <c r="KW143" s="9"/>
      <c r="KX143" s="9"/>
      <c r="KY143" s="9"/>
      <c r="KZ143" s="9"/>
      <c r="LA143" s="9"/>
      <c r="LB143" s="9"/>
      <c r="LC143" s="9"/>
      <c r="LD143" s="9"/>
      <c r="LE143" s="9"/>
      <c r="LF143" s="9"/>
      <c r="LG143" s="9"/>
      <c r="LH143" s="9"/>
      <c r="LI143" s="9"/>
      <c r="LJ143" s="9"/>
      <c r="LK143" s="9"/>
      <c r="LL143" s="9"/>
      <c r="LM143" s="9"/>
      <c r="LN143" s="9"/>
      <c r="LO143" s="9"/>
      <c r="LP143" s="9"/>
      <c r="LQ143" s="9"/>
      <c r="LR143" s="9"/>
      <c r="LS143" s="9"/>
      <c r="LT143" s="9"/>
      <c r="LU143" s="9"/>
      <c r="LV143" s="9"/>
      <c r="LW143" s="9"/>
      <c r="LX143" s="9"/>
      <c r="LY143" s="9"/>
      <c r="LZ143" s="9"/>
      <c r="MA143" s="9"/>
      <c r="MB143" s="9"/>
      <c r="MC143" s="9"/>
      <c r="MD143" s="9"/>
      <c r="ME143" s="9"/>
      <c r="MF143" s="9"/>
      <c r="MG143" s="9"/>
      <c r="MH143" s="9"/>
      <c r="MI143" s="9"/>
      <c r="MJ143" s="9"/>
      <c r="MK143" s="9"/>
      <c r="ML143" s="9"/>
      <c r="MM143" s="9"/>
      <c r="MN143" s="9"/>
      <c r="MO143" s="9"/>
      <c r="MP143" s="9"/>
      <c r="MQ143" s="9"/>
      <c r="MR143" s="9"/>
      <c r="MS143" s="9"/>
      <c r="MT143" s="9"/>
      <c r="MU143" s="9"/>
      <c r="MV143" s="9"/>
      <c r="MW143" s="9"/>
      <c r="MX143" s="9"/>
      <c r="MY143" s="9"/>
      <c r="MZ143" s="9"/>
      <c r="NA143" s="9"/>
      <c r="NB143" s="9"/>
      <c r="NC143" s="9"/>
      <c r="ND143" s="9"/>
      <c r="NE143" s="9"/>
      <c r="NF143" s="9"/>
      <c r="NG143" s="9"/>
      <c r="NH143" s="9"/>
      <c r="NI143" s="9"/>
      <c r="NJ143" s="9"/>
      <c r="NK143" s="9"/>
      <c r="NL143" s="9"/>
      <c r="NM143" s="9"/>
      <c r="NN143" s="9"/>
      <c r="NO143" s="9"/>
      <c r="NP143" s="9"/>
      <c r="NQ143" s="9"/>
      <c r="NR143" s="9"/>
      <c r="NS143" s="9"/>
      <c r="NT143" s="9"/>
      <c r="NU143" s="9"/>
      <c r="NV143" s="9"/>
      <c r="NW143" s="9"/>
      <c r="NX143" s="9"/>
      <c r="NY143" s="9"/>
      <c r="NZ143" s="9"/>
      <c r="OA143" s="9"/>
      <c r="OB143" s="9"/>
      <c r="OC143" s="9"/>
      <c r="OD143" s="9"/>
      <c r="OE143" s="9"/>
      <c r="OF143" s="9"/>
      <c r="OG143" s="9"/>
      <c r="OH143" s="9"/>
      <c r="OI143" s="9"/>
      <c r="OJ143" s="9"/>
      <c r="OK143" s="9"/>
      <c r="OL143" s="9"/>
      <c r="OM143" s="9"/>
      <c r="ON143" s="9"/>
      <c r="OO143" s="9"/>
      <c r="OP143" s="9"/>
      <c r="OQ143" s="9"/>
      <c r="OR143" s="9"/>
      <c r="OS143" s="9"/>
      <c r="OT143" s="9"/>
      <c r="OU143" s="9"/>
      <c r="OV143" s="9"/>
      <c r="OW143" s="9"/>
      <c r="OX143" s="9"/>
      <c r="OY143" s="9"/>
      <c r="OZ143" s="9"/>
      <c r="PA143" s="9"/>
      <c r="PB143" s="9"/>
    </row>
    <row r="144" spans="1:418" s="9" customFormat="1" x14ac:dyDescent="0.25">
      <c r="A144" s="23">
        <v>0</v>
      </c>
      <c r="B144" s="23" t="str">
        <f>'Raw Data(sec)'!A145</f>
        <v>P59</v>
      </c>
      <c r="C144" s="23" t="str">
        <f>'Raw Data(sec)'!B145</f>
        <v>HOM</v>
      </c>
      <c r="D144" s="23" t="str">
        <f>'Raw Data(sec)'!C145</f>
        <v>L2</v>
      </c>
      <c r="E144" s="23" t="str">
        <f>'Raw Data(sec)'!D145</f>
        <v>R</v>
      </c>
      <c r="F144" s="23">
        <f>'Raw Data(sec)'!E145</f>
        <v>332</v>
      </c>
      <c r="G144" s="23">
        <f>'Raw Data(sec)'!F145</f>
        <v>508</v>
      </c>
      <c r="H144" s="23">
        <f>'Raw Data(sec)'!G145</f>
        <v>0</v>
      </c>
      <c r="I144" s="23">
        <f>'Raw Data(sec)'!H145</f>
        <v>464</v>
      </c>
      <c r="J144" s="23">
        <f>'Raw Data(sec)'!I145</f>
        <v>272</v>
      </c>
      <c r="K144" s="23">
        <f>'Raw Data(sec)'!J145</f>
        <v>572</v>
      </c>
      <c r="L144" s="23">
        <f>'Raw Data(sec)'!K145</f>
        <v>536</v>
      </c>
      <c r="M144" s="23">
        <f>'Raw Data(sec)'!L145</f>
        <v>312</v>
      </c>
      <c r="N144" s="23">
        <f>'Raw Data(sec)'!M145</f>
        <v>540</v>
      </c>
      <c r="O144" s="23">
        <f>'Raw Data(sec)'!N145</f>
        <v>440</v>
      </c>
      <c r="P144" s="23">
        <f>'Raw Data(sec)'!O145</f>
        <v>492</v>
      </c>
      <c r="Q144" s="23">
        <f>'Raw Data(sec)'!P145</f>
        <v>228</v>
      </c>
      <c r="R144" s="23">
        <f>'Raw Data(sec)'!Q145</f>
        <v>0</v>
      </c>
      <c r="S144" s="23">
        <f>'Raw Data(sec)'!R145</f>
        <v>140</v>
      </c>
      <c r="T144" s="23">
        <f>'Raw Data(sec)'!S145</f>
        <v>172</v>
      </c>
      <c r="U144" s="23">
        <f>'Raw Data(sec)'!T145</f>
        <v>136</v>
      </c>
      <c r="V144" s="23">
        <f>'Raw Data(sec)'!U145</f>
        <v>0</v>
      </c>
      <c r="W144" s="23">
        <f>'Raw Data(sec)'!V145</f>
        <v>0</v>
      </c>
      <c r="X144" s="23">
        <f>'Raw Data(sec)'!W145</f>
        <v>0</v>
      </c>
      <c r="Y144" s="23">
        <f>'Raw Data(sec)'!X145</f>
        <v>184</v>
      </c>
      <c r="Z144" s="23">
        <f>'Raw Data(sec)'!Y145</f>
        <v>48</v>
      </c>
      <c r="AA144" s="23">
        <f>'Raw Data(sec)'!Z145</f>
        <v>16</v>
      </c>
      <c r="AB144" s="23">
        <f>'Raw Data(sec)'!AA145</f>
        <v>0</v>
      </c>
      <c r="AC144" s="23">
        <f>'Raw Data(sec)'!AB145</f>
        <v>40</v>
      </c>
      <c r="AD144" s="155">
        <v>0</v>
      </c>
      <c r="AE144" s="132">
        <f t="shared" si="9"/>
        <v>4696</v>
      </c>
      <c r="AF144" s="12">
        <f t="shared" si="11"/>
        <v>736</v>
      </c>
      <c r="AG144" s="12">
        <f t="shared" si="12"/>
        <v>0.10870370370370371</v>
      </c>
      <c r="AH144" s="12">
        <f t="shared" si="10"/>
        <v>1.7037037037037038E-2</v>
      </c>
      <c r="AI144" s="12">
        <f>SUM(F143:Q145)</f>
        <v>43200</v>
      </c>
      <c r="AJ144" s="12">
        <f>SUM(R143:AC145)</f>
        <v>43200</v>
      </c>
      <c r="AK144" s="12">
        <f>SUM(F143:AC145)</f>
        <v>86400</v>
      </c>
      <c r="AP144" s="139"/>
      <c r="BD144" s="223"/>
      <c r="BE144" s="223"/>
      <c r="BF144" s="223"/>
      <c r="BG144" s="223"/>
      <c r="BH144" s="223"/>
    </row>
    <row r="145" spans="1:418" s="9" customFormat="1" x14ac:dyDescent="0.25">
      <c r="A145" s="23">
        <v>0</v>
      </c>
      <c r="B145" s="23" t="str">
        <f>'Raw Data(sec)'!A146</f>
        <v>P59</v>
      </c>
      <c r="C145" s="23" t="str">
        <f>'Raw Data(sec)'!B146</f>
        <v>HOM</v>
      </c>
      <c r="D145" s="23" t="str">
        <f>'Raw Data(sec)'!C146</f>
        <v>L2</v>
      </c>
      <c r="E145" s="23" t="str">
        <f>'Raw Data(sec)'!D146</f>
        <v>NR</v>
      </c>
      <c r="F145" s="23">
        <f>'Raw Data(sec)'!E146</f>
        <v>3084</v>
      </c>
      <c r="G145" s="23">
        <f>'Raw Data(sec)'!F146</f>
        <v>2252</v>
      </c>
      <c r="H145" s="23">
        <f>'Raw Data(sec)'!G146</f>
        <v>0</v>
      </c>
      <c r="I145" s="23">
        <f>'Raw Data(sec)'!H146</f>
        <v>2188</v>
      </c>
      <c r="J145" s="23">
        <f>'Raw Data(sec)'!I146</f>
        <v>1392</v>
      </c>
      <c r="K145" s="23">
        <f>'Raw Data(sec)'!J146</f>
        <v>1992</v>
      </c>
      <c r="L145" s="23">
        <f>'Raw Data(sec)'!K146</f>
        <v>2488</v>
      </c>
      <c r="M145" s="23">
        <f>'Raw Data(sec)'!L146</f>
        <v>1420</v>
      </c>
      <c r="N145" s="23">
        <f>'Raw Data(sec)'!M146</f>
        <v>2360</v>
      </c>
      <c r="O145" s="23">
        <f>'Raw Data(sec)'!N146</f>
        <v>1968</v>
      </c>
      <c r="P145" s="23">
        <f>'Raw Data(sec)'!O146</f>
        <v>2328</v>
      </c>
      <c r="Q145" s="23">
        <f>'Raw Data(sec)'!P146</f>
        <v>1360</v>
      </c>
      <c r="R145" s="23">
        <f>'Raw Data(sec)'!Q146</f>
        <v>0</v>
      </c>
      <c r="S145" s="23">
        <f>'Raw Data(sec)'!R146</f>
        <v>1376</v>
      </c>
      <c r="T145" s="23">
        <f>'Raw Data(sec)'!S146</f>
        <v>492</v>
      </c>
      <c r="U145" s="23">
        <f>'Raw Data(sec)'!T146</f>
        <v>1048</v>
      </c>
      <c r="V145" s="23">
        <f>'Raw Data(sec)'!U146</f>
        <v>0</v>
      </c>
      <c r="W145" s="23">
        <f>'Raw Data(sec)'!V146</f>
        <v>0</v>
      </c>
      <c r="X145" s="23">
        <f>'Raw Data(sec)'!W146</f>
        <v>152</v>
      </c>
      <c r="Y145" s="23">
        <f>'Raw Data(sec)'!X146</f>
        <v>1232</v>
      </c>
      <c r="Z145" s="23">
        <f>'Raw Data(sec)'!Y146</f>
        <v>616</v>
      </c>
      <c r="AA145" s="23">
        <f>'Raw Data(sec)'!Z146</f>
        <v>328</v>
      </c>
      <c r="AB145" s="23">
        <f>'Raw Data(sec)'!AA146</f>
        <v>0</v>
      </c>
      <c r="AC145" s="23">
        <f>'Raw Data(sec)'!AB146</f>
        <v>672</v>
      </c>
      <c r="AD145" s="155">
        <v>0</v>
      </c>
      <c r="AE145" s="132">
        <f t="shared" si="9"/>
        <v>22832</v>
      </c>
      <c r="AF145" s="12">
        <f t="shared" si="11"/>
        <v>5916</v>
      </c>
      <c r="AG145" s="12">
        <f t="shared" si="12"/>
        <v>0.5285185185185185</v>
      </c>
      <c r="AH145" s="12">
        <f t="shared" si="10"/>
        <v>0.13694444444444445</v>
      </c>
      <c r="AI145" s="12">
        <f>SUM(F143:Q145)</f>
        <v>43200</v>
      </c>
      <c r="AJ145" s="12">
        <f>SUM(R143:AC145)</f>
        <v>43200</v>
      </c>
      <c r="AK145" s="12">
        <f>SUM(F143:AC145)</f>
        <v>86400</v>
      </c>
      <c r="AP145" s="139"/>
      <c r="BD145" s="223"/>
      <c r="BE145" s="223"/>
      <c r="BF145" s="223"/>
      <c r="BG145" s="223"/>
      <c r="BH145" s="223"/>
    </row>
    <row r="146" spans="1:418" s="15" customFormat="1" x14ac:dyDescent="0.25">
      <c r="A146" s="23" t="s">
        <v>20</v>
      </c>
      <c r="B146" s="23" t="str">
        <f>'Raw Data(sec)'!A147</f>
        <v>P59</v>
      </c>
      <c r="C146" s="23" t="str">
        <f>'Raw Data(sec)'!B147</f>
        <v>HOM</v>
      </c>
      <c r="D146" s="23" t="str">
        <f>'Raw Data(sec)'!C147</f>
        <v>S3</v>
      </c>
      <c r="E146" s="23" t="str">
        <f>'Raw Data(sec)'!D147</f>
        <v>W</v>
      </c>
      <c r="F146" s="23">
        <f>'Raw Data(sec)'!E147</f>
        <v>676</v>
      </c>
      <c r="G146" s="23">
        <f>'Raw Data(sec)'!F147</f>
        <v>2232</v>
      </c>
      <c r="H146" s="23">
        <f>'Raw Data(sec)'!G147</f>
        <v>2144</v>
      </c>
      <c r="I146" s="23">
        <f>'Raw Data(sec)'!H147</f>
        <v>720</v>
      </c>
      <c r="J146" s="23">
        <f>'Raw Data(sec)'!I147</f>
        <v>1688</v>
      </c>
      <c r="K146" s="23">
        <f>'Raw Data(sec)'!J147</f>
        <v>760</v>
      </c>
      <c r="L146" s="23">
        <f>'Raw Data(sec)'!K147</f>
        <v>268</v>
      </c>
      <c r="M146" s="23">
        <f>'Raw Data(sec)'!L147</f>
        <v>2684</v>
      </c>
      <c r="N146" s="23">
        <f>'Raw Data(sec)'!M147</f>
        <v>200</v>
      </c>
      <c r="O146" s="23">
        <f>'Raw Data(sec)'!N147</f>
        <v>1132</v>
      </c>
      <c r="P146" s="23">
        <f>'Raw Data(sec)'!O147</f>
        <v>340</v>
      </c>
      <c r="Q146" s="23">
        <f>'Raw Data(sec)'!P147</f>
        <v>1492</v>
      </c>
      <c r="R146" s="23">
        <f>'Raw Data(sec)'!Q147</f>
        <v>3564</v>
      </c>
      <c r="S146" s="23">
        <f>'Raw Data(sec)'!R147</f>
        <v>3600</v>
      </c>
      <c r="T146" s="23">
        <f>'Raw Data(sec)'!S147</f>
        <v>2932</v>
      </c>
      <c r="U146" s="23">
        <f>'Raw Data(sec)'!T147</f>
        <v>3600</v>
      </c>
      <c r="V146" s="23">
        <f>'Raw Data(sec)'!U147</f>
        <v>3592</v>
      </c>
      <c r="W146" s="23">
        <f>'Raw Data(sec)'!V147</f>
        <v>3580</v>
      </c>
      <c r="X146" s="23">
        <f>'Raw Data(sec)'!W147</f>
        <v>3588</v>
      </c>
      <c r="Y146" s="23">
        <f>'Raw Data(sec)'!X147</f>
        <v>1716</v>
      </c>
      <c r="Z146" s="23">
        <f>'Raw Data(sec)'!Y147</f>
        <v>2404</v>
      </c>
      <c r="AA146" s="23">
        <f>'Raw Data(sec)'!Z147</f>
        <v>2392</v>
      </c>
      <c r="AB146" s="23">
        <f>'Raw Data(sec)'!AA147</f>
        <v>2384</v>
      </c>
      <c r="AC146" s="23">
        <f>'Raw Data(sec)'!AB147</f>
        <v>2952</v>
      </c>
      <c r="AD146" s="155" t="s">
        <v>1</v>
      </c>
      <c r="AE146" s="131">
        <f t="shared" si="9"/>
        <v>14336</v>
      </c>
      <c r="AF146" s="14">
        <f t="shared" si="11"/>
        <v>36304</v>
      </c>
      <c r="AG146" s="14">
        <f t="shared" si="12"/>
        <v>0.33185185185185184</v>
      </c>
      <c r="AH146" s="14">
        <f t="shared" si="10"/>
        <v>0.84037037037037032</v>
      </c>
      <c r="AI146" s="14">
        <f>SUM(F146:Q148)</f>
        <v>43200</v>
      </c>
      <c r="AJ146" s="14">
        <f>SUM(R146:AC148)</f>
        <v>43200</v>
      </c>
      <c r="AK146" s="14">
        <f>SUM(F146:AC148)</f>
        <v>86400</v>
      </c>
      <c r="AL146" s="15">
        <f>(AE148+AE147)/(AF147+AF148)</f>
        <v>4.1856148491879352</v>
      </c>
      <c r="AM146" s="15">
        <f>(SUM(AG147:AG148))/(SUM(AH147:AH148))</f>
        <v>4.1856148491879344</v>
      </c>
      <c r="AN146" s="15">
        <f>(SUM(F147:Q148)/AI147)*100</f>
        <v>66.81481481481481</v>
      </c>
      <c r="AO146" s="15">
        <f>(SUM(R147:AC148)/AJ147)*100</f>
        <v>15.962962962962962</v>
      </c>
      <c r="AP146" s="137">
        <f>(SUM(F147:AC148)/AK147)*100</f>
        <v>41.388888888888886</v>
      </c>
      <c r="AU146" s="9"/>
      <c r="AV146" s="9"/>
      <c r="AW146" s="9"/>
      <c r="AX146" s="9"/>
      <c r="AY146" s="9"/>
      <c r="AZ146" s="9"/>
      <c r="BA146" s="9"/>
      <c r="BB146" s="9"/>
      <c r="BC146" s="9"/>
      <c r="BD146" s="223"/>
      <c r="BE146" s="223"/>
      <c r="BF146" s="223"/>
      <c r="BG146" s="223"/>
      <c r="BH146" s="223"/>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c r="GY146" s="9"/>
      <c r="GZ146" s="9"/>
      <c r="HA146" s="9"/>
      <c r="HB146" s="9"/>
      <c r="HC146" s="9"/>
      <c r="HD146" s="9"/>
      <c r="HE146" s="9"/>
      <c r="HF146" s="9"/>
      <c r="HG146" s="9"/>
      <c r="HH146" s="9"/>
      <c r="HI146" s="9"/>
      <c r="HJ146" s="9"/>
      <c r="HK146" s="9"/>
      <c r="HL146" s="9"/>
      <c r="HM146" s="9"/>
      <c r="HN146" s="9"/>
      <c r="HO146" s="9"/>
      <c r="HP146" s="9"/>
      <c r="HQ146" s="9"/>
      <c r="HR146" s="9"/>
      <c r="HS146" s="9"/>
      <c r="HT146" s="9"/>
      <c r="HU146" s="9"/>
      <c r="HV146" s="9"/>
      <c r="HW146" s="9"/>
      <c r="HX146" s="9"/>
      <c r="HY146" s="9"/>
      <c r="HZ146" s="9"/>
      <c r="IA146" s="9"/>
      <c r="IB146" s="9"/>
      <c r="IC146" s="9"/>
      <c r="ID146" s="9"/>
      <c r="IE146" s="9"/>
      <c r="IF146" s="9"/>
      <c r="IG146" s="9"/>
      <c r="IH146" s="9"/>
      <c r="II146" s="9"/>
      <c r="IJ146" s="9"/>
      <c r="IK146" s="9"/>
      <c r="IL146" s="9"/>
      <c r="IM146" s="9"/>
      <c r="IN146" s="9"/>
      <c r="IO146" s="9"/>
      <c r="IP146" s="9"/>
      <c r="IQ146" s="9"/>
      <c r="IR146" s="9"/>
      <c r="IS146" s="9"/>
      <c r="IT146" s="9"/>
      <c r="IU146" s="9"/>
      <c r="IV146" s="9"/>
      <c r="IW146" s="9"/>
      <c r="IX146" s="9"/>
      <c r="IY146" s="9"/>
      <c r="IZ146" s="9"/>
      <c r="JA146" s="9"/>
      <c r="JB146" s="9"/>
      <c r="JC146" s="9"/>
      <c r="JD146" s="9"/>
      <c r="JE146" s="9"/>
      <c r="JF146" s="9"/>
      <c r="JG146" s="9"/>
      <c r="JH146" s="9"/>
      <c r="JI146" s="9"/>
      <c r="JJ146" s="9"/>
      <c r="JK146" s="9"/>
      <c r="JL146" s="9"/>
      <c r="JM146" s="9"/>
      <c r="JN146" s="9"/>
      <c r="JO146" s="9"/>
      <c r="JP146" s="9"/>
      <c r="JQ146" s="9"/>
      <c r="JR146" s="9"/>
      <c r="JS146" s="9"/>
      <c r="JT146" s="9"/>
      <c r="JU146" s="9"/>
      <c r="JV146" s="9"/>
      <c r="JW146" s="9"/>
      <c r="JX146" s="9"/>
      <c r="JY146" s="9"/>
      <c r="JZ146" s="9"/>
      <c r="KA146" s="9"/>
      <c r="KB146" s="9"/>
      <c r="KC146" s="9"/>
      <c r="KD146" s="9"/>
      <c r="KE146" s="9"/>
      <c r="KF146" s="9"/>
      <c r="KG146" s="9"/>
      <c r="KH146" s="9"/>
      <c r="KI146" s="9"/>
      <c r="KJ146" s="9"/>
      <c r="KK146" s="9"/>
      <c r="KL146" s="9"/>
      <c r="KM146" s="9"/>
      <c r="KN146" s="9"/>
      <c r="KO146" s="9"/>
      <c r="KP146" s="9"/>
      <c r="KQ146" s="9"/>
      <c r="KR146" s="9"/>
      <c r="KS146" s="9"/>
      <c r="KT146" s="9"/>
      <c r="KU146" s="9"/>
      <c r="KV146" s="9"/>
      <c r="KW146" s="9"/>
      <c r="KX146" s="9"/>
      <c r="KY146" s="9"/>
      <c r="KZ146" s="9"/>
      <c r="LA146" s="9"/>
      <c r="LB146" s="9"/>
      <c r="LC146" s="9"/>
      <c r="LD146" s="9"/>
      <c r="LE146" s="9"/>
      <c r="LF146" s="9"/>
      <c r="LG146" s="9"/>
      <c r="LH146" s="9"/>
      <c r="LI146" s="9"/>
      <c r="LJ146" s="9"/>
      <c r="LK146" s="9"/>
      <c r="LL146" s="9"/>
      <c r="LM146" s="9"/>
      <c r="LN146" s="9"/>
      <c r="LO146" s="9"/>
      <c r="LP146" s="9"/>
      <c r="LQ146" s="9"/>
      <c r="LR146" s="9"/>
      <c r="LS146" s="9"/>
      <c r="LT146" s="9"/>
      <c r="LU146" s="9"/>
      <c r="LV146" s="9"/>
      <c r="LW146" s="9"/>
      <c r="LX146" s="9"/>
      <c r="LY146" s="9"/>
      <c r="LZ146" s="9"/>
      <c r="MA146" s="9"/>
      <c r="MB146" s="9"/>
      <c r="MC146" s="9"/>
      <c r="MD146" s="9"/>
      <c r="ME146" s="9"/>
      <c r="MF146" s="9"/>
      <c r="MG146" s="9"/>
      <c r="MH146" s="9"/>
      <c r="MI146" s="9"/>
      <c r="MJ146" s="9"/>
      <c r="MK146" s="9"/>
      <c r="ML146" s="9"/>
      <c r="MM146" s="9"/>
      <c r="MN146" s="9"/>
      <c r="MO146" s="9"/>
      <c r="MP146" s="9"/>
      <c r="MQ146" s="9"/>
      <c r="MR146" s="9"/>
      <c r="MS146" s="9"/>
      <c r="MT146" s="9"/>
      <c r="MU146" s="9"/>
      <c r="MV146" s="9"/>
      <c r="MW146" s="9"/>
      <c r="MX146" s="9"/>
      <c r="MY146" s="9"/>
      <c r="MZ146" s="9"/>
      <c r="NA146" s="9"/>
      <c r="NB146" s="9"/>
      <c r="NC146" s="9"/>
      <c r="ND146" s="9"/>
      <c r="NE146" s="9"/>
      <c r="NF146" s="9"/>
      <c r="NG146" s="9"/>
      <c r="NH146" s="9"/>
      <c r="NI146" s="9"/>
      <c r="NJ146" s="9"/>
      <c r="NK146" s="9"/>
      <c r="NL146" s="9"/>
      <c r="NM146" s="9"/>
      <c r="NN146" s="9"/>
      <c r="NO146" s="9"/>
      <c r="NP146" s="9"/>
      <c r="NQ146" s="9"/>
      <c r="NR146" s="9"/>
      <c r="NS146" s="9"/>
      <c r="NT146" s="9"/>
      <c r="NU146" s="9"/>
      <c r="NV146" s="9"/>
      <c r="NW146" s="9"/>
      <c r="NX146" s="9"/>
      <c r="NY146" s="9"/>
      <c r="NZ146" s="9"/>
      <c r="OA146" s="9"/>
      <c r="OB146" s="9"/>
      <c r="OC146" s="9"/>
      <c r="OD146" s="9"/>
      <c r="OE146" s="9"/>
      <c r="OF146" s="9"/>
      <c r="OG146" s="9"/>
      <c r="OH146" s="9"/>
      <c r="OI146" s="9"/>
      <c r="OJ146" s="9"/>
      <c r="OK146" s="9"/>
      <c r="OL146" s="9"/>
      <c r="OM146" s="9"/>
      <c r="ON146" s="9"/>
      <c r="OO146" s="9"/>
      <c r="OP146" s="9"/>
      <c r="OQ146" s="9"/>
      <c r="OR146" s="9"/>
      <c r="OS146" s="9"/>
      <c r="OT146" s="9"/>
      <c r="OU146" s="9"/>
      <c r="OV146" s="9"/>
      <c r="OW146" s="9"/>
      <c r="OX146" s="9"/>
      <c r="OY146" s="9"/>
      <c r="OZ146" s="9"/>
      <c r="PA146" s="9"/>
      <c r="PB146" s="9"/>
    </row>
    <row r="147" spans="1:418" s="9" customFormat="1" x14ac:dyDescent="0.25">
      <c r="A147" s="23">
        <v>0</v>
      </c>
      <c r="B147" s="23" t="str">
        <f>'Raw Data(sec)'!A148</f>
        <v>P59</v>
      </c>
      <c r="C147" s="23" t="str">
        <f>'Raw Data(sec)'!B148</f>
        <v>HOM</v>
      </c>
      <c r="D147" s="23" t="str">
        <f>'Raw Data(sec)'!C148</f>
        <v>S3</v>
      </c>
      <c r="E147" s="23" t="str">
        <f>'Raw Data(sec)'!D148</f>
        <v>R</v>
      </c>
      <c r="F147" s="23">
        <f>'Raw Data(sec)'!E148</f>
        <v>608</v>
      </c>
      <c r="G147" s="23">
        <f>'Raw Data(sec)'!F148</f>
        <v>120</v>
      </c>
      <c r="H147" s="23">
        <f>'Raw Data(sec)'!G148</f>
        <v>236</v>
      </c>
      <c r="I147" s="23">
        <f>'Raw Data(sec)'!H148</f>
        <v>572</v>
      </c>
      <c r="J147" s="23">
        <f>'Raw Data(sec)'!I148</f>
        <v>200</v>
      </c>
      <c r="K147" s="23">
        <f>'Raw Data(sec)'!J148</f>
        <v>360</v>
      </c>
      <c r="L147" s="23">
        <f>'Raw Data(sec)'!K148</f>
        <v>740</v>
      </c>
      <c r="M147" s="23">
        <f>'Raw Data(sec)'!L148</f>
        <v>152</v>
      </c>
      <c r="N147" s="23">
        <f>'Raw Data(sec)'!M148</f>
        <v>604</v>
      </c>
      <c r="O147" s="23">
        <f>'Raw Data(sec)'!N148</f>
        <v>428</v>
      </c>
      <c r="P147" s="23">
        <f>'Raw Data(sec)'!O148</f>
        <v>672</v>
      </c>
      <c r="Q147" s="23">
        <f>'Raw Data(sec)'!P148</f>
        <v>224</v>
      </c>
      <c r="R147" s="23">
        <f>'Raw Data(sec)'!Q148</f>
        <v>0</v>
      </c>
      <c r="S147" s="23">
        <f>'Raw Data(sec)'!R148</f>
        <v>0</v>
      </c>
      <c r="T147" s="23">
        <f>'Raw Data(sec)'!S148</f>
        <v>104</v>
      </c>
      <c r="U147" s="23">
        <f>'Raw Data(sec)'!T148</f>
        <v>0</v>
      </c>
      <c r="V147" s="23">
        <f>'Raw Data(sec)'!U148</f>
        <v>0</v>
      </c>
      <c r="W147" s="23">
        <f>'Raw Data(sec)'!V148</f>
        <v>0</v>
      </c>
      <c r="X147" s="23">
        <f>'Raw Data(sec)'!W148</f>
        <v>0</v>
      </c>
      <c r="Y147" s="23">
        <f>'Raw Data(sec)'!X148</f>
        <v>280</v>
      </c>
      <c r="Z147" s="23">
        <f>'Raw Data(sec)'!Y148</f>
        <v>88</v>
      </c>
      <c r="AA147" s="23">
        <f>'Raw Data(sec)'!Z148</f>
        <v>116</v>
      </c>
      <c r="AB147" s="23">
        <f>'Raw Data(sec)'!AA148</f>
        <v>200</v>
      </c>
      <c r="AC147" s="23">
        <f>'Raw Data(sec)'!AB148</f>
        <v>88</v>
      </c>
      <c r="AD147" s="155">
        <v>0</v>
      </c>
      <c r="AE147" s="132">
        <f t="shared" si="9"/>
        <v>4916</v>
      </c>
      <c r="AF147" s="12">
        <f t="shared" si="11"/>
        <v>876</v>
      </c>
      <c r="AG147" s="12">
        <f t="shared" si="12"/>
        <v>0.1137962962962963</v>
      </c>
      <c r="AH147" s="12">
        <f t="shared" si="10"/>
        <v>2.0277777777777777E-2</v>
      </c>
      <c r="AI147" s="12">
        <f>SUM(F146:Q148)</f>
        <v>43200</v>
      </c>
      <c r="AJ147" s="12">
        <f>SUM(R146:AC148)</f>
        <v>43200</v>
      </c>
      <c r="AK147" s="12">
        <f>SUM(F146:AC148)</f>
        <v>86400</v>
      </c>
      <c r="AN147" s="15"/>
      <c r="AO147" s="15"/>
      <c r="AP147" s="137"/>
      <c r="BD147" s="223"/>
      <c r="BE147" s="223"/>
      <c r="BF147" s="223"/>
      <c r="BG147" s="223"/>
      <c r="BH147" s="223"/>
    </row>
    <row r="148" spans="1:418" s="9" customFormat="1" ht="21" customHeight="1" x14ac:dyDescent="0.25">
      <c r="A148" s="23">
        <v>0</v>
      </c>
      <c r="B148" s="23" t="str">
        <f>'Raw Data(sec)'!A149</f>
        <v>P59</v>
      </c>
      <c r="C148" s="23" t="str">
        <f>'Raw Data(sec)'!B149</f>
        <v>HOM</v>
      </c>
      <c r="D148" s="23" t="str">
        <f>'Raw Data(sec)'!C149</f>
        <v>S3</v>
      </c>
      <c r="E148" s="23" t="str">
        <f>'Raw Data(sec)'!D149</f>
        <v>NR</v>
      </c>
      <c r="F148" s="23">
        <f>'Raw Data(sec)'!E149</f>
        <v>2316</v>
      </c>
      <c r="G148" s="23">
        <f>'Raw Data(sec)'!F149</f>
        <v>1248</v>
      </c>
      <c r="H148" s="23">
        <f>'Raw Data(sec)'!G149</f>
        <v>1220</v>
      </c>
      <c r="I148" s="23">
        <f>'Raw Data(sec)'!H149</f>
        <v>2308</v>
      </c>
      <c r="J148" s="23">
        <f>'Raw Data(sec)'!I149</f>
        <v>1712</v>
      </c>
      <c r="K148" s="23">
        <f>'Raw Data(sec)'!J149</f>
        <v>2480</v>
      </c>
      <c r="L148" s="23">
        <f>'Raw Data(sec)'!K149</f>
        <v>2592</v>
      </c>
      <c r="M148" s="23">
        <f>'Raw Data(sec)'!L149</f>
        <v>764</v>
      </c>
      <c r="N148" s="23">
        <f>'Raw Data(sec)'!M149</f>
        <v>2796</v>
      </c>
      <c r="O148" s="23">
        <f>'Raw Data(sec)'!N149</f>
        <v>2040</v>
      </c>
      <c r="P148" s="23">
        <f>'Raw Data(sec)'!O149</f>
        <v>2588</v>
      </c>
      <c r="Q148" s="23">
        <f>'Raw Data(sec)'!P149</f>
        <v>1884</v>
      </c>
      <c r="R148" s="23">
        <f>'Raw Data(sec)'!Q149</f>
        <v>36</v>
      </c>
      <c r="S148" s="23">
        <f>'Raw Data(sec)'!R149</f>
        <v>0</v>
      </c>
      <c r="T148" s="23">
        <f>'Raw Data(sec)'!S149</f>
        <v>564</v>
      </c>
      <c r="U148" s="23">
        <f>'Raw Data(sec)'!T149</f>
        <v>0</v>
      </c>
      <c r="V148" s="23">
        <f>'Raw Data(sec)'!U149</f>
        <v>8</v>
      </c>
      <c r="W148" s="23">
        <f>'Raw Data(sec)'!V149</f>
        <v>20</v>
      </c>
      <c r="X148" s="23">
        <f>'Raw Data(sec)'!W149</f>
        <v>12</v>
      </c>
      <c r="Y148" s="23">
        <f>'Raw Data(sec)'!X149</f>
        <v>1604</v>
      </c>
      <c r="Z148" s="23">
        <f>'Raw Data(sec)'!Y149</f>
        <v>1108</v>
      </c>
      <c r="AA148" s="23">
        <f>'Raw Data(sec)'!Z149</f>
        <v>1092</v>
      </c>
      <c r="AB148" s="23">
        <f>'Raw Data(sec)'!AA149</f>
        <v>1016</v>
      </c>
      <c r="AC148" s="23">
        <f>'Raw Data(sec)'!AB149</f>
        <v>560</v>
      </c>
      <c r="AD148" s="155">
        <v>0</v>
      </c>
      <c r="AE148" s="132">
        <f t="shared" si="9"/>
        <v>23948</v>
      </c>
      <c r="AF148" s="12">
        <f t="shared" si="11"/>
        <v>6020</v>
      </c>
      <c r="AG148" s="12">
        <f t="shared" si="12"/>
        <v>0.55435185185185187</v>
      </c>
      <c r="AH148" s="12">
        <f>SUM(R148:AC148)/AJ148</f>
        <v>0.13935185185185187</v>
      </c>
      <c r="AI148" s="12">
        <f>SUM(F146:Q148)</f>
        <v>43200</v>
      </c>
      <c r="AJ148" s="12">
        <f>SUM(R146:AC148)</f>
        <v>43200</v>
      </c>
      <c r="AK148" s="12">
        <f>SUM(F146:AC148)</f>
        <v>86400</v>
      </c>
      <c r="AN148" s="15"/>
      <c r="AO148" s="15"/>
      <c r="AP148" s="137"/>
      <c r="BD148" s="223"/>
      <c r="BE148" s="223"/>
      <c r="BF148" s="223"/>
      <c r="BG148" s="223"/>
      <c r="BH148" s="223"/>
    </row>
    <row r="149" spans="1:418" s="22" customFormat="1" ht="21" customHeight="1" x14ac:dyDescent="0.25">
      <c r="A149" s="179" t="s">
        <v>59</v>
      </c>
      <c r="B149" s="179" t="str">
        <f>'Raw Data(sec)'!A150</f>
        <v>P59</v>
      </c>
      <c r="C149" s="179" t="str">
        <f>'Raw Data(sec)'!B150</f>
        <v>HOM</v>
      </c>
      <c r="D149" s="179" t="str">
        <f>'Raw Data(sec)'!C150</f>
        <v>U2</v>
      </c>
      <c r="E149" s="179" t="str">
        <f>'Raw Data(sec)'!D150</f>
        <v>W</v>
      </c>
      <c r="F149" s="179">
        <f>'Raw Data(sec)'!E150</f>
        <v>0</v>
      </c>
      <c r="G149" s="179">
        <f>'Raw Data(sec)'!F150</f>
        <v>0</v>
      </c>
      <c r="H149" s="179">
        <f>'Raw Data(sec)'!G150</f>
        <v>0</v>
      </c>
      <c r="I149" s="179">
        <f>'Raw Data(sec)'!H150</f>
        <v>0</v>
      </c>
      <c r="J149" s="179">
        <f>'Raw Data(sec)'!I150</f>
        <v>0</v>
      </c>
      <c r="K149" s="179">
        <f>'Raw Data(sec)'!J150</f>
        <v>0</v>
      </c>
      <c r="L149" s="179">
        <f>'Raw Data(sec)'!K150</f>
        <v>0</v>
      </c>
      <c r="M149" s="179">
        <f>'Raw Data(sec)'!L150</f>
        <v>0</v>
      </c>
      <c r="N149" s="179">
        <f>'Raw Data(sec)'!M150</f>
        <v>0</v>
      </c>
      <c r="O149" s="179">
        <f>'Raw Data(sec)'!N150</f>
        <v>0</v>
      </c>
      <c r="P149" s="179">
        <f>'Raw Data(sec)'!O150</f>
        <v>0</v>
      </c>
      <c r="Q149" s="179">
        <f>'Raw Data(sec)'!P150</f>
        <v>0</v>
      </c>
      <c r="R149" s="179">
        <f>'Raw Data(sec)'!Q150</f>
        <v>0</v>
      </c>
      <c r="S149" s="179">
        <f>'Raw Data(sec)'!R150</f>
        <v>0</v>
      </c>
      <c r="T149" s="179">
        <f>'Raw Data(sec)'!S150</f>
        <v>0</v>
      </c>
      <c r="U149" s="179">
        <f>'Raw Data(sec)'!T150</f>
        <v>0</v>
      </c>
      <c r="V149" s="179">
        <f>'Raw Data(sec)'!U150</f>
        <v>0</v>
      </c>
      <c r="W149" s="179">
        <f>'Raw Data(sec)'!V150</f>
        <v>0</v>
      </c>
      <c r="X149" s="179">
        <f>'Raw Data(sec)'!W150</f>
        <v>0</v>
      </c>
      <c r="Y149" s="179">
        <f>'Raw Data(sec)'!X150</f>
        <v>0</v>
      </c>
      <c r="Z149" s="179">
        <f>'Raw Data(sec)'!Y150</f>
        <v>0</v>
      </c>
      <c r="AA149" s="179">
        <f>'Raw Data(sec)'!Z150</f>
        <v>0</v>
      </c>
      <c r="AB149" s="179">
        <f>'Raw Data(sec)'!AA150</f>
        <v>0</v>
      </c>
      <c r="AC149" s="179">
        <f>'Raw Data(sec)'!AB150</f>
        <v>0</v>
      </c>
      <c r="AD149" s="180" t="s">
        <v>1</v>
      </c>
      <c r="AE149" s="181"/>
      <c r="AF149" s="10"/>
      <c r="AG149" s="10"/>
      <c r="AH149" s="10"/>
      <c r="AI149" s="10"/>
      <c r="AJ149" s="10"/>
      <c r="AK149" s="10"/>
      <c r="AP149" s="182"/>
      <c r="AU149" s="9"/>
      <c r="AV149" s="9"/>
      <c r="AW149" s="9"/>
      <c r="AX149" s="9"/>
      <c r="AY149" s="9"/>
      <c r="AZ149" s="9"/>
      <c r="BA149" s="9"/>
      <c r="BB149" s="9"/>
      <c r="BC149" s="9"/>
      <c r="BD149" s="223"/>
      <c r="BE149" s="223"/>
      <c r="BF149" s="223"/>
      <c r="BG149" s="223"/>
      <c r="BH149" s="223"/>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c r="GY149" s="9"/>
      <c r="GZ149" s="9"/>
      <c r="HA149" s="9"/>
      <c r="HB149" s="9"/>
      <c r="HC149" s="9"/>
      <c r="HD149" s="9"/>
      <c r="HE149" s="9"/>
      <c r="HF149" s="9"/>
      <c r="HG149" s="9"/>
      <c r="HH149" s="9"/>
      <c r="HI149" s="9"/>
      <c r="HJ149" s="9"/>
      <c r="HK149" s="9"/>
      <c r="HL149" s="9"/>
      <c r="HM149" s="9"/>
      <c r="HN149" s="9"/>
      <c r="HO149" s="9"/>
      <c r="HP149" s="9"/>
      <c r="HQ149" s="9"/>
      <c r="HR149" s="9"/>
      <c r="HS149" s="9"/>
      <c r="HT149" s="9"/>
      <c r="HU149" s="9"/>
      <c r="HV149" s="9"/>
      <c r="HW149" s="9"/>
      <c r="HX149" s="9"/>
      <c r="HY149" s="9"/>
      <c r="HZ149" s="9"/>
      <c r="IA149" s="9"/>
      <c r="IB149" s="9"/>
      <c r="IC149" s="9"/>
      <c r="ID149" s="9"/>
      <c r="IE149" s="9"/>
      <c r="IF149" s="9"/>
      <c r="IG149" s="9"/>
      <c r="IH149" s="9"/>
      <c r="II149" s="9"/>
      <c r="IJ149" s="9"/>
      <c r="IK149" s="9"/>
      <c r="IL149" s="9"/>
      <c r="IM149" s="9"/>
      <c r="IN149" s="9"/>
      <c r="IO149" s="9"/>
      <c r="IP149" s="9"/>
      <c r="IQ149" s="9"/>
      <c r="IR149" s="9"/>
      <c r="IS149" s="9"/>
      <c r="IT149" s="9"/>
      <c r="IU149" s="9"/>
      <c r="IV149" s="9"/>
      <c r="IW149" s="9"/>
      <c r="IX149" s="9"/>
      <c r="IY149" s="9"/>
      <c r="IZ149" s="9"/>
      <c r="JA149" s="9"/>
      <c r="JB149" s="9"/>
      <c r="JC149" s="9"/>
      <c r="JD149" s="9"/>
      <c r="JE149" s="9"/>
      <c r="JF149" s="9"/>
      <c r="JG149" s="9"/>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s="9"/>
      <c r="MB149" s="9"/>
      <c r="MC149" s="9"/>
      <c r="MD149" s="9"/>
      <c r="ME149" s="9"/>
      <c r="MF149" s="9"/>
      <c r="MG149" s="9"/>
      <c r="MH149" s="9"/>
      <c r="MI149" s="9"/>
      <c r="MJ149" s="9"/>
      <c r="MK149" s="9"/>
      <c r="ML149" s="9"/>
      <c r="MM149" s="9"/>
      <c r="MN149" s="9"/>
      <c r="MO149" s="9"/>
      <c r="MP149" s="9"/>
      <c r="MQ149" s="9"/>
      <c r="MR149" s="9"/>
      <c r="MS149" s="9"/>
      <c r="MT149" s="9"/>
      <c r="MU149" s="9"/>
      <c r="MV149" s="9"/>
      <c r="MW149" s="9"/>
      <c r="MX149" s="9"/>
      <c r="MY149" s="9"/>
      <c r="MZ149" s="9"/>
      <c r="NA149" s="9"/>
      <c r="NB149" s="9"/>
      <c r="NC149" s="9"/>
      <c r="ND149" s="9"/>
      <c r="NE149" s="9"/>
      <c r="NF149" s="9"/>
      <c r="NG149" s="9"/>
      <c r="NH149" s="9"/>
      <c r="NI149" s="9"/>
      <c r="NJ149" s="9"/>
      <c r="NK149" s="9"/>
      <c r="NL149" s="9"/>
      <c r="NM149" s="9"/>
      <c r="NN149" s="9"/>
      <c r="NO149" s="9"/>
      <c r="NP149" s="9"/>
      <c r="NQ149" s="9"/>
      <c r="NR149" s="9"/>
      <c r="NS149" s="9"/>
      <c r="NT149" s="9"/>
      <c r="NU149" s="9"/>
      <c r="NV149" s="9"/>
      <c r="NW149" s="9"/>
      <c r="NX149" s="9"/>
      <c r="NY149" s="9"/>
      <c r="NZ149" s="9"/>
      <c r="OA149" s="9"/>
      <c r="OB149" s="9"/>
      <c r="OC149" s="9"/>
      <c r="OD149" s="9"/>
      <c r="OE149" s="9"/>
      <c r="OF149" s="9"/>
      <c r="OG149" s="9"/>
      <c r="OH149" s="9"/>
      <c r="OI149" s="9"/>
      <c r="OJ149" s="9"/>
      <c r="OK149" s="9"/>
      <c r="OL149" s="9"/>
      <c r="OM149" s="9"/>
      <c r="ON149" s="9"/>
      <c r="OO149" s="9"/>
      <c r="OP149" s="9"/>
      <c r="OQ149" s="9"/>
      <c r="OR149" s="9"/>
      <c r="OS149" s="9"/>
      <c r="OT149" s="9"/>
      <c r="OU149" s="9"/>
      <c r="OV149" s="9"/>
      <c r="OW149" s="9"/>
      <c r="OX149" s="9"/>
      <c r="OY149" s="9"/>
      <c r="OZ149" s="9"/>
      <c r="PA149" s="9"/>
      <c r="PB149" s="9"/>
    </row>
    <row r="150" spans="1:418" s="22" customFormat="1" x14ac:dyDescent="0.25">
      <c r="A150" s="179">
        <v>0</v>
      </c>
      <c r="B150" s="179" t="str">
        <f>'Raw Data(sec)'!A151</f>
        <v>P59</v>
      </c>
      <c r="C150" s="179" t="str">
        <f>'Raw Data(sec)'!B151</f>
        <v>HOM</v>
      </c>
      <c r="D150" s="179" t="str">
        <f>'Raw Data(sec)'!C151</f>
        <v>U2</v>
      </c>
      <c r="E150" s="179" t="str">
        <f>'Raw Data(sec)'!D151</f>
        <v>R</v>
      </c>
      <c r="F150" s="179">
        <f>'Raw Data(sec)'!E151</f>
        <v>0</v>
      </c>
      <c r="G150" s="179">
        <f>'Raw Data(sec)'!F151</f>
        <v>0</v>
      </c>
      <c r="H150" s="179">
        <f>'Raw Data(sec)'!G151</f>
        <v>0</v>
      </c>
      <c r="I150" s="179">
        <f>'Raw Data(sec)'!H151</f>
        <v>0</v>
      </c>
      <c r="J150" s="179">
        <f>'Raw Data(sec)'!I151</f>
        <v>0</v>
      </c>
      <c r="K150" s="179">
        <f>'Raw Data(sec)'!J151</f>
        <v>0</v>
      </c>
      <c r="L150" s="179">
        <f>'Raw Data(sec)'!K151</f>
        <v>0</v>
      </c>
      <c r="M150" s="179">
        <f>'Raw Data(sec)'!L151</f>
        <v>0</v>
      </c>
      <c r="N150" s="179">
        <f>'Raw Data(sec)'!M151</f>
        <v>0</v>
      </c>
      <c r="O150" s="179">
        <f>'Raw Data(sec)'!N151</f>
        <v>0</v>
      </c>
      <c r="P150" s="179">
        <f>'Raw Data(sec)'!O151</f>
        <v>0</v>
      </c>
      <c r="Q150" s="179">
        <f>'Raw Data(sec)'!P151</f>
        <v>0</v>
      </c>
      <c r="R150" s="179">
        <f>'Raw Data(sec)'!Q151</f>
        <v>0</v>
      </c>
      <c r="S150" s="179">
        <f>'Raw Data(sec)'!R151</f>
        <v>0</v>
      </c>
      <c r="T150" s="179">
        <f>'Raw Data(sec)'!S151</f>
        <v>0</v>
      </c>
      <c r="U150" s="179">
        <f>'Raw Data(sec)'!T151</f>
        <v>0</v>
      </c>
      <c r="V150" s="179">
        <f>'Raw Data(sec)'!U151</f>
        <v>0</v>
      </c>
      <c r="W150" s="179">
        <f>'Raw Data(sec)'!V151</f>
        <v>0</v>
      </c>
      <c r="X150" s="179">
        <f>'Raw Data(sec)'!W151</f>
        <v>0</v>
      </c>
      <c r="Y150" s="179">
        <f>'Raw Data(sec)'!X151</f>
        <v>0</v>
      </c>
      <c r="Z150" s="179">
        <f>'Raw Data(sec)'!Y151</f>
        <v>0</v>
      </c>
      <c r="AA150" s="179">
        <f>'Raw Data(sec)'!Z151</f>
        <v>0</v>
      </c>
      <c r="AB150" s="179">
        <f>'Raw Data(sec)'!AA151</f>
        <v>0</v>
      </c>
      <c r="AC150" s="179">
        <f>'Raw Data(sec)'!AB151</f>
        <v>0</v>
      </c>
      <c r="AD150" s="180">
        <v>0</v>
      </c>
      <c r="AE150" s="181"/>
      <c r="AF150" s="10"/>
      <c r="AG150" s="10"/>
      <c r="AH150" s="10"/>
      <c r="AI150" s="10"/>
      <c r="AJ150" s="10"/>
      <c r="AK150" s="10"/>
      <c r="AP150" s="182"/>
      <c r="AU150" s="9"/>
      <c r="AV150" s="9"/>
      <c r="AW150" s="9"/>
      <c r="AX150" s="9"/>
      <c r="AY150" s="9"/>
      <c r="AZ150" s="9"/>
      <c r="BA150" s="9"/>
      <c r="BB150" s="9"/>
      <c r="BC150" s="9"/>
      <c r="BD150" s="223"/>
      <c r="BE150" s="223"/>
      <c r="BF150" s="223"/>
      <c r="BG150" s="223"/>
      <c r="BH150" s="223"/>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c r="GY150" s="9"/>
      <c r="GZ150" s="9"/>
      <c r="HA150" s="9"/>
      <c r="HB150" s="9"/>
      <c r="HC150" s="9"/>
      <c r="HD150" s="9"/>
      <c r="HE150" s="9"/>
      <c r="HF150" s="9"/>
      <c r="HG150" s="9"/>
      <c r="HH150" s="9"/>
      <c r="HI150" s="9"/>
      <c r="HJ150" s="9"/>
      <c r="HK150" s="9"/>
      <c r="HL150" s="9"/>
      <c r="HM150" s="9"/>
      <c r="HN150" s="9"/>
      <c r="HO150" s="9"/>
      <c r="HP150" s="9"/>
      <c r="HQ150" s="9"/>
      <c r="HR150" s="9"/>
      <c r="HS150" s="9"/>
      <c r="HT150" s="9"/>
      <c r="HU150" s="9"/>
      <c r="HV150" s="9"/>
      <c r="HW150" s="9"/>
      <c r="HX150" s="9"/>
      <c r="HY150" s="9"/>
      <c r="HZ150" s="9"/>
      <c r="IA150" s="9"/>
      <c r="IB150" s="9"/>
      <c r="IC150" s="9"/>
      <c r="ID150" s="9"/>
      <c r="IE150" s="9"/>
      <c r="IF150" s="9"/>
      <c r="IG150" s="9"/>
      <c r="IH150" s="9"/>
      <c r="II150" s="9"/>
      <c r="IJ150" s="9"/>
      <c r="IK150" s="9"/>
      <c r="IL150" s="9"/>
      <c r="IM150" s="9"/>
      <c r="IN150" s="9"/>
      <c r="IO150" s="9"/>
      <c r="IP150" s="9"/>
      <c r="IQ150" s="9"/>
      <c r="IR150" s="9"/>
      <c r="IS150" s="9"/>
      <c r="IT150" s="9"/>
      <c r="IU150" s="9"/>
      <c r="IV150" s="9"/>
      <c r="IW150" s="9"/>
      <c r="IX150" s="9"/>
      <c r="IY150" s="9"/>
      <c r="IZ150" s="9"/>
      <c r="JA150" s="9"/>
      <c r="JB150" s="9"/>
      <c r="JC150" s="9"/>
      <c r="JD150" s="9"/>
      <c r="JE150" s="9"/>
      <c r="JF150" s="9"/>
      <c r="JG150" s="9"/>
      <c r="JH150" s="9"/>
      <c r="JI150" s="9"/>
      <c r="JJ150" s="9"/>
      <c r="JK150" s="9"/>
      <c r="JL150" s="9"/>
      <c r="JM150" s="9"/>
      <c r="JN150" s="9"/>
      <c r="JO150" s="9"/>
      <c r="JP150" s="9"/>
      <c r="JQ150" s="9"/>
      <c r="JR150" s="9"/>
      <c r="JS150" s="9"/>
      <c r="JT150" s="9"/>
      <c r="JU150" s="9"/>
      <c r="JV150" s="9"/>
      <c r="JW150" s="9"/>
      <c r="JX150" s="9"/>
      <c r="JY150" s="9"/>
      <c r="JZ150" s="9"/>
      <c r="KA150" s="9"/>
      <c r="KB150" s="9"/>
      <c r="KC150" s="9"/>
      <c r="KD150" s="9"/>
      <c r="KE150" s="9"/>
      <c r="KF150" s="9"/>
      <c r="KG150" s="9"/>
      <c r="KH150" s="9"/>
      <c r="KI150" s="9"/>
      <c r="KJ150" s="9"/>
      <c r="KK150" s="9"/>
      <c r="KL150" s="9"/>
      <c r="KM150" s="9"/>
      <c r="KN150" s="9"/>
      <c r="KO150" s="9"/>
      <c r="KP150" s="9"/>
      <c r="KQ150" s="9"/>
      <c r="KR150" s="9"/>
      <c r="KS150" s="9"/>
      <c r="KT150" s="9"/>
      <c r="KU150" s="9"/>
      <c r="KV150" s="9"/>
      <c r="KW150" s="9"/>
      <c r="KX150" s="9"/>
      <c r="KY150" s="9"/>
      <c r="KZ150" s="9"/>
      <c r="LA150" s="9"/>
      <c r="LB150" s="9"/>
      <c r="LC150" s="9"/>
      <c r="LD150" s="9"/>
      <c r="LE150" s="9"/>
      <c r="LF150" s="9"/>
      <c r="LG150" s="9"/>
      <c r="LH150" s="9"/>
      <c r="LI150" s="9"/>
      <c r="LJ150" s="9"/>
      <c r="LK150" s="9"/>
      <c r="LL150" s="9"/>
      <c r="LM150" s="9"/>
      <c r="LN150" s="9"/>
      <c r="LO150" s="9"/>
      <c r="LP150" s="9"/>
      <c r="LQ150" s="9"/>
      <c r="LR150" s="9"/>
      <c r="LS150" s="9"/>
      <c r="LT150" s="9"/>
      <c r="LU150" s="9"/>
      <c r="LV150" s="9"/>
      <c r="LW150" s="9"/>
      <c r="LX150" s="9"/>
      <c r="LY150" s="9"/>
      <c r="LZ150" s="9"/>
      <c r="MA150" s="9"/>
      <c r="MB150" s="9"/>
      <c r="MC150" s="9"/>
      <c r="MD150" s="9"/>
      <c r="ME150" s="9"/>
      <c r="MF150" s="9"/>
      <c r="MG150" s="9"/>
      <c r="MH150" s="9"/>
      <c r="MI150" s="9"/>
      <c r="MJ150" s="9"/>
      <c r="MK150" s="9"/>
      <c r="ML150" s="9"/>
      <c r="MM150" s="9"/>
      <c r="MN150" s="9"/>
      <c r="MO150" s="9"/>
      <c r="MP150" s="9"/>
      <c r="MQ150" s="9"/>
      <c r="MR150" s="9"/>
      <c r="MS150" s="9"/>
      <c r="MT150" s="9"/>
      <c r="MU150" s="9"/>
      <c r="MV150" s="9"/>
      <c r="MW150" s="9"/>
      <c r="MX150" s="9"/>
      <c r="MY150" s="9"/>
      <c r="MZ150" s="9"/>
      <c r="NA150" s="9"/>
      <c r="NB150" s="9"/>
      <c r="NC150" s="9"/>
      <c r="ND150" s="9"/>
      <c r="NE150" s="9"/>
      <c r="NF150" s="9"/>
      <c r="NG150" s="9"/>
      <c r="NH150" s="9"/>
      <c r="NI150" s="9"/>
      <c r="NJ150" s="9"/>
      <c r="NK150" s="9"/>
      <c r="NL150" s="9"/>
      <c r="NM150" s="9"/>
      <c r="NN150" s="9"/>
      <c r="NO150" s="9"/>
      <c r="NP150" s="9"/>
      <c r="NQ150" s="9"/>
      <c r="NR150" s="9"/>
      <c r="NS150" s="9"/>
      <c r="NT150" s="9"/>
      <c r="NU150" s="9"/>
      <c r="NV150" s="9"/>
      <c r="NW150" s="9"/>
      <c r="NX150" s="9"/>
      <c r="NY150" s="9"/>
      <c r="NZ150" s="9"/>
      <c r="OA150" s="9"/>
      <c r="OB150" s="9"/>
      <c r="OC150" s="9"/>
      <c r="OD150" s="9"/>
      <c r="OE150" s="9"/>
      <c r="OF150" s="9"/>
      <c r="OG150" s="9"/>
      <c r="OH150" s="9"/>
      <c r="OI150" s="9"/>
      <c r="OJ150" s="9"/>
      <c r="OK150" s="9"/>
      <c r="OL150" s="9"/>
      <c r="OM150" s="9"/>
      <c r="ON150" s="9"/>
      <c r="OO150" s="9"/>
      <c r="OP150" s="9"/>
      <c r="OQ150" s="9"/>
      <c r="OR150" s="9"/>
      <c r="OS150" s="9"/>
      <c r="OT150" s="9"/>
      <c r="OU150" s="9"/>
      <c r="OV150" s="9"/>
      <c r="OW150" s="9"/>
      <c r="OX150" s="9"/>
      <c r="OY150" s="9"/>
      <c r="OZ150" s="9"/>
      <c r="PA150" s="9"/>
      <c r="PB150" s="9"/>
    </row>
    <row r="151" spans="1:418" s="22" customFormat="1" x14ac:dyDescent="0.25">
      <c r="A151" s="179">
        <v>0</v>
      </c>
      <c r="B151" s="179" t="str">
        <f>'Raw Data(sec)'!A152</f>
        <v>P59</v>
      </c>
      <c r="C151" s="179" t="str">
        <f>'Raw Data(sec)'!B152</f>
        <v>HOM</v>
      </c>
      <c r="D151" s="179" t="str">
        <f>'Raw Data(sec)'!C152</f>
        <v>U2</v>
      </c>
      <c r="E151" s="179" t="str">
        <f>'Raw Data(sec)'!D152</f>
        <v>NR</v>
      </c>
      <c r="F151" s="179">
        <f>'Raw Data(sec)'!E152</f>
        <v>0</v>
      </c>
      <c r="G151" s="179">
        <f>'Raw Data(sec)'!F152</f>
        <v>0</v>
      </c>
      <c r="H151" s="179">
        <f>'Raw Data(sec)'!G152</f>
        <v>0</v>
      </c>
      <c r="I151" s="179">
        <f>'Raw Data(sec)'!H152</f>
        <v>0</v>
      </c>
      <c r="J151" s="179">
        <f>'Raw Data(sec)'!I152</f>
        <v>0</v>
      </c>
      <c r="K151" s="179">
        <f>'Raw Data(sec)'!J152</f>
        <v>0</v>
      </c>
      <c r="L151" s="179">
        <f>'Raw Data(sec)'!K152</f>
        <v>0</v>
      </c>
      <c r="M151" s="179">
        <f>'Raw Data(sec)'!L152</f>
        <v>0</v>
      </c>
      <c r="N151" s="179">
        <f>'Raw Data(sec)'!M152</f>
        <v>0</v>
      </c>
      <c r="O151" s="179">
        <f>'Raw Data(sec)'!N152</f>
        <v>0</v>
      </c>
      <c r="P151" s="179">
        <f>'Raw Data(sec)'!O152</f>
        <v>0</v>
      </c>
      <c r="Q151" s="179">
        <f>'Raw Data(sec)'!P152</f>
        <v>0</v>
      </c>
      <c r="R151" s="179">
        <f>'Raw Data(sec)'!Q152</f>
        <v>0</v>
      </c>
      <c r="S151" s="179">
        <f>'Raw Data(sec)'!R152</f>
        <v>0</v>
      </c>
      <c r="T151" s="179">
        <f>'Raw Data(sec)'!S152</f>
        <v>0</v>
      </c>
      <c r="U151" s="179">
        <f>'Raw Data(sec)'!T152</f>
        <v>0</v>
      </c>
      <c r="V151" s="179">
        <f>'Raw Data(sec)'!U152</f>
        <v>0</v>
      </c>
      <c r="W151" s="179">
        <f>'Raw Data(sec)'!V152</f>
        <v>0</v>
      </c>
      <c r="X151" s="179">
        <f>'Raw Data(sec)'!W152</f>
        <v>0</v>
      </c>
      <c r="Y151" s="179">
        <f>'Raw Data(sec)'!X152</f>
        <v>0</v>
      </c>
      <c r="Z151" s="179">
        <f>'Raw Data(sec)'!Y152</f>
        <v>0</v>
      </c>
      <c r="AA151" s="179">
        <f>'Raw Data(sec)'!Z152</f>
        <v>0</v>
      </c>
      <c r="AB151" s="179">
        <f>'Raw Data(sec)'!AA152</f>
        <v>0</v>
      </c>
      <c r="AC151" s="179">
        <f>'Raw Data(sec)'!AB152</f>
        <v>0</v>
      </c>
      <c r="AD151" s="180">
        <v>0</v>
      </c>
      <c r="AE151" s="181"/>
      <c r="AF151" s="10"/>
      <c r="AG151" s="10"/>
      <c r="AH151" s="10"/>
      <c r="AI151" s="10"/>
      <c r="AJ151" s="10"/>
      <c r="AK151" s="10"/>
      <c r="AP151" s="182"/>
      <c r="AU151" s="9"/>
      <c r="AV151" s="9"/>
      <c r="AW151" s="9"/>
      <c r="AX151" s="9"/>
      <c r="AY151" s="9"/>
      <c r="AZ151" s="9"/>
      <c r="BA151" s="9"/>
      <c r="BB151" s="9"/>
      <c r="BC151" s="9"/>
      <c r="BD151" s="223"/>
      <c r="BE151" s="223"/>
      <c r="BF151" s="223"/>
      <c r="BG151" s="223"/>
      <c r="BH151" s="223"/>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c r="GY151" s="9"/>
      <c r="GZ151" s="9"/>
      <c r="HA151" s="9"/>
      <c r="HB151" s="9"/>
      <c r="HC151" s="9"/>
      <c r="HD151" s="9"/>
      <c r="HE151" s="9"/>
      <c r="HF151" s="9"/>
      <c r="HG151" s="9"/>
      <c r="HH151" s="9"/>
      <c r="HI151" s="9"/>
      <c r="HJ151" s="9"/>
      <c r="HK151" s="9"/>
      <c r="HL151" s="9"/>
      <c r="HM151" s="9"/>
      <c r="HN151" s="9"/>
      <c r="HO151" s="9"/>
      <c r="HP151" s="9"/>
      <c r="HQ151" s="9"/>
      <c r="HR151" s="9"/>
      <c r="HS151" s="9"/>
      <c r="HT151" s="9"/>
      <c r="HU151" s="9"/>
      <c r="HV151" s="9"/>
      <c r="HW151" s="9"/>
      <c r="HX151" s="9"/>
      <c r="HY151" s="9"/>
      <c r="HZ151" s="9"/>
      <c r="IA151" s="9"/>
      <c r="IB151" s="9"/>
      <c r="IC151" s="9"/>
      <c r="ID151" s="9"/>
      <c r="IE151" s="9"/>
      <c r="IF151" s="9"/>
      <c r="IG151" s="9"/>
      <c r="IH151" s="9"/>
      <c r="II151" s="9"/>
      <c r="IJ151" s="9"/>
      <c r="IK151" s="9"/>
      <c r="IL151" s="9"/>
      <c r="IM151" s="9"/>
      <c r="IN151" s="9"/>
      <c r="IO151" s="9"/>
      <c r="IP151" s="9"/>
      <c r="IQ151" s="9"/>
      <c r="IR151" s="9"/>
      <c r="IS151" s="9"/>
      <c r="IT151" s="9"/>
      <c r="IU151" s="9"/>
      <c r="IV151" s="9"/>
      <c r="IW151" s="9"/>
      <c r="IX151" s="9"/>
      <c r="IY151" s="9"/>
      <c r="IZ151" s="9"/>
      <c r="JA151" s="9"/>
      <c r="JB151" s="9"/>
      <c r="JC151" s="9"/>
      <c r="JD151" s="9"/>
      <c r="JE151" s="9"/>
      <c r="JF151" s="9"/>
      <c r="JG151" s="9"/>
      <c r="JH151" s="9"/>
      <c r="JI151" s="9"/>
      <c r="JJ151" s="9"/>
      <c r="JK151" s="9"/>
      <c r="JL151" s="9"/>
      <c r="JM151" s="9"/>
      <c r="JN151" s="9"/>
      <c r="JO151" s="9"/>
      <c r="JP151" s="9"/>
      <c r="JQ151" s="9"/>
      <c r="JR151" s="9"/>
      <c r="JS151" s="9"/>
      <c r="JT151" s="9"/>
      <c r="JU151" s="9"/>
      <c r="JV151" s="9"/>
      <c r="JW151" s="9"/>
      <c r="JX151" s="9"/>
      <c r="JY151" s="9"/>
      <c r="JZ151" s="9"/>
      <c r="KA151" s="9"/>
      <c r="KB151" s="9"/>
      <c r="KC151" s="9"/>
      <c r="KD151" s="9"/>
      <c r="KE151" s="9"/>
      <c r="KF151" s="9"/>
      <c r="KG151" s="9"/>
      <c r="KH151" s="9"/>
      <c r="KI151" s="9"/>
      <c r="KJ151" s="9"/>
      <c r="KK151" s="9"/>
      <c r="KL151" s="9"/>
      <c r="KM151" s="9"/>
      <c r="KN151" s="9"/>
      <c r="KO151" s="9"/>
      <c r="KP151" s="9"/>
      <c r="KQ151" s="9"/>
      <c r="KR151" s="9"/>
      <c r="KS151" s="9"/>
      <c r="KT151" s="9"/>
      <c r="KU151" s="9"/>
      <c r="KV151" s="9"/>
      <c r="KW151" s="9"/>
      <c r="KX151" s="9"/>
      <c r="KY151" s="9"/>
      <c r="KZ151" s="9"/>
      <c r="LA151" s="9"/>
      <c r="LB151" s="9"/>
      <c r="LC151" s="9"/>
      <c r="LD151" s="9"/>
      <c r="LE151" s="9"/>
      <c r="LF151" s="9"/>
      <c r="LG151" s="9"/>
      <c r="LH151" s="9"/>
      <c r="LI151" s="9"/>
      <c r="LJ151" s="9"/>
      <c r="LK151" s="9"/>
      <c r="LL151" s="9"/>
      <c r="LM151" s="9"/>
      <c r="LN151" s="9"/>
      <c r="LO151" s="9"/>
      <c r="LP151" s="9"/>
      <c r="LQ151" s="9"/>
      <c r="LR151" s="9"/>
      <c r="LS151" s="9"/>
      <c r="LT151" s="9"/>
      <c r="LU151" s="9"/>
      <c r="LV151" s="9"/>
      <c r="LW151" s="9"/>
      <c r="LX151" s="9"/>
      <c r="LY151" s="9"/>
      <c r="LZ151" s="9"/>
      <c r="MA151" s="9"/>
      <c r="MB151" s="9"/>
      <c r="MC151" s="9"/>
      <c r="MD151" s="9"/>
      <c r="ME151" s="9"/>
      <c r="MF151" s="9"/>
      <c r="MG151" s="9"/>
      <c r="MH151" s="9"/>
      <c r="MI151" s="9"/>
      <c r="MJ151" s="9"/>
      <c r="MK151" s="9"/>
      <c r="ML151" s="9"/>
      <c r="MM151" s="9"/>
      <c r="MN151" s="9"/>
      <c r="MO151" s="9"/>
      <c r="MP151" s="9"/>
      <c r="MQ151" s="9"/>
      <c r="MR151" s="9"/>
      <c r="MS151" s="9"/>
      <c r="MT151" s="9"/>
      <c r="MU151" s="9"/>
      <c r="MV151" s="9"/>
      <c r="MW151" s="9"/>
      <c r="MX151" s="9"/>
      <c r="MY151" s="9"/>
      <c r="MZ151" s="9"/>
      <c r="NA151" s="9"/>
      <c r="NB151" s="9"/>
      <c r="NC151" s="9"/>
      <c r="ND151" s="9"/>
      <c r="NE151" s="9"/>
      <c r="NF151" s="9"/>
      <c r="NG151" s="9"/>
      <c r="NH151" s="9"/>
      <c r="NI151" s="9"/>
      <c r="NJ151" s="9"/>
      <c r="NK151" s="9"/>
      <c r="NL151" s="9"/>
      <c r="NM151" s="9"/>
      <c r="NN151" s="9"/>
      <c r="NO151" s="9"/>
      <c r="NP151" s="9"/>
      <c r="NQ151" s="9"/>
      <c r="NR151" s="9"/>
      <c r="NS151" s="9"/>
      <c r="NT151" s="9"/>
      <c r="NU151" s="9"/>
      <c r="NV151" s="9"/>
      <c r="NW151" s="9"/>
      <c r="NX151" s="9"/>
      <c r="NY151" s="9"/>
      <c r="NZ151" s="9"/>
      <c r="OA151" s="9"/>
      <c r="OB151" s="9"/>
      <c r="OC151" s="9"/>
      <c r="OD151" s="9"/>
      <c r="OE151" s="9"/>
      <c r="OF151" s="9"/>
      <c r="OG151" s="9"/>
      <c r="OH151" s="9"/>
      <c r="OI151" s="9"/>
      <c r="OJ151" s="9"/>
      <c r="OK151" s="9"/>
      <c r="OL151" s="9"/>
      <c r="OM151" s="9"/>
      <c r="ON151" s="9"/>
      <c r="OO151" s="9"/>
      <c r="OP151" s="9"/>
      <c r="OQ151" s="9"/>
      <c r="OR151" s="9"/>
      <c r="OS151" s="9"/>
      <c r="OT151" s="9"/>
      <c r="OU151" s="9"/>
      <c r="OV151" s="9"/>
      <c r="OW151" s="9"/>
      <c r="OX151" s="9"/>
      <c r="OY151" s="9"/>
      <c r="OZ151" s="9"/>
      <c r="PA151" s="9"/>
      <c r="PB151" s="9"/>
    </row>
    <row r="152" spans="1:418" s="22" customFormat="1" x14ac:dyDescent="0.25">
      <c r="A152" s="179" t="s">
        <v>50</v>
      </c>
      <c r="B152" s="179" t="str">
        <f>'Raw Data(sec)'!A153</f>
        <v>P59</v>
      </c>
      <c r="C152" s="179" t="str">
        <f>'Raw Data(sec)'!B153</f>
        <v>HOM</v>
      </c>
      <c r="D152" s="179" t="str">
        <f>'Raw Data(sec)'!C153</f>
        <v>U4</v>
      </c>
      <c r="E152" s="179">
        <f>'Raw Data(sec)'!D153</f>
        <v>0</v>
      </c>
      <c r="F152" s="179">
        <f>'Raw Data(sec)'!E153</f>
        <v>0</v>
      </c>
      <c r="G152" s="179">
        <f>'Raw Data(sec)'!F153</f>
        <v>0</v>
      </c>
      <c r="H152" s="179">
        <f>'Raw Data(sec)'!G153</f>
        <v>0</v>
      </c>
      <c r="I152" s="179">
        <f>'Raw Data(sec)'!H153</f>
        <v>0</v>
      </c>
      <c r="J152" s="179">
        <f>'Raw Data(sec)'!I153</f>
        <v>0</v>
      </c>
      <c r="K152" s="179">
        <f>'Raw Data(sec)'!J153</f>
        <v>0</v>
      </c>
      <c r="L152" s="179">
        <f>'Raw Data(sec)'!K153</f>
        <v>0</v>
      </c>
      <c r="M152" s="179">
        <f>'Raw Data(sec)'!L153</f>
        <v>0</v>
      </c>
      <c r="N152" s="179">
        <f>'Raw Data(sec)'!M153</f>
        <v>0</v>
      </c>
      <c r="O152" s="179">
        <f>'Raw Data(sec)'!N153</f>
        <v>0</v>
      </c>
      <c r="P152" s="179">
        <f>'Raw Data(sec)'!O153</f>
        <v>0</v>
      </c>
      <c r="Q152" s="179">
        <f>'Raw Data(sec)'!P153</f>
        <v>0</v>
      </c>
      <c r="R152" s="179">
        <f>'Raw Data(sec)'!Q153</f>
        <v>0</v>
      </c>
      <c r="S152" s="179">
        <f>'Raw Data(sec)'!R153</f>
        <v>0</v>
      </c>
      <c r="T152" s="179">
        <f>'Raw Data(sec)'!S153</f>
        <v>0</v>
      </c>
      <c r="U152" s="179">
        <f>'Raw Data(sec)'!T153</f>
        <v>0</v>
      </c>
      <c r="V152" s="179">
        <f>'Raw Data(sec)'!U153</f>
        <v>0</v>
      </c>
      <c r="W152" s="179">
        <f>'Raw Data(sec)'!V153</f>
        <v>0</v>
      </c>
      <c r="X152" s="179">
        <f>'Raw Data(sec)'!W153</f>
        <v>0</v>
      </c>
      <c r="Y152" s="179">
        <f>'Raw Data(sec)'!X153</f>
        <v>0</v>
      </c>
      <c r="Z152" s="179">
        <f>'Raw Data(sec)'!Y153</f>
        <v>0</v>
      </c>
      <c r="AA152" s="179">
        <f>'Raw Data(sec)'!Z153</f>
        <v>0</v>
      </c>
      <c r="AB152" s="179">
        <f>'Raw Data(sec)'!AA153</f>
        <v>0</v>
      </c>
      <c r="AC152" s="179">
        <f>'Raw Data(sec)'!AB153</f>
        <v>0</v>
      </c>
      <c r="AD152" s="180" t="s">
        <v>1</v>
      </c>
      <c r="AE152" s="181"/>
      <c r="AF152" s="10"/>
      <c r="AG152" s="10"/>
      <c r="AH152" s="10"/>
      <c r="AI152" s="10"/>
      <c r="AJ152" s="10"/>
      <c r="AK152" s="10"/>
      <c r="AP152" s="182"/>
      <c r="AU152" s="9"/>
      <c r="AV152" s="9"/>
      <c r="AW152" s="9"/>
      <c r="AX152" s="9"/>
      <c r="AY152" s="9"/>
      <c r="AZ152" s="9"/>
      <c r="BA152" s="9"/>
      <c r="BB152" s="9"/>
      <c r="BC152" s="9"/>
      <c r="BD152" s="223"/>
      <c r="BE152" s="223"/>
      <c r="BF152" s="223"/>
      <c r="BG152" s="223"/>
      <c r="BH152" s="223"/>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c r="GY152" s="9"/>
      <c r="GZ152" s="9"/>
      <c r="HA152" s="9"/>
      <c r="HB152" s="9"/>
      <c r="HC152" s="9"/>
      <c r="HD152" s="9"/>
      <c r="HE152" s="9"/>
      <c r="HF152" s="9"/>
      <c r="HG152" s="9"/>
      <c r="HH152" s="9"/>
      <c r="HI152" s="9"/>
      <c r="HJ152" s="9"/>
      <c r="HK152" s="9"/>
      <c r="HL152" s="9"/>
      <c r="HM152" s="9"/>
      <c r="HN152" s="9"/>
      <c r="HO152" s="9"/>
      <c r="HP152" s="9"/>
      <c r="HQ152" s="9"/>
      <c r="HR152" s="9"/>
      <c r="HS152" s="9"/>
      <c r="HT152" s="9"/>
      <c r="HU152" s="9"/>
      <c r="HV152" s="9"/>
      <c r="HW152" s="9"/>
      <c r="HX152" s="9"/>
      <c r="HY152" s="9"/>
      <c r="HZ152" s="9"/>
      <c r="IA152" s="9"/>
      <c r="IB152" s="9"/>
      <c r="IC152" s="9"/>
      <c r="ID152" s="9"/>
      <c r="IE152" s="9"/>
      <c r="IF152" s="9"/>
      <c r="IG152" s="9"/>
      <c r="IH152" s="9"/>
      <c r="II152" s="9"/>
      <c r="IJ152" s="9"/>
      <c r="IK152" s="9"/>
      <c r="IL152" s="9"/>
      <c r="IM152" s="9"/>
      <c r="IN152" s="9"/>
      <c r="IO152" s="9"/>
      <c r="IP152" s="9"/>
      <c r="IQ152" s="9"/>
      <c r="IR152" s="9"/>
      <c r="IS152" s="9"/>
      <c r="IT152" s="9"/>
      <c r="IU152" s="9"/>
      <c r="IV152" s="9"/>
      <c r="IW152" s="9"/>
      <c r="IX152" s="9"/>
      <c r="IY152" s="9"/>
      <c r="IZ152" s="9"/>
      <c r="JA152" s="9"/>
      <c r="JB152" s="9"/>
      <c r="JC152" s="9"/>
      <c r="JD152" s="9"/>
      <c r="JE152" s="9"/>
      <c r="JF152" s="9"/>
      <c r="JG152" s="9"/>
      <c r="JH152" s="9"/>
      <c r="JI152" s="9"/>
      <c r="JJ152" s="9"/>
      <c r="JK152" s="9"/>
      <c r="JL152" s="9"/>
      <c r="JM152" s="9"/>
      <c r="JN152" s="9"/>
      <c r="JO152" s="9"/>
      <c r="JP152" s="9"/>
      <c r="JQ152" s="9"/>
      <c r="JR152" s="9"/>
      <c r="JS152" s="9"/>
      <c r="JT152" s="9"/>
      <c r="JU152" s="9"/>
      <c r="JV152" s="9"/>
      <c r="JW152" s="9"/>
      <c r="JX152" s="9"/>
      <c r="JY152" s="9"/>
      <c r="JZ152" s="9"/>
      <c r="KA152" s="9"/>
      <c r="KB152" s="9"/>
      <c r="KC152" s="9"/>
      <c r="KD152" s="9"/>
      <c r="KE152" s="9"/>
      <c r="KF152" s="9"/>
      <c r="KG152" s="9"/>
      <c r="KH152" s="9"/>
      <c r="KI152" s="9"/>
      <c r="KJ152" s="9"/>
      <c r="KK152" s="9"/>
      <c r="KL152" s="9"/>
      <c r="KM152" s="9"/>
      <c r="KN152" s="9"/>
      <c r="KO152" s="9"/>
      <c r="KP152" s="9"/>
      <c r="KQ152" s="9"/>
      <c r="KR152" s="9"/>
      <c r="KS152" s="9"/>
      <c r="KT152" s="9"/>
      <c r="KU152" s="9"/>
      <c r="KV152" s="9"/>
      <c r="KW152" s="9"/>
      <c r="KX152" s="9"/>
      <c r="KY152" s="9"/>
      <c r="KZ152" s="9"/>
      <c r="LA152" s="9"/>
      <c r="LB152" s="9"/>
      <c r="LC152" s="9"/>
      <c r="LD152" s="9"/>
      <c r="LE152" s="9"/>
      <c r="LF152" s="9"/>
      <c r="LG152" s="9"/>
      <c r="LH152" s="9"/>
      <c r="LI152" s="9"/>
      <c r="LJ152" s="9"/>
      <c r="LK152" s="9"/>
      <c r="LL152" s="9"/>
      <c r="LM152" s="9"/>
      <c r="LN152" s="9"/>
      <c r="LO152" s="9"/>
      <c r="LP152" s="9"/>
      <c r="LQ152" s="9"/>
      <c r="LR152" s="9"/>
      <c r="LS152" s="9"/>
      <c r="LT152" s="9"/>
      <c r="LU152" s="9"/>
      <c r="LV152" s="9"/>
      <c r="LW152" s="9"/>
      <c r="LX152" s="9"/>
      <c r="LY152" s="9"/>
      <c r="LZ152" s="9"/>
      <c r="MA152" s="9"/>
      <c r="MB152" s="9"/>
      <c r="MC152" s="9"/>
      <c r="MD152" s="9"/>
      <c r="ME152" s="9"/>
      <c r="MF152" s="9"/>
      <c r="MG152" s="9"/>
      <c r="MH152" s="9"/>
      <c r="MI152" s="9"/>
      <c r="MJ152" s="9"/>
      <c r="MK152" s="9"/>
      <c r="ML152" s="9"/>
      <c r="MM152" s="9"/>
      <c r="MN152" s="9"/>
      <c r="MO152" s="9"/>
      <c r="MP152" s="9"/>
      <c r="MQ152" s="9"/>
      <c r="MR152" s="9"/>
      <c r="MS152" s="9"/>
      <c r="MT152" s="9"/>
      <c r="MU152" s="9"/>
      <c r="MV152" s="9"/>
      <c r="MW152" s="9"/>
      <c r="MX152" s="9"/>
      <c r="MY152" s="9"/>
      <c r="MZ152" s="9"/>
      <c r="NA152" s="9"/>
      <c r="NB152" s="9"/>
      <c r="NC152" s="9"/>
      <c r="ND152" s="9"/>
      <c r="NE152" s="9"/>
      <c r="NF152" s="9"/>
      <c r="NG152" s="9"/>
      <c r="NH152" s="9"/>
      <c r="NI152" s="9"/>
      <c r="NJ152" s="9"/>
      <c r="NK152" s="9"/>
      <c r="NL152" s="9"/>
      <c r="NM152" s="9"/>
      <c r="NN152" s="9"/>
      <c r="NO152" s="9"/>
      <c r="NP152" s="9"/>
      <c r="NQ152" s="9"/>
      <c r="NR152" s="9"/>
      <c r="NS152" s="9"/>
      <c r="NT152" s="9"/>
      <c r="NU152" s="9"/>
      <c r="NV152" s="9"/>
      <c r="NW152" s="9"/>
      <c r="NX152" s="9"/>
      <c r="NY152" s="9"/>
      <c r="NZ152" s="9"/>
      <c r="OA152" s="9"/>
      <c r="OB152" s="9"/>
      <c r="OC152" s="9"/>
      <c r="OD152" s="9"/>
      <c r="OE152" s="9"/>
      <c r="OF152" s="9"/>
      <c r="OG152" s="9"/>
      <c r="OH152" s="9"/>
      <c r="OI152" s="9"/>
      <c r="OJ152" s="9"/>
      <c r="OK152" s="9"/>
      <c r="OL152" s="9"/>
      <c r="OM152" s="9"/>
      <c r="ON152" s="9"/>
      <c r="OO152" s="9"/>
      <c r="OP152" s="9"/>
      <c r="OQ152" s="9"/>
      <c r="OR152" s="9"/>
      <c r="OS152" s="9"/>
      <c r="OT152" s="9"/>
      <c r="OU152" s="9"/>
      <c r="OV152" s="9"/>
      <c r="OW152" s="9"/>
      <c r="OX152" s="9"/>
      <c r="OY152" s="9"/>
      <c r="OZ152" s="9"/>
      <c r="PA152" s="9"/>
      <c r="PB152" s="9"/>
    </row>
    <row r="153" spans="1:418" s="22" customFormat="1" x14ac:dyDescent="0.25">
      <c r="A153" s="179">
        <v>0</v>
      </c>
      <c r="B153" s="179" t="str">
        <f>'Raw Data(sec)'!A154</f>
        <v>P59</v>
      </c>
      <c r="C153" s="179" t="str">
        <f>'Raw Data(sec)'!B154</f>
        <v>HOM</v>
      </c>
      <c r="D153" s="179" t="str">
        <f>'Raw Data(sec)'!C154</f>
        <v>U4</v>
      </c>
      <c r="E153" s="179">
        <f>'Raw Data(sec)'!D154</f>
        <v>0</v>
      </c>
      <c r="F153" s="179">
        <f>'Raw Data(sec)'!E154</f>
        <v>0</v>
      </c>
      <c r="G153" s="179">
        <f>'Raw Data(sec)'!F154</f>
        <v>0</v>
      </c>
      <c r="H153" s="179">
        <f>'Raw Data(sec)'!G154</f>
        <v>0</v>
      </c>
      <c r="I153" s="179">
        <f>'Raw Data(sec)'!H154</f>
        <v>0</v>
      </c>
      <c r="J153" s="179">
        <f>'Raw Data(sec)'!I154</f>
        <v>0</v>
      </c>
      <c r="K153" s="179">
        <f>'Raw Data(sec)'!J154</f>
        <v>0</v>
      </c>
      <c r="L153" s="179">
        <f>'Raw Data(sec)'!K154</f>
        <v>0</v>
      </c>
      <c r="M153" s="179">
        <f>'Raw Data(sec)'!L154</f>
        <v>0</v>
      </c>
      <c r="N153" s="179">
        <f>'Raw Data(sec)'!M154</f>
        <v>0</v>
      </c>
      <c r="O153" s="179">
        <f>'Raw Data(sec)'!N154</f>
        <v>0</v>
      </c>
      <c r="P153" s="179">
        <f>'Raw Data(sec)'!O154</f>
        <v>0</v>
      </c>
      <c r="Q153" s="179">
        <f>'Raw Data(sec)'!P154</f>
        <v>0</v>
      </c>
      <c r="R153" s="179">
        <f>'Raw Data(sec)'!Q154</f>
        <v>0</v>
      </c>
      <c r="S153" s="179">
        <f>'Raw Data(sec)'!R154</f>
        <v>0</v>
      </c>
      <c r="T153" s="179">
        <f>'Raw Data(sec)'!S154</f>
        <v>0</v>
      </c>
      <c r="U153" s="179">
        <f>'Raw Data(sec)'!T154</f>
        <v>0</v>
      </c>
      <c r="V153" s="179">
        <f>'Raw Data(sec)'!U154</f>
        <v>0</v>
      </c>
      <c r="W153" s="179">
        <f>'Raw Data(sec)'!V154</f>
        <v>0</v>
      </c>
      <c r="X153" s="179">
        <f>'Raw Data(sec)'!W154</f>
        <v>0</v>
      </c>
      <c r="Y153" s="179">
        <f>'Raw Data(sec)'!X154</f>
        <v>0</v>
      </c>
      <c r="Z153" s="179">
        <f>'Raw Data(sec)'!Y154</f>
        <v>0</v>
      </c>
      <c r="AA153" s="179">
        <f>'Raw Data(sec)'!Z154</f>
        <v>0</v>
      </c>
      <c r="AB153" s="179">
        <f>'Raw Data(sec)'!AA154</f>
        <v>0</v>
      </c>
      <c r="AC153" s="179">
        <f>'Raw Data(sec)'!AB154</f>
        <v>0</v>
      </c>
      <c r="AD153" s="180">
        <v>0</v>
      </c>
      <c r="AE153" s="181"/>
      <c r="AF153" s="10"/>
      <c r="AG153" s="10"/>
      <c r="AH153" s="10"/>
      <c r="AI153" s="10"/>
      <c r="AJ153" s="10"/>
      <c r="AK153" s="10"/>
      <c r="AP153" s="182"/>
      <c r="AU153" s="9"/>
      <c r="AV153" s="9"/>
      <c r="AW153" s="9"/>
      <c r="AX153" s="9"/>
      <c r="AY153" s="9"/>
      <c r="AZ153" s="9"/>
      <c r="BA153" s="9"/>
      <c r="BB153" s="9"/>
      <c r="BC153" s="9"/>
      <c r="BD153" s="223"/>
      <c r="BE153" s="223"/>
      <c r="BF153" s="223"/>
      <c r="BG153" s="223"/>
      <c r="BH153" s="223"/>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c r="GY153" s="9"/>
      <c r="GZ153" s="9"/>
      <c r="HA153" s="9"/>
      <c r="HB153" s="9"/>
      <c r="HC153" s="9"/>
      <c r="HD153" s="9"/>
      <c r="HE153" s="9"/>
      <c r="HF153" s="9"/>
      <c r="HG153" s="9"/>
      <c r="HH153" s="9"/>
      <c r="HI153" s="9"/>
      <c r="HJ153" s="9"/>
      <c r="HK153" s="9"/>
      <c r="HL153" s="9"/>
      <c r="HM153" s="9"/>
      <c r="HN153" s="9"/>
      <c r="HO153" s="9"/>
      <c r="HP153" s="9"/>
      <c r="HQ153" s="9"/>
      <c r="HR153" s="9"/>
      <c r="HS153" s="9"/>
      <c r="HT153" s="9"/>
      <c r="HU153" s="9"/>
      <c r="HV153" s="9"/>
      <c r="HW153" s="9"/>
      <c r="HX153" s="9"/>
      <c r="HY153" s="9"/>
      <c r="HZ153" s="9"/>
      <c r="IA153" s="9"/>
      <c r="IB153" s="9"/>
      <c r="IC153" s="9"/>
      <c r="ID153" s="9"/>
      <c r="IE153" s="9"/>
      <c r="IF153" s="9"/>
      <c r="IG153" s="9"/>
      <c r="IH153" s="9"/>
      <c r="II153" s="9"/>
      <c r="IJ153" s="9"/>
      <c r="IK153" s="9"/>
      <c r="IL153" s="9"/>
      <c r="IM153" s="9"/>
      <c r="IN153" s="9"/>
      <c r="IO153" s="9"/>
      <c r="IP153" s="9"/>
      <c r="IQ153" s="9"/>
      <c r="IR153" s="9"/>
      <c r="IS153" s="9"/>
      <c r="IT153" s="9"/>
      <c r="IU153" s="9"/>
      <c r="IV153" s="9"/>
      <c r="IW153" s="9"/>
      <c r="IX153" s="9"/>
      <c r="IY153" s="9"/>
      <c r="IZ153" s="9"/>
      <c r="JA153" s="9"/>
      <c r="JB153" s="9"/>
      <c r="JC153" s="9"/>
      <c r="JD153" s="9"/>
      <c r="JE153" s="9"/>
      <c r="JF153" s="9"/>
      <c r="JG153" s="9"/>
      <c r="JH153" s="9"/>
      <c r="JI153" s="9"/>
      <c r="JJ153" s="9"/>
      <c r="JK153" s="9"/>
      <c r="JL153" s="9"/>
      <c r="JM153" s="9"/>
      <c r="JN153" s="9"/>
      <c r="JO153" s="9"/>
      <c r="JP153" s="9"/>
      <c r="JQ153" s="9"/>
      <c r="JR153" s="9"/>
      <c r="JS153" s="9"/>
      <c r="JT153" s="9"/>
      <c r="JU153" s="9"/>
      <c r="JV153" s="9"/>
      <c r="JW153" s="9"/>
      <c r="JX153" s="9"/>
      <c r="JY153" s="9"/>
      <c r="JZ153" s="9"/>
      <c r="KA153" s="9"/>
      <c r="KB153" s="9"/>
      <c r="KC153" s="9"/>
      <c r="KD153" s="9"/>
      <c r="KE153" s="9"/>
      <c r="KF153" s="9"/>
      <c r="KG153" s="9"/>
      <c r="KH153" s="9"/>
      <c r="KI153" s="9"/>
      <c r="KJ153" s="9"/>
      <c r="KK153" s="9"/>
      <c r="KL153" s="9"/>
      <c r="KM153" s="9"/>
      <c r="KN153" s="9"/>
      <c r="KO153" s="9"/>
      <c r="KP153" s="9"/>
      <c r="KQ153" s="9"/>
      <c r="KR153" s="9"/>
      <c r="KS153" s="9"/>
      <c r="KT153" s="9"/>
      <c r="KU153" s="9"/>
      <c r="KV153" s="9"/>
      <c r="KW153" s="9"/>
      <c r="KX153" s="9"/>
      <c r="KY153" s="9"/>
      <c r="KZ153" s="9"/>
      <c r="LA153" s="9"/>
      <c r="LB153" s="9"/>
      <c r="LC153" s="9"/>
      <c r="LD153" s="9"/>
      <c r="LE153" s="9"/>
      <c r="LF153" s="9"/>
      <c r="LG153" s="9"/>
      <c r="LH153" s="9"/>
      <c r="LI153" s="9"/>
      <c r="LJ153" s="9"/>
      <c r="LK153" s="9"/>
      <c r="LL153" s="9"/>
      <c r="LM153" s="9"/>
      <c r="LN153" s="9"/>
      <c r="LO153" s="9"/>
      <c r="LP153" s="9"/>
      <c r="LQ153" s="9"/>
      <c r="LR153" s="9"/>
      <c r="LS153" s="9"/>
      <c r="LT153" s="9"/>
      <c r="LU153" s="9"/>
      <c r="LV153" s="9"/>
      <c r="LW153" s="9"/>
      <c r="LX153" s="9"/>
      <c r="LY153" s="9"/>
      <c r="LZ153" s="9"/>
      <c r="MA153" s="9"/>
      <c r="MB153" s="9"/>
      <c r="MC153" s="9"/>
      <c r="MD153" s="9"/>
      <c r="ME153" s="9"/>
      <c r="MF153" s="9"/>
      <c r="MG153" s="9"/>
      <c r="MH153" s="9"/>
      <c r="MI153" s="9"/>
      <c r="MJ153" s="9"/>
      <c r="MK153" s="9"/>
      <c r="ML153" s="9"/>
      <c r="MM153" s="9"/>
      <c r="MN153" s="9"/>
      <c r="MO153" s="9"/>
      <c r="MP153" s="9"/>
      <c r="MQ153" s="9"/>
      <c r="MR153" s="9"/>
      <c r="MS153" s="9"/>
      <c r="MT153" s="9"/>
      <c r="MU153" s="9"/>
      <c r="MV153" s="9"/>
      <c r="MW153" s="9"/>
      <c r="MX153" s="9"/>
      <c r="MY153" s="9"/>
      <c r="MZ153" s="9"/>
      <c r="NA153" s="9"/>
      <c r="NB153" s="9"/>
      <c r="NC153" s="9"/>
      <c r="ND153" s="9"/>
      <c r="NE153" s="9"/>
      <c r="NF153" s="9"/>
      <c r="NG153" s="9"/>
      <c r="NH153" s="9"/>
      <c r="NI153" s="9"/>
      <c r="NJ153" s="9"/>
      <c r="NK153" s="9"/>
      <c r="NL153" s="9"/>
      <c r="NM153" s="9"/>
      <c r="NN153" s="9"/>
      <c r="NO153" s="9"/>
      <c r="NP153" s="9"/>
      <c r="NQ153" s="9"/>
      <c r="NR153" s="9"/>
      <c r="NS153" s="9"/>
      <c r="NT153" s="9"/>
      <c r="NU153" s="9"/>
      <c r="NV153" s="9"/>
      <c r="NW153" s="9"/>
      <c r="NX153" s="9"/>
      <c r="NY153" s="9"/>
      <c r="NZ153" s="9"/>
      <c r="OA153" s="9"/>
      <c r="OB153" s="9"/>
      <c r="OC153" s="9"/>
      <c r="OD153" s="9"/>
      <c r="OE153" s="9"/>
      <c r="OF153" s="9"/>
      <c r="OG153" s="9"/>
      <c r="OH153" s="9"/>
      <c r="OI153" s="9"/>
      <c r="OJ153" s="9"/>
      <c r="OK153" s="9"/>
      <c r="OL153" s="9"/>
      <c r="OM153" s="9"/>
      <c r="ON153" s="9"/>
      <c r="OO153" s="9"/>
      <c r="OP153" s="9"/>
      <c r="OQ153" s="9"/>
      <c r="OR153" s="9"/>
      <c r="OS153" s="9"/>
      <c r="OT153" s="9"/>
      <c r="OU153" s="9"/>
      <c r="OV153" s="9"/>
      <c r="OW153" s="9"/>
      <c r="OX153" s="9"/>
      <c r="OY153" s="9"/>
      <c r="OZ153" s="9"/>
      <c r="PA153" s="9"/>
      <c r="PB153" s="9"/>
    </row>
    <row r="154" spans="1:418" s="22" customFormat="1" x14ac:dyDescent="0.25">
      <c r="A154" s="179">
        <v>0</v>
      </c>
      <c r="B154" s="179" t="str">
        <f>'Raw Data(sec)'!A155</f>
        <v>P59</v>
      </c>
      <c r="C154" s="179" t="str">
        <f>'Raw Data(sec)'!B155</f>
        <v>HOM</v>
      </c>
      <c r="D154" s="179" t="str">
        <f>'Raw Data(sec)'!C155</f>
        <v>U4</v>
      </c>
      <c r="E154" s="179">
        <f>'Raw Data(sec)'!D155</f>
        <v>0</v>
      </c>
      <c r="F154" s="179">
        <f>'Raw Data(sec)'!E155</f>
        <v>0</v>
      </c>
      <c r="G154" s="179">
        <f>'Raw Data(sec)'!F155</f>
        <v>0</v>
      </c>
      <c r="H154" s="179">
        <f>'Raw Data(sec)'!G155</f>
        <v>0</v>
      </c>
      <c r="I154" s="179">
        <f>'Raw Data(sec)'!H155</f>
        <v>0</v>
      </c>
      <c r="J154" s="179">
        <f>'Raw Data(sec)'!I155</f>
        <v>0</v>
      </c>
      <c r="K154" s="179">
        <f>'Raw Data(sec)'!J155</f>
        <v>0</v>
      </c>
      <c r="L154" s="179">
        <f>'Raw Data(sec)'!K155</f>
        <v>0</v>
      </c>
      <c r="M154" s="179">
        <f>'Raw Data(sec)'!L155</f>
        <v>0</v>
      </c>
      <c r="N154" s="179">
        <f>'Raw Data(sec)'!M155</f>
        <v>0</v>
      </c>
      <c r="O154" s="179">
        <f>'Raw Data(sec)'!N155</f>
        <v>0</v>
      </c>
      <c r="P154" s="179">
        <f>'Raw Data(sec)'!O155</f>
        <v>0</v>
      </c>
      <c r="Q154" s="179">
        <f>'Raw Data(sec)'!P155</f>
        <v>0</v>
      </c>
      <c r="R154" s="179">
        <f>'Raw Data(sec)'!Q155</f>
        <v>0</v>
      </c>
      <c r="S154" s="179">
        <f>'Raw Data(sec)'!R155</f>
        <v>0</v>
      </c>
      <c r="T154" s="179">
        <f>'Raw Data(sec)'!S155</f>
        <v>0</v>
      </c>
      <c r="U154" s="179">
        <f>'Raw Data(sec)'!T155</f>
        <v>0</v>
      </c>
      <c r="V154" s="179">
        <f>'Raw Data(sec)'!U155</f>
        <v>0</v>
      </c>
      <c r="W154" s="179">
        <f>'Raw Data(sec)'!V155</f>
        <v>0</v>
      </c>
      <c r="X154" s="179">
        <f>'Raw Data(sec)'!W155</f>
        <v>0</v>
      </c>
      <c r="Y154" s="179">
        <f>'Raw Data(sec)'!X155</f>
        <v>0</v>
      </c>
      <c r="Z154" s="179">
        <f>'Raw Data(sec)'!Y155</f>
        <v>0</v>
      </c>
      <c r="AA154" s="179">
        <f>'Raw Data(sec)'!Z155</f>
        <v>0</v>
      </c>
      <c r="AB154" s="179">
        <f>'Raw Data(sec)'!AA155</f>
        <v>0</v>
      </c>
      <c r="AC154" s="179">
        <f>'Raw Data(sec)'!AB155</f>
        <v>0</v>
      </c>
      <c r="AD154" s="180">
        <v>0</v>
      </c>
      <c r="AE154" s="181"/>
      <c r="AF154" s="10"/>
      <c r="AG154" s="10"/>
      <c r="AH154" s="10"/>
      <c r="AI154" s="10"/>
      <c r="AJ154" s="10"/>
      <c r="AK154" s="10"/>
      <c r="AP154" s="182"/>
      <c r="AU154" s="9"/>
      <c r="AV154" s="9"/>
      <c r="AW154" s="9"/>
      <c r="AX154" s="9"/>
      <c r="AY154" s="9"/>
      <c r="AZ154" s="9"/>
      <c r="BA154" s="9"/>
      <c r="BB154" s="9"/>
      <c r="BC154" s="9"/>
      <c r="BD154" s="223"/>
      <c r="BE154" s="223"/>
      <c r="BF154" s="223"/>
      <c r="BG154" s="223"/>
      <c r="BH154" s="223"/>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c r="GY154" s="9"/>
      <c r="GZ154" s="9"/>
      <c r="HA154" s="9"/>
      <c r="HB154" s="9"/>
      <c r="HC154" s="9"/>
      <c r="HD154" s="9"/>
      <c r="HE154" s="9"/>
      <c r="HF154" s="9"/>
      <c r="HG154" s="9"/>
      <c r="HH154" s="9"/>
      <c r="HI154" s="9"/>
      <c r="HJ154" s="9"/>
      <c r="HK154" s="9"/>
      <c r="HL154" s="9"/>
      <c r="HM154" s="9"/>
      <c r="HN154" s="9"/>
      <c r="HO154" s="9"/>
      <c r="HP154" s="9"/>
      <c r="HQ154" s="9"/>
      <c r="HR154" s="9"/>
      <c r="HS154" s="9"/>
      <c r="HT154" s="9"/>
      <c r="HU154" s="9"/>
      <c r="HV154" s="9"/>
      <c r="HW154" s="9"/>
      <c r="HX154" s="9"/>
      <c r="HY154" s="9"/>
      <c r="HZ154" s="9"/>
      <c r="IA154" s="9"/>
      <c r="IB154" s="9"/>
      <c r="IC154" s="9"/>
      <c r="ID154" s="9"/>
      <c r="IE154" s="9"/>
      <c r="IF154" s="9"/>
      <c r="IG154" s="9"/>
      <c r="IH154" s="9"/>
      <c r="II154" s="9"/>
      <c r="IJ154" s="9"/>
      <c r="IK154" s="9"/>
      <c r="IL154" s="9"/>
      <c r="IM154" s="9"/>
      <c r="IN154" s="9"/>
      <c r="IO154" s="9"/>
      <c r="IP154" s="9"/>
      <c r="IQ154" s="9"/>
      <c r="IR154" s="9"/>
      <c r="IS154" s="9"/>
      <c r="IT154" s="9"/>
      <c r="IU154" s="9"/>
      <c r="IV154" s="9"/>
      <c r="IW154" s="9"/>
      <c r="IX154" s="9"/>
      <c r="IY154" s="9"/>
      <c r="IZ154" s="9"/>
      <c r="JA154" s="9"/>
      <c r="JB154" s="9"/>
      <c r="JC154" s="9"/>
      <c r="JD154" s="9"/>
      <c r="JE154" s="9"/>
      <c r="JF154" s="9"/>
      <c r="JG154" s="9"/>
      <c r="JH154" s="9"/>
      <c r="JI154" s="9"/>
      <c r="JJ154" s="9"/>
      <c r="JK154" s="9"/>
      <c r="JL154" s="9"/>
      <c r="JM154" s="9"/>
      <c r="JN154" s="9"/>
      <c r="JO154" s="9"/>
      <c r="JP154" s="9"/>
      <c r="JQ154" s="9"/>
      <c r="JR154" s="9"/>
      <c r="JS154" s="9"/>
      <c r="JT154" s="9"/>
      <c r="JU154" s="9"/>
      <c r="JV154" s="9"/>
      <c r="JW154" s="9"/>
      <c r="JX154" s="9"/>
      <c r="JY154" s="9"/>
      <c r="JZ154" s="9"/>
      <c r="KA154" s="9"/>
      <c r="KB154" s="9"/>
      <c r="KC154" s="9"/>
      <c r="KD154" s="9"/>
      <c r="KE154" s="9"/>
      <c r="KF154" s="9"/>
      <c r="KG154" s="9"/>
      <c r="KH154" s="9"/>
      <c r="KI154" s="9"/>
      <c r="KJ154" s="9"/>
      <c r="KK154" s="9"/>
      <c r="KL154" s="9"/>
      <c r="KM154" s="9"/>
      <c r="KN154" s="9"/>
      <c r="KO154" s="9"/>
      <c r="KP154" s="9"/>
      <c r="KQ154" s="9"/>
      <c r="KR154" s="9"/>
      <c r="KS154" s="9"/>
      <c r="KT154" s="9"/>
      <c r="KU154" s="9"/>
      <c r="KV154" s="9"/>
      <c r="KW154" s="9"/>
      <c r="KX154" s="9"/>
      <c r="KY154" s="9"/>
      <c r="KZ154" s="9"/>
      <c r="LA154" s="9"/>
      <c r="LB154" s="9"/>
      <c r="LC154" s="9"/>
      <c r="LD154" s="9"/>
      <c r="LE154" s="9"/>
      <c r="LF154" s="9"/>
      <c r="LG154" s="9"/>
      <c r="LH154" s="9"/>
      <c r="LI154" s="9"/>
      <c r="LJ154" s="9"/>
      <c r="LK154" s="9"/>
      <c r="LL154" s="9"/>
      <c r="LM154" s="9"/>
      <c r="LN154" s="9"/>
      <c r="LO154" s="9"/>
      <c r="LP154" s="9"/>
      <c r="LQ154" s="9"/>
      <c r="LR154" s="9"/>
      <c r="LS154" s="9"/>
      <c r="LT154" s="9"/>
      <c r="LU154" s="9"/>
      <c r="LV154" s="9"/>
      <c r="LW154" s="9"/>
      <c r="LX154" s="9"/>
      <c r="LY154" s="9"/>
      <c r="LZ154" s="9"/>
      <c r="MA154" s="9"/>
      <c r="MB154" s="9"/>
      <c r="MC154" s="9"/>
      <c r="MD154" s="9"/>
      <c r="ME154" s="9"/>
      <c r="MF154" s="9"/>
      <c r="MG154" s="9"/>
      <c r="MH154" s="9"/>
      <c r="MI154" s="9"/>
      <c r="MJ154" s="9"/>
      <c r="MK154" s="9"/>
      <c r="ML154" s="9"/>
      <c r="MM154" s="9"/>
      <c r="MN154" s="9"/>
      <c r="MO154" s="9"/>
      <c r="MP154" s="9"/>
      <c r="MQ154" s="9"/>
      <c r="MR154" s="9"/>
      <c r="MS154" s="9"/>
      <c r="MT154" s="9"/>
      <c r="MU154" s="9"/>
      <c r="MV154" s="9"/>
      <c r="MW154" s="9"/>
      <c r="MX154" s="9"/>
      <c r="MY154" s="9"/>
      <c r="MZ154" s="9"/>
      <c r="NA154" s="9"/>
      <c r="NB154" s="9"/>
      <c r="NC154" s="9"/>
      <c r="ND154" s="9"/>
      <c r="NE154" s="9"/>
      <c r="NF154" s="9"/>
      <c r="NG154" s="9"/>
      <c r="NH154" s="9"/>
      <c r="NI154" s="9"/>
      <c r="NJ154" s="9"/>
      <c r="NK154" s="9"/>
      <c r="NL154" s="9"/>
      <c r="NM154" s="9"/>
      <c r="NN154" s="9"/>
      <c r="NO154" s="9"/>
      <c r="NP154" s="9"/>
      <c r="NQ154" s="9"/>
      <c r="NR154" s="9"/>
      <c r="NS154" s="9"/>
      <c r="NT154" s="9"/>
      <c r="NU154" s="9"/>
      <c r="NV154" s="9"/>
      <c r="NW154" s="9"/>
      <c r="NX154" s="9"/>
      <c r="NY154" s="9"/>
      <c r="NZ154" s="9"/>
      <c r="OA154" s="9"/>
      <c r="OB154" s="9"/>
      <c r="OC154" s="9"/>
      <c r="OD154" s="9"/>
      <c r="OE154" s="9"/>
      <c r="OF154" s="9"/>
      <c r="OG154" s="9"/>
      <c r="OH154" s="9"/>
      <c r="OI154" s="9"/>
      <c r="OJ154" s="9"/>
      <c r="OK154" s="9"/>
      <c r="OL154" s="9"/>
      <c r="OM154" s="9"/>
      <c r="ON154" s="9"/>
      <c r="OO154" s="9"/>
      <c r="OP154" s="9"/>
      <c r="OQ154" s="9"/>
      <c r="OR154" s="9"/>
      <c r="OS154" s="9"/>
      <c r="OT154" s="9"/>
      <c r="OU154" s="9"/>
      <c r="OV154" s="9"/>
      <c r="OW154" s="9"/>
      <c r="OX154" s="9"/>
      <c r="OY154" s="9"/>
      <c r="OZ154" s="9"/>
      <c r="PA154" s="9"/>
      <c r="PB154" s="9"/>
    </row>
    <row r="155" spans="1:418" s="15" customFormat="1" x14ac:dyDescent="0.25">
      <c r="A155" s="23" t="s">
        <v>23</v>
      </c>
      <c r="B155" s="23" t="str">
        <f>'Raw Data(sec)'!A156</f>
        <v>P59</v>
      </c>
      <c r="C155" s="23" t="str">
        <f>'Raw Data(sec)'!B156</f>
        <v>HOM</v>
      </c>
      <c r="D155" s="23" t="str">
        <f>'Raw Data(sec)'!C156</f>
        <v>V1</v>
      </c>
      <c r="E155" s="23" t="str">
        <f>'Raw Data(sec)'!D156</f>
        <v>W</v>
      </c>
      <c r="F155" s="23">
        <f>'Raw Data(sec)'!E156</f>
        <v>2168</v>
      </c>
      <c r="G155" s="23">
        <f>'Raw Data(sec)'!F156</f>
        <v>1328</v>
      </c>
      <c r="H155" s="23">
        <f>'Raw Data(sec)'!G156</f>
        <v>1700</v>
      </c>
      <c r="I155" s="23">
        <f>'Raw Data(sec)'!H156</f>
        <v>828</v>
      </c>
      <c r="J155" s="23">
        <f>'Raw Data(sec)'!I156</f>
        <v>932</v>
      </c>
      <c r="K155" s="23">
        <f>'Raw Data(sec)'!J156</f>
        <v>1108</v>
      </c>
      <c r="L155" s="23">
        <f>'Raw Data(sec)'!K156</f>
        <v>452</v>
      </c>
      <c r="M155" s="23">
        <f>'Raw Data(sec)'!L156</f>
        <v>1052</v>
      </c>
      <c r="N155" s="23">
        <f>'Raw Data(sec)'!M156</f>
        <v>1896</v>
      </c>
      <c r="O155" s="23">
        <f>'Raw Data(sec)'!N156</f>
        <v>388</v>
      </c>
      <c r="P155" s="23">
        <f>'Raw Data(sec)'!O156</f>
        <v>1400</v>
      </c>
      <c r="Q155" s="23">
        <f>'Raw Data(sec)'!P156</f>
        <v>1468</v>
      </c>
      <c r="R155" s="23">
        <f>'Raw Data(sec)'!Q156</f>
        <v>3600</v>
      </c>
      <c r="S155" s="23">
        <f>'Raw Data(sec)'!R156</f>
        <v>2152</v>
      </c>
      <c r="T155" s="23">
        <f>'Raw Data(sec)'!S156</f>
        <v>2360</v>
      </c>
      <c r="U155" s="23">
        <f>'Raw Data(sec)'!T156</f>
        <v>3600</v>
      </c>
      <c r="V155" s="23">
        <f>'Raw Data(sec)'!U156</f>
        <v>3600</v>
      </c>
      <c r="W155" s="23">
        <f>'Raw Data(sec)'!V156</f>
        <v>1648</v>
      </c>
      <c r="X155" s="23">
        <f>'Raw Data(sec)'!W156</f>
        <v>2368</v>
      </c>
      <c r="Y155" s="23">
        <f>'Raw Data(sec)'!X156</f>
        <v>1928</v>
      </c>
      <c r="Z155" s="23">
        <f>'Raw Data(sec)'!Y156</f>
        <v>2384</v>
      </c>
      <c r="AA155" s="23">
        <f>'Raw Data(sec)'!Z156</f>
        <v>2920</v>
      </c>
      <c r="AB155" s="23">
        <f>'Raw Data(sec)'!AA156</f>
        <v>3600</v>
      </c>
      <c r="AC155" s="23">
        <f>'Raw Data(sec)'!AB156</f>
        <v>3552</v>
      </c>
      <c r="AD155" s="155" t="s">
        <v>1</v>
      </c>
      <c r="AE155" s="131">
        <f t="shared" si="9"/>
        <v>14720</v>
      </c>
      <c r="AF155" s="14">
        <f t="shared" si="11"/>
        <v>33712</v>
      </c>
      <c r="AG155" s="14">
        <f t="shared" si="12"/>
        <v>0.34074074074074073</v>
      </c>
      <c r="AH155" s="14">
        <f t="shared" si="10"/>
        <v>0.78037037037037038</v>
      </c>
      <c r="AI155" s="14">
        <f>SUM(F155:Q157)</f>
        <v>43200</v>
      </c>
      <c r="AJ155" s="14">
        <f>SUM(R155:AC157)</f>
        <v>43200</v>
      </c>
      <c r="AK155" s="14">
        <f>SUM(F155:AC157)</f>
        <v>86400</v>
      </c>
      <c r="AL155" s="15">
        <f>(AE157+AE156)/(AF156+AF157)</f>
        <v>3.0016863406408096</v>
      </c>
      <c r="AM155" s="15">
        <f>(SUM(AG156:AG157))/(SUM(AH156:AH157))</f>
        <v>3.0016863406408092</v>
      </c>
      <c r="AN155" s="15">
        <f>(SUM(F156:Q157)/AI156)*100</f>
        <v>65.925925925925924</v>
      </c>
      <c r="AO155" s="15">
        <f>(SUM(R156:AC157)/AJ156)*100</f>
        <v>21.962962962962962</v>
      </c>
      <c r="AP155" s="137">
        <f>(SUM(F156:AC157)/AK156)*100</f>
        <v>43.94444444444445</v>
      </c>
      <c r="AU155" s="9"/>
      <c r="AV155" s="9"/>
      <c r="AW155" s="9"/>
      <c r="AX155" s="9"/>
      <c r="AY155" s="9"/>
      <c r="AZ155" s="9"/>
      <c r="BA155" s="9"/>
      <c r="BB155" s="9"/>
      <c r="BC155" s="9"/>
      <c r="BD155" s="223"/>
      <c r="BE155" s="223"/>
      <c r="BF155" s="223"/>
      <c r="BG155" s="223"/>
      <c r="BH155" s="223"/>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c r="GY155" s="9"/>
      <c r="GZ155" s="9"/>
      <c r="HA155" s="9"/>
      <c r="HB155" s="9"/>
      <c r="HC155" s="9"/>
      <c r="HD155" s="9"/>
      <c r="HE155" s="9"/>
      <c r="HF155" s="9"/>
      <c r="HG155" s="9"/>
      <c r="HH155" s="9"/>
      <c r="HI155" s="9"/>
      <c r="HJ155" s="9"/>
      <c r="HK155" s="9"/>
      <c r="HL155" s="9"/>
      <c r="HM155" s="9"/>
      <c r="HN155" s="9"/>
      <c r="HO155" s="9"/>
      <c r="HP155" s="9"/>
      <c r="HQ155" s="9"/>
      <c r="HR155" s="9"/>
      <c r="HS155" s="9"/>
      <c r="HT155" s="9"/>
      <c r="HU155" s="9"/>
      <c r="HV155" s="9"/>
      <c r="HW155" s="9"/>
      <c r="HX155" s="9"/>
      <c r="HY155" s="9"/>
      <c r="HZ155" s="9"/>
      <c r="IA155" s="9"/>
      <c r="IB155" s="9"/>
      <c r="IC155" s="9"/>
      <c r="ID155" s="9"/>
      <c r="IE155" s="9"/>
      <c r="IF155" s="9"/>
      <c r="IG155" s="9"/>
      <c r="IH155" s="9"/>
      <c r="II155" s="9"/>
      <c r="IJ155" s="9"/>
      <c r="IK155" s="9"/>
      <c r="IL155" s="9"/>
      <c r="IM155" s="9"/>
      <c r="IN155" s="9"/>
      <c r="IO155" s="9"/>
      <c r="IP155" s="9"/>
      <c r="IQ155" s="9"/>
      <c r="IR155" s="9"/>
      <c r="IS155" s="9"/>
      <c r="IT155" s="9"/>
      <c r="IU155" s="9"/>
      <c r="IV155" s="9"/>
      <c r="IW155" s="9"/>
      <c r="IX155" s="9"/>
      <c r="IY155" s="9"/>
      <c r="IZ155" s="9"/>
      <c r="JA155" s="9"/>
      <c r="JB155" s="9"/>
      <c r="JC155" s="9"/>
      <c r="JD155" s="9"/>
      <c r="JE155" s="9"/>
      <c r="JF155" s="9"/>
      <c r="JG155" s="9"/>
      <c r="JH155" s="9"/>
      <c r="JI155" s="9"/>
      <c r="JJ155" s="9"/>
      <c r="JK155" s="9"/>
      <c r="JL155" s="9"/>
      <c r="JM155" s="9"/>
      <c r="JN155" s="9"/>
      <c r="JO155" s="9"/>
      <c r="JP155" s="9"/>
      <c r="JQ155" s="9"/>
      <c r="JR155" s="9"/>
      <c r="JS155" s="9"/>
      <c r="JT155" s="9"/>
      <c r="JU155" s="9"/>
      <c r="JV155" s="9"/>
      <c r="JW155" s="9"/>
      <c r="JX155" s="9"/>
      <c r="JY155" s="9"/>
      <c r="JZ155" s="9"/>
      <c r="KA155" s="9"/>
      <c r="KB155" s="9"/>
      <c r="KC155" s="9"/>
      <c r="KD155" s="9"/>
      <c r="KE155" s="9"/>
      <c r="KF155" s="9"/>
      <c r="KG155" s="9"/>
      <c r="KH155" s="9"/>
      <c r="KI155" s="9"/>
      <c r="KJ155" s="9"/>
      <c r="KK155" s="9"/>
      <c r="KL155" s="9"/>
      <c r="KM155" s="9"/>
      <c r="KN155" s="9"/>
      <c r="KO155" s="9"/>
      <c r="KP155" s="9"/>
      <c r="KQ155" s="9"/>
      <c r="KR155" s="9"/>
      <c r="KS155" s="9"/>
      <c r="KT155" s="9"/>
      <c r="KU155" s="9"/>
      <c r="KV155" s="9"/>
      <c r="KW155" s="9"/>
      <c r="KX155" s="9"/>
      <c r="KY155" s="9"/>
      <c r="KZ155" s="9"/>
      <c r="LA155" s="9"/>
      <c r="LB155" s="9"/>
      <c r="LC155" s="9"/>
      <c r="LD155" s="9"/>
      <c r="LE155" s="9"/>
      <c r="LF155" s="9"/>
      <c r="LG155" s="9"/>
      <c r="LH155" s="9"/>
      <c r="LI155" s="9"/>
      <c r="LJ155" s="9"/>
      <c r="LK155" s="9"/>
      <c r="LL155" s="9"/>
      <c r="LM155" s="9"/>
      <c r="LN155" s="9"/>
      <c r="LO155" s="9"/>
      <c r="LP155" s="9"/>
      <c r="LQ155" s="9"/>
      <c r="LR155" s="9"/>
      <c r="LS155" s="9"/>
      <c r="LT155" s="9"/>
      <c r="LU155" s="9"/>
      <c r="LV155" s="9"/>
      <c r="LW155" s="9"/>
      <c r="LX155" s="9"/>
      <c r="LY155" s="9"/>
      <c r="LZ155" s="9"/>
      <c r="MA155" s="9"/>
      <c r="MB155" s="9"/>
      <c r="MC155" s="9"/>
      <c r="MD155" s="9"/>
      <c r="ME155" s="9"/>
      <c r="MF155" s="9"/>
      <c r="MG155" s="9"/>
      <c r="MH155" s="9"/>
      <c r="MI155" s="9"/>
      <c r="MJ155" s="9"/>
      <c r="MK155" s="9"/>
      <c r="ML155" s="9"/>
      <c r="MM155" s="9"/>
      <c r="MN155" s="9"/>
      <c r="MO155" s="9"/>
      <c r="MP155" s="9"/>
      <c r="MQ155" s="9"/>
      <c r="MR155" s="9"/>
      <c r="MS155" s="9"/>
      <c r="MT155" s="9"/>
      <c r="MU155" s="9"/>
      <c r="MV155" s="9"/>
      <c r="MW155" s="9"/>
      <c r="MX155" s="9"/>
      <c r="MY155" s="9"/>
      <c r="MZ155" s="9"/>
      <c r="NA155" s="9"/>
      <c r="NB155" s="9"/>
      <c r="NC155" s="9"/>
      <c r="ND155" s="9"/>
      <c r="NE155" s="9"/>
      <c r="NF155" s="9"/>
      <c r="NG155" s="9"/>
      <c r="NH155" s="9"/>
      <c r="NI155" s="9"/>
      <c r="NJ155" s="9"/>
      <c r="NK155" s="9"/>
      <c r="NL155" s="9"/>
      <c r="NM155" s="9"/>
      <c r="NN155" s="9"/>
      <c r="NO155" s="9"/>
      <c r="NP155" s="9"/>
      <c r="NQ155" s="9"/>
      <c r="NR155" s="9"/>
      <c r="NS155" s="9"/>
      <c r="NT155" s="9"/>
      <c r="NU155" s="9"/>
      <c r="NV155" s="9"/>
      <c r="NW155" s="9"/>
      <c r="NX155" s="9"/>
      <c r="NY155" s="9"/>
      <c r="NZ155" s="9"/>
      <c r="OA155" s="9"/>
      <c r="OB155" s="9"/>
      <c r="OC155" s="9"/>
      <c r="OD155" s="9"/>
      <c r="OE155" s="9"/>
      <c r="OF155" s="9"/>
      <c r="OG155" s="9"/>
      <c r="OH155" s="9"/>
      <c r="OI155" s="9"/>
      <c r="OJ155" s="9"/>
      <c r="OK155" s="9"/>
      <c r="OL155" s="9"/>
      <c r="OM155" s="9"/>
      <c r="ON155" s="9"/>
      <c r="OO155" s="9"/>
      <c r="OP155" s="9"/>
      <c r="OQ155" s="9"/>
      <c r="OR155" s="9"/>
      <c r="OS155" s="9"/>
      <c r="OT155" s="9"/>
      <c r="OU155" s="9"/>
      <c r="OV155" s="9"/>
      <c r="OW155" s="9"/>
      <c r="OX155" s="9"/>
      <c r="OY155" s="9"/>
      <c r="OZ155" s="9"/>
      <c r="PA155" s="9"/>
      <c r="PB155" s="9"/>
    </row>
    <row r="156" spans="1:418" s="9" customFormat="1" x14ac:dyDescent="0.25">
      <c r="A156" s="23">
        <v>0</v>
      </c>
      <c r="B156" s="23" t="str">
        <f>'Raw Data(sec)'!A157</f>
        <v>P59</v>
      </c>
      <c r="C156" s="23" t="str">
        <f>'Raw Data(sec)'!B157</f>
        <v>HOM</v>
      </c>
      <c r="D156" s="23" t="str">
        <f>'Raw Data(sec)'!C157</f>
        <v>V1</v>
      </c>
      <c r="E156" s="23" t="str">
        <f>'Raw Data(sec)'!D157</f>
        <v>R</v>
      </c>
      <c r="F156" s="23">
        <f>'Raw Data(sec)'!E157</f>
        <v>160</v>
      </c>
      <c r="G156" s="23">
        <f>'Raw Data(sec)'!F157</f>
        <v>332</v>
      </c>
      <c r="H156" s="23">
        <f>'Raw Data(sec)'!G157</f>
        <v>268</v>
      </c>
      <c r="I156" s="23">
        <f>'Raw Data(sec)'!H157</f>
        <v>340</v>
      </c>
      <c r="J156" s="23">
        <f>'Raw Data(sec)'!I157</f>
        <v>192</v>
      </c>
      <c r="K156" s="23">
        <f>'Raw Data(sec)'!J157</f>
        <v>324</v>
      </c>
      <c r="L156" s="23">
        <f>'Raw Data(sec)'!K157</f>
        <v>396</v>
      </c>
      <c r="M156" s="23">
        <f>'Raw Data(sec)'!L157</f>
        <v>44</v>
      </c>
      <c r="N156" s="23">
        <f>'Raw Data(sec)'!M157</f>
        <v>152</v>
      </c>
      <c r="O156" s="23">
        <f>'Raw Data(sec)'!N157</f>
        <v>504</v>
      </c>
      <c r="P156" s="23">
        <f>'Raw Data(sec)'!O157</f>
        <v>512</v>
      </c>
      <c r="Q156" s="23">
        <f>'Raw Data(sec)'!P157</f>
        <v>188</v>
      </c>
      <c r="R156" s="23">
        <f>'Raw Data(sec)'!Q157</f>
        <v>0</v>
      </c>
      <c r="S156" s="23">
        <f>'Raw Data(sec)'!R157</f>
        <v>76</v>
      </c>
      <c r="T156" s="23">
        <f>'Raw Data(sec)'!S157</f>
        <v>72</v>
      </c>
      <c r="U156" s="23">
        <f>'Raw Data(sec)'!T157</f>
        <v>0</v>
      </c>
      <c r="V156" s="23">
        <f>'Raw Data(sec)'!U157</f>
        <v>0</v>
      </c>
      <c r="W156" s="23">
        <f>'Raw Data(sec)'!V157</f>
        <v>116</v>
      </c>
      <c r="X156" s="23">
        <f>'Raw Data(sec)'!W157</f>
        <v>40</v>
      </c>
      <c r="Y156" s="23">
        <f>'Raw Data(sec)'!X157</f>
        <v>56</v>
      </c>
      <c r="Z156" s="23">
        <f>'Raw Data(sec)'!Y157</f>
        <v>184</v>
      </c>
      <c r="AA156" s="23">
        <f>'Raw Data(sec)'!Z157</f>
        <v>36</v>
      </c>
      <c r="AB156" s="23">
        <f>'Raw Data(sec)'!AA157</f>
        <v>0</v>
      </c>
      <c r="AC156" s="23">
        <f>'Raw Data(sec)'!AB157</f>
        <v>0</v>
      </c>
      <c r="AD156" s="155">
        <v>0</v>
      </c>
      <c r="AE156" s="132">
        <f t="shared" si="9"/>
        <v>3412</v>
      </c>
      <c r="AF156" s="12">
        <f t="shared" si="11"/>
        <v>580</v>
      </c>
      <c r="AG156" s="12">
        <f t="shared" si="12"/>
        <v>7.8981481481481486E-2</v>
      </c>
      <c r="AH156" s="12">
        <f t="shared" si="10"/>
        <v>1.3425925925925926E-2</v>
      </c>
      <c r="AI156" s="12">
        <f>SUM(F155:Q157)</f>
        <v>43200</v>
      </c>
      <c r="AJ156" s="12">
        <f>SUM(R155:AC157)</f>
        <v>43200</v>
      </c>
      <c r="AK156" s="12">
        <f>SUM(F155:AC157)</f>
        <v>86400</v>
      </c>
      <c r="AP156" s="139"/>
      <c r="BD156" s="223"/>
      <c r="BE156" s="223"/>
      <c r="BF156" s="223"/>
      <c r="BG156" s="223"/>
      <c r="BH156" s="223"/>
    </row>
    <row r="157" spans="1:418" s="9" customFormat="1" x14ac:dyDescent="0.25">
      <c r="A157" s="23">
        <v>0</v>
      </c>
      <c r="B157" s="23" t="str">
        <f>'Raw Data(sec)'!A158</f>
        <v>P59</v>
      </c>
      <c r="C157" s="23" t="str">
        <f>'Raw Data(sec)'!B158</f>
        <v>HOM</v>
      </c>
      <c r="D157" s="23" t="str">
        <f>'Raw Data(sec)'!C158</f>
        <v>V1</v>
      </c>
      <c r="E157" s="23" t="str">
        <f>'Raw Data(sec)'!D158</f>
        <v>NR</v>
      </c>
      <c r="F157" s="23">
        <f>'Raw Data(sec)'!E158</f>
        <v>1272</v>
      </c>
      <c r="G157" s="23">
        <f>'Raw Data(sec)'!F158</f>
        <v>1940</v>
      </c>
      <c r="H157" s="23">
        <f>'Raw Data(sec)'!G158</f>
        <v>1632</v>
      </c>
      <c r="I157" s="23">
        <f>'Raw Data(sec)'!H158</f>
        <v>2432</v>
      </c>
      <c r="J157" s="23">
        <f>'Raw Data(sec)'!I158</f>
        <v>2476</v>
      </c>
      <c r="K157" s="23">
        <f>'Raw Data(sec)'!J158</f>
        <v>2168</v>
      </c>
      <c r="L157" s="23">
        <f>'Raw Data(sec)'!K158</f>
        <v>2752</v>
      </c>
      <c r="M157" s="23">
        <f>'Raw Data(sec)'!L158</f>
        <v>2504</v>
      </c>
      <c r="N157" s="23">
        <f>'Raw Data(sec)'!M158</f>
        <v>1552</v>
      </c>
      <c r="O157" s="23">
        <f>'Raw Data(sec)'!N158</f>
        <v>2708</v>
      </c>
      <c r="P157" s="23">
        <f>'Raw Data(sec)'!O158</f>
        <v>1688</v>
      </c>
      <c r="Q157" s="23">
        <f>'Raw Data(sec)'!P158</f>
        <v>1944</v>
      </c>
      <c r="R157" s="23">
        <f>'Raw Data(sec)'!Q158</f>
        <v>0</v>
      </c>
      <c r="S157" s="23">
        <f>'Raw Data(sec)'!R158</f>
        <v>1372</v>
      </c>
      <c r="T157" s="23">
        <f>'Raw Data(sec)'!S158</f>
        <v>1168</v>
      </c>
      <c r="U157" s="23">
        <f>'Raw Data(sec)'!T158</f>
        <v>0</v>
      </c>
      <c r="V157" s="23">
        <f>'Raw Data(sec)'!U158</f>
        <v>0</v>
      </c>
      <c r="W157" s="23">
        <f>'Raw Data(sec)'!V158</f>
        <v>1836</v>
      </c>
      <c r="X157" s="23">
        <f>'Raw Data(sec)'!W158</f>
        <v>1192</v>
      </c>
      <c r="Y157" s="23">
        <f>'Raw Data(sec)'!X158</f>
        <v>1616</v>
      </c>
      <c r="Z157" s="23">
        <f>'Raw Data(sec)'!Y158</f>
        <v>1032</v>
      </c>
      <c r="AA157" s="23">
        <f>'Raw Data(sec)'!Z158</f>
        <v>644</v>
      </c>
      <c r="AB157" s="23">
        <f>'Raw Data(sec)'!AA158</f>
        <v>0</v>
      </c>
      <c r="AC157" s="23">
        <f>'Raw Data(sec)'!AB158</f>
        <v>48</v>
      </c>
      <c r="AD157" s="155">
        <v>0</v>
      </c>
      <c r="AE157" s="132">
        <f t="shared" si="9"/>
        <v>25068</v>
      </c>
      <c r="AF157" s="12">
        <f t="shared" si="11"/>
        <v>8908</v>
      </c>
      <c r="AG157" s="12">
        <f t="shared" si="12"/>
        <v>0.58027777777777778</v>
      </c>
      <c r="AH157" s="12">
        <f t="shared" si="10"/>
        <v>0.20620370370370369</v>
      </c>
      <c r="AI157" s="12">
        <f>SUM(F155:Q157)</f>
        <v>43200</v>
      </c>
      <c r="AJ157" s="12">
        <f>SUM(R155:AC157)</f>
        <v>43200</v>
      </c>
      <c r="AK157" s="12">
        <f>SUM(F155:AC157)</f>
        <v>86400</v>
      </c>
      <c r="AP157" s="139"/>
      <c r="BD157" s="223"/>
      <c r="BE157" s="223"/>
      <c r="BF157" s="223"/>
      <c r="BG157" s="223"/>
      <c r="BH157" s="223"/>
    </row>
    <row r="158" spans="1:418" s="15" customFormat="1" x14ac:dyDescent="0.25">
      <c r="A158" s="23" t="s">
        <v>134</v>
      </c>
      <c r="B158" s="23" t="str">
        <f>'Raw Data(sec)'!A159</f>
        <v>P59</v>
      </c>
      <c r="C158" s="23" t="str">
        <f>'Raw Data(sec)'!B159</f>
        <v>HOM</v>
      </c>
      <c r="D158" s="23" t="str">
        <f>'Raw Data(sec)'!C159</f>
        <v>Z5. fix</v>
      </c>
      <c r="E158" s="23" t="str">
        <f>'Raw Data(sec)'!D159</f>
        <v>W</v>
      </c>
      <c r="F158" s="23">
        <f>'Raw Data(sec)'!E159</f>
        <v>1748</v>
      </c>
      <c r="G158" s="23">
        <f>'Raw Data(sec)'!F159</f>
        <v>1444</v>
      </c>
      <c r="H158" s="23">
        <f>'Raw Data(sec)'!G159</f>
        <v>1864</v>
      </c>
      <c r="I158" s="23">
        <f>'Raw Data(sec)'!H159</f>
        <v>616</v>
      </c>
      <c r="J158" s="23">
        <f>'Raw Data(sec)'!I159</f>
        <v>2840</v>
      </c>
      <c r="K158" s="23">
        <f>'Raw Data(sec)'!J159</f>
        <v>1808</v>
      </c>
      <c r="L158" s="23">
        <f>'Raw Data(sec)'!K159</f>
        <v>1956</v>
      </c>
      <c r="M158" s="23">
        <f>'Raw Data(sec)'!L159</f>
        <v>344</v>
      </c>
      <c r="N158" s="23">
        <f>'Raw Data(sec)'!M159</f>
        <v>1380</v>
      </c>
      <c r="O158" s="23">
        <f>'Raw Data(sec)'!N159</f>
        <v>2288</v>
      </c>
      <c r="P158" s="23">
        <f>'Raw Data(sec)'!O159</f>
        <v>1780</v>
      </c>
      <c r="Q158" s="23">
        <f>'Raw Data(sec)'!P159</f>
        <v>416</v>
      </c>
      <c r="R158" s="23">
        <f>'Raw Data(sec)'!Q159</f>
        <v>3080</v>
      </c>
      <c r="S158" s="23">
        <f>'Raw Data(sec)'!R159</f>
        <v>2296</v>
      </c>
      <c r="T158" s="23">
        <f>'Raw Data(sec)'!S159</f>
        <v>3292</v>
      </c>
      <c r="U158" s="23">
        <f>'Raw Data(sec)'!T159</f>
        <v>2480</v>
      </c>
      <c r="V158" s="23">
        <f>'Raw Data(sec)'!U159</f>
        <v>1680</v>
      </c>
      <c r="W158" s="23">
        <f>'Raw Data(sec)'!V159</f>
        <v>3600</v>
      </c>
      <c r="X158" s="23">
        <f>'Raw Data(sec)'!W159</f>
        <v>3600</v>
      </c>
      <c r="Y158" s="23">
        <f>'Raw Data(sec)'!X159</f>
        <v>1832</v>
      </c>
      <c r="Z158" s="23">
        <f>'Raw Data(sec)'!Y159</f>
        <v>2156</v>
      </c>
      <c r="AA158" s="23">
        <f>'Raw Data(sec)'!Z159</f>
        <v>2060</v>
      </c>
      <c r="AB158" s="23">
        <f>'Raw Data(sec)'!AA159</f>
        <v>3228</v>
      </c>
      <c r="AC158" s="23">
        <f>'Raw Data(sec)'!AB159</f>
        <v>2924</v>
      </c>
      <c r="AD158" s="155" t="s">
        <v>1</v>
      </c>
      <c r="AE158" s="131">
        <f t="shared" si="9"/>
        <v>18484</v>
      </c>
      <c r="AF158" s="14">
        <f t="shared" si="11"/>
        <v>32228</v>
      </c>
      <c r="AG158" s="14">
        <f t="shared" si="12"/>
        <v>0.42787037037037035</v>
      </c>
      <c r="AH158" s="14">
        <f>SUM(R158:AC158)/AJ158</f>
        <v>0.74615669568438603</v>
      </c>
      <c r="AI158" s="14">
        <f>SUM(F158:Q160)</f>
        <v>43200</v>
      </c>
      <c r="AJ158" s="14">
        <f>SUM(R158:AC160)</f>
        <v>43192</v>
      </c>
      <c r="AK158" s="14">
        <f>SUM(F158:AC160)</f>
        <v>86392</v>
      </c>
      <c r="AL158" s="15">
        <f>(AE160+AE159)/(AF159+AF160)</f>
        <v>2.2542867566581539</v>
      </c>
      <c r="AM158" s="15">
        <f>(SUM(AG159:AG160))/(SUM(AH159:AH160))</f>
        <v>2.2538692961476623</v>
      </c>
      <c r="AN158" s="15">
        <f>(SUM(F159:Q160)/AI159)*100</f>
        <v>57.212962962962962</v>
      </c>
      <c r="AO158" s="15">
        <f>(SUM(R159:AC160)/AJ159)*100</f>
        <v>25.384330431561402</v>
      </c>
      <c r="AP158" s="137">
        <f>(SUM(F159:AC160)/AK159)*100</f>
        <v>41.300120381516805</v>
      </c>
      <c r="AU158" s="9"/>
      <c r="AV158" s="9"/>
      <c r="AW158" s="9"/>
      <c r="AX158" s="9"/>
      <c r="AY158" s="9"/>
      <c r="AZ158" s="9"/>
      <c r="BA158" s="9"/>
      <c r="BB158" s="9"/>
      <c r="BC158" s="9"/>
      <c r="BD158" s="223"/>
      <c r="BE158" s="223"/>
      <c r="BF158" s="223"/>
      <c r="BG158" s="223"/>
      <c r="BH158" s="223"/>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c r="GY158" s="9"/>
      <c r="GZ158" s="9"/>
      <c r="HA158" s="9"/>
      <c r="HB158" s="9"/>
      <c r="HC158" s="9"/>
      <c r="HD158" s="9"/>
      <c r="HE158" s="9"/>
      <c r="HF158" s="9"/>
      <c r="HG158" s="9"/>
      <c r="HH158" s="9"/>
      <c r="HI158" s="9"/>
      <c r="HJ158" s="9"/>
      <c r="HK158" s="9"/>
      <c r="HL158" s="9"/>
      <c r="HM158" s="9"/>
      <c r="HN158" s="9"/>
      <c r="HO158" s="9"/>
      <c r="HP158" s="9"/>
      <c r="HQ158" s="9"/>
      <c r="HR158" s="9"/>
      <c r="HS158" s="9"/>
      <c r="HT158" s="9"/>
      <c r="HU158" s="9"/>
      <c r="HV158" s="9"/>
      <c r="HW158" s="9"/>
      <c r="HX158" s="9"/>
      <c r="HY158" s="9"/>
      <c r="HZ158" s="9"/>
      <c r="IA158" s="9"/>
      <c r="IB158" s="9"/>
      <c r="IC158" s="9"/>
      <c r="ID158" s="9"/>
      <c r="IE158" s="9"/>
      <c r="IF158" s="9"/>
      <c r="IG158" s="9"/>
      <c r="IH158" s="9"/>
      <c r="II158" s="9"/>
      <c r="IJ158" s="9"/>
      <c r="IK158" s="9"/>
      <c r="IL158" s="9"/>
      <c r="IM158" s="9"/>
      <c r="IN158" s="9"/>
      <c r="IO158" s="9"/>
      <c r="IP158" s="9"/>
      <c r="IQ158" s="9"/>
      <c r="IR158" s="9"/>
      <c r="IS158" s="9"/>
      <c r="IT158" s="9"/>
      <c r="IU158" s="9"/>
      <c r="IV158" s="9"/>
      <c r="IW158" s="9"/>
      <c r="IX158" s="9"/>
      <c r="IY158" s="9"/>
      <c r="IZ158" s="9"/>
      <c r="JA158" s="9"/>
      <c r="JB158" s="9"/>
      <c r="JC158" s="9"/>
      <c r="JD158" s="9"/>
      <c r="JE158" s="9"/>
      <c r="JF158" s="9"/>
      <c r="JG158" s="9"/>
      <c r="JH158" s="9"/>
      <c r="JI158" s="9"/>
      <c r="JJ158" s="9"/>
      <c r="JK158" s="9"/>
      <c r="JL158" s="9"/>
      <c r="JM158" s="9"/>
      <c r="JN158" s="9"/>
      <c r="JO158" s="9"/>
      <c r="JP158" s="9"/>
      <c r="JQ158" s="9"/>
      <c r="JR158" s="9"/>
      <c r="JS158" s="9"/>
      <c r="JT158" s="9"/>
      <c r="JU158" s="9"/>
      <c r="JV158" s="9"/>
      <c r="JW158" s="9"/>
      <c r="JX158" s="9"/>
      <c r="JY158" s="9"/>
      <c r="JZ158" s="9"/>
      <c r="KA158" s="9"/>
      <c r="KB158" s="9"/>
      <c r="KC158" s="9"/>
      <c r="KD158" s="9"/>
      <c r="KE158" s="9"/>
      <c r="KF158" s="9"/>
      <c r="KG158" s="9"/>
      <c r="KH158" s="9"/>
      <c r="KI158" s="9"/>
      <c r="KJ158" s="9"/>
      <c r="KK158" s="9"/>
      <c r="KL158" s="9"/>
      <c r="KM158" s="9"/>
      <c r="KN158" s="9"/>
      <c r="KO158" s="9"/>
      <c r="KP158" s="9"/>
      <c r="KQ158" s="9"/>
      <c r="KR158" s="9"/>
      <c r="KS158" s="9"/>
      <c r="KT158" s="9"/>
      <c r="KU158" s="9"/>
      <c r="KV158" s="9"/>
      <c r="KW158" s="9"/>
      <c r="KX158" s="9"/>
      <c r="KY158" s="9"/>
      <c r="KZ158" s="9"/>
      <c r="LA158" s="9"/>
      <c r="LB158" s="9"/>
      <c r="LC158" s="9"/>
      <c r="LD158" s="9"/>
      <c r="LE158" s="9"/>
      <c r="LF158" s="9"/>
      <c r="LG158" s="9"/>
      <c r="LH158" s="9"/>
      <c r="LI158" s="9"/>
      <c r="LJ158" s="9"/>
      <c r="LK158" s="9"/>
      <c r="LL158" s="9"/>
      <c r="LM158" s="9"/>
      <c r="LN158" s="9"/>
      <c r="LO158" s="9"/>
      <c r="LP158" s="9"/>
      <c r="LQ158" s="9"/>
      <c r="LR158" s="9"/>
      <c r="LS158" s="9"/>
      <c r="LT158" s="9"/>
      <c r="LU158" s="9"/>
      <c r="LV158" s="9"/>
      <c r="LW158" s="9"/>
      <c r="LX158" s="9"/>
      <c r="LY158" s="9"/>
      <c r="LZ158" s="9"/>
      <c r="MA158" s="9"/>
      <c r="MB158" s="9"/>
      <c r="MC158" s="9"/>
      <c r="MD158" s="9"/>
      <c r="ME158" s="9"/>
      <c r="MF158" s="9"/>
      <c r="MG158" s="9"/>
      <c r="MH158" s="9"/>
      <c r="MI158" s="9"/>
      <c r="MJ158" s="9"/>
      <c r="MK158" s="9"/>
      <c r="ML158" s="9"/>
      <c r="MM158" s="9"/>
      <c r="MN158" s="9"/>
      <c r="MO158" s="9"/>
      <c r="MP158" s="9"/>
      <c r="MQ158" s="9"/>
      <c r="MR158" s="9"/>
      <c r="MS158" s="9"/>
      <c r="MT158" s="9"/>
      <c r="MU158" s="9"/>
      <c r="MV158" s="9"/>
      <c r="MW158" s="9"/>
      <c r="MX158" s="9"/>
      <c r="MY158" s="9"/>
      <c r="MZ158" s="9"/>
      <c r="NA158" s="9"/>
      <c r="NB158" s="9"/>
      <c r="NC158" s="9"/>
      <c r="ND158" s="9"/>
      <c r="NE158" s="9"/>
      <c r="NF158" s="9"/>
      <c r="NG158" s="9"/>
      <c r="NH158" s="9"/>
      <c r="NI158" s="9"/>
      <c r="NJ158" s="9"/>
      <c r="NK158" s="9"/>
      <c r="NL158" s="9"/>
      <c r="NM158" s="9"/>
      <c r="NN158" s="9"/>
      <c r="NO158" s="9"/>
      <c r="NP158" s="9"/>
      <c r="NQ158" s="9"/>
      <c r="NR158" s="9"/>
      <c r="NS158" s="9"/>
      <c r="NT158" s="9"/>
      <c r="NU158" s="9"/>
      <c r="NV158" s="9"/>
      <c r="NW158" s="9"/>
      <c r="NX158" s="9"/>
      <c r="NY158" s="9"/>
      <c r="NZ158" s="9"/>
      <c r="OA158" s="9"/>
      <c r="OB158" s="9"/>
      <c r="OC158" s="9"/>
      <c r="OD158" s="9"/>
      <c r="OE158" s="9"/>
      <c r="OF158" s="9"/>
      <c r="OG158" s="9"/>
      <c r="OH158" s="9"/>
      <c r="OI158" s="9"/>
      <c r="OJ158" s="9"/>
      <c r="OK158" s="9"/>
      <c r="OL158" s="9"/>
      <c r="OM158" s="9"/>
      <c r="ON158" s="9"/>
      <c r="OO158" s="9"/>
      <c r="OP158" s="9"/>
      <c r="OQ158" s="9"/>
      <c r="OR158" s="9"/>
      <c r="OS158" s="9"/>
      <c r="OT158" s="9"/>
      <c r="OU158" s="9"/>
      <c r="OV158" s="9"/>
      <c r="OW158" s="9"/>
      <c r="OX158" s="9"/>
      <c r="OY158" s="9"/>
      <c r="OZ158" s="9"/>
      <c r="PA158" s="9"/>
      <c r="PB158" s="9"/>
    </row>
    <row r="159" spans="1:418" s="9" customFormat="1" x14ac:dyDescent="0.25">
      <c r="A159" s="23">
        <v>0</v>
      </c>
      <c r="B159" s="23" t="str">
        <f>'Raw Data(sec)'!A160</f>
        <v>P59</v>
      </c>
      <c r="C159" s="23" t="str">
        <f>'Raw Data(sec)'!B160</f>
        <v>HOM</v>
      </c>
      <c r="D159" s="23" t="str">
        <f>'Raw Data(sec)'!C160</f>
        <v>Z5. fix</v>
      </c>
      <c r="E159" s="23" t="str">
        <f>'Raw Data(sec)'!D160</f>
        <v>R</v>
      </c>
      <c r="F159" s="23">
        <f>'Raw Data(sec)'!E160</f>
        <v>0</v>
      </c>
      <c r="G159" s="23">
        <f>'Raw Data(sec)'!F160</f>
        <v>216</v>
      </c>
      <c r="H159" s="23">
        <f>'Raw Data(sec)'!G160</f>
        <v>88</v>
      </c>
      <c r="I159" s="23">
        <f>'Raw Data(sec)'!H160</f>
        <v>448</v>
      </c>
      <c r="J159" s="23">
        <f>'Raw Data(sec)'!I160</f>
        <v>0</v>
      </c>
      <c r="K159" s="23">
        <f>'Raw Data(sec)'!J160</f>
        <v>116</v>
      </c>
      <c r="L159" s="23">
        <f>'Raw Data(sec)'!K160</f>
        <v>192</v>
      </c>
      <c r="M159" s="23">
        <f>'Raw Data(sec)'!L160</f>
        <v>596</v>
      </c>
      <c r="N159" s="23">
        <f>'Raw Data(sec)'!M160</f>
        <v>364</v>
      </c>
      <c r="O159" s="23">
        <f>'Raw Data(sec)'!N160</f>
        <v>124</v>
      </c>
      <c r="P159" s="23">
        <f>'Raw Data(sec)'!O160</f>
        <v>292</v>
      </c>
      <c r="Q159" s="23">
        <f>'Raw Data(sec)'!P160</f>
        <v>680</v>
      </c>
      <c r="R159" s="23">
        <f>'Raw Data(sec)'!Q160</f>
        <v>0</v>
      </c>
      <c r="S159" s="23">
        <f>'Raw Data(sec)'!R160</f>
        <v>156</v>
      </c>
      <c r="T159" s="23">
        <f>'Raw Data(sec)'!S160</f>
        <v>0</v>
      </c>
      <c r="U159" s="23">
        <f>'Raw Data(sec)'!T160</f>
        <v>120</v>
      </c>
      <c r="V159" s="23">
        <f>'Raw Data(sec)'!U160</f>
        <v>352</v>
      </c>
      <c r="W159" s="23">
        <f>'Raw Data(sec)'!V160</f>
        <v>0</v>
      </c>
      <c r="X159" s="23">
        <f>'Raw Data(sec)'!W160</f>
        <v>0</v>
      </c>
      <c r="Y159" s="23">
        <f>'Raw Data(sec)'!X160</f>
        <v>60</v>
      </c>
      <c r="Z159" s="23">
        <f>'Raw Data(sec)'!Y160</f>
        <v>152</v>
      </c>
      <c r="AA159" s="23">
        <f>'Raw Data(sec)'!Z160</f>
        <v>244</v>
      </c>
      <c r="AB159" s="23">
        <f>'Raw Data(sec)'!AA160</f>
        <v>0</v>
      </c>
      <c r="AC159" s="23">
        <f>'Raw Data(sec)'!AB160</f>
        <v>140</v>
      </c>
      <c r="AD159" s="155">
        <v>0</v>
      </c>
      <c r="AE159" s="132">
        <f t="shared" si="9"/>
        <v>3116</v>
      </c>
      <c r="AF159" s="12">
        <f t="shared" si="11"/>
        <v>1224</v>
      </c>
      <c r="AG159" s="12">
        <f t="shared" si="12"/>
        <v>7.2129629629629627E-2</v>
      </c>
      <c r="AH159" s="12">
        <f t="shared" si="10"/>
        <v>2.8338581218744212E-2</v>
      </c>
      <c r="AI159" s="12">
        <f>SUM(F158:Q160)</f>
        <v>43200</v>
      </c>
      <c r="AJ159" s="12">
        <f>SUM(R158:AC160)</f>
        <v>43192</v>
      </c>
      <c r="AK159" s="12">
        <f>SUM(F158:AC160)</f>
        <v>86392</v>
      </c>
      <c r="AP159" s="139"/>
      <c r="BD159" s="223"/>
      <c r="BE159" s="223"/>
      <c r="BF159" s="223"/>
      <c r="BG159" s="223"/>
      <c r="BH159" s="223"/>
    </row>
    <row r="160" spans="1:418" s="9" customFormat="1" x14ac:dyDescent="0.25">
      <c r="A160" s="23">
        <v>0</v>
      </c>
      <c r="B160" s="23" t="str">
        <f>'Raw Data(sec)'!A161</f>
        <v>P59</v>
      </c>
      <c r="C160" s="23" t="str">
        <f>'Raw Data(sec)'!B161</f>
        <v>HOM</v>
      </c>
      <c r="D160" s="23" t="str">
        <f>'Raw Data(sec)'!C161</f>
        <v>Z5. fix</v>
      </c>
      <c r="E160" s="23" t="str">
        <f>'Raw Data(sec)'!D161</f>
        <v>NR</v>
      </c>
      <c r="F160" s="23">
        <f>'Raw Data(sec)'!E161</f>
        <v>1852</v>
      </c>
      <c r="G160" s="23">
        <f>'Raw Data(sec)'!F161</f>
        <v>1940</v>
      </c>
      <c r="H160" s="23">
        <f>'Raw Data(sec)'!G161</f>
        <v>1648</v>
      </c>
      <c r="I160" s="23">
        <f>'Raw Data(sec)'!H161</f>
        <v>2536</v>
      </c>
      <c r="J160" s="23">
        <f>'Raw Data(sec)'!I161</f>
        <v>760</v>
      </c>
      <c r="K160" s="23">
        <f>'Raw Data(sec)'!J161</f>
        <v>1676</v>
      </c>
      <c r="L160" s="23">
        <f>'Raw Data(sec)'!K161</f>
        <v>1452</v>
      </c>
      <c r="M160" s="23">
        <f>'Raw Data(sec)'!L161</f>
        <v>2660</v>
      </c>
      <c r="N160" s="23">
        <f>'Raw Data(sec)'!M161</f>
        <v>1856</v>
      </c>
      <c r="O160" s="23">
        <f>'Raw Data(sec)'!N161</f>
        <v>1188</v>
      </c>
      <c r="P160" s="23">
        <f>'Raw Data(sec)'!O161</f>
        <v>1528</v>
      </c>
      <c r="Q160" s="23">
        <f>'Raw Data(sec)'!P161</f>
        <v>2504</v>
      </c>
      <c r="R160" s="23">
        <f>'Raw Data(sec)'!Q161</f>
        <v>520</v>
      </c>
      <c r="S160" s="23">
        <f>'Raw Data(sec)'!R161</f>
        <v>1140</v>
      </c>
      <c r="T160" s="23">
        <f>'Raw Data(sec)'!S161</f>
        <v>308</v>
      </c>
      <c r="U160" s="23">
        <f>'Raw Data(sec)'!T161</f>
        <v>1000</v>
      </c>
      <c r="V160" s="23">
        <f>'Raw Data(sec)'!U161</f>
        <v>1568</v>
      </c>
      <c r="W160" s="23">
        <f>'Raw Data(sec)'!V161</f>
        <v>0</v>
      </c>
      <c r="X160" s="23">
        <f>'Raw Data(sec)'!W161</f>
        <v>0</v>
      </c>
      <c r="Y160" s="23">
        <f>'Raw Data(sec)'!X161</f>
        <v>1708</v>
      </c>
      <c r="Z160" s="23">
        <f>'Raw Data(sec)'!Y161</f>
        <v>1292</v>
      </c>
      <c r="AA160" s="23">
        <f>'Raw Data(sec)'!Z161</f>
        <v>1296</v>
      </c>
      <c r="AB160" s="23">
        <f>'Raw Data(sec)'!AA161</f>
        <v>372</v>
      </c>
      <c r="AC160" s="23">
        <f>'Raw Data(sec)'!AB161</f>
        <v>536</v>
      </c>
      <c r="AD160" s="155">
        <v>0</v>
      </c>
      <c r="AE160" s="132">
        <f t="shared" si="9"/>
        <v>21600</v>
      </c>
      <c r="AF160" s="12">
        <f t="shared" si="11"/>
        <v>9740</v>
      </c>
      <c r="AG160" s="12">
        <f t="shared" si="12"/>
        <v>0.5</v>
      </c>
      <c r="AH160" s="12">
        <f t="shared" si="10"/>
        <v>0.22550472309686978</v>
      </c>
      <c r="AI160" s="12">
        <f>SUM(F158:Q160)</f>
        <v>43200</v>
      </c>
      <c r="AJ160" s="12">
        <f>SUM(R158:AC160)</f>
        <v>43192</v>
      </c>
      <c r="AK160" s="12">
        <f>SUM(F158:AC160)</f>
        <v>86392</v>
      </c>
      <c r="AP160" s="139"/>
      <c r="BD160" s="223"/>
      <c r="BE160" s="223"/>
      <c r="BF160" s="223"/>
      <c r="BG160" s="223"/>
      <c r="BH160" s="223"/>
    </row>
    <row r="161" spans="1:418" s="15" customFormat="1" x14ac:dyDescent="0.25">
      <c r="A161" s="23" t="s">
        <v>133</v>
      </c>
      <c r="B161" s="23" t="str">
        <f>'Raw Data(sec)'!A162</f>
        <v>P59</v>
      </c>
      <c r="C161" s="23" t="str">
        <f>'Raw Data(sec)'!B162</f>
        <v>HOM</v>
      </c>
      <c r="D161" s="23" t="str">
        <f>'Raw Data(sec)'!C162</f>
        <v>W3. fix</v>
      </c>
      <c r="E161" s="23" t="str">
        <f>'Raw Data(sec)'!D162</f>
        <v>W</v>
      </c>
      <c r="F161" s="23">
        <f>'Raw Data(sec)'!E162</f>
        <v>3600</v>
      </c>
      <c r="G161" s="23">
        <f>'Raw Data(sec)'!F162</f>
        <v>1256</v>
      </c>
      <c r="H161" s="23">
        <f>'Raw Data(sec)'!G162</f>
        <v>704</v>
      </c>
      <c r="I161" s="23">
        <f>'Raw Data(sec)'!H162</f>
        <v>2708</v>
      </c>
      <c r="J161" s="23">
        <f>'Raw Data(sec)'!I162</f>
        <v>868</v>
      </c>
      <c r="K161" s="23">
        <f>'Raw Data(sec)'!J162</f>
        <v>1660</v>
      </c>
      <c r="L161" s="23">
        <f>'Raw Data(sec)'!K162</f>
        <v>288</v>
      </c>
      <c r="M161" s="23">
        <f>'Raw Data(sec)'!L162</f>
        <v>2264</v>
      </c>
      <c r="N161" s="23">
        <f>'Raw Data(sec)'!M162</f>
        <v>252</v>
      </c>
      <c r="O161" s="23">
        <f>'Raw Data(sec)'!N162</f>
        <v>1640</v>
      </c>
      <c r="P161" s="23">
        <f>'Raw Data(sec)'!O162</f>
        <v>816</v>
      </c>
      <c r="Q161" s="23">
        <f>'Raw Data(sec)'!P162</f>
        <v>1384</v>
      </c>
      <c r="R161" s="23">
        <f>'Raw Data(sec)'!Q162</f>
        <v>3600</v>
      </c>
      <c r="S161" s="23">
        <f>'Raw Data(sec)'!R162</f>
        <v>2696</v>
      </c>
      <c r="T161" s="23">
        <f>'Raw Data(sec)'!S162</f>
        <v>2616</v>
      </c>
      <c r="U161" s="23">
        <f>'Raw Data(sec)'!T162</f>
        <v>3600</v>
      </c>
      <c r="V161" s="23">
        <f>'Raw Data(sec)'!U162</f>
        <v>3600</v>
      </c>
      <c r="W161" s="23">
        <f>'Raw Data(sec)'!V162</f>
        <v>2948</v>
      </c>
      <c r="X161" s="23">
        <f>'Raw Data(sec)'!W162</f>
        <v>2040</v>
      </c>
      <c r="Y161" s="23">
        <f>'Raw Data(sec)'!X162</f>
        <v>2728</v>
      </c>
      <c r="Z161" s="23">
        <f>'Raw Data(sec)'!Y162</f>
        <v>2780</v>
      </c>
      <c r="AA161" s="23">
        <f>'Raw Data(sec)'!Z162</f>
        <v>2752</v>
      </c>
      <c r="AB161" s="23">
        <f>'Raw Data(sec)'!AA162</f>
        <v>3600</v>
      </c>
      <c r="AC161" s="23">
        <f>'Raw Data(sec)'!AB162</f>
        <v>3600</v>
      </c>
      <c r="AD161" s="155" t="s">
        <v>1</v>
      </c>
      <c r="AE161" s="131">
        <f t="shared" si="9"/>
        <v>17440</v>
      </c>
      <c r="AF161" s="14">
        <f t="shared" si="11"/>
        <v>36560</v>
      </c>
      <c r="AG161" s="14">
        <f t="shared" si="12"/>
        <v>0.40370370370370373</v>
      </c>
      <c r="AH161" s="14">
        <f t="shared" si="10"/>
        <v>0.84637466432077046</v>
      </c>
      <c r="AI161" s="14">
        <f>SUM(F161:Q163)</f>
        <v>43200</v>
      </c>
      <c r="AJ161" s="14">
        <f>SUM(R161:AC163)</f>
        <v>43196</v>
      </c>
      <c r="AK161" s="14">
        <f>SUM(F161:AC163)</f>
        <v>86396</v>
      </c>
      <c r="AL161" s="15">
        <f>(AE163+AE162)/(AF162+AF163)</f>
        <v>3.8818565400843883</v>
      </c>
      <c r="AM161" s="15">
        <f>(SUM(AG162:AG163))/(SUM(AH162:AH163))</f>
        <v>3.8814971089232699</v>
      </c>
      <c r="AN161" s="15">
        <f>(SUM(F162:Q163)/AI162)*100</f>
        <v>59.629629629629633</v>
      </c>
      <c r="AO161" s="15">
        <f>(SUM(R162:AC163)/AJ162)*100</f>
        <v>15.362533567922956</v>
      </c>
      <c r="AP161" s="137">
        <f>(SUM(F162:AC163)/AK162)*100</f>
        <v>37.497106347516088</v>
      </c>
      <c r="AU161" s="9"/>
      <c r="AV161" s="9"/>
      <c r="AW161" s="9"/>
      <c r="AX161" s="9"/>
      <c r="AY161" s="9"/>
      <c r="AZ161" s="9"/>
      <c r="BA161" s="9"/>
      <c r="BB161" s="9"/>
      <c r="BC161" s="9"/>
      <c r="BD161" s="223"/>
      <c r="BE161" s="223"/>
      <c r="BF161" s="223"/>
      <c r="BG161" s="223"/>
      <c r="BH161" s="223"/>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c r="GY161" s="9"/>
      <c r="GZ161" s="9"/>
      <c r="HA161" s="9"/>
      <c r="HB161" s="9"/>
      <c r="HC161" s="9"/>
      <c r="HD161" s="9"/>
      <c r="HE161" s="9"/>
      <c r="HF161" s="9"/>
      <c r="HG161" s="9"/>
      <c r="HH161" s="9"/>
      <c r="HI161" s="9"/>
      <c r="HJ161" s="9"/>
      <c r="HK161" s="9"/>
      <c r="HL161" s="9"/>
      <c r="HM161" s="9"/>
      <c r="HN161" s="9"/>
      <c r="HO161" s="9"/>
      <c r="HP161" s="9"/>
      <c r="HQ161" s="9"/>
      <c r="HR161" s="9"/>
      <c r="HS161" s="9"/>
      <c r="HT161" s="9"/>
      <c r="HU161" s="9"/>
      <c r="HV161" s="9"/>
      <c r="HW161" s="9"/>
      <c r="HX161" s="9"/>
      <c r="HY161" s="9"/>
      <c r="HZ161" s="9"/>
      <c r="IA161" s="9"/>
      <c r="IB161" s="9"/>
      <c r="IC161" s="9"/>
      <c r="ID161" s="9"/>
      <c r="IE161" s="9"/>
      <c r="IF161" s="9"/>
      <c r="IG161" s="9"/>
      <c r="IH161" s="9"/>
      <c r="II161" s="9"/>
      <c r="IJ161" s="9"/>
      <c r="IK161" s="9"/>
      <c r="IL161" s="9"/>
      <c r="IM161" s="9"/>
      <c r="IN161" s="9"/>
      <c r="IO161" s="9"/>
      <c r="IP161" s="9"/>
      <c r="IQ161" s="9"/>
      <c r="IR161" s="9"/>
      <c r="IS161" s="9"/>
      <c r="IT161" s="9"/>
      <c r="IU161" s="9"/>
      <c r="IV161" s="9"/>
      <c r="IW161" s="9"/>
      <c r="IX161" s="9"/>
      <c r="IY161" s="9"/>
      <c r="IZ161" s="9"/>
      <c r="JA161" s="9"/>
      <c r="JB161" s="9"/>
      <c r="JC161" s="9"/>
      <c r="JD161" s="9"/>
      <c r="JE161" s="9"/>
      <c r="JF161" s="9"/>
      <c r="JG161" s="9"/>
      <c r="JH161" s="9"/>
      <c r="JI161" s="9"/>
      <c r="JJ161" s="9"/>
      <c r="JK161" s="9"/>
      <c r="JL161" s="9"/>
      <c r="JM161" s="9"/>
      <c r="JN161" s="9"/>
      <c r="JO161" s="9"/>
      <c r="JP161" s="9"/>
      <c r="JQ161" s="9"/>
      <c r="JR161" s="9"/>
      <c r="JS161" s="9"/>
      <c r="JT161" s="9"/>
      <c r="JU161" s="9"/>
      <c r="JV161" s="9"/>
      <c r="JW161" s="9"/>
      <c r="JX161" s="9"/>
      <c r="JY161" s="9"/>
      <c r="JZ161" s="9"/>
      <c r="KA161" s="9"/>
      <c r="KB161" s="9"/>
      <c r="KC161" s="9"/>
      <c r="KD161" s="9"/>
      <c r="KE161" s="9"/>
      <c r="KF161" s="9"/>
      <c r="KG161" s="9"/>
      <c r="KH161" s="9"/>
      <c r="KI161" s="9"/>
      <c r="KJ161" s="9"/>
      <c r="KK161" s="9"/>
      <c r="KL161" s="9"/>
      <c r="KM161" s="9"/>
      <c r="KN161" s="9"/>
      <c r="KO161" s="9"/>
      <c r="KP161" s="9"/>
      <c r="KQ161" s="9"/>
      <c r="KR161" s="9"/>
      <c r="KS161" s="9"/>
      <c r="KT161" s="9"/>
      <c r="KU161" s="9"/>
      <c r="KV161" s="9"/>
      <c r="KW161" s="9"/>
      <c r="KX161" s="9"/>
      <c r="KY161" s="9"/>
      <c r="KZ161" s="9"/>
      <c r="LA161" s="9"/>
      <c r="LB161" s="9"/>
      <c r="LC161" s="9"/>
      <c r="LD161" s="9"/>
      <c r="LE161" s="9"/>
      <c r="LF161" s="9"/>
      <c r="LG161" s="9"/>
      <c r="LH161" s="9"/>
      <c r="LI161" s="9"/>
      <c r="LJ161" s="9"/>
      <c r="LK161" s="9"/>
      <c r="LL161" s="9"/>
      <c r="LM161" s="9"/>
      <c r="LN161" s="9"/>
      <c r="LO161" s="9"/>
      <c r="LP161" s="9"/>
      <c r="LQ161" s="9"/>
      <c r="LR161" s="9"/>
      <c r="LS161" s="9"/>
      <c r="LT161" s="9"/>
      <c r="LU161" s="9"/>
      <c r="LV161" s="9"/>
      <c r="LW161" s="9"/>
      <c r="LX161" s="9"/>
      <c r="LY161" s="9"/>
      <c r="LZ161" s="9"/>
      <c r="MA161" s="9"/>
      <c r="MB161" s="9"/>
      <c r="MC161" s="9"/>
      <c r="MD161" s="9"/>
      <c r="ME161" s="9"/>
      <c r="MF161" s="9"/>
      <c r="MG161" s="9"/>
      <c r="MH161" s="9"/>
      <c r="MI161" s="9"/>
      <c r="MJ161" s="9"/>
      <c r="MK161" s="9"/>
      <c r="ML161" s="9"/>
      <c r="MM161" s="9"/>
      <c r="MN161" s="9"/>
      <c r="MO161" s="9"/>
      <c r="MP161" s="9"/>
      <c r="MQ161" s="9"/>
      <c r="MR161" s="9"/>
      <c r="MS161" s="9"/>
      <c r="MT161" s="9"/>
      <c r="MU161" s="9"/>
      <c r="MV161" s="9"/>
      <c r="MW161" s="9"/>
      <c r="MX161" s="9"/>
      <c r="MY161" s="9"/>
      <c r="MZ161" s="9"/>
      <c r="NA161" s="9"/>
      <c r="NB161" s="9"/>
      <c r="NC161" s="9"/>
      <c r="ND161" s="9"/>
      <c r="NE161" s="9"/>
      <c r="NF161" s="9"/>
      <c r="NG161" s="9"/>
      <c r="NH161" s="9"/>
      <c r="NI161" s="9"/>
      <c r="NJ161" s="9"/>
      <c r="NK161" s="9"/>
      <c r="NL161" s="9"/>
      <c r="NM161" s="9"/>
      <c r="NN161" s="9"/>
      <c r="NO161" s="9"/>
      <c r="NP161" s="9"/>
      <c r="NQ161" s="9"/>
      <c r="NR161" s="9"/>
      <c r="NS161" s="9"/>
      <c r="NT161" s="9"/>
      <c r="NU161" s="9"/>
      <c r="NV161" s="9"/>
      <c r="NW161" s="9"/>
      <c r="NX161" s="9"/>
      <c r="NY161" s="9"/>
      <c r="NZ161" s="9"/>
      <c r="OA161" s="9"/>
      <c r="OB161" s="9"/>
      <c r="OC161" s="9"/>
      <c r="OD161" s="9"/>
      <c r="OE161" s="9"/>
      <c r="OF161" s="9"/>
      <c r="OG161" s="9"/>
      <c r="OH161" s="9"/>
      <c r="OI161" s="9"/>
      <c r="OJ161" s="9"/>
      <c r="OK161" s="9"/>
      <c r="OL161" s="9"/>
      <c r="OM161" s="9"/>
      <c r="ON161" s="9"/>
      <c r="OO161" s="9"/>
      <c r="OP161" s="9"/>
      <c r="OQ161" s="9"/>
      <c r="OR161" s="9"/>
      <c r="OS161" s="9"/>
      <c r="OT161" s="9"/>
      <c r="OU161" s="9"/>
      <c r="OV161" s="9"/>
      <c r="OW161" s="9"/>
      <c r="OX161" s="9"/>
      <c r="OY161" s="9"/>
      <c r="OZ161" s="9"/>
      <c r="PA161" s="9"/>
      <c r="PB161" s="9"/>
    </row>
    <row r="162" spans="1:418" s="9" customFormat="1" x14ac:dyDescent="0.25">
      <c r="A162" s="23">
        <v>0</v>
      </c>
      <c r="B162" s="23" t="str">
        <f>'Raw Data(sec)'!A163</f>
        <v>P59</v>
      </c>
      <c r="C162" s="23" t="str">
        <f>'Raw Data(sec)'!B163</f>
        <v>HOM</v>
      </c>
      <c r="D162" s="23" t="str">
        <f>'Raw Data(sec)'!C163</f>
        <v>W3. fix</v>
      </c>
      <c r="E162" s="23" t="str">
        <f>'Raw Data(sec)'!D163</f>
        <v>R</v>
      </c>
      <c r="F162" s="23">
        <f>'Raw Data(sec)'!E163</f>
        <v>0</v>
      </c>
      <c r="G162" s="23">
        <f>'Raw Data(sec)'!F163</f>
        <v>180</v>
      </c>
      <c r="H162" s="23">
        <f>'Raw Data(sec)'!G163</f>
        <v>640</v>
      </c>
      <c r="I162" s="23">
        <f>'Raw Data(sec)'!H163</f>
        <v>256</v>
      </c>
      <c r="J162" s="23">
        <f>'Raw Data(sec)'!I163</f>
        <v>468</v>
      </c>
      <c r="K162" s="23">
        <f>'Raw Data(sec)'!J163</f>
        <v>304</v>
      </c>
      <c r="L162" s="23">
        <f>'Raw Data(sec)'!K163</f>
        <v>556</v>
      </c>
      <c r="M162" s="23">
        <f>'Raw Data(sec)'!L163</f>
        <v>348</v>
      </c>
      <c r="N162" s="23">
        <f>'Raw Data(sec)'!M163</f>
        <v>804</v>
      </c>
      <c r="O162" s="23">
        <f>'Raw Data(sec)'!N163</f>
        <v>368</v>
      </c>
      <c r="P162" s="23">
        <f>'Raw Data(sec)'!O163</f>
        <v>520</v>
      </c>
      <c r="Q162" s="23">
        <f>'Raw Data(sec)'!P163</f>
        <v>412</v>
      </c>
      <c r="R162" s="23">
        <f>'Raw Data(sec)'!Q163</f>
        <v>0</v>
      </c>
      <c r="S162" s="23">
        <f>'Raw Data(sec)'!R163</f>
        <v>76</v>
      </c>
      <c r="T162" s="23">
        <f>'Raw Data(sec)'!S163</f>
        <v>44</v>
      </c>
      <c r="U162" s="23">
        <f>'Raw Data(sec)'!T163</f>
        <v>0</v>
      </c>
      <c r="V162" s="23">
        <f>'Raw Data(sec)'!U163</f>
        <v>0</v>
      </c>
      <c r="W162" s="23">
        <f>'Raw Data(sec)'!V163</f>
        <v>24</v>
      </c>
      <c r="X162" s="23">
        <f>'Raw Data(sec)'!W163</f>
        <v>116</v>
      </c>
      <c r="Y162" s="23">
        <f>'Raw Data(sec)'!X163</f>
        <v>0</v>
      </c>
      <c r="Z162" s="23">
        <f>'Raw Data(sec)'!Y163</f>
        <v>0</v>
      </c>
      <c r="AA162" s="23">
        <f>'Raw Data(sec)'!Z163</f>
        <v>84</v>
      </c>
      <c r="AB162" s="23">
        <f>'Raw Data(sec)'!AA163</f>
        <v>0</v>
      </c>
      <c r="AC162" s="23">
        <f>'Raw Data(sec)'!AB163</f>
        <v>0</v>
      </c>
      <c r="AD162" s="155">
        <v>0</v>
      </c>
      <c r="AE162" s="132">
        <f t="shared" si="9"/>
        <v>4856</v>
      </c>
      <c r="AF162" s="12">
        <f t="shared" si="11"/>
        <v>344</v>
      </c>
      <c r="AG162" s="12">
        <f t="shared" si="12"/>
        <v>0.11240740740740741</v>
      </c>
      <c r="AH162" s="12">
        <f t="shared" si="10"/>
        <v>7.9637003426243167E-3</v>
      </c>
      <c r="AI162" s="12">
        <f>SUM(F161:Q163)</f>
        <v>43200</v>
      </c>
      <c r="AJ162" s="12">
        <f>SUM(R161:AC163)</f>
        <v>43196</v>
      </c>
      <c r="AK162" s="12">
        <f>SUM(F161:AC163)</f>
        <v>86396</v>
      </c>
      <c r="AP162" s="139"/>
      <c r="BD162" s="223"/>
      <c r="BE162" s="223"/>
      <c r="BF162" s="223"/>
      <c r="BG162" s="223"/>
      <c r="BH162" s="223"/>
    </row>
    <row r="163" spans="1:418" s="9" customFormat="1" x14ac:dyDescent="0.25">
      <c r="A163" s="23">
        <v>0</v>
      </c>
      <c r="B163" s="23" t="str">
        <f>'Raw Data(sec)'!A164</f>
        <v>P59</v>
      </c>
      <c r="C163" s="23" t="str">
        <f>'Raw Data(sec)'!B164</f>
        <v>HOM</v>
      </c>
      <c r="D163" s="23" t="str">
        <f>'Raw Data(sec)'!C164</f>
        <v>W3. fix</v>
      </c>
      <c r="E163" s="23" t="str">
        <f>'Raw Data(sec)'!D164</f>
        <v>NR</v>
      </c>
      <c r="F163" s="23">
        <f>'Raw Data(sec)'!E164</f>
        <v>0</v>
      </c>
      <c r="G163" s="23">
        <f>'Raw Data(sec)'!F164</f>
        <v>2164</v>
      </c>
      <c r="H163" s="23">
        <f>'Raw Data(sec)'!G164</f>
        <v>2256</v>
      </c>
      <c r="I163" s="23">
        <f>'Raw Data(sec)'!H164</f>
        <v>636</v>
      </c>
      <c r="J163" s="23">
        <f>'Raw Data(sec)'!I164</f>
        <v>2264</v>
      </c>
      <c r="K163" s="23">
        <f>'Raw Data(sec)'!J164</f>
        <v>1636</v>
      </c>
      <c r="L163" s="23">
        <f>'Raw Data(sec)'!K164</f>
        <v>2756</v>
      </c>
      <c r="M163" s="23">
        <f>'Raw Data(sec)'!L164</f>
        <v>988</v>
      </c>
      <c r="N163" s="23">
        <f>'Raw Data(sec)'!M164</f>
        <v>2544</v>
      </c>
      <c r="O163" s="23">
        <f>'Raw Data(sec)'!N164</f>
        <v>1592</v>
      </c>
      <c r="P163" s="23">
        <f>'Raw Data(sec)'!O164</f>
        <v>2264</v>
      </c>
      <c r="Q163" s="23">
        <f>'Raw Data(sec)'!P164</f>
        <v>1804</v>
      </c>
      <c r="R163" s="23">
        <f>'Raw Data(sec)'!Q164</f>
        <v>0</v>
      </c>
      <c r="S163" s="23">
        <f>'Raw Data(sec)'!R164</f>
        <v>828</v>
      </c>
      <c r="T163" s="23">
        <f>'Raw Data(sec)'!S164</f>
        <v>940</v>
      </c>
      <c r="U163" s="23">
        <f>'Raw Data(sec)'!T164</f>
        <v>0</v>
      </c>
      <c r="V163" s="23">
        <f>'Raw Data(sec)'!U164</f>
        <v>0</v>
      </c>
      <c r="W163" s="23">
        <f>'Raw Data(sec)'!V164</f>
        <v>628</v>
      </c>
      <c r="X163" s="23">
        <f>'Raw Data(sec)'!W164</f>
        <v>1444</v>
      </c>
      <c r="Y163" s="23">
        <f>'Raw Data(sec)'!X164</f>
        <v>868</v>
      </c>
      <c r="Z163" s="23">
        <f>'Raw Data(sec)'!Y164</f>
        <v>820</v>
      </c>
      <c r="AA163" s="23">
        <f>'Raw Data(sec)'!Z164</f>
        <v>764</v>
      </c>
      <c r="AB163" s="23">
        <f>'Raw Data(sec)'!AA164</f>
        <v>0</v>
      </c>
      <c r="AC163" s="23">
        <f>'Raw Data(sec)'!AB164</f>
        <v>0</v>
      </c>
      <c r="AD163" s="155">
        <v>0</v>
      </c>
      <c r="AE163" s="132">
        <f t="shared" si="9"/>
        <v>20904</v>
      </c>
      <c r="AF163" s="12">
        <f t="shared" si="11"/>
        <v>6292</v>
      </c>
      <c r="AG163" s="12">
        <f t="shared" si="12"/>
        <v>0.48388888888888887</v>
      </c>
      <c r="AH163" s="12">
        <f t="shared" si="10"/>
        <v>0.14566163533660523</v>
      </c>
      <c r="AI163" s="12">
        <f>SUM(F161:Q163)</f>
        <v>43200</v>
      </c>
      <c r="AJ163" s="12">
        <f>SUM(R161:AC163)</f>
        <v>43196</v>
      </c>
      <c r="AK163" s="12">
        <f>SUM(F161:AC163)</f>
        <v>86396</v>
      </c>
      <c r="AP163" s="139"/>
      <c r="BD163" s="223"/>
      <c r="BE163" s="223"/>
      <c r="BF163" s="223"/>
      <c r="BG163" s="223"/>
      <c r="BH163" s="223"/>
    </row>
    <row r="164" spans="1:418" s="15" customFormat="1" x14ac:dyDescent="0.25">
      <c r="A164" s="23" t="s">
        <v>57</v>
      </c>
      <c r="B164" s="23" t="str">
        <f>'Raw Data(sec)'!A165</f>
        <v>P59</v>
      </c>
      <c r="C164" s="23" t="str">
        <f>'Raw Data(sec)'!B165</f>
        <v>WT</v>
      </c>
      <c r="D164" s="23" t="str">
        <f>'Raw Data(sec)'!C165</f>
        <v xml:space="preserve">V4 </v>
      </c>
      <c r="E164" s="23" t="str">
        <f>'Raw Data(sec)'!D165</f>
        <v>W</v>
      </c>
      <c r="F164" s="23">
        <f>'Raw Data(sec)'!E165</f>
        <v>1348</v>
      </c>
      <c r="G164" s="23">
        <f>'Raw Data(sec)'!F165</f>
        <v>860</v>
      </c>
      <c r="H164" s="23">
        <f>'Raw Data(sec)'!G165</f>
        <v>1392</v>
      </c>
      <c r="I164" s="23">
        <f>'Raw Data(sec)'!H165</f>
        <v>1916</v>
      </c>
      <c r="J164" s="23">
        <f>'Raw Data(sec)'!I165</f>
        <v>3600</v>
      </c>
      <c r="K164" s="23">
        <f>'Raw Data(sec)'!J165</f>
        <v>1068</v>
      </c>
      <c r="L164" s="23">
        <f>'Raw Data(sec)'!K165</f>
        <v>1008</v>
      </c>
      <c r="M164" s="23">
        <f>'Raw Data(sec)'!L165</f>
        <v>1580</v>
      </c>
      <c r="N164" s="23">
        <f>'Raw Data(sec)'!M165</f>
        <v>912</v>
      </c>
      <c r="O164" s="23">
        <f>'Raw Data(sec)'!N165</f>
        <v>840</v>
      </c>
      <c r="P164" s="23">
        <f>'Raw Data(sec)'!O165</f>
        <v>1960</v>
      </c>
      <c r="Q164" s="23">
        <f>'Raw Data(sec)'!P165</f>
        <v>588</v>
      </c>
      <c r="R164" s="23">
        <f>'Raw Data(sec)'!Q165</f>
        <v>3204</v>
      </c>
      <c r="S164" s="23">
        <f>'Raw Data(sec)'!R165</f>
        <v>2828</v>
      </c>
      <c r="T164" s="23">
        <f>'Raw Data(sec)'!S165</f>
        <v>2028</v>
      </c>
      <c r="U164" s="23">
        <f>'Raw Data(sec)'!T165</f>
        <v>1784</v>
      </c>
      <c r="V164" s="23">
        <f>'Raw Data(sec)'!U165</f>
        <v>3464</v>
      </c>
      <c r="W164" s="23">
        <f>'Raw Data(sec)'!V165</f>
        <v>3600</v>
      </c>
      <c r="X164" s="23">
        <f>'Raw Data(sec)'!W165</f>
        <v>1276</v>
      </c>
      <c r="Y164" s="23">
        <f>'Raw Data(sec)'!X165</f>
        <v>3240</v>
      </c>
      <c r="Z164" s="23">
        <f>'Raw Data(sec)'!Y165</f>
        <v>1776</v>
      </c>
      <c r="AA164" s="23">
        <f>'Raw Data(sec)'!Z165</f>
        <v>3600</v>
      </c>
      <c r="AB164" s="23">
        <f>'Raw Data(sec)'!AA165</f>
        <v>3600</v>
      </c>
      <c r="AC164" s="23">
        <f>'Raw Data(sec)'!AB165</f>
        <v>2112</v>
      </c>
      <c r="AD164" s="155" t="s">
        <v>0</v>
      </c>
      <c r="AE164" s="131">
        <f t="shared" si="9"/>
        <v>17072</v>
      </c>
      <c r="AF164" s="14">
        <f t="shared" si="11"/>
        <v>32512</v>
      </c>
      <c r="AG164" s="14">
        <f t="shared" si="12"/>
        <v>0.39518518518518519</v>
      </c>
      <c r="AH164" s="14">
        <f>SUM(R164:AC164)/AJ164</f>
        <v>0.75259259259259259</v>
      </c>
      <c r="AI164" s="14">
        <f>SUM(F164:Q166)</f>
        <v>43200</v>
      </c>
      <c r="AJ164" s="14">
        <f>SUM(R164:AC166)</f>
        <v>43200</v>
      </c>
      <c r="AK164" s="14">
        <f>SUM(F164:AC166)</f>
        <v>86400</v>
      </c>
      <c r="AL164" s="15">
        <f>(AE166+AE165)/(AF165+AF166)</f>
        <v>2.4446107784431139</v>
      </c>
      <c r="AM164" s="15">
        <f>(SUM(AG165:AG166))/(SUM(AH165:AH166))</f>
        <v>2.4446107784431139</v>
      </c>
      <c r="AN164" s="15">
        <f>(SUM(F165:Q166)/AI165)*100</f>
        <v>60.481481481481481</v>
      </c>
      <c r="AO164" s="15">
        <f>(SUM(R165:AC166)/AJ165)*100</f>
        <v>24.74074074074074</v>
      </c>
      <c r="AP164" s="137">
        <f>(SUM(F165:AC166)/AK165)*100</f>
        <v>42.611111111111114</v>
      </c>
      <c r="AQ164" s="126">
        <f>(AVERAGE(AN164:AN185))</f>
        <v>64.056712962962962</v>
      </c>
      <c r="AR164" s="126">
        <f>(AVERAGE(AO164:AO185))</f>
        <v>29.41087962962963</v>
      </c>
      <c r="AS164" s="126">
        <f>(AVERAGE(AP164:AP185))</f>
        <v>46.733796296296298</v>
      </c>
      <c r="AU164" s="9"/>
      <c r="AV164" s="9"/>
      <c r="AW164" s="9"/>
      <c r="AX164" s="9"/>
      <c r="AY164" s="9"/>
      <c r="AZ164" s="9"/>
      <c r="BA164" s="9"/>
      <c r="BB164" s="9"/>
      <c r="BC164" s="9"/>
      <c r="BD164" s="223"/>
      <c r="BE164" s="223"/>
      <c r="BF164" s="223"/>
      <c r="BG164" s="223"/>
      <c r="BH164" s="223"/>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c r="GY164" s="9"/>
      <c r="GZ164" s="9"/>
      <c r="HA164" s="9"/>
      <c r="HB164" s="9"/>
      <c r="HC164" s="9"/>
      <c r="HD164" s="9"/>
      <c r="HE164" s="9"/>
      <c r="HF164" s="9"/>
      <c r="HG164" s="9"/>
      <c r="HH164" s="9"/>
      <c r="HI164" s="9"/>
      <c r="HJ164" s="9"/>
      <c r="HK164" s="9"/>
      <c r="HL164" s="9"/>
      <c r="HM164" s="9"/>
      <c r="HN164" s="9"/>
      <c r="HO164" s="9"/>
      <c r="HP164" s="9"/>
      <c r="HQ164" s="9"/>
      <c r="HR164" s="9"/>
      <c r="HS164" s="9"/>
      <c r="HT164" s="9"/>
      <c r="HU164" s="9"/>
      <c r="HV164" s="9"/>
      <c r="HW164" s="9"/>
      <c r="HX164" s="9"/>
      <c r="HY164" s="9"/>
      <c r="HZ164" s="9"/>
      <c r="IA164" s="9"/>
      <c r="IB164" s="9"/>
      <c r="IC164" s="9"/>
      <c r="ID164" s="9"/>
      <c r="IE164" s="9"/>
      <c r="IF164" s="9"/>
      <c r="IG164" s="9"/>
      <c r="IH164" s="9"/>
      <c r="II164" s="9"/>
      <c r="IJ164" s="9"/>
      <c r="IK164" s="9"/>
      <c r="IL164" s="9"/>
      <c r="IM164" s="9"/>
      <c r="IN164" s="9"/>
      <c r="IO164" s="9"/>
      <c r="IP164" s="9"/>
      <c r="IQ164" s="9"/>
      <c r="IR164" s="9"/>
      <c r="IS164" s="9"/>
      <c r="IT164" s="9"/>
      <c r="IU164" s="9"/>
      <c r="IV164" s="9"/>
      <c r="IW164" s="9"/>
      <c r="IX164" s="9"/>
      <c r="IY164" s="9"/>
      <c r="IZ164" s="9"/>
      <c r="JA164" s="9"/>
      <c r="JB164" s="9"/>
      <c r="JC164" s="9"/>
      <c r="JD164" s="9"/>
      <c r="JE164" s="9"/>
      <c r="JF164" s="9"/>
      <c r="JG164" s="9"/>
      <c r="JH164" s="9"/>
      <c r="JI164" s="9"/>
      <c r="JJ164" s="9"/>
      <c r="JK164" s="9"/>
      <c r="JL164" s="9"/>
      <c r="JM164" s="9"/>
      <c r="JN164" s="9"/>
      <c r="JO164" s="9"/>
      <c r="JP164" s="9"/>
      <c r="JQ164" s="9"/>
      <c r="JR164" s="9"/>
      <c r="JS164" s="9"/>
      <c r="JT164" s="9"/>
      <c r="JU164" s="9"/>
      <c r="JV164" s="9"/>
      <c r="JW164" s="9"/>
      <c r="JX164" s="9"/>
      <c r="JY164" s="9"/>
      <c r="JZ164" s="9"/>
      <c r="KA164" s="9"/>
      <c r="KB164" s="9"/>
      <c r="KC164" s="9"/>
      <c r="KD164" s="9"/>
      <c r="KE164" s="9"/>
      <c r="KF164" s="9"/>
      <c r="KG164" s="9"/>
      <c r="KH164" s="9"/>
      <c r="KI164" s="9"/>
      <c r="KJ164" s="9"/>
      <c r="KK164" s="9"/>
      <c r="KL164" s="9"/>
      <c r="KM164" s="9"/>
      <c r="KN164" s="9"/>
      <c r="KO164" s="9"/>
      <c r="KP164" s="9"/>
      <c r="KQ164" s="9"/>
      <c r="KR164" s="9"/>
      <c r="KS164" s="9"/>
      <c r="KT164" s="9"/>
      <c r="KU164" s="9"/>
      <c r="KV164" s="9"/>
      <c r="KW164" s="9"/>
      <c r="KX164" s="9"/>
      <c r="KY164" s="9"/>
      <c r="KZ164" s="9"/>
      <c r="LA164" s="9"/>
      <c r="LB164" s="9"/>
      <c r="LC164" s="9"/>
      <c r="LD164" s="9"/>
      <c r="LE164" s="9"/>
      <c r="LF164" s="9"/>
      <c r="LG164" s="9"/>
      <c r="LH164" s="9"/>
      <c r="LI164" s="9"/>
      <c r="LJ164" s="9"/>
      <c r="LK164" s="9"/>
      <c r="LL164" s="9"/>
      <c r="LM164" s="9"/>
      <c r="LN164" s="9"/>
      <c r="LO164" s="9"/>
      <c r="LP164" s="9"/>
      <c r="LQ164" s="9"/>
      <c r="LR164" s="9"/>
      <c r="LS164" s="9"/>
      <c r="LT164" s="9"/>
      <c r="LU164" s="9"/>
      <c r="LV164" s="9"/>
      <c r="LW164" s="9"/>
      <c r="LX164" s="9"/>
      <c r="LY164" s="9"/>
      <c r="LZ164" s="9"/>
      <c r="MA164" s="9"/>
      <c r="MB164" s="9"/>
      <c r="MC164" s="9"/>
      <c r="MD164" s="9"/>
      <c r="ME164" s="9"/>
      <c r="MF164" s="9"/>
      <c r="MG164" s="9"/>
      <c r="MH164" s="9"/>
      <c r="MI164" s="9"/>
      <c r="MJ164" s="9"/>
      <c r="MK164" s="9"/>
      <c r="ML164" s="9"/>
      <c r="MM164" s="9"/>
      <c r="MN164" s="9"/>
      <c r="MO164" s="9"/>
      <c r="MP164" s="9"/>
      <c r="MQ164" s="9"/>
      <c r="MR164" s="9"/>
      <c r="MS164" s="9"/>
      <c r="MT164" s="9"/>
      <c r="MU164" s="9"/>
      <c r="MV164" s="9"/>
      <c r="MW164" s="9"/>
      <c r="MX164" s="9"/>
      <c r="MY164" s="9"/>
      <c r="MZ164" s="9"/>
      <c r="NA164" s="9"/>
      <c r="NB164" s="9"/>
      <c r="NC164" s="9"/>
      <c r="ND164" s="9"/>
      <c r="NE164" s="9"/>
      <c r="NF164" s="9"/>
      <c r="NG164" s="9"/>
      <c r="NH164" s="9"/>
      <c r="NI164" s="9"/>
      <c r="NJ164" s="9"/>
      <c r="NK164" s="9"/>
      <c r="NL164" s="9"/>
      <c r="NM164" s="9"/>
      <c r="NN164" s="9"/>
      <c r="NO164" s="9"/>
      <c r="NP164" s="9"/>
      <c r="NQ164" s="9"/>
      <c r="NR164" s="9"/>
      <c r="NS164" s="9"/>
      <c r="NT164" s="9"/>
      <c r="NU164" s="9"/>
      <c r="NV164" s="9"/>
      <c r="NW164" s="9"/>
      <c r="NX164" s="9"/>
      <c r="NY164" s="9"/>
      <c r="NZ164" s="9"/>
      <c r="OA164" s="9"/>
      <c r="OB164" s="9"/>
      <c r="OC164" s="9"/>
      <c r="OD164" s="9"/>
      <c r="OE164" s="9"/>
      <c r="OF164" s="9"/>
      <c r="OG164" s="9"/>
      <c r="OH164" s="9"/>
      <c r="OI164" s="9"/>
      <c r="OJ164" s="9"/>
      <c r="OK164" s="9"/>
      <c r="OL164" s="9"/>
      <c r="OM164" s="9"/>
      <c r="ON164" s="9"/>
      <c r="OO164" s="9"/>
      <c r="OP164" s="9"/>
      <c r="OQ164" s="9"/>
      <c r="OR164" s="9"/>
      <c r="OS164" s="9"/>
      <c r="OT164" s="9"/>
      <c r="OU164" s="9"/>
      <c r="OV164" s="9"/>
      <c r="OW164" s="9"/>
      <c r="OX164" s="9"/>
      <c r="OY164" s="9"/>
      <c r="OZ164" s="9"/>
      <c r="PA164" s="9"/>
      <c r="PB164" s="9"/>
    </row>
    <row r="165" spans="1:418" s="9" customFormat="1" x14ac:dyDescent="0.25">
      <c r="A165" s="23">
        <v>0</v>
      </c>
      <c r="B165" s="23" t="str">
        <f>'Raw Data(sec)'!A166</f>
        <v>P59</v>
      </c>
      <c r="C165" s="23" t="str">
        <f>'Raw Data(sec)'!B166</f>
        <v>WT</v>
      </c>
      <c r="D165" s="23" t="str">
        <f>'Raw Data(sec)'!C166</f>
        <v xml:space="preserve">V4 </v>
      </c>
      <c r="E165" s="23" t="str">
        <f>'Raw Data(sec)'!D166</f>
        <v>R</v>
      </c>
      <c r="F165" s="23">
        <f>'Raw Data(sec)'!E166</f>
        <v>276</v>
      </c>
      <c r="G165" s="23">
        <f>'Raw Data(sec)'!F166</f>
        <v>516</v>
      </c>
      <c r="H165" s="23">
        <f>'Raw Data(sec)'!G166</f>
        <v>180</v>
      </c>
      <c r="I165" s="23">
        <f>'Raw Data(sec)'!H166</f>
        <v>348</v>
      </c>
      <c r="J165" s="23">
        <f>'Raw Data(sec)'!I166</f>
        <v>0</v>
      </c>
      <c r="K165" s="23">
        <f>'Raw Data(sec)'!J166</f>
        <v>188</v>
      </c>
      <c r="L165" s="23">
        <f>'Raw Data(sec)'!K166</f>
        <v>456</v>
      </c>
      <c r="M165" s="23">
        <f>'Raw Data(sec)'!L166</f>
        <v>344</v>
      </c>
      <c r="N165" s="23">
        <f>'Raw Data(sec)'!M166</f>
        <v>484</v>
      </c>
      <c r="O165" s="23">
        <f>'Raw Data(sec)'!N166</f>
        <v>568</v>
      </c>
      <c r="P165" s="23">
        <f>'Raw Data(sec)'!O166</f>
        <v>276</v>
      </c>
      <c r="Q165" s="23">
        <f>'Raw Data(sec)'!P166</f>
        <v>636</v>
      </c>
      <c r="R165" s="23">
        <f>'Raw Data(sec)'!Q166</f>
        <v>16</v>
      </c>
      <c r="S165" s="23">
        <f>'Raw Data(sec)'!R166</f>
        <v>0</v>
      </c>
      <c r="T165" s="23">
        <f>'Raw Data(sec)'!S166</f>
        <v>124</v>
      </c>
      <c r="U165" s="23">
        <f>'Raw Data(sec)'!T166</f>
        <v>176</v>
      </c>
      <c r="V165" s="23">
        <f>'Raw Data(sec)'!U166</f>
        <v>0</v>
      </c>
      <c r="W165" s="23">
        <f>'Raw Data(sec)'!V166</f>
        <v>0</v>
      </c>
      <c r="X165" s="23">
        <f>'Raw Data(sec)'!W166</f>
        <v>140</v>
      </c>
      <c r="Y165" s="23">
        <f>'Raw Data(sec)'!X166</f>
        <v>44</v>
      </c>
      <c r="Z165" s="23">
        <f>'Raw Data(sec)'!Y166</f>
        <v>84</v>
      </c>
      <c r="AA165" s="23">
        <f>'Raw Data(sec)'!Z166</f>
        <v>0</v>
      </c>
      <c r="AB165" s="23">
        <f>'Raw Data(sec)'!AA166</f>
        <v>0</v>
      </c>
      <c r="AC165" s="23">
        <f>'Raw Data(sec)'!AB166</f>
        <v>168</v>
      </c>
      <c r="AD165" s="155">
        <v>0</v>
      </c>
      <c r="AE165" s="132">
        <f t="shared" si="9"/>
        <v>4272</v>
      </c>
      <c r="AF165" s="12">
        <f t="shared" si="11"/>
        <v>752</v>
      </c>
      <c r="AG165" s="12">
        <f t="shared" si="12"/>
        <v>9.8888888888888887E-2</v>
      </c>
      <c r="AH165" s="12">
        <f t="shared" si="10"/>
        <v>1.7407407407407406E-2</v>
      </c>
      <c r="AI165" s="12">
        <f>SUM(F164:Q166)</f>
        <v>43200</v>
      </c>
      <c r="AJ165" s="12">
        <f>SUM(R164:AC166)</f>
        <v>43200</v>
      </c>
      <c r="AK165" s="12">
        <f>SUM(F164:AC166)</f>
        <v>86400</v>
      </c>
      <c r="AP165" s="139"/>
      <c r="AQ165" s="36">
        <f>STDEV(AN163:AN185)/SQRT(COUNT(AN163:AN185))</f>
        <v>1.2453278811766006</v>
      </c>
      <c r="AR165" s="36">
        <f>STDEV(AO164:AO185)/SQRT(COUNT(AO164:AO185))</f>
        <v>1.9741448151076857</v>
      </c>
      <c r="AS165" s="36">
        <f>STDEV(AP164:AP185)/SQRT(COUNT(AP164:AP185))</f>
        <v>0.87283428897594795</v>
      </c>
      <c r="BD165" s="223"/>
      <c r="BE165" s="223"/>
      <c r="BF165" s="223"/>
      <c r="BG165" s="223"/>
      <c r="BH165" s="223"/>
    </row>
    <row r="166" spans="1:418" s="9" customFormat="1" x14ac:dyDescent="0.25">
      <c r="A166" s="23">
        <v>0</v>
      </c>
      <c r="B166" s="23" t="str">
        <f>'Raw Data(sec)'!A167</f>
        <v>P59</v>
      </c>
      <c r="C166" s="23" t="str">
        <f>'Raw Data(sec)'!B167</f>
        <v>WT</v>
      </c>
      <c r="D166" s="23" t="str">
        <f>'Raw Data(sec)'!C167</f>
        <v xml:space="preserve">V4 </v>
      </c>
      <c r="E166" s="23" t="str">
        <f>'Raw Data(sec)'!D167</f>
        <v>NR</v>
      </c>
      <c r="F166" s="23">
        <f>'Raw Data(sec)'!E167</f>
        <v>1976</v>
      </c>
      <c r="G166" s="23">
        <f>'Raw Data(sec)'!F167</f>
        <v>2224</v>
      </c>
      <c r="H166" s="23">
        <f>'Raw Data(sec)'!G167</f>
        <v>2028</v>
      </c>
      <c r="I166" s="23">
        <f>'Raw Data(sec)'!H167</f>
        <v>1336</v>
      </c>
      <c r="J166" s="23">
        <f>'Raw Data(sec)'!I167</f>
        <v>0</v>
      </c>
      <c r="K166" s="23">
        <f>'Raw Data(sec)'!J167</f>
        <v>2344</v>
      </c>
      <c r="L166" s="23">
        <f>'Raw Data(sec)'!K167</f>
        <v>2136</v>
      </c>
      <c r="M166" s="23">
        <f>'Raw Data(sec)'!L167</f>
        <v>1676</v>
      </c>
      <c r="N166" s="23">
        <f>'Raw Data(sec)'!M167</f>
        <v>2204</v>
      </c>
      <c r="O166" s="23">
        <f>'Raw Data(sec)'!N167</f>
        <v>2192</v>
      </c>
      <c r="P166" s="23">
        <f>'Raw Data(sec)'!O167</f>
        <v>1364</v>
      </c>
      <c r="Q166" s="23">
        <f>'Raw Data(sec)'!P167</f>
        <v>2376</v>
      </c>
      <c r="R166" s="23">
        <f>'Raw Data(sec)'!Q167</f>
        <v>380</v>
      </c>
      <c r="S166" s="23">
        <f>'Raw Data(sec)'!R167</f>
        <v>772</v>
      </c>
      <c r="T166" s="23">
        <f>'Raw Data(sec)'!S167</f>
        <v>1448</v>
      </c>
      <c r="U166" s="23">
        <f>'Raw Data(sec)'!T167</f>
        <v>1640</v>
      </c>
      <c r="V166" s="23">
        <f>'Raw Data(sec)'!U167</f>
        <v>136</v>
      </c>
      <c r="W166" s="23">
        <f>'Raw Data(sec)'!V167</f>
        <v>0</v>
      </c>
      <c r="X166" s="23">
        <f>'Raw Data(sec)'!W167</f>
        <v>2184</v>
      </c>
      <c r="Y166" s="23">
        <f>'Raw Data(sec)'!X167</f>
        <v>316</v>
      </c>
      <c r="Z166" s="23">
        <f>'Raw Data(sec)'!Y167</f>
        <v>1740</v>
      </c>
      <c r="AA166" s="23">
        <f>'Raw Data(sec)'!Z167</f>
        <v>0</v>
      </c>
      <c r="AB166" s="23">
        <f>'Raw Data(sec)'!AA167</f>
        <v>0</v>
      </c>
      <c r="AC166" s="23">
        <f>'Raw Data(sec)'!AB167</f>
        <v>1320</v>
      </c>
      <c r="AD166" s="155">
        <v>0</v>
      </c>
      <c r="AE166" s="132">
        <f t="shared" si="9"/>
        <v>21856</v>
      </c>
      <c r="AF166" s="12">
        <f t="shared" si="11"/>
        <v>9936</v>
      </c>
      <c r="AG166" s="12">
        <f t="shared" si="12"/>
        <v>0.50592592592592589</v>
      </c>
      <c r="AH166" s="12">
        <f t="shared" si="10"/>
        <v>0.23</v>
      </c>
      <c r="AI166" s="12">
        <f>SUM(F164:Q166)</f>
        <v>43200</v>
      </c>
      <c r="AJ166" s="12">
        <f>SUM(R164:AC166)</f>
        <v>43200</v>
      </c>
      <c r="AK166" s="12">
        <f>SUM(F164:AC166)</f>
        <v>86400</v>
      </c>
      <c r="AP166" s="139"/>
      <c r="BD166" s="223"/>
      <c r="BE166" s="223"/>
      <c r="BF166" s="223"/>
      <c r="BG166" s="223"/>
      <c r="BH166" s="223"/>
    </row>
    <row r="167" spans="1:418" s="15" customFormat="1" x14ac:dyDescent="0.25">
      <c r="A167" s="23" t="s">
        <v>58</v>
      </c>
      <c r="B167" s="23" t="str">
        <f>'Raw Data(sec)'!A168</f>
        <v>P59</v>
      </c>
      <c r="C167" s="23" t="str">
        <f>'Raw Data(sec)'!B168</f>
        <v>WT</v>
      </c>
      <c r="D167" s="23" t="str">
        <f>'Raw Data(sec)'!C168</f>
        <v xml:space="preserve">V5 </v>
      </c>
      <c r="E167" s="23" t="str">
        <f>'Raw Data(sec)'!D168</f>
        <v>W</v>
      </c>
      <c r="F167" s="23">
        <f>'Raw Data(sec)'!E168</f>
        <v>984</v>
      </c>
      <c r="G167" s="23">
        <f>'Raw Data(sec)'!F168</f>
        <v>1372</v>
      </c>
      <c r="H167" s="23">
        <f>'Raw Data(sec)'!G168</f>
        <v>3596</v>
      </c>
      <c r="I167" s="23">
        <f>'Raw Data(sec)'!H168</f>
        <v>376</v>
      </c>
      <c r="J167" s="23">
        <f>'Raw Data(sec)'!I168</f>
        <v>1600</v>
      </c>
      <c r="K167" s="23">
        <f>'Raw Data(sec)'!J168</f>
        <v>952</v>
      </c>
      <c r="L167" s="23">
        <f>'Raw Data(sec)'!K168</f>
        <v>260</v>
      </c>
      <c r="M167" s="23">
        <f>'Raw Data(sec)'!L168</f>
        <v>2260</v>
      </c>
      <c r="N167" s="23">
        <f>'Raw Data(sec)'!M168</f>
        <v>152</v>
      </c>
      <c r="O167" s="23">
        <f>'Raw Data(sec)'!N168</f>
        <v>1608</v>
      </c>
      <c r="P167" s="23">
        <f>'Raw Data(sec)'!O168</f>
        <v>1908</v>
      </c>
      <c r="Q167" s="23">
        <f>'Raw Data(sec)'!P168</f>
        <v>1508</v>
      </c>
      <c r="R167" s="23">
        <f>'Raw Data(sec)'!Q168</f>
        <v>2100</v>
      </c>
      <c r="S167" s="23">
        <f>'Raw Data(sec)'!R168</f>
        <v>2460</v>
      </c>
      <c r="T167" s="23">
        <f>'Raw Data(sec)'!S168</f>
        <v>1372</v>
      </c>
      <c r="U167" s="23">
        <f>'Raw Data(sec)'!T168</f>
        <v>3600</v>
      </c>
      <c r="V167" s="23">
        <f>'Raw Data(sec)'!U168</f>
        <v>2176</v>
      </c>
      <c r="W167" s="23">
        <f>'Raw Data(sec)'!V168</f>
        <v>968</v>
      </c>
      <c r="X167" s="23">
        <f>'Raw Data(sec)'!W168</f>
        <v>2928</v>
      </c>
      <c r="Y167" s="23">
        <f>'Raw Data(sec)'!X168</f>
        <v>1672</v>
      </c>
      <c r="Z167" s="23">
        <f>'Raw Data(sec)'!Y168</f>
        <v>3600</v>
      </c>
      <c r="AA167" s="23">
        <f>'Raw Data(sec)'!Z168</f>
        <v>3480</v>
      </c>
      <c r="AB167" s="23">
        <f>'Raw Data(sec)'!AA168</f>
        <v>2000</v>
      </c>
      <c r="AC167" s="23">
        <f>'Raw Data(sec)'!AB168</f>
        <v>3600</v>
      </c>
      <c r="AD167" s="155" t="s">
        <v>0</v>
      </c>
      <c r="AE167" s="131">
        <f t="shared" si="9"/>
        <v>16576</v>
      </c>
      <c r="AF167" s="14">
        <f t="shared" si="11"/>
        <v>29956</v>
      </c>
      <c r="AG167" s="14">
        <f t="shared" si="12"/>
        <v>0.38370370370370371</v>
      </c>
      <c r="AH167" s="14">
        <f t="shared" si="10"/>
        <v>0.69342592592592589</v>
      </c>
      <c r="AI167" s="14">
        <f>SUM(F167:Q169)</f>
        <v>43200</v>
      </c>
      <c r="AJ167" s="14">
        <f>SUM(R167:AC169)</f>
        <v>43200</v>
      </c>
      <c r="AK167" s="14">
        <f>SUM(F167:AC169)</f>
        <v>86400</v>
      </c>
      <c r="AL167" s="15">
        <f>(AE169+AE168)/(AF168+AF169)</f>
        <v>2.0102688009664753</v>
      </c>
      <c r="AM167" s="15">
        <f>(SUM(AG168:AG169))/(SUM(AH168:AH169))</f>
        <v>2.0102688009664758</v>
      </c>
      <c r="AN167" s="15">
        <f>(SUM(F168:Q169)/AI168)*100</f>
        <v>61.629629629629633</v>
      </c>
      <c r="AO167" s="15">
        <f>(SUM(R168:AC169)/AJ168)*100</f>
        <v>30.657407407407405</v>
      </c>
      <c r="AP167" s="137">
        <f>(SUM(F168:AC169)/AK168)*100</f>
        <v>46.143518518518519</v>
      </c>
      <c r="AU167" s="9"/>
      <c r="AV167" s="9"/>
      <c r="AW167" s="9"/>
      <c r="AX167" s="9"/>
      <c r="AY167" s="9"/>
      <c r="AZ167" s="9"/>
      <c r="BA167" s="9"/>
      <c r="BB167" s="9"/>
      <c r="BC167" s="9"/>
      <c r="BD167" s="223"/>
      <c r="BE167" s="223"/>
      <c r="BF167" s="223"/>
      <c r="BG167" s="223"/>
      <c r="BH167" s="223"/>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c r="GY167" s="9"/>
      <c r="GZ167" s="9"/>
      <c r="HA167" s="9"/>
      <c r="HB167" s="9"/>
      <c r="HC167" s="9"/>
      <c r="HD167" s="9"/>
      <c r="HE167" s="9"/>
      <c r="HF167" s="9"/>
      <c r="HG167" s="9"/>
      <c r="HH167" s="9"/>
      <c r="HI167" s="9"/>
      <c r="HJ167" s="9"/>
      <c r="HK167" s="9"/>
      <c r="HL167" s="9"/>
      <c r="HM167" s="9"/>
      <c r="HN167" s="9"/>
      <c r="HO167" s="9"/>
      <c r="HP167" s="9"/>
      <c r="HQ167" s="9"/>
      <c r="HR167" s="9"/>
      <c r="HS167" s="9"/>
      <c r="HT167" s="9"/>
      <c r="HU167" s="9"/>
      <c r="HV167" s="9"/>
      <c r="HW167" s="9"/>
      <c r="HX167" s="9"/>
      <c r="HY167" s="9"/>
      <c r="HZ167" s="9"/>
      <c r="IA167" s="9"/>
      <c r="IB167" s="9"/>
      <c r="IC167" s="9"/>
      <c r="ID167" s="9"/>
      <c r="IE167" s="9"/>
      <c r="IF167" s="9"/>
      <c r="IG167" s="9"/>
      <c r="IH167" s="9"/>
      <c r="II167" s="9"/>
      <c r="IJ167" s="9"/>
      <c r="IK167" s="9"/>
      <c r="IL167" s="9"/>
      <c r="IM167" s="9"/>
      <c r="IN167" s="9"/>
      <c r="IO167" s="9"/>
      <c r="IP167" s="9"/>
      <c r="IQ167" s="9"/>
      <c r="IR167" s="9"/>
      <c r="IS167" s="9"/>
      <c r="IT167" s="9"/>
      <c r="IU167" s="9"/>
      <c r="IV167" s="9"/>
      <c r="IW167" s="9"/>
      <c r="IX167" s="9"/>
      <c r="IY167" s="9"/>
      <c r="IZ167" s="9"/>
      <c r="JA167" s="9"/>
      <c r="JB167" s="9"/>
      <c r="JC167" s="9"/>
      <c r="JD167" s="9"/>
      <c r="JE167" s="9"/>
      <c r="JF167" s="9"/>
      <c r="JG167" s="9"/>
      <c r="JH167" s="9"/>
      <c r="JI167" s="9"/>
      <c r="JJ167" s="9"/>
      <c r="JK167" s="9"/>
      <c r="JL167" s="9"/>
      <c r="JM167" s="9"/>
      <c r="JN167" s="9"/>
      <c r="JO167" s="9"/>
      <c r="JP167" s="9"/>
      <c r="JQ167" s="9"/>
      <c r="JR167" s="9"/>
      <c r="JS167" s="9"/>
      <c r="JT167" s="9"/>
      <c r="JU167" s="9"/>
      <c r="JV167" s="9"/>
      <c r="JW167" s="9"/>
      <c r="JX167" s="9"/>
      <c r="JY167" s="9"/>
      <c r="JZ167" s="9"/>
      <c r="KA167" s="9"/>
      <c r="KB167" s="9"/>
      <c r="KC167" s="9"/>
      <c r="KD167" s="9"/>
      <c r="KE167" s="9"/>
      <c r="KF167" s="9"/>
      <c r="KG167" s="9"/>
      <c r="KH167" s="9"/>
      <c r="KI167" s="9"/>
      <c r="KJ167" s="9"/>
      <c r="KK167" s="9"/>
      <c r="KL167" s="9"/>
      <c r="KM167" s="9"/>
      <c r="KN167" s="9"/>
      <c r="KO167" s="9"/>
      <c r="KP167" s="9"/>
      <c r="KQ167" s="9"/>
      <c r="KR167" s="9"/>
      <c r="KS167" s="9"/>
      <c r="KT167" s="9"/>
      <c r="KU167" s="9"/>
      <c r="KV167" s="9"/>
      <c r="KW167" s="9"/>
      <c r="KX167" s="9"/>
      <c r="KY167" s="9"/>
      <c r="KZ167" s="9"/>
      <c r="LA167" s="9"/>
      <c r="LB167" s="9"/>
      <c r="LC167" s="9"/>
      <c r="LD167" s="9"/>
      <c r="LE167" s="9"/>
      <c r="LF167" s="9"/>
      <c r="LG167" s="9"/>
      <c r="LH167" s="9"/>
      <c r="LI167" s="9"/>
      <c r="LJ167" s="9"/>
      <c r="LK167" s="9"/>
      <c r="LL167" s="9"/>
      <c r="LM167" s="9"/>
      <c r="LN167" s="9"/>
      <c r="LO167" s="9"/>
      <c r="LP167" s="9"/>
      <c r="LQ167" s="9"/>
      <c r="LR167" s="9"/>
      <c r="LS167" s="9"/>
      <c r="LT167" s="9"/>
      <c r="LU167" s="9"/>
      <c r="LV167" s="9"/>
      <c r="LW167" s="9"/>
      <c r="LX167" s="9"/>
      <c r="LY167" s="9"/>
      <c r="LZ167" s="9"/>
      <c r="MA167" s="9"/>
      <c r="MB167" s="9"/>
      <c r="MC167" s="9"/>
      <c r="MD167" s="9"/>
      <c r="ME167" s="9"/>
      <c r="MF167" s="9"/>
      <c r="MG167" s="9"/>
      <c r="MH167" s="9"/>
      <c r="MI167" s="9"/>
      <c r="MJ167" s="9"/>
      <c r="MK167" s="9"/>
      <c r="ML167" s="9"/>
      <c r="MM167" s="9"/>
      <c r="MN167" s="9"/>
      <c r="MO167" s="9"/>
      <c r="MP167" s="9"/>
      <c r="MQ167" s="9"/>
      <c r="MR167" s="9"/>
      <c r="MS167" s="9"/>
      <c r="MT167" s="9"/>
      <c r="MU167" s="9"/>
      <c r="MV167" s="9"/>
      <c r="MW167" s="9"/>
      <c r="MX167" s="9"/>
      <c r="MY167" s="9"/>
      <c r="MZ167" s="9"/>
      <c r="NA167" s="9"/>
      <c r="NB167" s="9"/>
      <c r="NC167" s="9"/>
      <c r="ND167" s="9"/>
      <c r="NE167" s="9"/>
      <c r="NF167" s="9"/>
      <c r="NG167" s="9"/>
      <c r="NH167" s="9"/>
      <c r="NI167" s="9"/>
      <c r="NJ167" s="9"/>
      <c r="NK167" s="9"/>
      <c r="NL167" s="9"/>
      <c r="NM167" s="9"/>
      <c r="NN167" s="9"/>
      <c r="NO167" s="9"/>
      <c r="NP167" s="9"/>
      <c r="NQ167" s="9"/>
      <c r="NR167" s="9"/>
      <c r="NS167" s="9"/>
      <c r="NT167" s="9"/>
      <c r="NU167" s="9"/>
      <c r="NV167" s="9"/>
      <c r="NW167" s="9"/>
      <c r="NX167" s="9"/>
      <c r="NY167" s="9"/>
      <c r="NZ167" s="9"/>
      <c r="OA167" s="9"/>
      <c r="OB167" s="9"/>
      <c r="OC167" s="9"/>
      <c r="OD167" s="9"/>
      <c r="OE167" s="9"/>
      <c r="OF167" s="9"/>
      <c r="OG167" s="9"/>
      <c r="OH167" s="9"/>
      <c r="OI167" s="9"/>
      <c r="OJ167" s="9"/>
      <c r="OK167" s="9"/>
      <c r="OL167" s="9"/>
      <c r="OM167" s="9"/>
      <c r="ON167" s="9"/>
      <c r="OO167" s="9"/>
      <c r="OP167" s="9"/>
      <c r="OQ167" s="9"/>
      <c r="OR167" s="9"/>
      <c r="OS167" s="9"/>
      <c r="OT167" s="9"/>
      <c r="OU167" s="9"/>
      <c r="OV167" s="9"/>
      <c r="OW167" s="9"/>
      <c r="OX167" s="9"/>
      <c r="OY167" s="9"/>
      <c r="OZ167" s="9"/>
      <c r="PA167" s="9"/>
      <c r="PB167" s="9"/>
    </row>
    <row r="168" spans="1:418" s="9" customFormat="1" x14ac:dyDescent="0.25">
      <c r="A168" s="23">
        <v>0</v>
      </c>
      <c r="B168" s="23" t="str">
        <f>'Raw Data(sec)'!A169</f>
        <v>P59</v>
      </c>
      <c r="C168" s="23" t="str">
        <f>'Raw Data(sec)'!B169</f>
        <v>WT</v>
      </c>
      <c r="D168" s="23" t="str">
        <f>'Raw Data(sec)'!C169</f>
        <v xml:space="preserve">V5 </v>
      </c>
      <c r="E168" s="23" t="str">
        <f>'Raw Data(sec)'!D169</f>
        <v>R</v>
      </c>
      <c r="F168" s="23">
        <f>'Raw Data(sec)'!E169</f>
        <v>24</v>
      </c>
      <c r="G168" s="23">
        <f>'Raw Data(sec)'!F169</f>
        <v>116</v>
      </c>
      <c r="H168" s="23">
        <f>'Raw Data(sec)'!G169</f>
        <v>0</v>
      </c>
      <c r="I168" s="23">
        <f>'Raw Data(sec)'!H169</f>
        <v>152</v>
      </c>
      <c r="J168" s="23">
        <f>'Raw Data(sec)'!I169</f>
        <v>248</v>
      </c>
      <c r="K168" s="23">
        <f>'Raw Data(sec)'!J169</f>
        <v>284</v>
      </c>
      <c r="L168" s="23">
        <f>'Raw Data(sec)'!K169</f>
        <v>576</v>
      </c>
      <c r="M168" s="23">
        <f>'Raw Data(sec)'!L169</f>
        <v>184</v>
      </c>
      <c r="N168" s="23">
        <f>'Raw Data(sec)'!M169</f>
        <v>400</v>
      </c>
      <c r="O168" s="23">
        <f>'Raw Data(sec)'!N169</f>
        <v>220</v>
      </c>
      <c r="P168" s="23">
        <f>'Raw Data(sec)'!O169</f>
        <v>188</v>
      </c>
      <c r="Q168" s="23">
        <f>'Raw Data(sec)'!P169</f>
        <v>92</v>
      </c>
      <c r="R168" s="23">
        <f>'Raw Data(sec)'!Q169</f>
        <v>0</v>
      </c>
      <c r="S168" s="23">
        <f>'Raw Data(sec)'!R169</f>
        <v>40</v>
      </c>
      <c r="T168" s="23">
        <f>'Raw Data(sec)'!S169</f>
        <v>128</v>
      </c>
      <c r="U168" s="23">
        <f>'Raw Data(sec)'!T169</f>
        <v>0</v>
      </c>
      <c r="V168" s="23">
        <f>'Raw Data(sec)'!U169</f>
        <v>0</v>
      </c>
      <c r="W168" s="23">
        <f>'Raw Data(sec)'!V169</f>
        <v>264</v>
      </c>
      <c r="X168" s="23">
        <f>'Raw Data(sec)'!W169</f>
        <v>0</v>
      </c>
      <c r="Y168" s="23">
        <f>'Raw Data(sec)'!X169</f>
        <v>56</v>
      </c>
      <c r="Z168" s="23">
        <f>'Raw Data(sec)'!Y169</f>
        <v>0</v>
      </c>
      <c r="AA168" s="23">
        <f>'Raw Data(sec)'!Z169</f>
        <v>0</v>
      </c>
      <c r="AB168" s="23">
        <f>'Raw Data(sec)'!AA169</f>
        <v>0</v>
      </c>
      <c r="AC168" s="23">
        <f>'Raw Data(sec)'!AB169</f>
        <v>0</v>
      </c>
      <c r="AD168" s="155">
        <v>0</v>
      </c>
      <c r="AE168" s="132">
        <f t="shared" si="9"/>
        <v>2484</v>
      </c>
      <c r="AF168" s="12">
        <f t="shared" si="11"/>
        <v>488</v>
      </c>
      <c r="AG168" s="12">
        <f t="shared" si="12"/>
        <v>5.7500000000000002E-2</v>
      </c>
      <c r="AH168" s="12">
        <f t="shared" si="10"/>
        <v>1.1296296296296296E-2</v>
      </c>
      <c r="AI168" s="12">
        <f>SUM(F167:Q169)</f>
        <v>43200</v>
      </c>
      <c r="AJ168" s="12">
        <f>SUM(R167:AC169)</f>
        <v>43200</v>
      </c>
      <c r="AK168" s="12">
        <f>SUM(F167:AC169)</f>
        <v>86400</v>
      </c>
      <c r="AP168" s="139"/>
      <c r="BD168" s="223"/>
      <c r="BE168" s="223"/>
      <c r="BF168" s="223"/>
      <c r="BG168" s="223"/>
      <c r="BH168" s="223"/>
    </row>
    <row r="169" spans="1:418" s="9" customFormat="1" x14ac:dyDescent="0.25">
      <c r="A169" s="23">
        <v>0</v>
      </c>
      <c r="B169" s="23" t="str">
        <f>'Raw Data(sec)'!A170</f>
        <v>P59</v>
      </c>
      <c r="C169" s="23" t="str">
        <f>'Raw Data(sec)'!B170</f>
        <v>WT</v>
      </c>
      <c r="D169" s="23" t="str">
        <f>'Raw Data(sec)'!C170</f>
        <v xml:space="preserve">V5 </v>
      </c>
      <c r="E169" s="23" t="str">
        <f>'Raw Data(sec)'!D170</f>
        <v>NR</v>
      </c>
      <c r="F169" s="23">
        <f>'Raw Data(sec)'!E170</f>
        <v>2592</v>
      </c>
      <c r="G169" s="23">
        <f>'Raw Data(sec)'!F170</f>
        <v>2112</v>
      </c>
      <c r="H169" s="23">
        <f>'Raw Data(sec)'!G170</f>
        <v>4</v>
      </c>
      <c r="I169" s="23">
        <f>'Raw Data(sec)'!H170</f>
        <v>3072</v>
      </c>
      <c r="J169" s="23">
        <f>'Raw Data(sec)'!I170</f>
        <v>1752</v>
      </c>
      <c r="K169" s="23">
        <f>'Raw Data(sec)'!J170</f>
        <v>2364</v>
      </c>
      <c r="L169" s="23">
        <f>'Raw Data(sec)'!K170</f>
        <v>2764</v>
      </c>
      <c r="M169" s="23">
        <f>'Raw Data(sec)'!L170</f>
        <v>1156</v>
      </c>
      <c r="N169" s="23">
        <f>'Raw Data(sec)'!M170</f>
        <v>3048</v>
      </c>
      <c r="O169" s="23">
        <f>'Raw Data(sec)'!N170</f>
        <v>1772</v>
      </c>
      <c r="P169" s="23">
        <f>'Raw Data(sec)'!O170</f>
        <v>1504</v>
      </c>
      <c r="Q169" s="23">
        <f>'Raw Data(sec)'!P170</f>
        <v>2000</v>
      </c>
      <c r="R169" s="23">
        <f>'Raw Data(sec)'!Q170</f>
        <v>1500</v>
      </c>
      <c r="S169" s="23">
        <f>'Raw Data(sec)'!R170</f>
        <v>1100</v>
      </c>
      <c r="T169" s="23">
        <f>'Raw Data(sec)'!S170</f>
        <v>2100</v>
      </c>
      <c r="U169" s="23">
        <f>'Raw Data(sec)'!T170</f>
        <v>0</v>
      </c>
      <c r="V169" s="23">
        <f>'Raw Data(sec)'!U170</f>
        <v>1424</v>
      </c>
      <c r="W169" s="23">
        <f>'Raw Data(sec)'!V170</f>
        <v>2368</v>
      </c>
      <c r="X169" s="23">
        <f>'Raw Data(sec)'!W170</f>
        <v>672</v>
      </c>
      <c r="Y169" s="23">
        <f>'Raw Data(sec)'!X170</f>
        <v>1872</v>
      </c>
      <c r="Z169" s="23">
        <f>'Raw Data(sec)'!Y170</f>
        <v>0</v>
      </c>
      <c r="AA169" s="23">
        <f>'Raw Data(sec)'!Z170</f>
        <v>120</v>
      </c>
      <c r="AB169" s="23">
        <f>'Raw Data(sec)'!AA170</f>
        <v>1600</v>
      </c>
      <c r="AC169" s="23">
        <f>'Raw Data(sec)'!AB170</f>
        <v>0</v>
      </c>
      <c r="AD169" s="155">
        <v>0</v>
      </c>
      <c r="AE169" s="132">
        <f t="shared" si="9"/>
        <v>24140</v>
      </c>
      <c r="AF169" s="12">
        <f t="shared" si="11"/>
        <v>12756</v>
      </c>
      <c r="AG169" s="12">
        <f t="shared" si="12"/>
        <v>0.55879629629629635</v>
      </c>
      <c r="AH169" s="12">
        <f>SUM(R169:AC169)/AJ169</f>
        <v>0.29527777777777775</v>
      </c>
      <c r="AI169" s="12">
        <f>SUM(F167:Q169)</f>
        <v>43200</v>
      </c>
      <c r="AJ169" s="12">
        <f>SUM(R167:AC169)</f>
        <v>43200</v>
      </c>
      <c r="AK169" s="12">
        <f>SUM(F167:AC169)</f>
        <v>86400</v>
      </c>
      <c r="AP169" s="139"/>
      <c r="BD169" s="223"/>
      <c r="BE169" s="223"/>
      <c r="BF169" s="223"/>
      <c r="BG169" s="223"/>
      <c r="BH169" s="223"/>
    </row>
    <row r="170" spans="1:418" s="22" customFormat="1" x14ac:dyDescent="0.25">
      <c r="A170" s="179" t="s">
        <v>135</v>
      </c>
      <c r="B170" s="179" t="str">
        <f>'Raw Data(sec)'!A171</f>
        <v>P59</v>
      </c>
      <c r="C170" s="179" t="str">
        <f>'Raw Data(sec)'!B171</f>
        <v>WT</v>
      </c>
      <c r="D170" s="179" t="str">
        <f>'Raw Data(sec)'!C171</f>
        <v>X4. fixed</v>
      </c>
      <c r="E170" s="179" t="str">
        <f>'Raw Data(sec)'!D171</f>
        <v>W</v>
      </c>
      <c r="F170" s="179">
        <f>'Raw Data(sec)'!E171</f>
        <v>2164</v>
      </c>
      <c r="G170" s="179">
        <f>'Raw Data(sec)'!F171</f>
        <v>600</v>
      </c>
      <c r="H170" s="179">
        <f>'Raw Data(sec)'!G171</f>
        <v>1720</v>
      </c>
      <c r="I170" s="179">
        <f>'Raw Data(sec)'!H171</f>
        <v>716</v>
      </c>
      <c r="J170" s="179">
        <f>'Raw Data(sec)'!I171</f>
        <v>1308</v>
      </c>
      <c r="K170" s="179">
        <f>'Raw Data(sec)'!J171</f>
        <v>340</v>
      </c>
      <c r="L170" s="179">
        <f>'Raw Data(sec)'!K171</f>
        <v>2252</v>
      </c>
      <c r="M170" s="179">
        <f>'Raw Data(sec)'!L171</f>
        <v>416</v>
      </c>
      <c r="N170" s="179">
        <f>'Raw Data(sec)'!M171</f>
        <v>736</v>
      </c>
      <c r="O170" s="179">
        <f>'Raw Data(sec)'!N171</f>
        <v>1292</v>
      </c>
      <c r="P170" s="179">
        <f>'Raw Data(sec)'!O171</f>
        <v>2968</v>
      </c>
      <c r="Q170" s="179">
        <f>'Raw Data(sec)'!P171</f>
        <v>1648</v>
      </c>
      <c r="R170" s="179">
        <f>'Raw Data(sec)'!Q171</f>
        <v>1956</v>
      </c>
      <c r="S170" s="179">
        <f>'Raw Data(sec)'!R171</f>
        <v>2496</v>
      </c>
      <c r="T170" s="179">
        <f>'Raw Data(sec)'!S171</f>
        <v>1508</v>
      </c>
      <c r="U170" s="179">
        <f>'Raw Data(sec)'!T171</f>
        <v>1788</v>
      </c>
      <c r="V170" s="179">
        <f>'Raw Data(sec)'!U171</f>
        <v>2456</v>
      </c>
      <c r="W170" s="179">
        <f>'Raw Data(sec)'!V171</f>
        <v>2796</v>
      </c>
      <c r="X170" s="179">
        <f>'Raw Data(sec)'!W171</f>
        <v>2408</v>
      </c>
      <c r="Y170" s="179">
        <f>'Raw Data(sec)'!X171</f>
        <v>1080</v>
      </c>
      <c r="Z170" s="179">
        <f>'Raw Data(sec)'!Y171</f>
        <v>1680</v>
      </c>
      <c r="AA170" s="179">
        <f>'Raw Data(sec)'!Z171</f>
        <v>2628</v>
      </c>
      <c r="AB170" s="179">
        <f>'Raw Data(sec)'!AA171</f>
        <v>2736</v>
      </c>
      <c r="AC170" s="179">
        <f>'Raw Data(sec)'!AB171</f>
        <v>3600</v>
      </c>
      <c r="AD170" s="180" t="s">
        <v>0</v>
      </c>
      <c r="AE170" s="181">
        <f t="shared" si="9"/>
        <v>16160</v>
      </c>
      <c r="AF170" s="10">
        <f t="shared" si="11"/>
        <v>27132</v>
      </c>
      <c r="AG170" s="10">
        <f>SUM(F170:Q170)/AI170</f>
        <v>0.37407407407407406</v>
      </c>
      <c r="AH170" s="10">
        <f t="shared" si="10"/>
        <v>0.62805555555555559</v>
      </c>
      <c r="AI170" s="10">
        <f>SUM(F170:Q172)</f>
        <v>43200</v>
      </c>
      <c r="AJ170" s="10">
        <f>SUM(R170:AC172)</f>
        <v>43200</v>
      </c>
      <c r="AK170" s="10">
        <f>SUM(F170:AC172)</f>
        <v>86400</v>
      </c>
      <c r="AL170" s="22">
        <f>(AE172+AE171)/(AF171+AF172)</f>
        <v>1.6828478964401294</v>
      </c>
      <c r="AM170" s="22">
        <f>(SUM(AG171:AG172))/(SUM(AH171:AH172))</f>
        <v>1.6828478964401292</v>
      </c>
      <c r="AN170" s="22">
        <f>(SUM(F171:Q172)/AI171)*100</f>
        <v>62.592592592592588</v>
      </c>
      <c r="AO170" s="22">
        <f>(SUM(R171:AC172)/AJ171)*100</f>
        <v>37.19444444444445</v>
      </c>
      <c r="AP170" s="182">
        <f>(SUM(F171:AC172)/AK171)*100</f>
        <v>49.893518518518519</v>
      </c>
      <c r="AU170" s="9"/>
      <c r="AV170" s="9"/>
      <c r="AW170" s="9"/>
      <c r="AX170" s="9"/>
      <c r="AY170" s="9"/>
      <c r="AZ170" s="9"/>
      <c r="BA170" s="9"/>
      <c r="BB170" s="9"/>
      <c r="BC170" s="9"/>
      <c r="BD170" s="223"/>
      <c r="BE170" s="223"/>
      <c r="BF170" s="223"/>
      <c r="BG170" s="223"/>
      <c r="BH170" s="223"/>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c r="GY170" s="9"/>
      <c r="GZ170" s="9"/>
      <c r="HA170" s="9"/>
      <c r="HB170" s="9"/>
      <c r="HC170" s="9"/>
      <c r="HD170" s="9"/>
      <c r="HE170" s="9"/>
      <c r="HF170" s="9"/>
      <c r="HG170" s="9"/>
      <c r="HH170" s="9"/>
      <c r="HI170" s="9"/>
      <c r="HJ170" s="9"/>
      <c r="HK170" s="9"/>
      <c r="HL170" s="9"/>
      <c r="HM170" s="9"/>
      <c r="HN170" s="9"/>
      <c r="HO170" s="9"/>
      <c r="HP170" s="9"/>
      <c r="HQ170" s="9"/>
      <c r="HR170" s="9"/>
      <c r="HS170" s="9"/>
      <c r="HT170" s="9"/>
      <c r="HU170" s="9"/>
      <c r="HV170" s="9"/>
      <c r="HW170" s="9"/>
      <c r="HX170" s="9"/>
      <c r="HY170" s="9"/>
      <c r="HZ170" s="9"/>
      <c r="IA170" s="9"/>
      <c r="IB170" s="9"/>
      <c r="IC170" s="9"/>
      <c r="ID170" s="9"/>
      <c r="IE170" s="9"/>
      <c r="IF170" s="9"/>
      <c r="IG170" s="9"/>
      <c r="IH170" s="9"/>
      <c r="II170" s="9"/>
      <c r="IJ170" s="9"/>
      <c r="IK170" s="9"/>
      <c r="IL170" s="9"/>
      <c r="IM170" s="9"/>
      <c r="IN170" s="9"/>
      <c r="IO170" s="9"/>
      <c r="IP170" s="9"/>
      <c r="IQ170" s="9"/>
      <c r="IR170" s="9"/>
      <c r="IS170" s="9"/>
      <c r="IT170" s="9"/>
      <c r="IU170" s="9"/>
      <c r="IV170" s="9"/>
      <c r="IW170" s="9"/>
      <c r="IX170" s="9"/>
      <c r="IY170" s="9"/>
      <c r="IZ170" s="9"/>
      <c r="JA170" s="9"/>
      <c r="JB170" s="9"/>
      <c r="JC170" s="9"/>
      <c r="JD170" s="9"/>
      <c r="JE170" s="9"/>
      <c r="JF170" s="9"/>
      <c r="JG170" s="9"/>
      <c r="JH170" s="9"/>
      <c r="JI170" s="9"/>
      <c r="JJ170" s="9"/>
      <c r="JK170" s="9"/>
      <c r="JL170" s="9"/>
      <c r="JM170" s="9"/>
      <c r="JN170" s="9"/>
      <c r="JO170" s="9"/>
      <c r="JP170" s="9"/>
      <c r="JQ170" s="9"/>
      <c r="JR170" s="9"/>
      <c r="JS170" s="9"/>
      <c r="JT170" s="9"/>
      <c r="JU170" s="9"/>
      <c r="JV170" s="9"/>
      <c r="JW170" s="9"/>
      <c r="JX170" s="9"/>
      <c r="JY170" s="9"/>
      <c r="JZ170" s="9"/>
      <c r="KA170" s="9"/>
      <c r="KB170" s="9"/>
      <c r="KC170" s="9"/>
      <c r="KD170" s="9"/>
      <c r="KE170" s="9"/>
      <c r="KF170" s="9"/>
      <c r="KG170" s="9"/>
      <c r="KH170" s="9"/>
      <c r="KI170" s="9"/>
      <c r="KJ170" s="9"/>
      <c r="KK170" s="9"/>
      <c r="KL170" s="9"/>
      <c r="KM170" s="9"/>
      <c r="KN170" s="9"/>
      <c r="KO170" s="9"/>
      <c r="KP170" s="9"/>
      <c r="KQ170" s="9"/>
      <c r="KR170" s="9"/>
      <c r="KS170" s="9"/>
      <c r="KT170" s="9"/>
      <c r="KU170" s="9"/>
      <c r="KV170" s="9"/>
      <c r="KW170" s="9"/>
      <c r="KX170" s="9"/>
      <c r="KY170" s="9"/>
      <c r="KZ170" s="9"/>
      <c r="LA170" s="9"/>
      <c r="LB170" s="9"/>
      <c r="LC170" s="9"/>
      <c r="LD170" s="9"/>
      <c r="LE170" s="9"/>
      <c r="LF170" s="9"/>
      <c r="LG170" s="9"/>
      <c r="LH170" s="9"/>
      <c r="LI170" s="9"/>
      <c r="LJ170" s="9"/>
      <c r="LK170" s="9"/>
      <c r="LL170" s="9"/>
      <c r="LM170" s="9"/>
      <c r="LN170" s="9"/>
      <c r="LO170" s="9"/>
      <c r="LP170" s="9"/>
      <c r="LQ170" s="9"/>
      <c r="LR170" s="9"/>
      <c r="LS170" s="9"/>
      <c r="LT170" s="9"/>
      <c r="LU170" s="9"/>
      <c r="LV170" s="9"/>
      <c r="LW170" s="9"/>
      <c r="LX170" s="9"/>
      <c r="LY170" s="9"/>
      <c r="LZ170" s="9"/>
      <c r="MA170" s="9"/>
      <c r="MB170" s="9"/>
      <c r="MC170" s="9"/>
      <c r="MD170" s="9"/>
      <c r="ME170" s="9"/>
      <c r="MF170" s="9"/>
      <c r="MG170" s="9"/>
      <c r="MH170" s="9"/>
      <c r="MI170" s="9"/>
      <c r="MJ170" s="9"/>
      <c r="MK170" s="9"/>
      <c r="ML170" s="9"/>
      <c r="MM170" s="9"/>
      <c r="MN170" s="9"/>
      <c r="MO170" s="9"/>
      <c r="MP170" s="9"/>
      <c r="MQ170" s="9"/>
      <c r="MR170" s="9"/>
      <c r="MS170" s="9"/>
      <c r="MT170" s="9"/>
      <c r="MU170" s="9"/>
      <c r="MV170" s="9"/>
      <c r="MW170" s="9"/>
      <c r="MX170" s="9"/>
      <c r="MY170" s="9"/>
      <c r="MZ170" s="9"/>
      <c r="NA170" s="9"/>
      <c r="NB170" s="9"/>
      <c r="NC170" s="9"/>
      <c r="ND170" s="9"/>
      <c r="NE170" s="9"/>
      <c r="NF170" s="9"/>
      <c r="NG170" s="9"/>
      <c r="NH170" s="9"/>
      <c r="NI170" s="9"/>
      <c r="NJ170" s="9"/>
      <c r="NK170" s="9"/>
      <c r="NL170" s="9"/>
      <c r="NM170" s="9"/>
      <c r="NN170" s="9"/>
      <c r="NO170" s="9"/>
      <c r="NP170" s="9"/>
      <c r="NQ170" s="9"/>
      <c r="NR170" s="9"/>
      <c r="NS170" s="9"/>
      <c r="NT170" s="9"/>
      <c r="NU170" s="9"/>
      <c r="NV170" s="9"/>
      <c r="NW170" s="9"/>
      <c r="NX170" s="9"/>
      <c r="NY170" s="9"/>
      <c r="NZ170" s="9"/>
      <c r="OA170" s="9"/>
      <c r="OB170" s="9"/>
      <c r="OC170" s="9"/>
      <c r="OD170" s="9"/>
      <c r="OE170" s="9"/>
      <c r="OF170" s="9"/>
      <c r="OG170" s="9"/>
      <c r="OH170" s="9"/>
      <c r="OI170" s="9"/>
      <c r="OJ170" s="9"/>
      <c r="OK170" s="9"/>
      <c r="OL170" s="9"/>
      <c r="OM170" s="9"/>
      <c r="ON170" s="9"/>
      <c r="OO170" s="9"/>
      <c r="OP170" s="9"/>
      <c r="OQ170" s="9"/>
      <c r="OR170" s="9"/>
      <c r="OS170" s="9"/>
      <c r="OT170" s="9"/>
      <c r="OU170" s="9"/>
      <c r="OV170" s="9"/>
      <c r="OW170" s="9"/>
      <c r="OX170" s="9"/>
      <c r="OY170" s="9"/>
      <c r="OZ170" s="9"/>
      <c r="PA170" s="9"/>
      <c r="PB170" s="9"/>
    </row>
    <row r="171" spans="1:418" s="22" customFormat="1" x14ac:dyDescent="0.25">
      <c r="A171" s="179">
        <v>0</v>
      </c>
      <c r="B171" s="179" t="str">
        <f>'Raw Data(sec)'!A172</f>
        <v>P59</v>
      </c>
      <c r="C171" s="179" t="str">
        <f>'Raw Data(sec)'!B172</f>
        <v>WT</v>
      </c>
      <c r="D171" s="179" t="str">
        <f>'Raw Data(sec)'!C172</f>
        <v>X4. fixed</v>
      </c>
      <c r="E171" s="179" t="str">
        <f>'Raw Data(sec)'!D172</f>
        <v>R</v>
      </c>
      <c r="F171" s="179">
        <f>'Raw Data(sec)'!E172</f>
        <v>0</v>
      </c>
      <c r="G171" s="179">
        <f>'Raw Data(sec)'!F172</f>
        <v>356</v>
      </c>
      <c r="H171" s="179">
        <f>'Raw Data(sec)'!G172</f>
        <v>264</v>
      </c>
      <c r="I171" s="179">
        <f>'Raw Data(sec)'!H172</f>
        <v>272</v>
      </c>
      <c r="J171" s="179">
        <f>'Raw Data(sec)'!I172</f>
        <v>280</v>
      </c>
      <c r="K171" s="179">
        <f>'Raw Data(sec)'!J172</f>
        <v>400</v>
      </c>
      <c r="L171" s="179">
        <f>'Raw Data(sec)'!K172</f>
        <v>88</v>
      </c>
      <c r="M171" s="179">
        <f>'Raw Data(sec)'!L172</f>
        <v>564</v>
      </c>
      <c r="N171" s="179">
        <f>'Raw Data(sec)'!M172</f>
        <v>388</v>
      </c>
      <c r="O171" s="179">
        <f>'Raw Data(sec)'!N172</f>
        <v>308</v>
      </c>
      <c r="P171" s="179">
        <f>'Raw Data(sec)'!O172</f>
        <v>0</v>
      </c>
      <c r="Q171" s="179">
        <f>'Raw Data(sec)'!P172</f>
        <v>124</v>
      </c>
      <c r="R171" s="179">
        <f>'Raw Data(sec)'!Q172</f>
        <v>88</v>
      </c>
      <c r="S171" s="179">
        <f>'Raw Data(sec)'!R172</f>
        <v>64</v>
      </c>
      <c r="T171" s="179">
        <f>'Raw Data(sec)'!S172</f>
        <v>284</v>
      </c>
      <c r="U171" s="179">
        <f>'Raw Data(sec)'!T172</f>
        <v>132</v>
      </c>
      <c r="V171" s="179">
        <f>'Raw Data(sec)'!U172</f>
        <v>80</v>
      </c>
      <c r="W171" s="179">
        <f>'Raw Data(sec)'!V172</f>
        <v>0</v>
      </c>
      <c r="X171" s="179">
        <f>'Raw Data(sec)'!W172</f>
        <v>32</v>
      </c>
      <c r="Y171" s="179">
        <f>'Raw Data(sec)'!X172</f>
        <v>300</v>
      </c>
      <c r="Z171" s="179">
        <f>'Raw Data(sec)'!Y172</f>
        <v>200</v>
      </c>
      <c r="AA171" s="179">
        <f>'Raw Data(sec)'!Z172</f>
        <v>0</v>
      </c>
      <c r="AB171" s="179">
        <f>'Raw Data(sec)'!AA172</f>
        <v>68</v>
      </c>
      <c r="AC171" s="179">
        <f>'Raw Data(sec)'!AB172</f>
        <v>0</v>
      </c>
      <c r="AD171" s="180">
        <v>0</v>
      </c>
      <c r="AE171" s="181">
        <f t="shared" si="9"/>
        <v>3044</v>
      </c>
      <c r="AF171" s="10">
        <f t="shared" si="11"/>
        <v>1248</v>
      </c>
      <c r="AG171" s="10">
        <f t="shared" si="12"/>
        <v>7.0462962962962963E-2</v>
      </c>
      <c r="AH171" s="10">
        <f t="shared" si="10"/>
        <v>2.8888888888888888E-2</v>
      </c>
      <c r="AI171" s="10">
        <f>SUM(F170:Q172)</f>
        <v>43200</v>
      </c>
      <c r="AJ171" s="10">
        <f>SUM(R170:AC172)</f>
        <v>43200</v>
      </c>
      <c r="AK171" s="10">
        <f>SUM(F170:AC172)</f>
        <v>86400</v>
      </c>
      <c r="AP171" s="182"/>
      <c r="AU171" s="9"/>
      <c r="AV171" s="9"/>
      <c r="AW171" s="9"/>
      <c r="AX171" s="9"/>
      <c r="AY171" s="9"/>
      <c r="AZ171" s="9"/>
      <c r="BA171" s="9"/>
      <c r="BB171" s="9"/>
      <c r="BC171" s="9"/>
      <c r="BD171" s="223"/>
      <c r="BE171" s="223"/>
      <c r="BF171" s="223"/>
      <c r="BG171" s="223"/>
      <c r="BH171" s="223"/>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9"/>
      <c r="HL171" s="9"/>
      <c r="HM171" s="9"/>
      <c r="HN171" s="9"/>
      <c r="HO171" s="9"/>
      <c r="HP171" s="9"/>
      <c r="HQ171" s="9"/>
      <c r="HR171" s="9"/>
      <c r="HS171" s="9"/>
      <c r="HT171" s="9"/>
      <c r="HU171" s="9"/>
      <c r="HV171" s="9"/>
      <c r="HW171" s="9"/>
      <c r="HX171" s="9"/>
      <c r="HY171" s="9"/>
      <c r="HZ171" s="9"/>
      <c r="IA171" s="9"/>
      <c r="IB171" s="9"/>
      <c r="IC171" s="9"/>
      <c r="ID171" s="9"/>
      <c r="IE171" s="9"/>
      <c r="IF171" s="9"/>
      <c r="IG171" s="9"/>
      <c r="IH171" s="9"/>
      <c r="II171" s="9"/>
      <c r="IJ171" s="9"/>
      <c r="IK171" s="9"/>
      <c r="IL171" s="9"/>
      <c r="IM171" s="9"/>
      <c r="IN171" s="9"/>
      <c r="IO171" s="9"/>
      <c r="IP171" s="9"/>
      <c r="IQ171" s="9"/>
      <c r="IR171" s="9"/>
      <c r="IS171" s="9"/>
      <c r="IT171" s="9"/>
      <c r="IU171" s="9"/>
      <c r="IV171" s="9"/>
      <c r="IW171" s="9"/>
      <c r="IX171" s="9"/>
      <c r="IY171" s="9"/>
      <c r="IZ171" s="9"/>
      <c r="JA171" s="9"/>
      <c r="JB171" s="9"/>
      <c r="JC171" s="9"/>
      <c r="JD171" s="9"/>
      <c r="JE171" s="9"/>
      <c r="JF171" s="9"/>
      <c r="JG171" s="9"/>
      <c r="JH171" s="9"/>
      <c r="JI171" s="9"/>
      <c r="JJ171" s="9"/>
      <c r="JK171" s="9"/>
      <c r="JL171" s="9"/>
      <c r="JM171" s="9"/>
      <c r="JN171" s="9"/>
      <c r="JO171" s="9"/>
      <c r="JP171" s="9"/>
      <c r="JQ171" s="9"/>
      <c r="JR171" s="9"/>
      <c r="JS171" s="9"/>
      <c r="JT171" s="9"/>
      <c r="JU171" s="9"/>
      <c r="JV171" s="9"/>
      <c r="JW171" s="9"/>
      <c r="JX171" s="9"/>
      <c r="JY171" s="9"/>
      <c r="JZ171" s="9"/>
      <c r="KA171" s="9"/>
      <c r="KB171" s="9"/>
      <c r="KC171" s="9"/>
      <c r="KD171" s="9"/>
      <c r="KE171" s="9"/>
      <c r="KF171" s="9"/>
      <c r="KG171" s="9"/>
      <c r="KH171" s="9"/>
      <c r="KI171" s="9"/>
      <c r="KJ171" s="9"/>
      <c r="KK171" s="9"/>
      <c r="KL171" s="9"/>
      <c r="KM171" s="9"/>
      <c r="KN171" s="9"/>
      <c r="KO171" s="9"/>
      <c r="KP171" s="9"/>
      <c r="KQ171" s="9"/>
      <c r="KR171" s="9"/>
      <c r="KS171" s="9"/>
      <c r="KT171" s="9"/>
      <c r="KU171" s="9"/>
      <c r="KV171" s="9"/>
      <c r="KW171" s="9"/>
      <c r="KX171" s="9"/>
      <c r="KY171" s="9"/>
      <c r="KZ171" s="9"/>
      <c r="LA171" s="9"/>
      <c r="LB171" s="9"/>
      <c r="LC171" s="9"/>
      <c r="LD171" s="9"/>
      <c r="LE171" s="9"/>
      <c r="LF171" s="9"/>
      <c r="LG171" s="9"/>
      <c r="LH171" s="9"/>
      <c r="LI171" s="9"/>
      <c r="LJ171" s="9"/>
      <c r="LK171" s="9"/>
      <c r="LL171" s="9"/>
      <c r="LM171" s="9"/>
      <c r="LN171" s="9"/>
      <c r="LO171" s="9"/>
      <c r="LP171" s="9"/>
      <c r="LQ171" s="9"/>
      <c r="LR171" s="9"/>
      <c r="LS171" s="9"/>
      <c r="LT171" s="9"/>
      <c r="LU171" s="9"/>
      <c r="LV171" s="9"/>
      <c r="LW171" s="9"/>
      <c r="LX171" s="9"/>
      <c r="LY171" s="9"/>
      <c r="LZ171" s="9"/>
      <c r="MA171" s="9"/>
      <c r="MB171" s="9"/>
      <c r="MC171" s="9"/>
      <c r="MD171" s="9"/>
      <c r="ME171" s="9"/>
      <c r="MF171" s="9"/>
      <c r="MG171" s="9"/>
      <c r="MH171" s="9"/>
      <c r="MI171" s="9"/>
      <c r="MJ171" s="9"/>
      <c r="MK171" s="9"/>
      <c r="ML171" s="9"/>
      <c r="MM171" s="9"/>
      <c r="MN171" s="9"/>
      <c r="MO171" s="9"/>
      <c r="MP171" s="9"/>
      <c r="MQ171" s="9"/>
      <c r="MR171" s="9"/>
      <c r="MS171" s="9"/>
      <c r="MT171" s="9"/>
      <c r="MU171" s="9"/>
      <c r="MV171" s="9"/>
      <c r="MW171" s="9"/>
      <c r="MX171" s="9"/>
      <c r="MY171" s="9"/>
      <c r="MZ171" s="9"/>
      <c r="NA171" s="9"/>
      <c r="NB171" s="9"/>
      <c r="NC171" s="9"/>
      <c r="ND171" s="9"/>
      <c r="NE171" s="9"/>
      <c r="NF171" s="9"/>
      <c r="NG171" s="9"/>
      <c r="NH171" s="9"/>
      <c r="NI171" s="9"/>
      <c r="NJ171" s="9"/>
      <c r="NK171" s="9"/>
      <c r="NL171" s="9"/>
      <c r="NM171" s="9"/>
      <c r="NN171" s="9"/>
      <c r="NO171" s="9"/>
      <c r="NP171" s="9"/>
      <c r="NQ171" s="9"/>
      <c r="NR171" s="9"/>
      <c r="NS171" s="9"/>
      <c r="NT171" s="9"/>
      <c r="NU171" s="9"/>
      <c r="NV171" s="9"/>
      <c r="NW171" s="9"/>
      <c r="NX171" s="9"/>
      <c r="NY171" s="9"/>
      <c r="NZ171" s="9"/>
      <c r="OA171" s="9"/>
      <c r="OB171" s="9"/>
      <c r="OC171" s="9"/>
      <c r="OD171" s="9"/>
      <c r="OE171" s="9"/>
      <c r="OF171" s="9"/>
      <c r="OG171" s="9"/>
      <c r="OH171" s="9"/>
      <c r="OI171" s="9"/>
      <c r="OJ171" s="9"/>
      <c r="OK171" s="9"/>
      <c r="OL171" s="9"/>
      <c r="OM171" s="9"/>
      <c r="ON171" s="9"/>
      <c r="OO171" s="9"/>
      <c r="OP171" s="9"/>
      <c r="OQ171" s="9"/>
      <c r="OR171" s="9"/>
      <c r="OS171" s="9"/>
      <c r="OT171" s="9"/>
      <c r="OU171" s="9"/>
      <c r="OV171" s="9"/>
      <c r="OW171" s="9"/>
      <c r="OX171" s="9"/>
      <c r="OY171" s="9"/>
      <c r="OZ171" s="9"/>
      <c r="PA171" s="9"/>
      <c r="PB171" s="9"/>
    </row>
    <row r="172" spans="1:418" s="22" customFormat="1" x14ac:dyDescent="0.25">
      <c r="A172" s="179">
        <v>0</v>
      </c>
      <c r="B172" s="179" t="str">
        <f>'Raw Data(sec)'!A173</f>
        <v>P59</v>
      </c>
      <c r="C172" s="179" t="str">
        <f>'Raw Data(sec)'!B173</f>
        <v>WT</v>
      </c>
      <c r="D172" s="179" t="str">
        <f>'Raw Data(sec)'!C173</f>
        <v>X4. fixed</v>
      </c>
      <c r="E172" s="179" t="str">
        <f>'Raw Data(sec)'!D173</f>
        <v>NR</v>
      </c>
      <c r="F172" s="179">
        <f>'Raw Data(sec)'!E173</f>
        <v>1436</v>
      </c>
      <c r="G172" s="179">
        <f>'Raw Data(sec)'!F173</f>
        <v>2644</v>
      </c>
      <c r="H172" s="179">
        <f>'Raw Data(sec)'!G173</f>
        <v>1616</v>
      </c>
      <c r="I172" s="179">
        <f>'Raw Data(sec)'!H173</f>
        <v>2612</v>
      </c>
      <c r="J172" s="179">
        <f>'Raw Data(sec)'!I173</f>
        <v>2012</v>
      </c>
      <c r="K172" s="179">
        <f>'Raw Data(sec)'!J173</f>
        <v>2860</v>
      </c>
      <c r="L172" s="179">
        <f>'Raw Data(sec)'!K173</f>
        <v>1260</v>
      </c>
      <c r="M172" s="179">
        <f>'Raw Data(sec)'!L173</f>
        <v>2620</v>
      </c>
      <c r="N172" s="179">
        <f>'Raw Data(sec)'!M173</f>
        <v>2476</v>
      </c>
      <c r="O172" s="179">
        <f>'Raw Data(sec)'!N173</f>
        <v>2000</v>
      </c>
      <c r="P172" s="179">
        <f>'Raw Data(sec)'!O173</f>
        <v>632</v>
      </c>
      <c r="Q172" s="179">
        <f>'Raw Data(sec)'!P173</f>
        <v>1828</v>
      </c>
      <c r="R172" s="179">
        <f>'Raw Data(sec)'!Q173</f>
        <v>1556</v>
      </c>
      <c r="S172" s="179">
        <f>'Raw Data(sec)'!R173</f>
        <v>1040</v>
      </c>
      <c r="T172" s="179">
        <f>'Raw Data(sec)'!S173</f>
        <v>1808</v>
      </c>
      <c r="U172" s="179">
        <f>'Raw Data(sec)'!T173</f>
        <v>1680</v>
      </c>
      <c r="V172" s="179">
        <f>'Raw Data(sec)'!U173</f>
        <v>1064</v>
      </c>
      <c r="W172" s="179">
        <f>'Raw Data(sec)'!V173</f>
        <v>804</v>
      </c>
      <c r="X172" s="179">
        <f>'Raw Data(sec)'!W173</f>
        <v>1160</v>
      </c>
      <c r="Y172" s="179">
        <f>'Raw Data(sec)'!X173</f>
        <v>2220</v>
      </c>
      <c r="Z172" s="179">
        <f>'Raw Data(sec)'!Y173</f>
        <v>1720</v>
      </c>
      <c r="AA172" s="179">
        <f>'Raw Data(sec)'!Z173</f>
        <v>972</v>
      </c>
      <c r="AB172" s="179">
        <f>'Raw Data(sec)'!AA173</f>
        <v>796</v>
      </c>
      <c r="AC172" s="179">
        <f>'Raw Data(sec)'!AB173</f>
        <v>0</v>
      </c>
      <c r="AD172" s="180">
        <v>0</v>
      </c>
      <c r="AE172" s="181">
        <f t="shared" si="9"/>
        <v>23996</v>
      </c>
      <c r="AF172" s="10">
        <f t="shared" si="11"/>
        <v>14820</v>
      </c>
      <c r="AG172" s="10">
        <f t="shared" si="12"/>
        <v>0.55546296296296294</v>
      </c>
      <c r="AH172" s="10">
        <f t="shared" si="10"/>
        <v>0.34305555555555556</v>
      </c>
      <c r="AI172" s="10">
        <f>SUM(F170:Q172)</f>
        <v>43200</v>
      </c>
      <c r="AJ172" s="10">
        <f>SUM(R170:AC172)</f>
        <v>43200</v>
      </c>
      <c r="AK172" s="10">
        <f>SUM(F170:AC172)</f>
        <v>86400</v>
      </c>
      <c r="AP172" s="182"/>
      <c r="AU172" s="9"/>
      <c r="AV172" s="9"/>
      <c r="AW172" s="9"/>
      <c r="AX172" s="9"/>
      <c r="AY172" s="9"/>
      <c r="AZ172" s="9"/>
      <c r="BA172" s="9"/>
      <c r="BB172" s="9"/>
      <c r="BC172" s="9"/>
      <c r="BD172" s="223"/>
      <c r="BE172" s="223"/>
      <c r="BF172" s="223"/>
      <c r="BG172" s="223"/>
      <c r="BH172" s="223"/>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c r="GY172" s="9"/>
      <c r="GZ172" s="9"/>
      <c r="HA172" s="9"/>
      <c r="HB172" s="9"/>
      <c r="HC172" s="9"/>
      <c r="HD172" s="9"/>
      <c r="HE172" s="9"/>
      <c r="HF172" s="9"/>
      <c r="HG172" s="9"/>
      <c r="HH172" s="9"/>
      <c r="HI172" s="9"/>
      <c r="HJ172" s="9"/>
      <c r="HK172" s="9"/>
      <c r="HL172" s="9"/>
      <c r="HM172" s="9"/>
      <c r="HN172" s="9"/>
      <c r="HO172" s="9"/>
      <c r="HP172" s="9"/>
      <c r="HQ172" s="9"/>
      <c r="HR172" s="9"/>
      <c r="HS172" s="9"/>
      <c r="HT172" s="9"/>
      <c r="HU172" s="9"/>
      <c r="HV172" s="9"/>
      <c r="HW172" s="9"/>
      <c r="HX172" s="9"/>
      <c r="HY172" s="9"/>
      <c r="HZ172" s="9"/>
      <c r="IA172" s="9"/>
      <c r="IB172" s="9"/>
      <c r="IC172" s="9"/>
      <c r="ID172" s="9"/>
      <c r="IE172" s="9"/>
      <c r="IF172" s="9"/>
      <c r="IG172" s="9"/>
      <c r="IH172" s="9"/>
      <c r="II172" s="9"/>
      <c r="IJ172" s="9"/>
      <c r="IK172" s="9"/>
      <c r="IL172" s="9"/>
      <c r="IM172" s="9"/>
      <c r="IN172" s="9"/>
      <c r="IO172" s="9"/>
      <c r="IP172" s="9"/>
      <c r="IQ172" s="9"/>
      <c r="IR172" s="9"/>
      <c r="IS172" s="9"/>
      <c r="IT172" s="9"/>
      <c r="IU172" s="9"/>
      <c r="IV172" s="9"/>
      <c r="IW172" s="9"/>
      <c r="IX172" s="9"/>
      <c r="IY172" s="9"/>
      <c r="IZ172" s="9"/>
      <c r="JA172" s="9"/>
      <c r="JB172" s="9"/>
      <c r="JC172" s="9"/>
      <c r="JD172" s="9"/>
      <c r="JE172" s="9"/>
      <c r="JF172" s="9"/>
      <c r="JG172" s="9"/>
      <c r="JH172" s="9"/>
      <c r="JI172" s="9"/>
      <c r="JJ172" s="9"/>
      <c r="JK172" s="9"/>
      <c r="JL172" s="9"/>
      <c r="JM172" s="9"/>
      <c r="JN172" s="9"/>
      <c r="JO172" s="9"/>
      <c r="JP172" s="9"/>
      <c r="JQ172" s="9"/>
      <c r="JR172" s="9"/>
      <c r="JS172" s="9"/>
      <c r="JT172" s="9"/>
      <c r="JU172" s="9"/>
      <c r="JV172" s="9"/>
      <c r="JW172" s="9"/>
      <c r="JX172" s="9"/>
      <c r="JY172" s="9"/>
      <c r="JZ172" s="9"/>
      <c r="KA172" s="9"/>
      <c r="KB172" s="9"/>
      <c r="KC172" s="9"/>
      <c r="KD172" s="9"/>
      <c r="KE172" s="9"/>
      <c r="KF172" s="9"/>
      <c r="KG172" s="9"/>
      <c r="KH172" s="9"/>
      <c r="KI172" s="9"/>
      <c r="KJ172" s="9"/>
      <c r="KK172" s="9"/>
      <c r="KL172" s="9"/>
      <c r="KM172" s="9"/>
      <c r="KN172" s="9"/>
      <c r="KO172" s="9"/>
      <c r="KP172" s="9"/>
      <c r="KQ172" s="9"/>
      <c r="KR172" s="9"/>
      <c r="KS172" s="9"/>
      <c r="KT172" s="9"/>
      <c r="KU172" s="9"/>
      <c r="KV172" s="9"/>
      <c r="KW172" s="9"/>
      <c r="KX172" s="9"/>
      <c r="KY172" s="9"/>
      <c r="KZ172" s="9"/>
      <c r="LA172" s="9"/>
      <c r="LB172" s="9"/>
      <c r="LC172" s="9"/>
      <c r="LD172" s="9"/>
      <c r="LE172" s="9"/>
      <c r="LF172" s="9"/>
      <c r="LG172" s="9"/>
      <c r="LH172" s="9"/>
      <c r="LI172" s="9"/>
      <c r="LJ172" s="9"/>
      <c r="LK172" s="9"/>
      <c r="LL172" s="9"/>
      <c r="LM172" s="9"/>
      <c r="LN172" s="9"/>
      <c r="LO172" s="9"/>
      <c r="LP172" s="9"/>
      <c r="LQ172" s="9"/>
      <c r="LR172" s="9"/>
      <c r="LS172" s="9"/>
      <c r="LT172" s="9"/>
      <c r="LU172" s="9"/>
      <c r="LV172" s="9"/>
      <c r="LW172" s="9"/>
      <c r="LX172" s="9"/>
      <c r="LY172" s="9"/>
      <c r="LZ172" s="9"/>
      <c r="MA172" s="9"/>
      <c r="MB172" s="9"/>
      <c r="MC172" s="9"/>
      <c r="MD172" s="9"/>
      <c r="ME172" s="9"/>
      <c r="MF172" s="9"/>
      <c r="MG172" s="9"/>
      <c r="MH172" s="9"/>
      <c r="MI172" s="9"/>
      <c r="MJ172" s="9"/>
      <c r="MK172" s="9"/>
      <c r="ML172" s="9"/>
      <c r="MM172" s="9"/>
      <c r="MN172" s="9"/>
      <c r="MO172" s="9"/>
      <c r="MP172" s="9"/>
      <c r="MQ172" s="9"/>
      <c r="MR172" s="9"/>
      <c r="MS172" s="9"/>
      <c r="MT172" s="9"/>
      <c r="MU172" s="9"/>
      <c r="MV172" s="9"/>
      <c r="MW172" s="9"/>
      <c r="MX172" s="9"/>
      <c r="MY172" s="9"/>
      <c r="MZ172" s="9"/>
      <c r="NA172" s="9"/>
      <c r="NB172" s="9"/>
      <c r="NC172" s="9"/>
      <c r="ND172" s="9"/>
      <c r="NE172" s="9"/>
      <c r="NF172" s="9"/>
      <c r="NG172" s="9"/>
      <c r="NH172" s="9"/>
      <c r="NI172" s="9"/>
      <c r="NJ172" s="9"/>
      <c r="NK172" s="9"/>
      <c r="NL172" s="9"/>
      <c r="NM172" s="9"/>
      <c r="NN172" s="9"/>
      <c r="NO172" s="9"/>
      <c r="NP172" s="9"/>
      <c r="NQ172" s="9"/>
      <c r="NR172" s="9"/>
      <c r="NS172" s="9"/>
      <c r="NT172" s="9"/>
      <c r="NU172" s="9"/>
      <c r="NV172" s="9"/>
      <c r="NW172" s="9"/>
      <c r="NX172" s="9"/>
      <c r="NY172" s="9"/>
      <c r="NZ172" s="9"/>
      <c r="OA172" s="9"/>
      <c r="OB172" s="9"/>
      <c r="OC172" s="9"/>
      <c r="OD172" s="9"/>
      <c r="OE172" s="9"/>
      <c r="OF172" s="9"/>
      <c r="OG172" s="9"/>
      <c r="OH172" s="9"/>
      <c r="OI172" s="9"/>
      <c r="OJ172" s="9"/>
      <c r="OK172" s="9"/>
      <c r="OL172" s="9"/>
      <c r="OM172" s="9"/>
      <c r="ON172" s="9"/>
      <c r="OO172" s="9"/>
      <c r="OP172" s="9"/>
      <c r="OQ172" s="9"/>
      <c r="OR172" s="9"/>
      <c r="OS172" s="9"/>
      <c r="OT172" s="9"/>
      <c r="OU172" s="9"/>
      <c r="OV172" s="9"/>
      <c r="OW172" s="9"/>
      <c r="OX172" s="9"/>
      <c r="OY172" s="9"/>
      <c r="OZ172" s="9"/>
      <c r="PA172" s="9"/>
      <c r="PB172" s="9"/>
    </row>
    <row r="173" spans="1:418" s="22" customFormat="1" x14ac:dyDescent="0.25">
      <c r="A173" s="179" t="s">
        <v>132</v>
      </c>
      <c r="B173" s="179" t="str">
        <f>'Raw Data(sec)'!A174</f>
        <v>P59</v>
      </c>
      <c r="C173" s="179" t="str">
        <f>'Raw Data(sec)'!B174</f>
        <v>WT</v>
      </c>
      <c r="D173" s="179" t="str">
        <f>'Raw Data(sec)'!C174</f>
        <v>X5. fixed</v>
      </c>
      <c r="E173" s="179" t="str">
        <f>'Raw Data(sec)'!D174</f>
        <v>W</v>
      </c>
      <c r="F173" s="179">
        <f>'Raw Data(sec)'!E174</f>
        <v>1584</v>
      </c>
      <c r="G173" s="179">
        <f>'Raw Data(sec)'!F174</f>
        <v>648</v>
      </c>
      <c r="H173" s="179">
        <f>'Raw Data(sec)'!G174</f>
        <v>180</v>
      </c>
      <c r="I173" s="179">
        <f>'Raw Data(sec)'!H174</f>
        <v>2808</v>
      </c>
      <c r="J173" s="179">
        <f>'Raw Data(sec)'!I174</f>
        <v>148</v>
      </c>
      <c r="K173" s="179">
        <f>'Raw Data(sec)'!J174</f>
        <v>800</v>
      </c>
      <c r="L173" s="179">
        <f>'Raw Data(sec)'!K174</f>
        <v>352</v>
      </c>
      <c r="M173" s="179">
        <f>'Raw Data(sec)'!L174</f>
        <v>1992</v>
      </c>
      <c r="N173" s="179">
        <f>'Raw Data(sec)'!M174</f>
        <v>1224</v>
      </c>
      <c r="O173" s="179">
        <f>'Raw Data(sec)'!N174</f>
        <v>208</v>
      </c>
      <c r="P173" s="179">
        <f>'Raw Data(sec)'!O174</f>
        <v>2152</v>
      </c>
      <c r="Q173" s="179">
        <f>'Raw Data(sec)'!P174</f>
        <v>1744</v>
      </c>
      <c r="R173" s="179">
        <f>'Raw Data(sec)'!Q174</f>
        <v>3600</v>
      </c>
      <c r="S173" s="179">
        <f>'Raw Data(sec)'!R174</f>
        <v>3600</v>
      </c>
      <c r="T173" s="179">
        <f>'Raw Data(sec)'!S174</f>
        <v>2772</v>
      </c>
      <c r="U173" s="179">
        <f>'Raw Data(sec)'!T174</f>
        <v>2668</v>
      </c>
      <c r="V173" s="179">
        <f>'Raw Data(sec)'!U174</f>
        <v>3600</v>
      </c>
      <c r="W173" s="179">
        <f>'Raw Data(sec)'!V174</f>
        <v>2152</v>
      </c>
      <c r="X173" s="179">
        <f>'Raw Data(sec)'!W174</f>
        <v>3368</v>
      </c>
      <c r="Y173" s="179">
        <f>'Raw Data(sec)'!X174</f>
        <v>372</v>
      </c>
      <c r="Z173" s="179">
        <f>'Raw Data(sec)'!Y174</f>
        <v>3600</v>
      </c>
      <c r="AA173" s="179">
        <f>'Raw Data(sec)'!Z174</f>
        <v>1676</v>
      </c>
      <c r="AB173" s="179">
        <f>'Raw Data(sec)'!AA174</f>
        <v>3044</v>
      </c>
      <c r="AC173" s="179">
        <f>'Raw Data(sec)'!AB174</f>
        <v>3020</v>
      </c>
      <c r="AD173" s="180" t="s">
        <v>0</v>
      </c>
      <c r="AE173" s="181">
        <f t="shared" si="9"/>
        <v>13840</v>
      </c>
      <c r="AF173" s="10">
        <f t="shared" si="11"/>
        <v>33472</v>
      </c>
      <c r="AG173" s="10">
        <f t="shared" si="12"/>
        <v>0.32037037037037036</v>
      </c>
      <c r="AH173" s="10">
        <f t="shared" si="10"/>
        <v>0.77481481481481485</v>
      </c>
      <c r="AI173" s="10">
        <f>SUM(F173:Q175)</f>
        <v>43200</v>
      </c>
      <c r="AJ173" s="10">
        <f>SUM(R173:AC175)</f>
        <v>43200</v>
      </c>
      <c r="AK173" s="10">
        <f>SUM(F173:AC175)</f>
        <v>86400</v>
      </c>
      <c r="AL173" s="22">
        <f>(AE175+AE174)/(AF174+AF175)</f>
        <v>3.018092105263158</v>
      </c>
      <c r="AM173" s="22">
        <f>(SUM(AG174:AG175))/(SUM(AH174:AH175))</f>
        <v>3.0180921052631584</v>
      </c>
      <c r="AN173" s="22">
        <f>(SUM(F174:Q175)/AI174)*100</f>
        <v>67.962962962962962</v>
      </c>
      <c r="AO173" s="22">
        <f>(SUM(R174:AC175)/AJ174)*100</f>
        <v>22.518518518518519</v>
      </c>
      <c r="AP173" s="182">
        <f>(SUM(F174:AC175)/AK174)*100</f>
        <v>45.24074074074074</v>
      </c>
      <c r="AU173" s="9"/>
      <c r="AV173" s="9"/>
      <c r="AW173" s="9"/>
      <c r="AX173" s="9"/>
      <c r="AY173" s="9"/>
      <c r="AZ173" s="9"/>
      <c r="BA173" s="9"/>
      <c r="BB173" s="9"/>
      <c r="BC173" s="9"/>
      <c r="BD173" s="223"/>
      <c r="BE173" s="223"/>
      <c r="BF173" s="223"/>
      <c r="BG173" s="223"/>
      <c r="BH173" s="223"/>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c r="GY173" s="9"/>
      <c r="GZ173" s="9"/>
      <c r="HA173" s="9"/>
      <c r="HB173" s="9"/>
      <c r="HC173" s="9"/>
      <c r="HD173" s="9"/>
      <c r="HE173" s="9"/>
      <c r="HF173" s="9"/>
      <c r="HG173" s="9"/>
      <c r="HH173" s="9"/>
      <c r="HI173" s="9"/>
      <c r="HJ173" s="9"/>
      <c r="HK173" s="9"/>
      <c r="HL173" s="9"/>
      <c r="HM173" s="9"/>
      <c r="HN173" s="9"/>
      <c r="HO173" s="9"/>
      <c r="HP173" s="9"/>
      <c r="HQ173" s="9"/>
      <c r="HR173" s="9"/>
      <c r="HS173" s="9"/>
      <c r="HT173" s="9"/>
      <c r="HU173" s="9"/>
      <c r="HV173" s="9"/>
      <c r="HW173" s="9"/>
      <c r="HX173" s="9"/>
      <c r="HY173" s="9"/>
      <c r="HZ173" s="9"/>
      <c r="IA173" s="9"/>
      <c r="IB173" s="9"/>
      <c r="IC173" s="9"/>
      <c r="ID173" s="9"/>
      <c r="IE173" s="9"/>
      <c r="IF173" s="9"/>
      <c r="IG173" s="9"/>
      <c r="IH173" s="9"/>
      <c r="II173" s="9"/>
      <c r="IJ173" s="9"/>
      <c r="IK173" s="9"/>
      <c r="IL173" s="9"/>
      <c r="IM173" s="9"/>
      <c r="IN173" s="9"/>
      <c r="IO173" s="9"/>
      <c r="IP173" s="9"/>
      <c r="IQ173" s="9"/>
      <c r="IR173" s="9"/>
      <c r="IS173" s="9"/>
      <c r="IT173" s="9"/>
      <c r="IU173" s="9"/>
      <c r="IV173" s="9"/>
      <c r="IW173" s="9"/>
      <c r="IX173" s="9"/>
      <c r="IY173" s="9"/>
      <c r="IZ173" s="9"/>
      <c r="JA173" s="9"/>
      <c r="JB173" s="9"/>
      <c r="JC173" s="9"/>
      <c r="JD173" s="9"/>
      <c r="JE173" s="9"/>
      <c r="JF173" s="9"/>
      <c r="JG173" s="9"/>
      <c r="JH173" s="9"/>
      <c r="JI173" s="9"/>
      <c r="JJ173" s="9"/>
      <c r="JK173" s="9"/>
      <c r="JL173" s="9"/>
      <c r="JM173" s="9"/>
      <c r="JN173" s="9"/>
      <c r="JO173" s="9"/>
      <c r="JP173" s="9"/>
      <c r="JQ173" s="9"/>
      <c r="JR173" s="9"/>
      <c r="JS173" s="9"/>
      <c r="JT173" s="9"/>
      <c r="JU173" s="9"/>
      <c r="JV173" s="9"/>
      <c r="JW173" s="9"/>
      <c r="JX173" s="9"/>
      <c r="JY173" s="9"/>
      <c r="JZ173" s="9"/>
      <c r="KA173" s="9"/>
      <c r="KB173" s="9"/>
      <c r="KC173" s="9"/>
      <c r="KD173" s="9"/>
      <c r="KE173" s="9"/>
      <c r="KF173" s="9"/>
      <c r="KG173" s="9"/>
      <c r="KH173" s="9"/>
      <c r="KI173" s="9"/>
      <c r="KJ173" s="9"/>
      <c r="KK173" s="9"/>
      <c r="KL173" s="9"/>
      <c r="KM173" s="9"/>
      <c r="KN173" s="9"/>
      <c r="KO173" s="9"/>
      <c r="KP173" s="9"/>
      <c r="KQ173" s="9"/>
      <c r="KR173" s="9"/>
      <c r="KS173" s="9"/>
      <c r="KT173" s="9"/>
      <c r="KU173" s="9"/>
      <c r="KV173" s="9"/>
      <c r="KW173" s="9"/>
      <c r="KX173" s="9"/>
      <c r="KY173" s="9"/>
      <c r="KZ173" s="9"/>
      <c r="LA173" s="9"/>
      <c r="LB173" s="9"/>
      <c r="LC173" s="9"/>
      <c r="LD173" s="9"/>
      <c r="LE173" s="9"/>
      <c r="LF173" s="9"/>
      <c r="LG173" s="9"/>
      <c r="LH173" s="9"/>
      <c r="LI173" s="9"/>
      <c r="LJ173" s="9"/>
      <c r="LK173" s="9"/>
      <c r="LL173" s="9"/>
      <c r="LM173" s="9"/>
      <c r="LN173" s="9"/>
      <c r="LO173" s="9"/>
      <c r="LP173" s="9"/>
      <c r="LQ173" s="9"/>
      <c r="LR173" s="9"/>
      <c r="LS173" s="9"/>
      <c r="LT173" s="9"/>
      <c r="LU173" s="9"/>
      <c r="LV173" s="9"/>
      <c r="LW173" s="9"/>
      <c r="LX173" s="9"/>
      <c r="LY173" s="9"/>
      <c r="LZ173" s="9"/>
      <c r="MA173" s="9"/>
      <c r="MB173" s="9"/>
      <c r="MC173" s="9"/>
      <c r="MD173" s="9"/>
      <c r="ME173" s="9"/>
      <c r="MF173" s="9"/>
      <c r="MG173" s="9"/>
      <c r="MH173" s="9"/>
      <c r="MI173" s="9"/>
      <c r="MJ173" s="9"/>
      <c r="MK173" s="9"/>
      <c r="ML173" s="9"/>
      <c r="MM173" s="9"/>
      <c r="MN173" s="9"/>
      <c r="MO173" s="9"/>
      <c r="MP173" s="9"/>
      <c r="MQ173" s="9"/>
      <c r="MR173" s="9"/>
      <c r="MS173" s="9"/>
      <c r="MT173" s="9"/>
      <c r="MU173" s="9"/>
      <c r="MV173" s="9"/>
      <c r="MW173" s="9"/>
      <c r="MX173" s="9"/>
      <c r="MY173" s="9"/>
      <c r="MZ173" s="9"/>
      <c r="NA173" s="9"/>
      <c r="NB173" s="9"/>
      <c r="NC173" s="9"/>
      <c r="ND173" s="9"/>
      <c r="NE173" s="9"/>
      <c r="NF173" s="9"/>
      <c r="NG173" s="9"/>
      <c r="NH173" s="9"/>
      <c r="NI173" s="9"/>
      <c r="NJ173" s="9"/>
      <c r="NK173" s="9"/>
      <c r="NL173" s="9"/>
      <c r="NM173" s="9"/>
      <c r="NN173" s="9"/>
      <c r="NO173" s="9"/>
      <c r="NP173" s="9"/>
      <c r="NQ173" s="9"/>
      <c r="NR173" s="9"/>
      <c r="NS173" s="9"/>
      <c r="NT173" s="9"/>
      <c r="NU173" s="9"/>
      <c r="NV173" s="9"/>
      <c r="NW173" s="9"/>
      <c r="NX173" s="9"/>
      <c r="NY173" s="9"/>
      <c r="NZ173" s="9"/>
      <c r="OA173" s="9"/>
      <c r="OB173" s="9"/>
      <c r="OC173" s="9"/>
      <c r="OD173" s="9"/>
      <c r="OE173" s="9"/>
      <c r="OF173" s="9"/>
      <c r="OG173" s="9"/>
      <c r="OH173" s="9"/>
      <c r="OI173" s="9"/>
      <c r="OJ173" s="9"/>
      <c r="OK173" s="9"/>
      <c r="OL173" s="9"/>
      <c r="OM173" s="9"/>
      <c r="ON173" s="9"/>
      <c r="OO173" s="9"/>
      <c r="OP173" s="9"/>
      <c r="OQ173" s="9"/>
      <c r="OR173" s="9"/>
      <c r="OS173" s="9"/>
      <c r="OT173" s="9"/>
      <c r="OU173" s="9"/>
      <c r="OV173" s="9"/>
      <c r="OW173" s="9"/>
      <c r="OX173" s="9"/>
      <c r="OY173" s="9"/>
      <c r="OZ173" s="9"/>
      <c r="PA173" s="9"/>
      <c r="PB173" s="9"/>
    </row>
    <row r="174" spans="1:418" s="22" customFormat="1" x14ac:dyDescent="0.25">
      <c r="A174" s="179">
        <v>0</v>
      </c>
      <c r="B174" s="179" t="str">
        <f>'Raw Data(sec)'!A175</f>
        <v>P59</v>
      </c>
      <c r="C174" s="179" t="str">
        <f>'Raw Data(sec)'!B175</f>
        <v>WT</v>
      </c>
      <c r="D174" s="179" t="str">
        <f>'Raw Data(sec)'!C175</f>
        <v>X5. fixed</v>
      </c>
      <c r="E174" s="179" t="str">
        <f>'Raw Data(sec)'!D175</f>
        <v>R</v>
      </c>
      <c r="F174" s="179">
        <f>'Raw Data(sec)'!E175</f>
        <v>0</v>
      </c>
      <c r="G174" s="179">
        <f>'Raw Data(sec)'!F175</f>
        <v>20</v>
      </c>
      <c r="H174" s="179">
        <f>'Raw Data(sec)'!G175</f>
        <v>136</v>
      </c>
      <c r="I174" s="179">
        <f>'Raw Data(sec)'!H175</f>
        <v>8</v>
      </c>
      <c r="J174" s="179">
        <f>'Raw Data(sec)'!I175</f>
        <v>44</v>
      </c>
      <c r="K174" s="179">
        <f>'Raw Data(sec)'!J175</f>
        <v>112</v>
      </c>
      <c r="L174" s="179">
        <f>'Raw Data(sec)'!K175</f>
        <v>56</v>
      </c>
      <c r="M174" s="179">
        <f>'Raw Data(sec)'!L175</f>
        <v>48</v>
      </c>
      <c r="N174" s="179">
        <f>'Raw Data(sec)'!M175</f>
        <v>52</v>
      </c>
      <c r="O174" s="179">
        <f>'Raw Data(sec)'!N175</f>
        <v>132</v>
      </c>
      <c r="P174" s="179">
        <f>'Raw Data(sec)'!O175</f>
        <v>36</v>
      </c>
      <c r="Q174" s="179">
        <f>'Raw Data(sec)'!P175</f>
        <v>56</v>
      </c>
      <c r="R174" s="179">
        <f>'Raw Data(sec)'!Q175</f>
        <v>0</v>
      </c>
      <c r="S174" s="179">
        <f>'Raw Data(sec)'!R175</f>
        <v>0</v>
      </c>
      <c r="T174" s="179">
        <f>'Raw Data(sec)'!S175</f>
        <v>0</v>
      </c>
      <c r="U174" s="179">
        <f>'Raw Data(sec)'!T175</f>
        <v>20</v>
      </c>
      <c r="V174" s="179">
        <f>'Raw Data(sec)'!U175</f>
        <v>0</v>
      </c>
      <c r="W174" s="179">
        <f>'Raw Data(sec)'!V175</f>
        <v>48</v>
      </c>
      <c r="X174" s="179">
        <f>'Raw Data(sec)'!W175</f>
        <v>0</v>
      </c>
      <c r="Y174" s="179">
        <f>'Raw Data(sec)'!X175</f>
        <v>340</v>
      </c>
      <c r="Z174" s="179">
        <f>'Raw Data(sec)'!Y175</f>
        <v>0</v>
      </c>
      <c r="AA174" s="179">
        <f>'Raw Data(sec)'!Z175</f>
        <v>196</v>
      </c>
      <c r="AB174" s="179">
        <f>'Raw Data(sec)'!AA175</f>
        <v>80</v>
      </c>
      <c r="AC174" s="179">
        <f>'Raw Data(sec)'!AB175</f>
        <v>12</v>
      </c>
      <c r="AD174" s="180">
        <v>0</v>
      </c>
      <c r="AE174" s="181">
        <f t="shared" si="9"/>
        <v>700</v>
      </c>
      <c r="AF174" s="10">
        <f t="shared" si="11"/>
        <v>696</v>
      </c>
      <c r="AG174" s="10">
        <f t="shared" si="12"/>
        <v>1.6203703703703703E-2</v>
      </c>
      <c r="AH174" s="10">
        <f>SUM(R174:AC174)/AJ174</f>
        <v>1.6111111111111111E-2</v>
      </c>
      <c r="AI174" s="10">
        <f>SUM(F173:Q175)</f>
        <v>43200</v>
      </c>
      <c r="AJ174" s="10">
        <f>SUM(R173:AC175)</f>
        <v>43200</v>
      </c>
      <c r="AK174" s="10">
        <f>SUM(F173:AC175)</f>
        <v>86400</v>
      </c>
      <c r="AP174" s="182"/>
      <c r="AU174" s="9"/>
      <c r="AV174" s="9"/>
      <c r="AW174" s="9"/>
      <c r="AX174" s="9"/>
      <c r="AY174" s="9"/>
      <c r="AZ174" s="9"/>
      <c r="BA174" s="9"/>
      <c r="BB174" s="9"/>
      <c r="BC174" s="9"/>
      <c r="BD174" s="223"/>
      <c r="BE174" s="223"/>
      <c r="BF174" s="223"/>
      <c r="BG174" s="223"/>
      <c r="BH174" s="223"/>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c r="GY174" s="9"/>
      <c r="GZ174" s="9"/>
      <c r="HA174" s="9"/>
      <c r="HB174" s="9"/>
      <c r="HC174" s="9"/>
      <c r="HD174" s="9"/>
      <c r="HE174" s="9"/>
      <c r="HF174" s="9"/>
      <c r="HG174" s="9"/>
      <c r="HH174" s="9"/>
      <c r="HI174" s="9"/>
      <c r="HJ174" s="9"/>
      <c r="HK174" s="9"/>
      <c r="HL174" s="9"/>
      <c r="HM174" s="9"/>
      <c r="HN174" s="9"/>
      <c r="HO174" s="9"/>
      <c r="HP174" s="9"/>
      <c r="HQ174" s="9"/>
      <c r="HR174" s="9"/>
      <c r="HS174" s="9"/>
      <c r="HT174" s="9"/>
      <c r="HU174" s="9"/>
      <c r="HV174" s="9"/>
      <c r="HW174" s="9"/>
      <c r="HX174" s="9"/>
      <c r="HY174" s="9"/>
      <c r="HZ174" s="9"/>
      <c r="IA174" s="9"/>
      <c r="IB174" s="9"/>
      <c r="IC174" s="9"/>
      <c r="ID174" s="9"/>
      <c r="IE174" s="9"/>
      <c r="IF174" s="9"/>
      <c r="IG174" s="9"/>
      <c r="IH174" s="9"/>
      <c r="II174" s="9"/>
      <c r="IJ174" s="9"/>
      <c r="IK174" s="9"/>
      <c r="IL174" s="9"/>
      <c r="IM174" s="9"/>
      <c r="IN174" s="9"/>
      <c r="IO174" s="9"/>
      <c r="IP174" s="9"/>
      <c r="IQ174" s="9"/>
      <c r="IR174" s="9"/>
      <c r="IS174" s="9"/>
      <c r="IT174" s="9"/>
      <c r="IU174" s="9"/>
      <c r="IV174" s="9"/>
      <c r="IW174" s="9"/>
      <c r="IX174" s="9"/>
      <c r="IY174" s="9"/>
      <c r="IZ174" s="9"/>
      <c r="JA174" s="9"/>
      <c r="JB174" s="9"/>
      <c r="JC174" s="9"/>
      <c r="JD174" s="9"/>
      <c r="JE174" s="9"/>
      <c r="JF174" s="9"/>
      <c r="JG174" s="9"/>
      <c r="JH174" s="9"/>
      <c r="JI174" s="9"/>
      <c r="JJ174" s="9"/>
      <c r="JK174" s="9"/>
      <c r="JL174" s="9"/>
      <c r="JM174" s="9"/>
      <c r="JN174" s="9"/>
      <c r="JO174" s="9"/>
      <c r="JP174" s="9"/>
      <c r="JQ174" s="9"/>
      <c r="JR174" s="9"/>
      <c r="JS174" s="9"/>
      <c r="JT174" s="9"/>
      <c r="JU174" s="9"/>
      <c r="JV174" s="9"/>
      <c r="JW174" s="9"/>
      <c r="JX174" s="9"/>
      <c r="JY174" s="9"/>
      <c r="JZ174" s="9"/>
      <c r="KA174" s="9"/>
      <c r="KB174" s="9"/>
      <c r="KC174" s="9"/>
      <c r="KD174" s="9"/>
      <c r="KE174" s="9"/>
      <c r="KF174" s="9"/>
      <c r="KG174" s="9"/>
      <c r="KH174" s="9"/>
      <c r="KI174" s="9"/>
      <c r="KJ174" s="9"/>
      <c r="KK174" s="9"/>
      <c r="KL174" s="9"/>
      <c r="KM174" s="9"/>
      <c r="KN174" s="9"/>
      <c r="KO174" s="9"/>
      <c r="KP174" s="9"/>
      <c r="KQ174" s="9"/>
      <c r="KR174" s="9"/>
      <c r="KS174" s="9"/>
      <c r="KT174" s="9"/>
      <c r="KU174" s="9"/>
      <c r="KV174" s="9"/>
      <c r="KW174" s="9"/>
      <c r="KX174" s="9"/>
      <c r="KY174" s="9"/>
      <c r="KZ174" s="9"/>
      <c r="LA174" s="9"/>
      <c r="LB174" s="9"/>
      <c r="LC174" s="9"/>
      <c r="LD174" s="9"/>
      <c r="LE174" s="9"/>
      <c r="LF174" s="9"/>
      <c r="LG174" s="9"/>
      <c r="LH174" s="9"/>
      <c r="LI174" s="9"/>
      <c r="LJ174" s="9"/>
      <c r="LK174" s="9"/>
      <c r="LL174" s="9"/>
      <c r="LM174" s="9"/>
      <c r="LN174" s="9"/>
      <c r="LO174" s="9"/>
      <c r="LP174" s="9"/>
      <c r="LQ174" s="9"/>
      <c r="LR174" s="9"/>
      <c r="LS174" s="9"/>
      <c r="LT174" s="9"/>
      <c r="LU174" s="9"/>
      <c r="LV174" s="9"/>
      <c r="LW174" s="9"/>
      <c r="LX174" s="9"/>
      <c r="LY174" s="9"/>
      <c r="LZ174" s="9"/>
      <c r="MA174" s="9"/>
      <c r="MB174" s="9"/>
      <c r="MC174" s="9"/>
      <c r="MD174" s="9"/>
      <c r="ME174" s="9"/>
      <c r="MF174" s="9"/>
      <c r="MG174" s="9"/>
      <c r="MH174" s="9"/>
      <c r="MI174" s="9"/>
      <c r="MJ174" s="9"/>
      <c r="MK174" s="9"/>
      <c r="ML174" s="9"/>
      <c r="MM174" s="9"/>
      <c r="MN174" s="9"/>
      <c r="MO174" s="9"/>
      <c r="MP174" s="9"/>
      <c r="MQ174" s="9"/>
      <c r="MR174" s="9"/>
      <c r="MS174" s="9"/>
      <c r="MT174" s="9"/>
      <c r="MU174" s="9"/>
      <c r="MV174" s="9"/>
      <c r="MW174" s="9"/>
      <c r="MX174" s="9"/>
      <c r="MY174" s="9"/>
      <c r="MZ174" s="9"/>
      <c r="NA174" s="9"/>
      <c r="NB174" s="9"/>
      <c r="NC174" s="9"/>
      <c r="ND174" s="9"/>
      <c r="NE174" s="9"/>
      <c r="NF174" s="9"/>
      <c r="NG174" s="9"/>
      <c r="NH174" s="9"/>
      <c r="NI174" s="9"/>
      <c r="NJ174" s="9"/>
      <c r="NK174" s="9"/>
      <c r="NL174" s="9"/>
      <c r="NM174" s="9"/>
      <c r="NN174" s="9"/>
      <c r="NO174" s="9"/>
      <c r="NP174" s="9"/>
      <c r="NQ174" s="9"/>
      <c r="NR174" s="9"/>
      <c r="NS174" s="9"/>
      <c r="NT174" s="9"/>
      <c r="NU174" s="9"/>
      <c r="NV174" s="9"/>
      <c r="NW174" s="9"/>
      <c r="NX174" s="9"/>
      <c r="NY174" s="9"/>
      <c r="NZ174" s="9"/>
      <c r="OA174" s="9"/>
      <c r="OB174" s="9"/>
      <c r="OC174" s="9"/>
      <c r="OD174" s="9"/>
      <c r="OE174" s="9"/>
      <c r="OF174" s="9"/>
      <c r="OG174" s="9"/>
      <c r="OH174" s="9"/>
      <c r="OI174" s="9"/>
      <c r="OJ174" s="9"/>
      <c r="OK174" s="9"/>
      <c r="OL174" s="9"/>
      <c r="OM174" s="9"/>
      <c r="ON174" s="9"/>
      <c r="OO174" s="9"/>
      <c r="OP174" s="9"/>
      <c r="OQ174" s="9"/>
      <c r="OR174" s="9"/>
      <c r="OS174" s="9"/>
      <c r="OT174" s="9"/>
      <c r="OU174" s="9"/>
      <c r="OV174" s="9"/>
      <c r="OW174" s="9"/>
      <c r="OX174" s="9"/>
      <c r="OY174" s="9"/>
      <c r="OZ174" s="9"/>
      <c r="PA174" s="9"/>
      <c r="PB174" s="9"/>
    </row>
    <row r="175" spans="1:418" s="22" customFormat="1" x14ac:dyDescent="0.25">
      <c r="A175" s="179">
        <v>0</v>
      </c>
      <c r="B175" s="179" t="str">
        <f>'Raw Data(sec)'!A176</f>
        <v>P59</v>
      </c>
      <c r="C175" s="179" t="str">
        <f>'Raw Data(sec)'!B176</f>
        <v>WT</v>
      </c>
      <c r="D175" s="179" t="str">
        <f>'Raw Data(sec)'!C176</f>
        <v>X5. fixed</v>
      </c>
      <c r="E175" s="179" t="str">
        <f>'Raw Data(sec)'!D176</f>
        <v>NR</v>
      </c>
      <c r="F175" s="179">
        <f>'Raw Data(sec)'!E176</f>
        <v>2016</v>
      </c>
      <c r="G175" s="179">
        <f>'Raw Data(sec)'!F176</f>
        <v>2932</v>
      </c>
      <c r="H175" s="179">
        <f>'Raw Data(sec)'!G176</f>
        <v>3284</v>
      </c>
      <c r="I175" s="179">
        <f>'Raw Data(sec)'!H176</f>
        <v>784</v>
      </c>
      <c r="J175" s="179">
        <f>'Raw Data(sec)'!I176</f>
        <v>3408</v>
      </c>
      <c r="K175" s="179">
        <f>'Raw Data(sec)'!J176</f>
        <v>2688</v>
      </c>
      <c r="L175" s="179">
        <f>'Raw Data(sec)'!K176</f>
        <v>3192</v>
      </c>
      <c r="M175" s="179">
        <f>'Raw Data(sec)'!L176</f>
        <v>1560</v>
      </c>
      <c r="N175" s="179">
        <f>'Raw Data(sec)'!M176</f>
        <v>2324</v>
      </c>
      <c r="O175" s="179">
        <f>'Raw Data(sec)'!N176</f>
        <v>3260</v>
      </c>
      <c r="P175" s="179">
        <f>'Raw Data(sec)'!O176</f>
        <v>1412</v>
      </c>
      <c r="Q175" s="179">
        <f>'Raw Data(sec)'!P176</f>
        <v>1800</v>
      </c>
      <c r="R175" s="179">
        <f>'Raw Data(sec)'!Q176</f>
        <v>0</v>
      </c>
      <c r="S175" s="179">
        <f>'Raw Data(sec)'!R176</f>
        <v>0</v>
      </c>
      <c r="T175" s="179">
        <f>'Raw Data(sec)'!S176</f>
        <v>828</v>
      </c>
      <c r="U175" s="179">
        <f>'Raw Data(sec)'!T176</f>
        <v>912</v>
      </c>
      <c r="V175" s="179">
        <f>'Raw Data(sec)'!U176</f>
        <v>0</v>
      </c>
      <c r="W175" s="179">
        <f>'Raw Data(sec)'!V176</f>
        <v>1400</v>
      </c>
      <c r="X175" s="179">
        <f>'Raw Data(sec)'!W176</f>
        <v>232</v>
      </c>
      <c r="Y175" s="179">
        <f>'Raw Data(sec)'!X176</f>
        <v>2888</v>
      </c>
      <c r="Z175" s="179">
        <f>'Raw Data(sec)'!Y176</f>
        <v>0</v>
      </c>
      <c r="AA175" s="179">
        <f>'Raw Data(sec)'!Z176</f>
        <v>1728</v>
      </c>
      <c r="AB175" s="179">
        <f>'Raw Data(sec)'!AA176</f>
        <v>476</v>
      </c>
      <c r="AC175" s="179">
        <f>'Raw Data(sec)'!AB176</f>
        <v>568</v>
      </c>
      <c r="AD175" s="180">
        <v>0</v>
      </c>
      <c r="AE175" s="181">
        <f t="shared" si="9"/>
        <v>28660</v>
      </c>
      <c r="AF175" s="10">
        <f t="shared" si="11"/>
        <v>9032</v>
      </c>
      <c r="AG175" s="10">
        <f t="shared" si="12"/>
        <v>0.66342592592592597</v>
      </c>
      <c r="AH175" s="10">
        <f t="shared" si="10"/>
        <v>0.20907407407407408</v>
      </c>
      <c r="AI175" s="10">
        <f>SUM(F173:Q175)</f>
        <v>43200</v>
      </c>
      <c r="AJ175" s="10">
        <f>SUM(R173:AC175)</f>
        <v>43200</v>
      </c>
      <c r="AK175" s="10">
        <f>SUM(F173:AC175)</f>
        <v>86400</v>
      </c>
      <c r="AP175" s="182"/>
      <c r="AU175" s="9"/>
      <c r="AV175" s="9"/>
      <c r="AW175" s="9"/>
      <c r="AX175" s="9"/>
      <c r="AY175" s="9"/>
      <c r="AZ175" s="9"/>
      <c r="BA175" s="9"/>
      <c r="BB175" s="9"/>
      <c r="BC175" s="9"/>
      <c r="BD175" s="223"/>
      <c r="BE175" s="223"/>
      <c r="BF175" s="223"/>
      <c r="BG175" s="223"/>
      <c r="BH175" s="223"/>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c r="GY175" s="9"/>
      <c r="GZ175" s="9"/>
      <c r="HA175" s="9"/>
      <c r="HB175" s="9"/>
      <c r="HC175" s="9"/>
      <c r="HD175" s="9"/>
      <c r="HE175" s="9"/>
      <c r="HF175" s="9"/>
      <c r="HG175" s="9"/>
      <c r="HH175" s="9"/>
      <c r="HI175" s="9"/>
      <c r="HJ175" s="9"/>
      <c r="HK175" s="9"/>
      <c r="HL175" s="9"/>
      <c r="HM175" s="9"/>
      <c r="HN175" s="9"/>
      <c r="HO175" s="9"/>
      <c r="HP175" s="9"/>
      <c r="HQ175" s="9"/>
      <c r="HR175" s="9"/>
      <c r="HS175" s="9"/>
      <c r="HT175" s="9"/>
      <c r="HU175" s="9"/>
      <c r="HV175" s="9"/>
      <c r="HW175" s="9"/>
      <c r="HX175" s="9"/>
      <c r="HY175" s="9"/>
      <c r="HZ175" s="9"/>
      <c r="IA175" s="9"/>
      <c r="IB175" s="9"/>
      <c r="IC175" s="9"/>
      <c r="ID175" s="9"/>
      <c r="IE175" s="9"/>
      <c r="IF175" s="9"/>
      <c r="IG175" s="9"/>
      <c r="IH175" s="9"/>
      <c r="II175" s="9"/>
      <c r="IJ175" s="9"/>
      <c r="IK175" s="9"/>
      <c r="IL175" s="9"/>
      <c r="IM175" s="9"/>
      <c r="IN175" s="9"/>
      <c r="IO175" s="9"/>
      <c r="IP175" s="9"/>
      <c r="IQ175" s="9"/>
      <c r="IR175" s="9"/>
      <c r="IS175" s="9"/>
      <c r="IT175" s="9"/>
      <c r="IU175" s="9"/>
      <c r="IV175" s="9"/>
      <c r="IW175" s="9"/>
      <c r="IX175" s="9"/>
      <c r="IY175" s="9"/>
      <c r="IZ175" s="9"/>
      <c r="JA175" s="9"/>
      <c r="JB175" s="9"/>
      <c r="JC175" s="9"/>
      <c r="JD175" s="9"/>
      <c r="JE175" s="9"/>
      <c r="JF175" s="9"/>
      <c r="JG175" s="9"/>
      <c r="JH175" s="9"/>
      <c r="JI175" s="9"/>
      <c r="JJ175" s="9"/>
      <c r="JK175" s="9"/>
      <c r="JL175" s="9"/>
      <c r="JM175" s="9"/>
      <c r="JN175" s="9"/>
      <c r="JO175" s="9"/>
      <c r="JP175" s="9"/>
      <c r="JQ175" s="9"/>
      <c r="JR175" s="9"/>
      <c r="JS175" s="9"/>
      <c r="JT175" s="9"/>
      <c r="JU175" s="9"/>
      <c r="JV175" s="9"/>
      <c r="JW175" s="9"/>
      <c r="JX175" s="9"/>
      <c r="JY175" s="9"/>
      <c r="JZ175" s="9"/>
      <c r="KA175" s="9"/>
      <c r="KB175" s="9"/>
      <c r="KC175" s="9"/>
      <c r="KD175" s="9"/>
      <c r="KE175" s="9"/>
      <c r="KF175" s="9"/>
      <c r="KG175" s="9"/>
      <c r="KH175" s="9"/>
      <c r="KI175" s="9"/>
      <c r="KJ175" s="9"/>
      <c r="KK175" s="9"/>
      <c r="KL175" s="9"/>
      <c r="KM175" s="9"/>
      <c r="KN175" s="9"/>
      <c r="KO175" s="9"/>
      <c r="KP175" s="9"/>
      <c r="KQ175" s="9"/>
      <c r="KR175" s="9"/>
      <c r="KS175" s="9"/>
      <c r="KT175" s="9"/>
      <c r="KU175" s="9"/>
      <c r="KV175" s="9"/>
      <c r="KW175" s="9"/>
      <c r="KX175" s="9"/>
      <c r="KY175" s="9"/>
      <c r="KZ175" s="9"/>
      <c r="LA175" s="9"/>
      <c r="LB175" s="9"/>
      <c r="LC175" s="9"/>
      <c r="LD175" s="9"/>
      <c r="LE175" s="9"/>
      <c r="LF175" s="9"/>
      <c r="LG175" s="9"/>
      <c r="LH175" s="9"/>
      <c r="LI175" s="9"/>
      <c r="LJ175" s="9"/>
      <c r="LK175" s="9"/>
      <c r="LL175" s="9"/>
      <c r="LM175" s="9"/>
      <c r="LN175" s="9"/>
      <c r="LO175" s="9"/>
      <c r="LP175" s="9"/>
      <c r="LQ175" s="9"/>
      <c r="LR175" s="9"/>
      <c r="LS175" s="9"/>
      <c r="LT175" s="9"/>
      <c r="LU175" s="9"/>
      <c r="LV175" s="9"/>
      <c r="LW175" s="9"/>
      <c r="LX175" s="9"/>
      <c r="LY175" s="9"/>
      <c r="LZ175" s="9"/>
      <c r="MA175" s="9"/>
      <c r="MB175" s="9"/>
      <c r="MC175" s="9"/>
      <c r="MD175" s="9"/>
      <c r="ME175" s="9"/>
      <c r="MF175" s="9"/>
      <c r="MG175" s="9"/>
      <c r="MH175" s="9"/>
      <c r="MI175" s="9"/>
      <c r="MJ175" s="9"/>
      <c r="MK175" s="9"/>
      <c r="ML175" s="9"/>
      <c r="MM175" s="9"/>
      <c r="MN175" s="9"/>
      <c r="MO175" s="9"/>
      <c r="MP175" s="9"/>
      <c r="MQ175" s="9"/>
      <c r="MR175" s="9"/>
      <c r="MS175" s="9"/>
      <c r="MT175" s="9"/>
      <c r="MU175" s="9"/>
      <c r="MV175" s="9"/>
      <c r="MW175" s="9"/>
      <c r="MX175" s="9"/>
      <c r="MY175" s="9"/>
      <c r="MZ175" s="9"/>
      <c r="NA175" s="9"/>
      <c r="NB175" s="9"/>
      <c r="NC175" s="9"/>
      <c r="ND175" s="9"/>
      <c r="NE175" s="9"/>
      <c r="NF175" s="9"/>
      <c r="NG175" s="9"/>
      <c r="NH175" s="9"/>
      <c r="NI175" s="9"/>
      <c r="NJ175" s="9"/>
      <c r="NK175" s="9"/>
      <c r="NL175" s="9"/>
      <c r="NM175" s="9"/>
      <c r="NN175" s="9"/>
      <c r="NO175" s="9"/>
      <c r="NP175" s="9"/>
      <c r="NQ175" s="9"/>
      <c r="NR175" s="9"/>
      <c r="NS175" s="9"/>
      <c r="NT175" s="9"/>
      <c r="NU175" s="9"/>
      <c r="NV175" s="9"/>
      <c r="NW175" s="9"/>
      <c r="NX175" s="9"/>
      <c r="NY175" s="9"/>
      <c r="NZ175" s="9"/>
      <c r="OA175" s="9"/>
      <c r="OB175" s="9"/>
      <c r="OC175" s="9"/>
      <c r="OD175" s="9"/>
      <c r="OE175" s="9"/>
      <c r="OF175" s="9"/>
      <c r="OG175" s="9"/>
      <c r="OH175" s="9"/>
      <c r="OI175" s="9"/>
      <c r="OJ175" s="9"/>
      <c r="OK175" s="9"/>
      <c r="OL175" s="9"/>
      <c r="OM175" s="9"/>
      <c r="ON175" s="9"/>
      <c r="OO175" s="9"/>
      <c r="OP175" s="9"/>
      <c r="OQ175" s="9"/>
      <c r="OR175" s="9"/>
      <c r="OS175" s="9"/>
      <c r="OT175" s="9"/>
      <c r="OU175" s="9"/>
      <c r="OV175" s="9"/>
      <c r="OW175" s="9"/>
      <c r="OX175" s="9"/>
      <c r="OY175" s="9"/>
      <c r="OZ175" s="9"/>
      <c r="PA175" s="9"/>
      <c r="PB175" s="9"/>
    </row>
    <row r="176" spans="1:418" s="15" customFormat="1" x14ac:dyDescent="0.25">
      <c r="A176" s="23" t="s">
        <v>55</v>
      </c>
      <c r="B176" s="23" t="str">
        <f>'Raw Data(sec)'!A177</f>
        <v>P59</v>
      </c>
      <c r="C176" s="23" t="str">
        <f>'Raw Data(sec)'!B177</f>
        <v>WT</v>
      </c>
      <c r="D176" s="23" t="str">
        <f>'Raw Data(sec)'!C177</f>
        <v>M2</v>
      </c>
      <c r="E176" s="23" t="str">
        <f>'Raw Data(sec)'!D177</f>
        <v>W</v>
      </c>
      <c r="F176" s="23">
        <f>'Raw Data(sec)'!E177</f>
        <v>1780</v>
      </c>
      <c r="G176" s="23">
        <f>'Raw Data(sec)'!F177</f>
        <v>496</v>
      </c>
      <c r="H176" s="23">
        <f>'Raw Data(sec)'!G177</f>
        <v>1328</v>
      </c>
      <c r="I176" s="23">
        <f>'Raw Data(sec)'!H177</f>
        <v>860</v>
      </c>
      <c r="J176" s="23">
        <f>'Raw Data(sec)'!I177</f>
        <v>1592</v>
      </c>
      <c r="K176" s="23">
        <f>'Raw Data(sec)'!J177</f>
        <v>248</v>
      </c>
      <c r="L176" s="23">
        <f>'Raw Data(sec)'!K177</f>
        <v>1208</v>
      </c>
      <c r="M176" s="23">
        <f>'Raw Data(sec)'!L177</f>
        <v>1216</v>
      </c>
      <c r="N176" s="23">
        <f>'Raw Data(sec)'!M177</f>
        <v>1132</v>
      </c>
      <c r="O176" s="23">
        <f>'Raw Data(sec)'!N177</f>
        <v>1108</v>
      </c>
      <c r="P176" s="23">
        <f>'Raw Data(sec)'!O177</f>
        <v>368</v>
      </c>
      <c r="Q176" s="23">
        <f>'Raw Data(sec)'!P177</f>
        <v>2096</v>
      </c>
      <c r="R176" s="23">
        <f>'Raw Data(sec)'!Q177</f>
        <v>2760</v>
      </c>
      <c r="S176" s="23">
        <f>'Raw Data(sec)'!R177</f>
        <v>2076</v>
      </c>
      <c r="T176" s="23">
        <f>'Raw Data(sec)'!S177</f>
        <v>2320</v>
      </c>
      <c r="U176" s="23">
        <f>'Raw Data(sec)'!T177</f>
        <v>3600</v>
      </c>
      <c r="V176" s="23">
        <f>'Raw Data(sec)'!U177</f>
        <v>2352</v>
      </c>
      <c r="W176" s="23">
        <f>'Raw Data(sec)'!V177</f>
        <v>3380</v>
      </c>
      <c r="X176" s="23">
        <f>'Raw Data(sec)'!W177</f>
        <v>2276</v>
      </c>
      <c r="Y176" s="23">
        <f>'Raw Data(sec)'!X177</f>
        <v>1588</v>
      </c>
      <c r="Z176" s="23">
        <f>'Raw Data(sec)'!Y177</f>
        <v>1944</v>
      </c>
      <c r="AA176" s="23">
        <f>'Raw Data(sec)'!Z177</f>
        <v>2132</v>
      </c>
      <c r="AB176" s="23">
        <f>'Raw Data(sec)'!AA177</f>
        <v>2920</v>
      </c>
      <c r="AC176" s="23">
        <f>'Raw Data(sec)'!AB177</f>
        <v>3180</v>
      </c>
      <c r="AD176" s="155" t="s">
        <v>0</v>
      </c>
      <c r="AE176" s="131">
        <f t="shared" ref="AE176:AE187" si="13">SUM(F176:Q176)</f>
        <v>13432</v>
      </c>
      <c r="AF176" s="14">
        <f t="shared" si="11"/>
        <v>30528</v>
      </c>
      <c r="AG176" s="14">
        <f t="shared" si="12"/>
        <v>0.31092592592592594</v>
      </c>
      <c r="AH176" s="14">
        <f t="shared" si="10"/>
        <v>0.70666666666666667</v>
      </c>
      <c r="AI176" s="14">
        <f>SUM(F176:Q178)</f>
        <v>43200</v>
      </c>
      <c r="AJ176" s="14">
        <f>SUM(R176:AC178)</f>
        <v>43200</v>
      </c>
      <c r="AK176" s="14">
        <f>SUM(F176:AC178)</f>
        <v>86400</v>
      </c>
      <c r="AL176" s="15">
        <f>(AE178+AE177)/(AF177+AF178)</f>
        <v>2.3491161616161618</v>
      </c>
      <c r="AM176" s="15">
        <f>(SUM(AG177:AG178))/(SUM(AH177:AH178))</f>
        <v>2.3491161616161618</v>
      </c>
      <c r="AN176" s="15">
        <f>(SUM(F177:Q178)/AI177)*100</f>
        <v>68.907407407407405</v>
      </c>
      <c r="AO176" s="15">
        <f>(SUM(R177:AC178)/AJ177)*100</f>
        <v>29.333333333333332</v>
      </c>
      <c r="AP176" s="137">
        <f>(SUM(F177:AC178)/AK177)*100</f>
        <v>49.120370370370367</v>
      </c>
      <c r="AU176" s="9"/>
      <c r="AV176" s="9"/>
      <c r="AW176" s="9"/>
      <c r="AX176" s="9"/>
      <c r="AY176" s="9"/>
      <c r="AZ176" s="9"/>
      <c r="BA176" s="9"/>
      <c r="BB176" s="9"/>
      <c r="BC176" s="9"/>
      <c r="BD176" s="223"/>
      <c r="BE176" s="223"/>
      <c r="BF176" s="223"/>
      <c r="BG176" s="223"/>
      <c r="BH176" s="223"/>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c r="GY176" s="9"/>
      <c r="GZ176" s="9"/>
      <c r="HA176" s="9"/>
      <c r="HB176" s="9"/>
      <c r="HC176" s="9"/>
      <c r="HD176" s="9"/>
      <c r="HE176" s="9"/>
      <c r="HF176" s="9"/>
      <c r="HG176" s="9"/>
      <c r="HH176" s="9"/>
      <c r="HI176" s="9"/>
      <c r="HJ176" s="9"/>
      <c r="HK176" s="9"/>
      <c r="HL176" s="9"/>
      <c r="HM176" s="9"/>
      <c r="HN176" s="9"/>
      <c r="HO176" s="9"/>
      <c r="HP176" s="9"/>
      <c r="HQ176" s="9"/>
      <c r="HR176" s="9"/>
      <c r="HS176" s="9"/>
      <c r="HT176" s="9"/>
      <c r="HU176" s="9"/>
      <c r="HV176" s="9"/>
      <c r="HW176" s="9"/>
      <c r="HX176" s="9"/>
      <c r="HY176" s="9"/>
      <c r="HZ176" s="9"/>
      <c r="IA176" s="9"/>
      <c r="IB176" s="9"/>
      <c r="IC176" s="9"/>
      <c r="ID176" s="9"/>
      <c r="IE176" s="9"/>
      <c r="IF176" s="9"/>
      <c r="IG176" s="9"/>
      <c r="IH176" s="9"/>
      <c r="II176" s="9"/>
      <c r="IJ176" s="9"/>
      <c r="IK176" s="9"/>
      <c r="IL176" s="9"/>
      <c r="IM176" s="9"/>
      <c r="IN176" s="9"/>
      <c r="IO176" s="9"/>
      <c r="IP176" s="9"/>
      <c r="IQ176" s="9"/>
      <c r="IR176" s="9"/>
      <c r="IS176" s="9"/>
      <c r="IT176" s="9"/>
      <c r="IU176" s="9"/>
      <c r="IV176" s="9"/>
      <c r="IW176" s="9"/>
      <c r="IX176" s="9"/>
      <c r="IY176" s="9"/>
      <c r="IZ176" s="9"/>
      <c r="JA176" s="9"/>
      <c r="JB176" s="9"/>
      <c r="JC176" s="9"/>
      <c r="JD176" s="9"/>
      <c r="JE176" s="9"/>
      <c r="JF176" s="9"/>
      <c r="JG176" s="9"/>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s="9"/>
      <c r="MB176" s="9"/>
      <c r="MC176" s="9"/>
      <c r="MD176" s="9"/>
      <c r="ME176" s="9"/>
      <c r="MF176" s="9"/>
      <c r="MG176" s="9"/>
      <c r="MH176" s="9"/>
      <c r="MI176" s="9"/>
      <c r="MJ176" s="9"/>
      <c r="MK176" s="9"/>
      <c r="ML176" s="9"/>
      <c r="MM176" s="9"/>
      <c r="MN176" s="9"/>
      <c r="MO176" s="9"/>
      <c r="MP176" s="9"/>
      <c r="MQ176" s="9"/>
      <c r="MR176" s="9"/>
      <c r="MS176" s="9"/>
      <c r="MT176" s="9"/>
      <c r="MU176" s="9"/>
      <c r="MV176" s="9"/>
      <c r="MW176" s="9"/>
      <c r="MX176" s="9"/>
      <c r="MY176" s="9"/>
      <c r="MZ176" s="9"/>
      <c r="NA176" s="9"/>
      <c r="NB176" s="9"/>
      <c r="NC176" s="9"/>
      <c r="ND176" s="9"/>
      <c r="NE176" s="9"/>
      <c r="NF176" s="9"/>
      <c r="NG176" s="9"/>
      <c r="NH176" s="9"/>
      <c r="NI176" s="9"/>
      <c r="NJ176" s="9"/>
      <c r="NK176" s="9"/>
      <c r="NL176" s="9"/>
      <c r="NM176" s="9"/>
      <c r="NN176" s="9"/>
      <c r="NO176" s="9"/>
      <c r="NP176" s="9"/>
      <c r="NQ176" s="9"/>
      <c r="NR176" s="9"/>
      <c r="NS176" s="9"/>
      <c r="NT176" s="9"/>
      <c r="NU176" s="9"/>
      <c r="NV176" s="9"/>
      <c r="NW176" s="9"/>
      <c r="NX176" s="9"/>
      <c r="NY176" s="9"/>
      <c r="NZ176" s="9"/>
      <c r="OA176" s="9"/>
      <c r="OB176" s="9"/>
      <c r="OC176" s="9"/>
      <c r="OD176" s="9"/>
      <c r="OE176" s="9"/>
      <c r="OF176" s="9"/>
      <c r="OG176" s="9"/>
      <c r="OH176" s="9"/>
      <c r="OI176" s="9"/>
      <c r="OJ176" s="9"/>
      <c r="OK176" s="9"/>
      <c r="OL176" s="9"/>
      <c r="OM176" s="9"/>
      <c r="ON176" s="9"/>
      <c r="OO176" s="9"/>
      <c r="OP176" s="9"/>
      <c r="OQ176" s="9"/>
      <c r="OR176" s="9"/>
      <c r="OS176" s="9"/>
      <c r="OT176" s="9"/>
      <c r="OU176" s="9"/>
      <c r="OV176" s="9"/>
      <c r="OW176" s="9"/>
      <c r="OX176" s="9"/>
      <c r="OY176" s="9"/>
      <c r="OZ176" s="9"/>
      <c r="PA176" s="9"/>
      <c r="PB176" s="9"/>
    </row>
    <row r="177" spans="1:418" s="9" customFormat="1" x14ac:dyDescent="0.25">
      <c r="A177" s="23">
        <v>0</v>
      </c>
      <c r="B177" s="23" t="str">
        <f>'Raw Data(sec)'!A178</f>
        <v>P59</v>
      </c>
      <c r="C177" s="23" t="str">
        <f>'Raw Data(sec)'!B178</f>
        <v>WT</v>
      </c>
      <c r="D177" s="23" t="str">
        <f>'Raw Data(sec)'!C178</f>
        <v>M2</v>
      </c>
      <c r="E177" s="23" t="str">
        <f>'Raw Data(sec)'!D178</f>
        <v>R</v>
      </c>
      <c r="F177" s="23">
        <f>'Raw Data(sec)'!E178</f>
        <v>68</v>
      </c>
      <c r="G177" s="23">
        <f>'Raw Data(sec)'!F178</f>
        <v>640</v>
      </c>
      <c r="H177" s="23">
        <f>'Raw Data(sec)'!G178</f>
        <v>272</v>
      </c>
      <c r="I177" s="23">
        <f>'Raw Data(sec)'!H178</f>
        <v>444</v>
      </c>
      <c r="J177" s="23">
        <f>'Raw Data(sec)'!I178</f>
        <v>252</v>
      </c>
      <c r="K177" s="23">
        <f>'Raw Data(sec)'!J178</f>
        <v>408</v>
      </c>
      <c r="L177" s="23">
        <f>'Raw Data(sec)'!K178</f>
        <v>540</v>
      </c>
      <c r="M177" s="23">
        <f>'Raw Data(sec)'!L178</f>
        <v>248</v>
      </c>
      <c r="N177" s="23">
        <f>'Raw Data(sec)'!M178</f>
        <v>368</v>
      </c>
      <c r="O177" s="23">
        <f>'Raw Data(sec)'!N178</f>
        <v>448</v>
      </c>
      <c r="P177" s="23">
        <f>'Raw Data(sec)'!O178</f>
        <v>624</v>
      </c>
      <c r="Q177" s="23">
        <f>'Raw Data(sec)'!P178</f>
        <v>324</v>
      </c>
      <c r="R177" s="23">
        <f>'Raw Data(sec)'!Q178</f>
        <v>80</v>
      </c>
      <c r="S177" s="23">
        <f>'Raw Data(sec)'!R178</f>
        <v>148</v>
      </c>
      <c r="T177" s="23">
        <f>'Raw Data(sec)'!S178</f>
        <v>88</v>
      </c>
      <c r="U177" s="23">
        <f>'Raw Data(sec)'!T178</f>
        <v>0</v>
      </c>
      <c r="V177" s="23">
        <f>'Raw Data(sec)'!U178</f>
        <v>112</v>
      </c>
      <c r="W177" s="23">
        <f>'Raw Data(sec)'!V178</f>
        <v>0</v>
      </c>
      <c r="X177" s="23">
        <f>'Raw Data(sec)'!W178</f>
        <v>92</v>
      </c>
      <c r="Y177" s="23">
        <f>'Raw Data(sec)'!X178</f>
        <v>164</v>
      </c>
      <c r="Z177" s="23">
        <f>'Raw Data(sec)'!Y178</f>
        <v>132</v>
      </c>
      <c r="AA177" s="23">
        <f>'Raw Data(sec)'!Z178</f>
        <v>176</v>
      </c>
      <c r="AB177" s="23">
        <f>'Raw Data(sec)'!AA178</f>
        <v>24</v>
      </c>
      <c r="AC177" s="23">
        <f>'Raw Data(sec)'!AB178</f>
        <v>16</v>
      </c>
      <c r="AD177" s="155">
        <v>0</v>
      </c>
      <c r="AE177" s="132">
        <f t="shared" si="13"/>
        <v>4636</v>
      </c>
      <c r="AF177" s="12">
        <f t="shared" si="11"/>
        <v>1032</v>
      </c>
      <c r="AG177" s="12">
        <f t="shared" si="12"/>
        <v>0.10731481481481482</v>
      </c>
      <c r="AH177" s="12">
        <f t="shared" si="10"/>
        <v>2.388888888888889E-2</v>
      </c>
      <c r="AI177" s="12">
        <f>SUM(F176:Q178)</f>
        <v>43200</v>
      </c>
      <c r="AJ177" s="12">
        <f>SUM(R176:AC178)</f>
        <v>43200</v>
      </c>
      <c r="AK177" s="12">
        <f>SUM(F176:AC178)</f>
        <v>86400</v>
      </c>
      <c r="AL177" s="15"/>
      <c r="AM177" s="15"/>
      <c r="AN177" s="15"/>
      <c r="AO177" s="15"/>
      <c r="AP177" s="137"/>
      <c r="BD177" s="223"/>
      <c r="BE177" s="223"/>
      <c r="BF177" s="223"/>
      <c r="BG177" s="223"/>
      <c r="BH177" s="223"/>
    </row>
    <row r="178" spans="1:418" s="9" customFormat="1" x14ac:dyDescent="0.25">
      <c r="A178" s="23">
        <v>0</v>
      </c>
      <c r="B178" s="23" t="str">
        <f>'Raw Data(sec)'!A179</f>
        <v>P59</v>
      </c>
      <c r="C178" s="23" t="str">
        <f>'Raw Data(sec)'!B179</f>
        <v>WT</v>
      </c>
      <c r="D178" s="23" t="str">
        <f>'Raw Data(sec)'!C179</f>
        <v>M2</v>
      </c>
      <c r="E178" s="23" t="str">
        <f>'Raw Data(sec)'!D179</f>
        <v>NR</v>
      </c>
      <c r="F178" s="23">
        <f>'Raw Data(sec)'!E179</f>
        <v>1752</v>
      </c>
      <c r="G178" s="23">
        <f>'Raw Data(sec)'!F179</f>
        <v>2464</v>
      </c>
      <c r="H178" s="23">
        <f>'Raw Data(sec)'!G179</f>
        <v>2000</v>
      </c>
      <c r="I178" s="23">
        <f>'Raw Data(sec)'!H179</f>
        <v>2296</v>
      </c>
      <c r="J178" s="23">
        <f>'Raw Data(sec)'!I179</f>
        <v>1756</v>
      </c>
      <c r="K178" s="23">
        <f>'Raw Data(sec)'!J179</f>
        <v>2944</v>
      </c>
      <c r="L178" s="23">
        <f>'Raw Data(sec)'!K179</f>
        <v>1852</v>
      </c>
      <c r="M178" s="23">
        <f>'Raw Data(sec)'!L179</f>
        <v>2136</v>
      </c>
      <c r="N178" s="23">
        <f>'Raw Data(sec)'!M179</f>
        <v>2100</v>
      </c>
      <c r="O178" s="23">
        <f>'Raw Data(sec)'!N179</f>
        <v>2044</v>
      </c>
      <c r="P178" s="23">
        <f>'Raw Data(sec)'!O179</f>
        <v>2608</v>
      </c>
      <c r="Q178" s="23">
        <f>'Raw Data(sec)'!P179</f>
        <v>1180</v>
      </c>
      <c r="R178" s="23">
        <f>'Raw Data(sec)'!Q179</f>
        <v>760</v>
      </c>
      <c r="S178" s="23">
        <f>'Raw Data(sec)'!R179</f>
        <v>1376</v>
      </c>
      <c r="T178" s="23">
        <f>'Raw Data(sec)'!S179</f>
        <v>1192</v>
      </c>
      <c r="U178" s="23">
        <f>'Raw Data(sec)'!T179</f>
        <v>0</v>
      </c>
      <c r="V178" s="23">
        <f>'Raw Data(sec)'!U179</f>
        <v>1136</v>
      </c>
      <c r="W178" s="23">
        <f>'Raw Data(sec)'!V179</f>
        <v>220</v>
      </c>
      <c r="X178" s="23">
        <f>'Raw Data(sec)'!W179</f>
        <v>1232</v>
      </c>
      <c r="Y178" s="23">
        <f>'Raw Data(sec)'!X179</f>
        <v>1848</v>
      </c>
      <c r="Z178" s="23">
        <f>'Raw Data(sec)'!Y179</f>
        <v>1524</v>
      </c>
      <c r="AA178" s="23">
        <f>'Raw Data(sec)'!Z179</f>
        <v>1292</v>
      </c>
      <c r="AB178" s="23">
        <f>'Raw Data(sec)'!AA179</f>
        <v>656</v>
      </c>
      <c r="AC178" s="23">
        <f>'Raw Data(sec)'!AB179</f>
        <v>404</v>
      </c>
      <c r="AD178" s="155">
        <v>0</v>
      </c>
      <c r="AE178" s="132">
        <f t="shared" si="13"/>
        <v>25132</v>
      </c>
      <c r="AF178" s="12">
        <f t="shared" si="11"/>
        <v>11640</v>
      </c>
      <c r="AG178" s="12">
        <f t="shared" si="12"/>
        <v>0.58175925925925931</v>
      </c>
      <c r="AH178" s="12">
        <f t="shared" si="10"/>
        <v>0.26944444444444443</v>
      </c>
      <c r="AI178" s="12">
        <f>SUM(F176:Q178)</f>
        <v>43200</v>
      </c>
      <c r="AJ178" s="12">
        <f>SUM(R176:AC178)</f>
        <v>43200</v>
      </c>
      <c r="AK178" s="12">
        <f>SUM(F176:AC178)</f>
        <v>86400</v>
      </c>
      <c r="AL178" s="15"/>
      <c r="AM178" s="15"/>
      <c r="AN178" s="15"/>
      <c r="AO178" s="15"/>
      <c r="AP178" s="137"/>
      <c r="BD178" s="223"/>
      <c r="BE178" s="223"/>
      <c r="BF178" s="223"/>
      <c r="BG178" s="223"/>
      <c r="BH178" s="223"/>
    </row>
    <row r="179" spans="1:418" s="15" customFormat="1" x14ac:dyDescent="0.25">
      <c r="A179" s="23" t="s">
        <v>56</v>
      </c>
      <c r="B179" s="23" t="str">
        <f>'Raw Data(sec)'!A180</f>
        <v>P59</v>
      </c>
      <c r="C179" s="23" t="str">
        <f>'Raw Data(sec)'!B180</f>
        <v>WT</v>
      </c>
      <c r="D179" s="23" t="str">
        <f>'Raw Data(sec)'!C180</f>
        <v>R4-clipped</v>
      </c>
      <c r="E179" s="23" t="str">
        <f>'Raw Data(sec)'!D180</f>
        <v>W</v>
      </c>
      <c r="F179" s="23">
        <f>'Raw Data(sec)'!E180</f>
        <v>2876</v>
      </c>
      <c r="G179" s="23">
        <f>'Raw Data(sec)'!F180</f>
        <v>220</v>
      </c>
      <c r="H179" s="23">
        <f>'Raw Data(sec)'!G180</f>
        <v>1728</v>
      </c>
      <c r="I179" s="23">
        <f>'Raw Data(sec)'!H180</f>
        <v>156</v>
      </c>
      <c r="J179" s="23">
        <f>'Raw Data(sec)'!I180</f>
        <v>2112</v>
      </c>
      <c r="K179" s="23">
        <f>'Raw Data(sec)'!J180</f>
        <v>1784</v>
      </c>
      <c r="L179" s="23">
        <f>'Raw Data(sec)'!K180</f>
        <v>284</v>
      </c>
      <c r="M179" s="23">
        <f>'Raw Data(sec)'!L180</f>
        <v>1508</v>
      </c>
      <c r="N179" s="23">
        <f>'Raw Data(sec)'!M180</f>
        <v>1716</v>
      </c>
      <c r="O179" s="23">
        <f>'Raw Data(sec)'!N180</f>
        <v>572</v>
      </c>
      <c r="P179" s="23">
        <f>'Raw Data(sec)'!O180</f>
        <v>2188</v>
      </c>
      <c r="Q179" s="23">
        <f>'Raw Data(sec)'!P180</f>
        <v>2140</v>
      </c>
      <c r="R179" s="23">
        <f>'Raw Data(sec)'!Q180</f>
        <v>3600</v>
      </c>
      <c r="S179" s="23">
        <f>'Raw Data(sec)'!R180</f>
        <v>3588</v>
      </c>
      <c r="T179" s="23">
        <f>'Raw Data(sec)'!S180</f>
        <v>2332</v>
      </c>
      <c r="U179" s="23">
        <f>'Raw Data(sec)'!T180</f>
        <v>2116</v>
      </c>
      <c r="V179" s="23">
        <f>'Raw Data(sec)'!U180</f>
        <v>1808</v>
      </c>
      <c r="W179" s="23">
        <f>'Raw Data(sec)'!V180</f>
        <v>2212</v>
      </c>
      <c r="X179" s="23">
        <f>'Raw Data(sec)'!W180</f>
        <v>1424</v>
      </c>
      <c r="Y179" s="23">
        <f>'Raw Data(sec)'!X180</f>
        <v>232</v>
      </c>
      <c r="Z179" s="23">
        <f>'Raw Data(sec)'!Y180</f>
        <v>1656</v>
      </c>
      <c r="AA179" s="23">
        <f>'Raw Data(sec)'!Z180</f>
        <v>848</v>
      </c>
      <c r="AB179" s="23">
        <f>'Raw Data(sec)'!AA180</f>
        <v>3476</v>
      </c>
      <c r="AC179" s="23">
        <f>'Raw Data(sec)'!AB180</f>
        <v>3584</v>
      </c>
      <c r="AD179" s="155" t="s">
        <v>0</v>
      </c>
      <c r="AE179" s="131">
        <f t="shared" si="13"/>
        <v>17284</v>
      </c>
      <c r="AF179" s="14">
        <f t="shared" si="11"/>
        <v>26876</v>
      </c>
      <c r="AG179" s="14">
        <f t="shared" si="12"/>
        <v>0.40009259259259261</v>
      </c>
      <c r="AH179" s="14">
        <f t="shared" si="10"/>
        <v>0.62212962962962959</v>
      </c>
      <c r="AI179" s="14">
        <f>SUM(F179:Q181)</f>
        <v>43200</v>
      </c>
      <c r="AJ179" s="14">
        <f>SUM(R179:AC181)</f>
        <v>43200</v>
      </c>
      <c r="AK179" s="14">
        <f>SUM(F179:AC181)</f>
        <v>86400</v>
      </c>
      <c r="AL179" s="15">
        <f>(AE181+AE180)/(AF180+AF181)</f>
        <v>1.5876010781671159</v>
      </c>
      <c r="AM179" s="15">
        <f>(SUM(AG180:AG181))/(SUM(AH180:AH181))</f>
        <v>1.5876010781671162</v>
      </c>
      <c r="AN179" s="15">
        <f>(SUM(F180:Q181)/AI180)*100</f>
        <v>59.990740740740748</v>
      </c>
      <c r="AO179" s="15">
        <f>(SUM(R180:AC181)/AJ180)*100</f>
        <v>37.787037037037038</v>
      </c>
      <c r="AP179" s="137">
        <f>(SUM(F180:AC181)/AK180)*100</f>
        <v>48.888888888888886</v>
      </c>
      <c r="AU179" s="9"/>
      <c r="AV179" s="9"/>
      <c r="AW179" s="9"/>
      <c r="AX179" s="9"/>
      <c r="AY179" s="9"/>
      <c r="AZ179" s="9"/>
      <c r="BA179" s="9"/>
      <c r="BB179" s="9"/>
      <c r="BC179" s="9"/>
      <c r="BD179" s="223"/>
      <c r="BE179" s="223"/>
      <c r="BF179" s="223"/>
      <c r="BG179" s="223"/>
      <c r="BH179" s="223"/>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c r="GY179" s="9"/>
      <c r="GZ179" s="9"/>
      <c r="HA179" s="9"/>
      <c r="HB179" s="9"/>
      <c r="HC179" s="9"/>
      <c r="HD179" s="9"/>
      <c r="HE179" s="9"/>
      <c r="HF179" s="9"/>
      <c r="HG179" s="9"/>
      <c r="HH179" s="9"/>
      <c r="HI179" s="9"/>
      <c r="HJ179" s="9"/>
      <c r="HK179" s="9"/>
      <c r="HL179" s="9"/>
      <c r="HM179" s="9"/>
      <c r="HN179" s="9"/>
      <c r="HO179" s="9"/>
      <c r="HP179" s="9"/>
      <c r="HQ179" s="9"/>
      <c r="HR179" s="9"/>
      <c r="HS179" s="9"/>
      <c r="HT179" s="9"/>
      <c r="HU179" s="9"/>
      <c r="HV179" s="9"/>
      <c r="HW179" s="9"/>
      <c r="HX179" s="9"/>
      <c r="HY179" s="9"/>
      <c r="HZ179" s="9"/>
      <c r="IA179" s="9"/>
      <c r="IB179" s="9"/>
      <c r="IC179" s="9"/>
      <c r="ID179" s="9"/>
      <c r="IE179" s="9"/>
      <c r="IF179" s="9"/>
      <c r="IG179" s="9"/>
      <c r="IH179" s="9"/>
      <c r="II179" s="9"/>
      <c r="IJ179" s="9"/>
      <c r="IK179" s="9"/>
      <c r="IL179" s="9"/>
      <c r="IM179" s="9"/>
      <c r="IN179" s="9"/>
      <c r="IO179" s="9"/>
      <c r="IP179" s="9"/>
      <c r="IQ179" s="9"/>
      <c r="IR179" s="9"/>
      <c r="IS179" s="9"/>
      <c r="IT179" s="9"/>
      <c r="IU179" s="9"/>
      <c r="IV179" s="9"/>
      <c r="IW179" s="9"/>
      <c r="IX179" s="9"/>
      <c r="IY179" s="9"/>
      <c r="IZ179" s="9"/>
      <c r="JA179" s="9"/>
      <c r="JB179" s="9"/>
      <c r="JC179" s="9"/>
      <c r="JD179" s="9"/>
      <c r="JE179" s="9"/>
      <c r="JF179" s="9"/>
      <c r="JG179" s="9"/>
      <c r="JH179" s="9"/>
      <c r="JI179" s="9"/>
      <c r="JJ179" s="9"/>
      <c r="JK179" s="9"/>
      <c r="JL179" s="9"/>
      <c r="JM179" s="9"/>
      <c r="JN179" s="9"/>
      <c r="JO179" s="9"/>
      <c r="JP179" s="9"/>
      <c r="JQ179" s="9"/>
      <c r="JR179" s="9"/>
      <c r="JS179" s="9"/>
      <c r="JT179" s="9"/>
      <c r="JU179" s="9"/>
      <c r="JV179" s="9"/>
      <c r="JW179" s="9"/>
      <c r="JX179" s="9"/>
      <c r="JY179" s="9"/>
      <c r="JZ179" s="9"/>
      <c r="KA179" s="9"/>
      <c r="KB179" s="9"/>
      <c r="KC179" s="9"/>
      <c r="KD179" s="9"/>
      <c r="KE179" s="9"/>
      <c r="KF179" s="9"/>
      <c r="KG179" s="9"/>
      <c r="KH179" s="9"/>
      <c r="KI179" s="9"/>
      <c r="KJ179" s="9"/>
      <c r="KK179" s="9"/>
      <c r="KL179" s="9"/>
      <c r="KM179" s="9"/>
      <c r="KN179" s="9"/>
      <c r="KO179" s="9"/>
      <c r="KP179" s="9"/>
      <c r="KQ179" s="9"/>
      <c r="KR179" s="9"/>
      <c r="KS179" s="9"/>
      <c r="KT179" s="9"/>
      <c r="KU179" s="9"/>
      <c r="KV179" s="9"/>
      <c r="KW179" s="9"/>
      <c r="KX179" s="9"/>
      <c r="KY179" s="9"/>
      <c r="KZ179" s="9"/>
      <c r="LA179" s="9"/>
      <c r="LB179" s="9"/>
      <c r="LC179" s="9"/>
      <c r="LD179" s="9"/>
      <c r="LE179" s="9"/>
      <c r="LF179" s="9"/>
      <c r="LG179" s="9"/>
      <c r="LH179" s="9"/>
      <c r="LI179" s="9"/>
      <c r="LJ179" s="9"/>
      <c r="LK179" s="9"/>
      <c r="LL179" s="9"/>
      <c r="LM179" s="9"/>
      <c r="LN179" s="9"/>
      <c r="LO179" s="9"/>
      <c r="LP179" s="9"/>
      <c r="LQ179" s="9"/>
      <c r="LR179" s="9"/>
      <c r="LS179" s="9"/>
      <c r="LT179" s="9"/>
      <c r="LU179" s="9"/>
      <c r="LV179" s="9"/>
      <c r="LW179" s="9"/>
      <c r="LX179" s="9"/>
      <c r="LY179" s="9"/>
      <c r="LZ179" s="9"/>
      <c r="MA179" s="9"/>
      <c r="MB179" s="9"/>
      <c r="MC179" s="9"/>
      <c r="MD179" s="9"/>
      <c r="ME179" s="9"/>
      <c r="MF179" s="9"/>
      <c r="MG179" s="9"/>
      <c r="MH179" s="9"/>
      <c r="MI179" s="9"/>
      <c r="MJ179" s="9"/>
      <c r="MK179" s="9"/>
      <c r="ML179" s="9"/>
      <c r="MM179" s="9"/>
      <c r="MN179" s="9"/>
      <c r="MO179" s="9"/>
      <c r="MP179" s="9"/>
      <c r="MQ179" s="9"/>
      <c r="MR179" s="9"/>
      <c r="MS179" s="9"/>
      <c r="MT179" s="9"/>
      <c r="MU179" s="9"/>
      <c r="MV179" s="9"/>
      <c r="MW179" s="9"/>
      <c r="MX179" s="9"/>
      <c r="MY179" s="9"/>
      <c r="MZ179" s="9"/>
      <c r="NA179" s="9"/>
      <c r="NB179" s="9"/>
      <c r="NC179" s="9"/>
      <c r="ND179" s="9"/>
      <c r="NE179" s="9"/>
      <c r="NF179" s="9"/>
      <c r="NG179" s="9"/>
      <c r="NH179" s="9"/>
      <c r="NI179" s="9"/>
      <c r="NJ179" s="9"/>
      <c r="NK179" s="9"/>
      <c r="NL179" s="9"/>
      <c r="NM179" s="9"/>
      <c r="NN179" s="9"/>
      <c r="NO179" s="9"/>
      <c r="NP179" s="9"/>
      <c r="NQ179" s="9"/>
      <c r="NR179" s="9"/>
      <c r="NS179" s="9"/>
      <c r="NT179" s="9"/>
      <c r="NU179" s="9"/>
      <c r="NV179" s="9"/>
      <c r="NW179" s="9"/>
      <c r="NX179" s="9"/>
      <c r="NY179" s="9"/>
      <c r="NZ179" s="9"/>
      <c r="OA179" s="9"/>
      <c r="OB179" s="9"/>
      <c r="OC179" s="9"/>
      <c r="OD179" s="9"/>
      <c r="OE179" s="9"/>
      <c r="OF179" s="9"/>
      <c r="OG179" s="9"/>
      <c r="OH179" s="9"/>
      <c r="OI179" s="9"/>
      <c r="OJ179" s="9"/>
      <c r="OK179" s="9"/>
      <c r="OL179" s="9"/>
      <c r="OM179" s="9"/>
      <c r="ON179" s="9"/>
      <c r="OO179" s="9"/>
      <c r="OP179" s="9"/>
      <c r="OQ179" s="9"/>
      <c r="OR179" s="9"/>
      <c r="OS179" s="9"/>
      <c r="OT179" s="9"/>
      <c r="OU179" s="9"/>
      <c r="OV179" s="9"/>
      <c r="OW179" s="9"/>
      <c r="OX179" s="9"/>
      <c r="OY179" s="9"/>
      <c r="OZ179" s="9"/>
      <c r="PA179" s="9"/>
      <c r="PB179" s="9"/>
    </row>
    <row r="180" spans="1:418" s="9" customFormat="1" x14ac:dyDescent="0.25">
      <c r="A180" s="23">
        <v>0</v>
      </c>
      <c r="B180" s="23" t="str">
        <f>'Raw Data(sec)'!A181</f>
        <v>P59</v>
      </c>
      <c r="C180" s="23" t="str">
        <f>'Raw Data(sec)'!B181</f>
        <v>WT</v>
      </c>
      <c r="D180" s="23" t="str">
        <f>'Raw Data(sec)'!C181</f>
        <v>R4-clipped</v>
      </c>
      <c r="E180" s="23" t="str">
        <f>'Raw Data(sec)'!D181</f>
        <v>R</v>
      </c>
      <c r="F180" s="23">
        <f>'Raw Data(sec)'!E181</f>
        <v>0</v>
      </c>
      <c r="G180" s="23">
        <f>'Raw Data(sec)'!F181</f>
        <v>212</v>
      </c>
      <c r="H180" s="23">
        <f>'Raw Data(sec)'!G181</f>
        <v>28</v>
      </c>
      <c r="I180" s="23">
        <f>'Raw Data(sec)'!H181</f>
        <v>264</v>
      </c>
      <c r="J180" s="23">
        <f>'Raw Data(sec)'!I181</f>
        <v>100</v>
      </c>
      <c r="K180" s="23">
        <f>'Raw Data(sec)'!J181</f>
        <v>132</v>
      </c>
      <c r="L180" s="23">
        <f>'Raw Data(sec)'!K181</f>
        <v>204</v>
      </c>
      <c r="M180" s="23">
        <f>'Raw Data(sec)'!L181</f>
        <v>88</v>
      </c>
      <c r="N180" s="23">
        <f>'Raw Data(sec)'!M181</f>
        <v>180</v>
      </c>
      <c r="O180" s="23">
        <f>'Raw Data(sec)'!N181</f>
        <v>72</v>
      </c>
      <c r="P180" s="23">
        <f>'Raw Data(sec)'!O181</f>
        <v>16</v>
      </c>
      <c r="Q180" s="23">
        <f>'Raw Data(sec)'!P181</f>
        <v>52</v>
      </c>
      <c r="R180" s="23">
        <f>'Raw Data(sec)'!Q181</f>
        <v>0</v>
      </c>
      <c r="S180" s="23">
        <f>'Raw Data(sec)'!R181</f>
        <v>0</v>
      </c>
      <c r="T180" s="23">
        <f>'Raw Data(sec)'!S181</f>
        <v>0</v>
      </c>
      <c r="U180" s="23">
        <f>'Raw Data(sec)'!T181</f>
        <v>52</v>
      </c>
      <c r="V180" s="23">
        <f>'Raw Data(sec)'!U181</f>
        <v>88</v>
      </c>
      <c r="W180" s="23">
        <f>'Raw Data(sec)'!V181</f>
        <v>48</v>
      </c>
      <c r="X180" s="23">
        <f>'Raw Data(sec)'!W181</f>
        <v>224</v>
      </c>
      <c r="Y180" s="23">
        <f>'Raw Data(sec)'!X181</f>
        <v>124</v>
      </c>
      <c r="Z180" s="23">
        <f>'Raw Data(sec)'!Y181</f>
        <v>128</v>
      </c>
      <c r="AA180" s="23">
        <f>'Raw Data(sec)'!Z181</f>
        <v>176</v>
      </c>
      <c r="AB180" s="23">
        <f>'Raw Data(sec)'!AA181</f>
        <v>0</v>
      </c>
      <c r="AC180" s="23">
        <f>'Raw Data(sec)'!AB181</f>
        <v>0</v>
      </c>
      <c r="AD180" s="155">
        <v>0</v>
      </c>
      <c r="AE180" s="132">
        <f t="shared" si="13"/>
        <v>1348</v>
      </c>
      <c r="AF180" s="12">
        <f t="shared" si="11"/>
        <v>840</v>
      </c>
      <c r="AG180" s="12">
        <f t="shared" si="12"/>
        <v>3.1203703703703702E-2</v>
      </c>
      <c r="AH180" s="12">
        <f t="shared" si="10"/>
        <v>1.9444444444444445E-2</v>
      </c>
      <c r="AI180" s="12">
        <f>SUM(F179:Q181)</f>
        <v>43200</v>
      </c>
      <c r="AJ180" s="12">
        <f>SUM(R179:AC181)</f>
        <v>43200</v>
      </c>
      <c r="AK180" s="12">
        <f>SUM(F179:AC181)</f>
        <v>86400</v>
      </c>
      <c r="AL180" s="15"/>
      <c r="AM180" s="15"/>
      <c r="AN180" s="15"/>
      <c r="AO180" s="15"/>
      <c r="AP180" s="137"/>
      <c r="BD180" s="223"/>
      <c r="BE180" s="223"/>
      <c r="BF180" s="223"/>
      <c r="BG180" s="223"/>
      <c r="BH180" s="223"/>
    </row>
    <row r="181" spans="1:418" s="9" customFormat="1" x14ac:dyDescent="0.25">
      <c r="A181" s="23">
        <v>0</v>
      </c>
      <c r="B181" s="23" t="str">
        <f>'Raw Data(sec)'!A182</f>
        <v>P59</v>
      </c>
      <c r="C181" s="23" t="str">
        <f>'Raw Data(sec)'!B182</f>
        <v>WT</v>
      </c>
      <c r="D181" s="23" t="str">
        <f>'Raw Data(sec)'!C182</f>
        <v>R4-clipped</v>
      </c>
      <c r="E181" s="23" t="str">
        <f>'Raw Data(sec)'!D182</f>
        <v>NR</v>
      </c>
      <c r="F181" s="23">
        <f>'Raw Data(sec)'!E182</f>
        <v>724</v>
      </c>
      <c r="G181" s="23">
        <f>'Raw Data(sec)'!F182</f>
        <v>3168</v>
      </c>
      <c r="H181" s="23">
        <f>'Raw Data(sec)'!G182</f>
        <v>1844</v>
      </c>
      <c r="I181" s="23">
        <f>'Raw Data(sec)'!H182</f>
        <v>3180</v>
      </c>
      <c r="J181" s="23">
        <f>'Raw Data(sec)'!I182</f>
        <v>1388</v>
      </c>
      <c r="K181" s="23">
        <f>'Raw Data(sec)'!J182</f>
        <v>1684</v>
      </c>
      <c r="L181" s="23">
        <f>'Raw Data(sec)'!K182</f>
        <v>3112</v>
      </c>
      <c r="M181" s="23">
        <f>'Raw Data(sec)'!L182</f>
        <v>2004</v>
      </c>
      <c r="N181" s="23">
        <f>'Raw Data(sec)'!M182</f>
        <v>1704</v>
      </c>
      <c r="O181" s="23">
        <f>'Raw Data(sec)'!N182</f>
        <v>2956</v>
      </c>
      <c r="P181" s="23">
        <f>'Raw Data(sec)'!O182</f>
        <v>1396</v>
      </c>
      <c r="Q181" s="23">
        <f>'Raw Data(sec)'!P182</f>
        <v>1408</v>
      </c>
      <c r="R181" s="23">
        <f>'Raw Data(sec)'!Q182</f>
        <v>0</v>
      </c>
      <c r="S181" s="23">
        <f>'Raw Data(sec)'!R182</f>
        <v>12</v>
      </c>
      <c r="T181" s="23">
        <f>'Raw Data(sec)'!S182</f>
        <v>1268</v>
      </c>
      <c r="U181" s="23">
        <f>'Raw Data(sec)'!T182</f>
        <v>1432</v>
      </c>
      <c r="V181" s="23">
        <f>'Raw Data(sec)'!U182</f>
        <v>1704</v>
      </c>
      <c r="W181" s="23">
        <f>'Raw Data(sec)'!V182</f>
        <v>1340</v>
      </c>
      <c r="X181" s="23">
        <f>'Raw Data(sec)'!W182</f>
        <v>1952</v>
      </c>
      <c r="Y181" s="23">
        <f>'Raw Data(sec)'!X182</f>
        <v>3244</v>
      </c>
      <c r="Z181" s="23">
        <f>'Raw Data(sec)'!Y182</f>
        <v>1816</v>
      </c>
      <c r="AA181" s="23">
        <f>'Raw Data(sec)'!Z182</f>
        <v>2576</v>
      </c>
      <c r="AB181" s="23">
        <f>'Raw Data(sec)'!AA182</f>
        <v>124</v>
      </c>
      <c r="AC181" s="23">
        <f>'Raw Data(sec)'!AB182</f>
        <v>16</v>
      </c>
      <c r="AD181" s="155">
        <v>0</v>
      </c>
      <c r="AE181" s="132">
        <f t="shared" si="13"/>
        <v>24568</v>
      </c>
      <c r="AF181" s="12">
        <f t="shared" si="11"/>
        <v>15484</v>
      </c>
      <c r="AG181" s="12">
        <f t="shared" si="12"/>
        <v>0.56870370370370371</v>
      </c>
      <c r="AH181" s="12">
        <f t="shared" si="10"/>
        <v>0.35842592592592593</v>
      </c>
      <c r="AI181" s="12">
        <f>SUM(F179:Q181)</f>
        <v>43200</v>
      </c>
      <c r="AJ181" s="12">
        <f>SUM(R179:AC181)</f>
        <v>43200</v>
      </c>
      <c r="AK181" s="12">
        <f>SUM(F179:AC181)</f>
        <v>86400</v>
      </c>
      <c r="AL181" s="15"/>
      <c r="AM181" s="15"/>
      <c r="AN181" s="15"/>
      <c r="AO181" s="15"/>
      <c r="AP181" s="137"/>
      <c r="BD181" s="223"/>
      <c r="BE181" s="223"/>
      <c r="BF181" s="223"/>
      <c r="BG181" s="223"/>
      <c r="BH181" s="223"/>
    </row>
    <row r="182" spans="1:418" s="15" customFormat="1" x14ac:dyDescent="0.25">
      <c r="A182" s="23" t="s">
        <v>18</v>
      </c>
      <c r="B182" s="23" t="str">
        <f>'Raw Data(sec)'!A183</f>
        <v>P59</v>
      </c>
      <c r="C182" s="23" t="str">
        <f>'Raw Data(sec)'!B183</f>
        <v>WT</v>
      </c>
      <c r="D182" s="23" t="str">
        <f>'Raw Data(sec)'!C183</f>
        <v>R5</v>
      </c>
      <c r="E182" s="23" t="str">
        <f>'Raw Data(sec)'!D183</f>
        <v>W</v>
      </c>
      <c r="F182" s="23">
        <f>'Raw Data(sec)'!E183</f>
        <v>1116</v>
      </c>
      <c r="G182" s="23">
        <f>'Raw Data(sec)'!F183</f>
        <v>1204</v>
      </c>
      <c r="H182" s="23">
        <f>'Raw Data(sec)'!G183</f>
        <v>1052</v>
      </c>
      <c r="I182" s="23">
        <f>'Raw Data(sec)'!H183</f>
        <v>816</v>
      </c>
      <c r="J182" s="23">
        <f>'Raw Data(sec)'!I183</f>
        <v>1620</v>
      </c>
      <c r="K182" s="23">
        <f>'Raw Data(sec)'!J183</f>
        <v>504</v>
      </c>
      <c r="L182" s="23">
        <f>'Raw Data(sec)'!K183</f>
        <v>1116</v>
      </c>
      <c r="M182" s="23">
        <f>'Raw Data(sec)'!L183</f>
        <v>696</v>
      </c>
      <c r="N182" s="23">
        <f>'Raw Data(sec)'!M183</f>
        <v>1688</v>
      </c>
      <c r="O182" s="23">
        <f>'Raw Data(sec)'!N183</f>
        <v>628</v>
      </c>
      <c r="P182" s="23">
        <f>'Raw Data(sec)'!O183</f>
        <v>1160</v>
      </c>
      <c r="Q182" s="23">
        <f>'Raw Data(sec)'!P183</f>
        <v>2528</v>
      </c>
      <c r="R182" s="23">
        <f>'Raw Data(sec)'!Q183</f>
        <v>3600</v>
      </c>
      <c r="S182" s="23">
        <f>'Raw Data(sec)'!R183</f>
        <v>3600</v>
      </c>
      <c r="T182" s="23">
        <f>'Raw Data(sec)'!S183</f>
        <v>3024</v>
      </c>
      <c r="U182" s="23">
        <f>'Raw Data(sec)'!T183</f>
        <v>2164</v>
      </c>
      <c r="V182" s="23">
        <f>'Raw Data(sec)'!U183</f>
        <v>2788</v>
      </c>
      <c r="W182" s="23">
        <f>'Raw Data(sec)'!V183</f>
        <v>1836</v>
      </c>
      <c r="X182" s="23">
        <f>'Raw Data(sec)'!W183</f>
        <v>1860</v>
      </c>
      <c r="Y182" s="23">
        <f>'Raw Data(sec)'!X183</f>
        <v>1756</v>
      </c>
      <c r="Z182" s="23">
        <f>'Raw Data(sec)'!Y183</f>
        <v>3408</v>
      </c>
      <c r="AA182" s="23">
        <f>'Raw Data(sec)'!Z183</f>
        <v>1420</v>
      </c>
      <c r="AB182" s="23">
        <f>'Raw Data(sec)'!AA183</f>
        <v>3168</v>
      </c>
      <c r="AC182" s="23">
        <f>'Raw Data(sec)'!AB183</f>
        <v>3132</v>
      </c>
      <c r="AD182" s="155" t="s">
        <v>0</v>
      </c>
      <c r="AE182" s="131">
        <f t="shared" si="13"/>
        <v>14128</v>
      </c>
      <c r="AF182" s="14">
        <f t="shared" si="11"/>
        <v>31756</v>
      </c>
      <c r="AG182" s="14">
        <f t="shared" si="12"/>
        <v>0.32703703703703701</v>
      </c>
      <c r="AH182" s="14">
        <f t="shared" si="10"/>
        <v>0.73509259259259263</v>
      </c>
      <c r="AI182" s="14">
        <f>SUM(F182:Q184)</f>
        <v>43200</v>
      </c>
      <c r="AJ182" s="14">
        <f>SUM(R182:AC184)</f>
        <v>43200</v>
      </c>
      <c r="AK182" s="14">
        <f>SUM(F182:AC184)</f>
        <v>86400</v>
      </c>
      <c r="AL182" s="15">
        <f>(AE184+AE183)/(AF183+AF184)</f>
        <v>2.5403704998252361</v>
      </c>
      <c r="AM182" s="15">
        <f>(SUM(AG183:AG184))/(SUM(AH183:AH184))</f>
        <v>2.5403704998252357</v>
      </c>
      <c r="AN182" s="15">
        <f>(SUM(F183:Q184)/AI183)*100</f>
        <v>67.296296296296305</v>
      </c>
      <c r="AO182" s="15">
        <f>(SUM(R183:AC184)/AJ183)*100</f>
        <v>26.490740740740744</v>
      </c>
      <c r="AP182" s="137">
        <f>(SUM(F183:AC184)/AK183)*100</f>
        <v>46.893518518518519</v>
      </c>
      <c r="AU182" s="9"/>
      <c r="AV182" s="9"/>
      <c r="AW182" s="9"/>
      <c r="AX182" s="9"/>
      <c r="AY182" s="9"/>
      <c r="AZ182" s="9"/>
      <c r="BA182" s="9"/>
      <c r="BB182" s="9"/>
      <c r="BC182" s="9"/>
      <c r="BD182" s="223"/>
      <c r="BE182" s="223"/>
      <c r="BF182" s="223"/>
      <c r="BG182" s="223"/>
      <c r="BH182" s="223"/>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c r="GY182" s="9"/>
      <c r="GZ182" s="9"/>
      <c r="HA182" s="9"/>
      <c r="HB182" s="9"/>
      <c r="HC182" s="9"/>
      <c r="HD182" s="9"/>
      <c r="HE182" s="9"/>
      <c r="HF182" s="9"/>
      <c r="HG182" s="9"/>
      <c r="HH182" s="9"/>
      <c r="HI182" s="9"/>
      <c r="HJ182" s="9"/>
      <c r="HK182" s="9"/>
      <c r="HL182" s="9"/>
      <c r="HM182" s="9"/>
      <c r="HN182" s="9"/>
      <c r="HO182" s="9"/>
      <c r="HP182" s="9"/>
      <c r="HQ182" s="9"/>
      <c r="HR182" s="9"/>
      <c r="HS182" s="9"/>
      <c r="HT182" s="9"/>
      <c r="HU182" s="9"/>
      <c r="HV182" s="9"/>
      <c r="HW182" s="9"/>
      <c r="HX182" s="9"/>
      <c r="HY182" s="9"/>
      <c r="HZ182" s="9"/>
      <c r="IA182" s="9"/>
      <c r="IB182" s="9"/>
      <c r="IC182" s="9"/>
      <c r="ID182" s="9"/>
      <c r="IE182" s="9"/>
      <c r="IF182" s="9"/>
      <c r="IG182" s="9"/>
      <c r="IH182" s="9"/>
      <c r="II182" s="9"/>
      <c r="IJ182" s="9"/>
      <c r="IK182" s="9"/>
      <c r="IL182" s="9"/>
      <c r="IM182" s="9"/>
      <c r="IN182" s="9"/>
      <c r="IO182" s="9"/>
      <c r="IP182" s="9"/>
      <c r="IQ182" s="9"/>
      <c r="IR182" s="9"/>
      <c r="IS182" s="9"/>
      <c r="IT182" s="9"/>
      <c r="IU182" s="9"/>
      <c r="IV182" s="9"/>
      <c r="IW182" s="9"/>
      <c r="IX182" s="9"/>
      <c r="IY182" s="9"/>
      <c r="IZ182" s="9"/>
      <c r="JA182" s="9"/>
      <c r="JB182" s="9"/>
      <c r="JC182" s="9"/>
      <c r="JD182" s="9"/>
      <c r="JE182" s="9"/>
      <c r="JF182" s="9"/>
      <c r="JG182" s="9"/>
      <c r="JH182" s="9"/>
      <c r="JI182" s="9"/>
      <c r="JJ182" s="9"/>
      <c r="JK182" s="9"/>
      <c r="JL182" s="9"/>
      <c r="JM182" s="9"/>
      <c r="JN182" s="9"/>
      <c r="JO182" s="9"/>
      <c r="JP182" s="9"/>
      <c r="JQ182" s="9"/>
      <c r="JR182" s="9"/>
      <c r="JS182" s="9"/>
      <c r="JT182" s="9"/>
      <c r="JU182" s="9"/>
      <c r="JV182" s="9"/>
      <c r="JW182" s="9"/>
      <c r="JX182" s="9"/>
      <c r="JY182" s="9"/>
      <c r="JZ182" s="9"/>
      <c r="KA182" s="9"/>
      <c r="KB182" s="9"/>
      <c r="KC182" s="9"/>
      <c r="KD182" s="9"/>
      <c r="KE182" s="9"/>
      <c r="KF182" s="9"/>
      <c r="KG182" s="9"/>
      <c r="KH182" s="9"/>
      <c r="KI182" s="9"/>
      <c r="KJ182" s="9"/>
      <c r="KK182" s="9"/>
      <c r="KL182" s="9"/>
      <c r="KM182" s="9"/>
      <c r="KN182" s="9"/>
      <c r="KO182" s="9"/>
      <c r="KP182" s="9"/>
      <c r="KQ182" s="9"/>
      <c r="KR182" s="9"/>
      <c r="KS182" s="9"/>
      <c r="KT182" s="9"/>
      <c r="KU182" s="9"/>
      <c r="KV182" s="9"/>
      <c r="KW182" s="9"/>
      <c r="KX182" s="9"/>
      <c r="KY182" s="9"/>
      <c r="KZ182" s="9"/>
      <c r="LA182" s="9"/>
      <c r="LB182" s="9"/>
      <c r="LC182" s="9"/>
      <c r="LD182" s="9"/>
      <c r="LE182" s="9"/>
      <c r="LF182" s="9"/>
      <c r="LG182" s="9"/>
      <c r="LH182" s="9"/>
      <c r="LI182" s="9"/>
      <c r="LJ182" s="9"/>
      <c r="LK182" s="9"/>
      <c r="LL182" s="9"/>
      <c r="LM182" s="9"/>
      <c r="LN182" s="9"/>
      <c r="LO182" s="9"/>
      <c r="LP182" s="9"/>
      <c r="LQ182" s="9"/>
      <c r="LR182" s="9"/>
      <c r="LS182" s="9"/>
      <c r="LT182" s="9"/>
      <c r="LU182" s="9"/>
      <c r="LV182" s="9"/>
      <c r="LW182" s="9"/>
      <c r="LX182" s="9"/>
      <c r="LY182" s="9"/>
      <c r="LZ182" s="9"/>
      <c r="MA182" s="9"/>
      <c r="MB182" s="9"/>
      <c r="MC182" s="9"/>
      <c r="MD182" s="9"/>
      <c r="ME182" s="9"/>
      <c r="MF182" s="9"/>
      <c r="MG182" s="9"/>
      <c r="MH182" s="9"/>
      <c r="MI182" s="9"/>
      <c r="MJ182" s="9"/>
      <c r="MK182" s="9"/>
      <c r="ML182" s="9"/>
      <c r="MM182" s="9"/>
      <c r="MN182" s="9"/>
      <c r="MO182" s="9"/>
      <c r="MP182" s="9"/>
      <c r="MQ182" s="9"/>
      <c r="MR182" s="9"/>
      <c r="MS182" s="9"/>
      <c r="MT182" s="9"/>
      <c r="MU182" s="9"/>
      <c r="MV182" s="9"/>
      <c r="MW182" s="9"/>
      <c r="MX182" s="9"/>
      <c r="MY182" s="9"/>
      <c r="MZ182" s="9"/>
      <c r="NA182" s="9"/>
      <c r="NB182" s="9"/>
      <c r="NC182" s="9"/>
      <c r="ND182" s="9"/>
      <c r="NE182" s="9"/>
      <c r="NF182" s="9"/>
      <c r="NG182" s="9"/>
      <c r="NH182" s="9"/>
      <c r="NI182" s="9"/>
      <c r="NJ182" s="9"/>
      <c r="NK182" s="9"/>
      <c r="NL182" s="9"/>
      <c r="NM182" s="9"/>
      <c r="NN182" s="9"/>
      <c r="NO182" s="9"/>
      <c r="NP182" s="9"/>
      <c r="NQ182" s="9"/>
      <c r="NR182" s="9"/>
      <c r="NS182" s="9"/>
      <c r="NT182" s="9"/>
      <c r="NU182" s="9"/>
      <c r="NV182" s="9"/>
      <c r="NW182" s="9"/>
      <c r="NX182" s="9"/>
      <c r="NY182" s="9"/>
      <c r="NZ182" s="9"/>
      <c r="OA182" s="9"/>
      <c r="OB182" s="9"/>
      <c r="OC182" s="9"/>
      <c r="OD182" s="9"/>
      <c r="OE182" s="9"/>
      <c r="OF182" s="9"/>
      <c r="OG182" s="9"/>
      <c r="OH182" s="9"/>
      <c r="OI182" s="9"/>
      <c r="OJ182" s="9"/>
      <c r="OK182" s="9"/>
      <c r="OL182" s="9"/>
      <c r="OM182" s="9"/>
      <c r="ON182" s="9"/>
      <c r="OO182" s="9"/>
      <c r="OP182" s="9"/>
      <c r="OQ182" s="9"/>
      <c r="OR182" s="9"/>
      <c r="OS182" s="9"/>
      <c r="OT182" s="9"/>
      <c r="OU182" s="9"/>
      <c r="OV182" s="9"/>
      <c r="OW182" s="9"/>
      <c r="OX182" s="9"/>
      <c r="OY182" s="9"/>
      <c r="OZ182" s="9"/>
      <c r="PA182" s="9"/>
      <c r="PB182" s="9"/>
    </row>
    <row r="183" spans="1:418" s="9" customFormat="1" x14ac:dyDescent="0.25">
      <c r="A183" s="23">
        <v>0</v>
      </c>
      <c r="B183" s="23" t="str">
        <f>'Raw Data(sec)'!A184</f>
        <v>P59</v>
      </c>
      <c r="C183" s="23" t="str">
        <f>'Raw Data(sec)'!B184</f>
        <v>WT</v>
      </c>
      <c r="D183" s="23" t="str">
        <f>'Raw Data(sec)'!C184</f>
        <v>R5</v>
      </c>
      <c r="E183" s="23" t="str">
        <f>'Raw Data(sec)'!D184</f>
        <v>R</v>
      </c>
      <c r="F183" s="23">
        <f>'Raw Data(sec)'!E184</f>
        <v>32</v>
      </c>
      <c r="G183" s="23">
        <f>'Raw Data(sec)'!F184</f>
        <v>232</v>
      </c>
      <c r="H183" s="23">
        <f>'Raw Data(sec)'!G184</f>
        <v>124</v>
      </c>
      <c r="I183" s="23">
        <f>'Raw Data(sec)'!H184</f>
        <v>188</v>
      </c>
      <c r="J183" s="23">
        <f>'Raw Data(sec)'!I184</f>
        <v>132</v>
      </c>
      <c r="K183" s="23">
        <f>'Raw Data(sec)'!J184</f>
        <v>88</v>
      </c>
      <c r="L183" s="23">
        <f>'Raw Data(sec)'!K184</f>
        <v>52</v>
      </c>
      <c r="M183" s="23">
        <f>'Raw Data(sec)'!L184</f>
        <v>12</v>
      </c>
      <c r="N183" s="23">
        <f>'Raw Data(sec)'!M184</f>
        <v>36</v>
      </c>
      <c r="O183" s="23">
        <f>'Raw Data(sec)'!N184</f>
        <v>40</v>
      </c>
      <c r="P183" s="23">
        <f>'Raw Data(sec)'!O184</f>
        <v>40</v>
      </c>
      <c r="Q183" s="23">
        <f>'Raw Data(sec)'!P184</f>
        <v>0</v>
      </c>
      <c r="R183" s="23">
        <f>'Raw Data(sec)'!Q184</f>
        <v>0</v>
      </c>
      <c r="S183" s="23">
        <f>'Raw Data(sec)'!R184</f>
        <v>0</v>
      </c>
      <c r="T183" s="23">
        <f>'Raw Data(sec)'!S184</f>
        <v>0</v>
      </c>
      <c r="U183" s="23">
        <f>'Raw Data(sec)'!T184</f>
        <v>8</v>
      </c>
      <c r="V183" s="23">
        <f>'Raw Data(sec)'!U184</f>
        <v>0</v>
      </c>
      <c r="W183" s="23">
        <f>'Raw Data(sec)'!V184</f>
        <v>44</v>
      </c>
      <c r="X183" s="23">
        <f>'Raw Data(sec)'!W184</f>
        <v>32</v>
      </c>
      <c r="Y183" s="23">
        <f>'Raw Data(sec)'!X184</f>
        <v>152</v>
      </c>
      <c r="Z183" s="23">
        <f>'Raw Data(sec)'!Y184</f>
        <v>0</v>
      </c>
      <c r="AA183" s="23">
        <f>'Raw Data(sec)'!Z184</f>
        <v>72</v>
      </c>
      <c r="AB183" s="23">
        <f>'Raw Data(sec)'!AA184</f>
        <v>0</v>
      </c>
      <c r="AC183" s="23">
        <f>'Raw Data(sec)'!AB184</f>
        <v>0</v>
      </c>
      <c r="AD183" s="155">
        <v>0</v>
      </c>
      <c r="AE183" s="132">
        <f t="shared" si="13"/>
        <v>976</v>
      </c>
      <c r="AF183" s="12">
        <f t="shared" si="11"/>
        <v>308</v>
      </c>
      <c r="AG183" s="12">
        <f t="shared" si="12"/>
        <v>2.2592592592592591E-2</v>
      </c>
      <c r="AH183" s="12">
        <f t="shared" si="10"/>
        <v>7.1296296296296299E-3</v>
      </c>
      <c r="AI183" s="12">
        <f>SUM(F182:Q184)</f>
        <v>43200</v>
      </c>
      <c r="AJ183" s="12">
        <f>SUM(R182:AC184)</f>
        <v>43200</v>
      </c>
      <c r="AK183" s="12">
        <f>SUM(F182:AC184)</f>
        <v>86400</v>
      </c>
      <c r="AL183" s="15"/>
      <c r="AM183" s="15"/>
      <c r="AN183" s="15"/>
      <c r="AO183" s="15"/>
      <c r="AP183" s="137"/>
      <c r="BD183" s="223"/>
      <c r="BE183" s="223"/>
      <c r="BF183" s="223"/>
      <c r="BG183" s="223"/>
      <c r="BH183" s="223"/>
    </row>
    <row r="184" spans="1:418" s="9" customFormat="1" x14ac:dyDescent="0.25">
      <c r="A184" s="23">
        <v>0</v>
      </c>
      <c r="B184" s="23" t="str">
        <f>'Raw Data(sec)'!A185</f>
        <v>P59</v>
      </c>
      <c r="C184" s="23" t="str">
        <f>'Raw Data(sec)'!B185</f>
        <v>WT</v>
      </c>
      <c r="D184" s="23" t="str">
        <f>'Raw Data(sec)'!C185</f>
        <v>R5</v>
      </c>
      <c r="E184" s="23" t="str">
        <f>'Raw Data(sec)'!D185</f>
        <v>NR</v>
      </c>
      <c r="F184" s="23">
        <f>'Raw Data(sec)'!E185</f>
        <v>2452</v>
      </c>
      <c r="G184" s="23">
        <f>'Raw Data(sec)'!F185</f>
        <v>2164</v>
      </c>
      <c r="H184" s="23">
        <f>'Raw Data(sec)'!G185</f>
        <v>2424</v>
      </c>
      <c r="I184" s="23">
        <f>'Raw Data(sec)'!H185</f>
        <v>2596</v>
      </c>
      <c r="J184" s="23">
        <f>'Raw Data(sec)'!I185</f>
        <v>1848</v>
      </c>
      <c r="K184" s="23">
        <f>'Raw Data(sec)'!J185</f>
        <v>3008</v>
      </c>
      <c r="L184" s="23">
        <f>'Raw Data(sec)'!K185</f>
        <v>2432</v>
      </c>
      <c r="M184" s="23">
        <f>'Raw Data(sec)'!L185</f>
        <v>2892</v>
      </c>
      <c r="N184" s="23">
        <f>'Raw Data(sec)'!M185</f>
        <v>1876</v>
      </c>
      <c r="O184" s="23">
        <f>'Raw Data(sec)'!N185</f>
        <v>2932</v>
      </c>
      <c r="P184" s="23">
        <f>'Raw Data(sec)'!O185</f>
        <v>2400</v>
      </c>
      <c r="Q184" s="23">
        <f>'Raw Data(sec)'!P185</f>
        <v>1072</v>
      </c>
      <c r="R184" s="23">
        <f>'Raw Data(sec)'!Q185</f>
        <v>0</v>
      </c>
      <c r="S184" s="23">
        <f>'Raw Data(sec)'!R185</f>
        <v>0</v>
      </c>
      <c r="T184" s="23">
        <f>'Raw Data(sec)'!S185</f>
        <v>576</v>
      </c>
      <c r="U184" s="23">
        <f>'Raw Data(sec)'!T185</f>
        <v>1428</v>
      </c>
      <c r="V184" s="23">
        <f>'Raw Data(sec)'!U185</f>
        <v>812</v>
      </c>
      <c r="W184" s="23">
        <f>'Raw Data(sec)'!V185</f>
        <v>1720</v>
      </c>
      <c r="X184" s="23">
        <f>'Raw Data(sec)'!W185</f>
        <v>1708</v>
      </c>
      <c r="Y184" s="23">
        <f>'Raw Data(sec)'!X185</f>
        <v>1692</v>
      </c>
      <c r="Z184" s="23">
        <f>'Raw Data(sec)'!Y185</f>
        <v>192</v>
      </c>
      <c r="AA184" s="23">
        <f>'Raw Data(sec)'!Z185</f>
        <v>2108</v>
      </c>
      <c r="AB184" s="23">
        <f>'Raw Data(sec)'!AA185</f>
        <v>432</v>
      </c>
      <c r="AC184" s="23">
        <f>'Raw Data(sec)'!AB185</f>
        <v>468</v>
      </c>
      <c r="AD184" s="155">
        <v>0</v>
      </c>
      <c r="AE184" s="132">
        <f t="shared" si="13"/>
        <v>28096</v>
      </c>
      <c r="AF184" s="12">
        <f t="shared" si="11"/>
        <v>11136</v>
      </c>
      <c r="AG184" s="12">
        <f t="shared" si="12"/>
        <v>0.65037037037037038</v>
      </c>
      <c r="AH184" s="12">
        <f t="shared" si="10"/>
        <v>0.25777777777777777</v>
      </c>
      <c r="AI184" s="12">
        <f>SUM(F182:Q184)</f>
        <v>43200</v>
      </c>
      <c r="AJ184" s="12">
        <f>SUM(R182:AC184)</f>
        <v>43200</v>
      </c>
      <c r="AK184" s="12">
        <f>SUM(F182:AC184)</f>
        <v>86400</v>
      </c>
      <c r="AL184" s="15"/>
      <c r="AM184" s="15"/>
      <c r="AN184" s="15"/>
      <c r="AO184" s="15"/>
      <c r="AP184" s="137"/>
      <c r="BD184" s="223"/>
      <c r="BE184" s="223"/>
      <c r="BF184" s="223"/>
      <c r="BG184" s="223"/>
      <c r="BH184" s="223"/>
    </row>
    <row r="185" spans="1:418" s="15" customFormat="1" ht="26.5" customHeight="1" x14ac:dyDescent="0.25">
      <c r="A185" s="23" t="s">
        <v>19</v>
      </c>
      <c r="B185" s="23" t="str">
        <f>'Raw Data(sec)'!A186</f>
        <v>P59</v>
      </c>
      <c r="C185" s="23" t="str">
        <f>'Raw Data(sec)'!B186</f>
        <v>WT</v>
      </c>
      <c r="D185" s="23" t="str">
        <f>'Raw Data(sec)'!C186</f>
        <v>S2</v>
      </c>
      <c r="E185" s="23" t="str">
        <f>'Raw Data(sec)'!D186</f>
        <v>W</v>
      </c>
      <c r="F185" s="23">
        <f>'Raw Data(sec)'!E186</f>
        <v>3372</v>
      </c>
      <c r="G185" s="23">
        <f>'Raw Data(sec)'!F186</f>
        <v>972</v>
      </c>
      <c r="H185" s="23">
        <f>'Raw Data(sec)'!G186</f>
        <v>748</v>
      </c>
      <c r="I185" s="23">
        <f>'Raw Data(sec)'!H186</f>
        <v>600</v>
      </c>
      <c r="J185" s="23">
        <f>'Raw Data(sec)'!I186</f>
        <v>1740</v>
      </c>
      <c r="K185" s="23">
        <f>'Raw Data(sec)'!J186</f>
        <v>1324</v>
      </c>
      <c r="L185" s="23">
        <f>'Raw Data(sec)'!K186</f>
        <v>760</v>
      </c>
      <c r="M185" s="23">
        <f>'Raw Data(sec)'!L186</f>
        <v>1488</v>
      </c>
      <c r="N185" s="23">
        <f>'Raw Data(sec)'!M186</f>
        <v>600</v>
      </c>
      <c r="O185" s="23">
        <f>'Raw Data(sec)'!N186</f>
        <v>2204</v>
      </c>
      <c r="P185" s="23">
        <f>'Raw Data(sec)'!O186</f>
        <v>512</v>
      </c>
      <c r="Q185" s="23">
        <f>'Raw Data(sec)'!P186</f>
        <v>1408</v>
      </c>
      <c r="R185" s="23">
        <f>'Raw Data(sec)'!Q186</f>
        <v>3580</v>
      </c>
      <c r="S185" s="23">
        <f>'Raw Data(sec)'!R186</f>
        <v>3600</v>
      </c>
      <c r="T185" s="23">
        <f>'Raw Data(sec)'!S186</f>
        <v>2260</v>
      </c>
      <c r="U185" s="23">
        <f>'Raw Data(sec)'!T186</f>
        <v>2468</v>
      </c>
      <c r="V185" s="23">
        <f>'Raw Data(sec)'!U186</f>
        <v>2752</v>
      </c>
      <c r="W185" s="23">
        <f>'Raw Data(sec)'!V186</f>
        <v>1680</v>
      </c>
      <c r="X185" s="23">
        <f>'Raw Data(sec)'!W186</f>
        <v>3056</v>
      </c>
      <c r="Y185" s="23">
        <f>'Raw Data(sec)'!X186</f>
        <v>1292</v>
      </c>
      <c r="Z185" s="23">
        <f>'Raw Data(sec)'!Y186</f>
        <v>2056</v>
      </c>
      <c r="AA185" s="23">
        <f>'Raw Data(sec)'!Z186</f>
        <v>2156</v>
      </c>
      <c r="AB185" s="23">
        <f>'Raw Data(sec)'!AA186</f>
        <v>3224</v>
      </c>
      <c r="AC185" s="23">
        <f>'Raw Data(sec)'!AB186</f>
        <v>3600</v>
      </c>
      <c r="AD185" s="155" t="s">
        <v>0</v>
      </c>
      <c r="AE185" s="131">
        <f t="shared" si="13"/>
        <v>15728</v>
      </c>
      <c r="AF185" s="14">
        <f t="shared" si="11"/>
        <v>31724</v>
      </c>
      <c r="AG185" s="14">
        <f t="shared" si="12"/>
        <v>0.36407407407407405</v>
      </c>
      <c r="AH185" s="14">
        <f t="shared" si="10"/>
        <v>0.73435185185185181</v>
      </c>
      <c r="AI185" s="14">
        <f>SUM(F185:Q187)</f>
        <v>43200</v>
      </c>
      <c r="AJ185" s="14">
        <f>SUM(R185:AC187)</f>
        <v>43200</v>
      </c>
      <c r="AK185" s="14">
        <f>SUM(F185:AC187)</f>
        <v>86400</v>
      </c>
      <c r="AL185" s="15">
        <f>(AE187+AE186)/(AF186+AF187)</f>
        <v>2.3938654583478565</v>
      </c>
      <c r="AM185" s="15">
        <f>(SUM(AG186:AG187))/(SUM(AH186:AH187))</f>
        <v>2.3938654583478569</v>
      </c>
      <c r="AN185" s="15">
        <f>(SUM(F186:Q187)/AI186)*100</f>
        <v>63.592592592592588</v>
      </c>
      <c r="AO185" s="15">
        <f>(SUM(R186:AC187)/AJ186)*100</f>
        <v>26.564814814814813</v>
      </c>
      <c r="AP185" s="137">
        <f>(SUM(F186:AC187)/AK186)*100</f>
        <v>45.078703703703702</v>
      </c>
      <c r="AU185" s="9"/>
      <c r="AV185" s="9"/>
      <c r="AW185" s="9"/>
      <c r="AX185" s="9"/>
      <c r="AY185" s="9"/>
      <c r="AZ185" s="9"/>
      <c r="BA185" s="9"/>
      <c r="BB185" s="9"/>
      <c r="BC185" s="9"/>
      <c r="BD185" s="223"/>
      <c r="BE185" s="223"/>
      <c r="BF185" s="223"/>
      <c r="BG185" s="223"/>
      <c r="BH185" s="223"/>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c r="KN185" s="9"/>
      <c r="KO185" s="9"/>
      <c r="KP185" s="9"/>
      <c r="KQ185" s="9"/>
      <c r="KR185" s="9"/>
      <c r="KS185" s="9"/>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c r="LT185" s="9"/>
      <c r="LU185" s="9"/>
      <c r="LV185" s="9"/>
      <c r="LW185" s="9"/>
      <c r="LX185" s="9"/>
      <c r="LY185" s="9"/>
      <c r="LZ185" s="9"/>
      <c r="MA185" s="9"/>
      <c r="MB185" s="9"/>
      <c r="MC185" s="9"/>
      <c r="MD185" s="9"/>
      <c r="ME185" s="9"/>
      <c r="MF185" s="9"/>
      <c r="MG185" s="9"/>
      <c r="MH185" s="9"/>
      <c r="MI185" s="9"/>
      <c r="MJ185" s="9"/>
      <c r="MK185" s="9"/>
      <c r="ML185" s="9"/>
      <c r="MM185" s="9"/>
      <c r="MN185" s="9"/>
      <c r="MO185" s="9"/>
      <c r="MP185" s="9"/>
      <c r="MQ185" s="9"/>
      <c r="MR185" s="9"/>
      <c r="MS185" s="9"/>
      <c r="MT185" s="9"/>
      <c r="MU185" s="9"/>
      <c r="MV185" s="9"/>
      <c r="MW185" s="9"/>
      <c r="MX185" s="9"/>
      <c r="MY185" s="9"/>
      <c r="MZ185" s="9"/>
      <c r="NA185" s="9"/>
      <c r="NB185" s="9"/>
      <c r="NC185" s="9"/>
      <c r="ND185" s="9"/>
      <c r="NE185" s="9"/>
      <c r="NF185" s="9"/>
      <c r="NG185" s="9"/>
      <c r="NH185" s="9"/>
      <c r="NI185" s="9"/>
      <c r="NJ185" s="9"/>
      <c r="NK185" s="9"/>
      <c r="NL185" s="9"/>
      <c r="NM185" s="9"/>
      <c r="NN185" s="9"/>
      <c r="NO185" s="9"/>
      <c r="NP185" s="9"/>
      <c r="NQ185" s="9"/>
      <c r="NR185" s="9"/>
      <c r="NS185" s="9"/>
      <c r="NT185" s="9"/>
      <c r="NU185" s="9"/>
      <c r="NV185" s="9"/>
      <c r="NW185" s="9"/>
      <c r="NX185" s="9"/>
      <c r="NY185" s="9"/>
      <c r="NZ185" s="9"/>
      <c r="OA185" s="9"/>
      <c r="OB185" s="9"/>
      <c r="OC185" s="9"/>
      <c r="OD185" s="9"/>
      <c r="OE185" s="9"/>
      <c r="OF185" s="9"/>
      <c r="OG185" s="9"/>
      <c r="OH185" s="9"/>
      <c r="OI185" s="9"/>
      <c r="OJ185" s="9"/>
      <c r="OK185" s="9"/>
      <c r="OL185" s="9"/>
      <c r="OM185" s="9"/>
      <c r="ON185" s="9"/>
      <c r="OO185" s="9"/>
      <c r="OP185" s="9"/>
      <c r="OQ185" s="9"/>
      <c r="OR185" s="9"/>
      <c r="OS185" s="9"/>
      <c r="OT185" s="9"/>
      <c r="OU185" s="9"/>
      <c r="OV185" s="9"/>
      <c r="OW185" s="9"/>
      <c r="OX185" s="9"/>
      <c r="OY185" s="9"/>
      <c r="OZ185" s="9"/>
      <c r="PA185" s="9"/>
      <c r="PB185" s="9"/>
    </row>
    <row r="186" spans="1:418" s="9" customFormat="1" x14ac:dyDescent="0.25">
      <c r="A186" s="23">
        <v>0</v>
      </c>
      <c r="B186" s="23" t="str">
        <f>'Raw Data(sec)'!A187</f>
        <v>P59</v>
      </c>
      <c r="C186" s="23" t="str">
        <f>'Raw Data(sec)'!B187</f>
        <v>WT</v>
      </c>
      <c r="D186" s="23" t="str">
        <f>'Raw Data(sec)'!C187</f>
        <v>S2</v>
      </c>
      <c r="E186" s="23" t="str">
        <f>'Raw Data(sec)'!D187</f>
        <v>R</v>
      </c>
      <c r="F186" s="23">
        <f>'Raw Data(sec)'!E187</f>
        <v>0</v>
      </c>
      <c r="G186" s="23">
        <f>'Raw Data(sec)'!F187</f>
        <v>176</v>
      </c>
      <c r="H186" s="23">
        <f>'Raw Data(sec)'!G187</f>
        <v>236</v>
      </c>
      <c r="I186" s="23">
        <f>'Raw Data(sec)'!H187</f>
        <v>240</v>
      </c>
      <c r="J186" s="23">
        <f>'Raw Data(sec)'!I187</f>
        <v>116</v>
      </c>
      <c r="K186" s="23">
        <f>'Raw Data(sec)'!J187</f>
        <v>104</v>
      </c>
      <c r="L186" s="23">
        <f>'Raw Data(sec)'!K187</f>
        <v>260</v>
      </c>
      <c r="M186" s="23">
        <f>'Raw Data(sec)'!L187</f>
        <v>220</v>
      </c>
      <c r="N186" s="23">
        <f>'Raw Data(sec)'!M187</f>
        <v>172</v>
      </c>
      <c r="O186" s="23">
        <f>'Raw Data(sec)'!N187</f>
        <v>20</v>
      </c>
      <c r="P186" s="23">
        <f>'Raw Data(sec)'!O187</f>
        <v>228</v>
      </c>
      <c r="Q186" s="23">
        <f>'Raw Data(sec)'!P187</f>
        <v>172</v>
      </c>
      <c r="R186" s="23">
        <f>'Raw Data(sec)'!Q187</f>
        <v>0</v>
      </c>
      <c r="S186" s="23">
        <f>'Raw Data(sec)'!R187</f>
        <v>0</v>
      </c>
      <c r="T186" s="23">
        <f>'Raw Data(sec)'!S187</f>
        <v>32</v>
      </c>
      <c r="U186" s="23">
        <f>'Raw Data(sec)'!T187</f>
        <v>60</v>
      </c>
      <c r="V186" s="23">
        <f>'Raw Data(sec)'!U187</f>
        <v>48</v>
      </c>
      <c r="W186" s="23">
        <f>'Raw Data(sec)'!V187</f>
        <v>100</v>
      </c>
      <c r="X186" s="23">
        <f>'Raw Data(sec)'!W187</f>
        <v>0</v>
      </c>
      <c r="Y186" s="23">
        <f>'Raw Data(sec)'!X187</f>
        <v>92</v>
      </c>
      <c r="Z186" s="23">
        <f>'Raw Data(sec)'!Y187</f>
        <v>136</v>
      </c>
      <c r="AA186" s="23">
        <f>'Raw Data(sec)'!Z187</f>
        <v>44</v>
      </c>
      <c r="AB186" s="23">
        <f>'Raw Data(sec)'!AA187</f>
        <v>0</v>
      </c>
      <c r="AC186" s="23">
        <f>'Raw Data(sec)'!AB187</f>
        <v>0</v>
      </c>
      <c r="AD186" s="155">
        <v>0</v>
      </c>
      <c r="AE186" s="132">
        <f t="shared" si="13"/>
        <v>1944</v>
      </c>
      <c r="AF186" s="12">
        <f t="shared" si="11"/>
        <v>512</v>
      </c>
      <c r="AG186" s="12">
        <f t="shared" si="12"/>
        <v>4.4999999999999998E-2</v>
      </c>
      <c r="AH186" s="12">
        <f t="shared" si="10"/>
        <v>1.1851851851851851E-2</v>
      </c>
      <c r="AI186" s="12">
        <f>SUM(F185:Q187)</f>
        <v>43200</v>
      </c>
      <c r="AJ186" s="12">
        <f>SUM(R185:AC187)</f>
        <v>43200</v>
      </c>
      <c r="AK186" s="12">
        <f>SUM(F185:AC187)</f>
        <v>86400</v>
      </c>
      <c r="AL186" s="15"/>
      <c r="AM186" s="15"/>
      <c r="AN186" s="15"/>
      <c r="AO186" s="15"/>
      <c r="AP186" s="137"/>
      <c r="BD186" s="223"/>
      <c r="BE186" s="223"/>
      <c r="BF186" s="223"/>
      <c r="BG186" s="223"/>
      <c r="BH186" s="223"/>
    </row>
    <row r="187" spans="1:418" s="9" customFormat="1" x14ac:dyDescent="0.25">
      <c r="A187" s="23">
        <v>0</v>
      </c>
      <c r="B187" s="23" t="str">
        <f>'Raw Data(sec)'!A188</f>
        <v>P59</v>
      </c>
      <c r="C187" s="23" t="str">
        <f>'Raw Data(sec)'!B188</f>
        <v>WT</v>
      </c>
      <c r="D187" s="23" t="str">
        <f>'Raw Data(sec)'!C188</f>
        <v>S2</v>
      </c>
      <c r="E187" s="23" t="str">
        <f>'Raw Data(sec)'!D188</f>
        <v>NR</v>
      </c>
      <c r="F187" s="23">
        <f>'Raw Data(sec)'!E188</f>
        <v>228</v>
      </c>
      <c r="G187" s="23">
        <f>'Raw Data(sec)'!F188</f>
        <v>2452</v>
      </c>
      <c r="H187" s="23">
        <f>'Raw Data(sec)'!G188</f>
        <v>2616</v>
      </c>
      <c r="I187" s="23">
        <f>'Raw Data(sec)'!H188</f>
        <v>2760</v>
      </c>
      <c r="J187" s="23">
        <f>'Raw Data(sec)'!I188</f>
        <v>1744</v>
      </c>
      <c r="K187" s="23">
        <f>'Raw Data(sec)'!J188</f>
        <v>2172</v>
      </c>
      <c r="L187" s="23">
        <f>'Raw Data(sec)'!K188</f>
        <v>2580</v>
      </c>
      <c r="M187" s="23">
        <f>'Raw Data(sec)'!L188</f>
        <v>1892</v>
      </c>
      <c r="N187" s="23">
        <f>'Raw Data(sec)'!M188</f>
        <v>2828</v>
      </c>
      <c r="O187" s="23">
        <f>'Raw Data(sec)'!N188</f>
        <v>1376</v>
      </c>
      <c r="P187" s="23">
        <f>'Raw Data(sec)'!O188</f>
        <v>2860</v>
      </c>
      <c r="Q187" s="23">
        <f>'Raw Data(sec)'!P188</f>
        <v>2020</v>
      </c>
      <c r="R187" s="23">
        <f>'Raw Data(sec)'!Q188</f>
        <v>20</v>
      </c>
      <c r="S187" s="23">
        <f>'Raw Data(sec)'!R188</f>
        <v>0</v>
      </c>
      <c r="T187" s="23">
        <f>'Raw Data(sec)'!S188</f>
        <v>1308</v>
      </c>
      <c r="U187" s="23">
        <f>'Raw Data(sec)'!T188</f>
        <v>1072</v>
      </c>
      <c r="V187" s="23">
        <f>'Raw Data(sec)'!U188</f>
        <v>800</v>
      </c>
      <c r="W187" s="23">
        <f>'Raw Data(sec)'!V188</f>
        <v>1820</v>
      </c>
      <c r="X187" s="23">
        <f>'Raw Data(sec)'!W188</f>
        <v>544</v>
      </c>
      <c r="Y187" s="23">
        <f>'Raw Data(sec)'!X188</f>
        <v>2216</v>
      </c>
      <c r="Z187" s="23">
        <f>'Raw Data(sec)'!Y188</f>
        <v>1408</v>
      </c>
      <c r="AA187" s="23">
        <f>'Raw Data(sec)'!Z188</f>
        <v>1400</v>
      </c>
      <c r="AB187" s="23">
        <f>'Raw Data(sec)'!AA188</f>
        <v>376</v>
      </c>
      <c r="AC187" s="23">
        <f>'Raw Data(sec)'!AB188</f>
        <v>0</v>
      </c>
      <c r="AD187" s="155">
        <v>0</v>
      </c>
      <c r="AE187" s="132">
        <f t="shared" si="13"/>
        <v>25528</v>
      </c>
      <c r="AF187" s="12">
        <f t="shared" si="11"/>
        <v>10964</v>
      </c>
      <c r="AG187" s="12">
        <f t="shared" si="12"/>
        <v>0.59092592592592597</v>
      </c>
      <c r="AH187" s="12">
        <f t="shared" si="10"/>
        <v>0.2537962962962963</v>
      </c>
      <c r="AI187" s="12">
        <f>SUM(F185:Q187)</f>
        <v>43200</v>
      </c>
      <c r="AJ187" s="12">
        <f>SUM(R185:AC187)</f>
        <v>43200</v>
      </c>
      <c r="AK187" s="12">
        <f>SUM(F185:AC187)</f>
        <v>86400</v>
      </c>
      <c r="AL187" s="15"/>
      <c r="AM187" s="15"/>
      <c r="AN187" s="15" t="e">
        <f t="shared" ref="AN187:AN194" si="14">(SUM(F188:Q189)/AI188)*100</f>
        <v>#DIV/0!</v>
      </c>
      <c r="AO187" s="15" t="e">
        <f t="shared" ref="AO187:AO194" si="15">(SUM(R188:AC189)/AJ188)*100</f>
        <v>#DIV/0!</v>
      </c>
      <c r="AP187" s="137" t="e">
        <f t="shared" ref="AP187:AP194" si="16">(SUM(F188:AC189)/AK188)*100</f>
        <v>#DIV/0!</v>
      </c>
      <c r="BD187" s="223"/>
      <c r="BE187" s="223"/>
      <c r="BF187" s="223"/>
      <c r="BG187" s="223"/>
      <c r="BH187" s="223"/>
    </row>
    <row r="188" spans="1:418" s="9" customFormat="1" x14ac:dyDescent="0.25">
      <c r="A188" s="23">
        <v>0</v>
      </c>
      <c r="B188" s="23">
        <f>'Raw Data(sec)'!A189</f>
        <v>0</v>
      </c>
      <c r="C188" s="23">
        <f>'Raw Data(sec)'!B189</f>
        <v>0</v>
      </c>
      <c r="D188" s="23">
        <f>'Raw Data(sec)'!C189</f>
        <v>0</v>
      </c>
      <c r="E188" s="23">
        <f>'Raw Data(sec)'!D189</f>
        <v>0</v>
      </c>
      <c r="F188" s="23">
        <f>'Raw Data(sec)'!E189</f>
        <v>0</v>
      </c>
      <c r="G188" s="23">
        <f>'Raw Data(sec)'!F189</f>
        <v>0</v>
      </c>
      <c r="H188" s="23">
        <f>'Raw Data(sec)'!G189</f>
        <v>0</v>
      </c>
      <c r="I188" s="23">
        <f>'Raw Data(sec)'!H189</f>
        <v>0</v>
      </c>
      <c r="J188" s="23">
        <f>'Raw Data(sec)'!I189</f>
        <v>0</v>
      </c>
      <c r="K188" s="23">
        <f>'Raw Data(sec)'!J189</f>
        <v>0</v>
      </c>
      <c r="L188" s="23">
        <f>'Raw Data(sec)'!K189</f>
        <v>0</v>
      </c>
      <c r="M188" s="23">
        <f>'Raw Data(sec)'!L189</f>
        <v>0</v>
      </c>
      <c r="N188" s="23">
        <f>'Raw Data(sec)'!M189</f>
        <v>0</v>
      </c>
      <c r="O188" s="23">
        <f>'Raw Data(sec)'!N189</f>
        <v>0</v>
      </c>
      <c r="P188" s="23">
        <f>'Raw Data(sec)'!O189</f>
        <v>0</v>
      </c>
      <c r="Q188" s="23">
        <f>'Raw Data(sec)'!P189</f>
        <v>0</v>
      </c>
      <c r="R188" s="23">
        <f>'Raw Data(sec)'!Q189</f>
        <v>0</v>
      </c>
      <c r="S188" s="23">
        <f>'Raw Data(sec)'!R189</f>
        <v>0</v>
      </c>
      <c r="T188" s="23">
        <f>'Raw Data(sec)'!S189</f>
        <v>0</v>
      </c>
      <c r="U188" s="23">
        <f>'Raw Data(sec)'!T189</f>
        <v>0</v>
      </c>
      <c r="V188" s="23">
        <f>'Raw Data(sec)'!U189</f>
        <v>0</v>
      </c>
      <c r="W188" s="23">
        <f>'Raw Data(sec)'!V189</f>
        <v>0</v>
      </c>
      <c r="X188" s="23">
        <f>'Raw Data(sec)'!W189</f>
        <v>0</v>
      </c>
      <c r="Y188" s="23">
        <f>'Raw Data(sec)'!X189</f>
        <v>0</v>
      </c>
      <c r="Z188" s="23">
        <f>'Raw Data(sec)'!Y189</f>
        <v>0</v>
      </c>
      <c r="AA188" s="23">
        <f>'Raw Data(sec)'!Z189</f>
        <v>0</v>
      </c>
      <c r="AB188" s="23">
        <f>'Raw Data(sec)'!AA189</f>
        <v>0</v>
      </c>
      <c r="AC188" s="23">
        <f>'Raw Data(sec)'!AB189</f>
        <v>0</v>
      </c>
      <c r="AD188" s="155">
        <v>0</v>
      </c>
      <c r="AE188" s="132">
        <f t="shared" ref="AE188:AE251" si="17">SUM(F188:Q188)</f>
        <v>0</v>
      </c>
      <c r="AF188" s="12">
        <f t="shared" ref="AF188:AF251" si="18">SUM(R188:AC188)</f>
        <v>0</v>
      </c>
      <c r="AG188" s="14" t="e">
        <f t="shared" si="12"/>
        <v>#DIV/0!</v>
      </c>
      <c r="AH188" s="14" t="e">
        <f t="shared" si="10"/>
        <v>#DIV/0!</v>
      </c>
      <c r="AI188" s="12">
        <f>SUM(F188:Q190)</f>
        <v>0</v>
      </c>
      <c r="AJ188" s="12">
        <f>SUM(R188:AC190)</f>
        <v>0</v>
      </c>
      <c r="AK188" s="12">
        <f>SUM(F188:AC190)</f>
        <v>0</v>
      </c>
      <c r="AL188" s="15" t="e">
        <f t="shared" ref="AL188:AL197" si="19">(AE190+AE189)/(AF189+AF190)</f>
        <v>#DIV/0!</v>
      </c>
      <c r="AM188" s="15" t="e">
        <f t="shared" ref="AM188:AM196" si="20">(SUM(AG189:AG190))/(SUM(AH189:AH190))</f>
        <v>#DIV/0!</v>
      </c>
      <c r="AN188" s="15" t="e">
        <f t="shared" si="14"/>
        <v>#DIV/0!</v>
      </c>
      <c r="AO188" s="15" t="e">
        <f t="shared" si="15"/>
        <v>#DIV/0!</v>
      </c>
      <c r="AP188" s="137" t="e">
        <f t="shared" si="16"/>
        <v>#DIV/0!</v>
      </c>
      <c r="BD188" s="223"/>
      <c r="BE188" s="223"/>
      <c r="BF188" s="223"/>
      <c r="BG188" s="223"/>
      <c r="BH188" s="223"/>
    </row>
    <row r="189" spans="1:418" s="9" customFormat="1" x14ac:dyDescent="0.25">
      <c r="A189" s="23">
        <v>0</v>
      </c>
      <c r="B189" s="23">
        <f>'Raw Data(sec)'!A190</f>
        <v>0</v>
      </c>
      <c r="C189" s="23">
        <f>'Raw Data(sec)'!B190</f>
        <v>0</v>
      </c>
      <c r="D189" s="23">
        <f>'Raw Data(sec)'!C190</f>
        <v>0</v>
      </c>
      <c r="E189" s="23">
        <f>'Raw Data(sec)'!D190</f>
        <v>0</v>
      </c>
      <c r="F189" s="23">
        <f>'Raw Data(sec)'!E190</f>
        <v>0</v>
      </c>
      <c r="G189" s="23">
        <f>'Raw Data(sec)'!F190</f>
        <v>0</v>
      </c>
      <c r="H189" s="23">
        <f>'Raw Data(sec)'!G190</f>
        <v>0</v>
      </c>
      <c r="I189" s="23">
        <f>'Raw Data(sec)'!H190</f>
        <v>0</v>
      </c>
      <c r="J189" s="23">
        <f>'Raw Data(sec)'!I190</f>
        <v>0</v>
      </c>
      <c r="K189" s="23">
        <f>'Raw Data(sec)'!J190</f>
        <v>0</v>
      </c>
      <c r="L189" s="23">
        <f>'Raw Data(sec)'!K190</f>
        <v>0</v>
      </c>
      <c r="M189" s="23">
        <f>'Raw Data(sec)'!L190</f>
        <v>0</v>
      </c>
      <c r="N189" s="23">
        <f>'Raw Data(sec)'!M190</f>
        <v>0</v>
      </c>
      <c r="O189" s="23">
        <f>'Raw Data(sec)'!N190</f>
        <v>0</v>
      </c>
      <c r="P189" s="23">
        <f>'Raw Data(sec)'!O190</f>
        <v>0</v>
      </c>
      <c r="Q189" s="23">
        <f>'Raw Data(sec)'!P190</f>
        <v>0</v>
      </c>
      <c r="R189" s="23">
        <f>'Raw Data(sec)'!Q190</f>
        <v>0</v>
      </c>
      <c r="S189" s="23">
        <f>'Raw Data(sec)'!R190</f>
        <v>0</v>
      </c>
      <c r="T189" s="23">
        <f>'Raw Data(sec)'!S190</f>
        <v>0</v>
      </c>
      <c r="U189" s="23">
        <f>'Raw Data(sec)'!T190</f>
        <v>0</v>
      </c>
      <c r="V189" s="23">
        <f>'Raw Data(sec)'!U190</f>
        <v>0</v>
      </c>
      <c r="W189" s="23">
        <f>'Raw Data(sec)'!V190</f>
        <v>0</v>
      </c>
      <c r="X189" s="23">
        <f>'Raw Data(sec)'!W190</f>
        <v>0</v>
      </c>
      <c r="Y189" s="23">
        <f>'Raw Data(sec)'!X190</f>
        <v>0</v>
      </c>
      <c r="Z189" s="23">
        <f>'Raw Data(sec)'!Y190</f>
        <v>0</v>
      </c>
      <c r="AA189" s="23">
        <f>'Raw Data(sec)'!Z190</f>
        <v>0</v>
      </c>
      <c r="AB189" s="23">
        <f>'Raw Data(sec)'!AA190</f>
        <v>0</v>
      </c>
      <c r="AC189" s="23">
        <f>'Raw Data(sec)'!AB190</f>
        <v>0</v>
      </c>
      <c r="AD189" s="155">
        <v>0</v>
      </c>
      <c r="AE189" s="132">
        <f t="shared" si="17"/>
        <v>0</v>
      </c>
      <c r="AF189" s="12">
        <f t="shared" si="18"/>
        <v>0</v>
      </c>
      <c r="AG189" s="12" t="e">
        <f t="shared" si="12"/>
        <v>#DIV/0!</v>
      </c>
      <c r="AH189" s="12" t="e">
        <f t="shared" si="10"/>
        <v>#DIV/0!</v>
      </c>
      <c r="AI189" s="12">
        <f>SUM(F188:Q190)</f>
        <v>0</v>
      </c>
      <c r="AJ189" s="12">
        <f>SUM(R188:AC190)</f>
        <v>0</v>
      </c>
      <c r="AK189" s="12">
        <f>SUM(F188:AC190)</f>
        <v>0</v>
      </c>
      <c r="AL189" s="15" t="e">
        <f t="shared" si="19"/>
        <v>#DIV/0!</v>
      </c>
      <c r="AM189" s="15" t="e">
        <f t="shared" si="20"/>
        <v>#DIV/0!</v>
      </c>
      <c r="AN189" s="15" t="e">
        <f t="shared" si="14"/>
        <v>#DIV/0!</v>
      </c>
      <c r="AO189" s="15" t="e">
        <f t="shared" si="15"/>
        <v>#DIV/0!</v>
      </c>
      <c r="AP189" s="137" t="e">
        <f t="shared" si="16"/>
        <v>#DIV/0!</v>
      </c>
      <c r="BD189" s="223"/>
      <c r="BE189" s="223"/>
      <c r="BF189" s="223"/>
      <c r="BG189" s="223"/>
      <c r="BH189" s="223"/>
    </row>
    <row r="190" spans="1:418" s="9" customFormat="1" x14ac:dyDescent="0.25">
      <c r="A190" s="23">
        <v>0</v>
      </c>
      <c r="B190" s="23">
        <f>'Raw Data(sec)'!A191</f>
        <v>0</v>
      </c>
      <c r="C190" s="23">
        <f>'Raw Data(sec)'!B191</f>
        <v>0</v>
      </c>
      <c r="D190" s="23">
        <f>'Raw Data(sec)'!C191</f>
        <v>0</v>
      </c>
      <c r="E190" s="23">
        <f>'Raw Data(sec)'!D191</f>
        <v>0</v>
      </c>
      <c r="F190" s="23">
        <f>'Raw Data(sec)'!E191</f>
        <v>0</v>
      </c>
      <c r="G190" s="23">
        <f>'Raw Data(sec)'!F191</f>
        <v>0</v>
      </c>
      <c r="H190" s="23">
        <f>'Raw Data(sec)'!G191</f>
        <v>0</v>
      </c>
      <c r="I190" s="23">
        <f>'Raw Data(sec)'!H191</f>
        <v>0</v>
      </c>
      <c r="J190" s="23">
        <f>'Raw Data(sec)'!I191</f>
        <v>0</v>
      </c>
      <c r="K190" s="23">
        <f>'Raw Data(sec)'!J191</f>
        <v>0</v>
      </c>
      <c r="L190" s="23">
        <f>'Raw Data(sec)'!K191</f>
        <v>0</v>
      </c>
      <c r="M190" s="23">
        <f>'Raw Data(sec)'!L191</f>
        <v>0</v>
      </c>
      <c r="N190" s="23">
        <f>'Raw Data(sec)'!M191</f>
        <v>0</v>
      </c>
      <c r="O190" s="23">
        <f>'Raw Data(sec)'!N191</f>
        <v>0</v>
      </c>
      <c r="P190" s="23">
        <f>'Raw Data(sec)'!O191</f>
        <v>0</v>
      </c>
      <c r="Q190" s="23">
        <f>'Raw Data(sec)'!P191</f>
        <v>0</v>
      </c>
      <c r="R190" s="23">
        <f>'Raw Data(sec)'!Q191</f>
        <v>0</v>
      </c>
      <c r="S190" s="23">
        <f>'Raw Data(sec)'!R191</f>
        <v>0</v>
      </c>
      <c r="T190" s="23">
        <f>'Raw Data(sec)'!S191</f>
        <v>0</v>
      </c>
      <c r="U190" s="23">
        <f>'Raw Data(sec)'!T191</f>
        <v>0</v>
      </c>
      <c r="V190" s="23">
        <f>'Raw Data(sec)'!U191</f>
        <v>0</v>
      </c>
      <c r="W190" s="23">
        <f>'Raw Data(sec)'!V191</f>
        <v>0</v>
      </c>
      <c r="X190" s="23">
        <f>'Raw Data(sec)'!W191</f>
        <v>0</v>
      </c>
      <c r="Y190" s="23">
        <f>'Raw Data(sec)'!X191</f>
        <v>0</v>
      </c>
      <c r="Z190" s="23">
        <f>'Raw Data(sec)'!Y191</f>
        <v>0</v>
      </c>
      <c r="AA190" s="23">
        <f>'Raw Data(sec)'!Z191</f>
        <v>0</v>
      </c>
      <c r="AB190" s="23">
        <f>'Raw Data(sec)'!AA191</f>
        <v>0</v>
      </c>
      <c r="AC190" s="23">
        <f>'Raw Data(sec)'!AB191</f>
        <v>0</v>
      </c>
      <c r="AD190" s="155">
        <v>0</v>
      </c>
      <c r="AE190" s="132">
        <f t="shared" si="17"/>
        <v>0</v>
      </c>
      <c r="AF190" s="12">
        <f t="shared" si="18"/>
        <v>0</v>
      </c>
      <c r="AG190" s="12" t="e">
        <f t="shared" si="12"/>
        <v>#DIV/0!</v>
      </c>
      <c r="AH190" s="12" t="e">
        <f t="shared" si="10"/>
        <v>#DIV/0!</v>
      </c>
      <c r="AI190" s="12">
        <f>SUM(F188:Q190)</f>
        <v>0</v>
      </c>
      <c r="AJ190" s="12">
        <f>SUM(R188:AC190)</f>
        <v>0</v>
      </c>
      <c r="AK190" s="12">
        <f>SUM(F188:AC190)</f>
        <v>0</v>
      </c>
      <c r="AL190" s="15" t="e">
        <f t="shared" si="19"/>
        <v>#DIV/0!</v>
      </c>
      <c r="AM190" s="15" t="e">
        <f t="shared" si="20"/>
        <v>#DIV/0!</v>
      </c>
      <c r="AN190" s="15" t="e">
        <f t="shared" si="14"/>
        <v>#DIV/0!</v>
      </c>
      <c r="AO190" s="15" t="e">
        <f t="shared" si="15"/>
        <v>#DIV/0!</v>
      </c>
      <c r="AP190" s="137" t="e">
        <f t="shared" si="16"/>
        <v>#DIV/0!</v>
      </c>
      <c r="BD190" s="223"/>
      <c r="BE190" s="223"/>
      <c r="BF190" s="223"/>
      <c r="BG190" s="223"/>
      <c r="BH190" s="223"/>
    </row>
    <row r="191" spans="1:418" s="9" customFormat="1" x14ac:dyDescent="0.25">
      <c r="A191" s="23">
        <v>0</v>
      </c>
      <c r="B191" s="23">
        <f>'Raw Data(sec)'!A192</f>
        <v>0</v>
      </c>
      <c r="C191" s="23">
        <f>'Raw Data(sec)'!B192</f>
        <v>0</v>
      </c>
      <c r="D191" s="23">
        <f>'Raw Data(sec)'!C192</f>
        <v>0</v>
      </c>
      <c r="E191" s="23">
        <f>'Raw Data(sec)'!D192</f>
        <v>0</v>
      </c>
      <c r="F191" s="23">
        <f>'Raw Data(sec)'!E192</f>
        <v>0</v>
      </c>
      <c r="G191" s="23">
        <f>'Raw Data(sec)'!F192</f>
        <v>0</v>
      </c>
      <c r="H191" s="23">
        <f>'Raw Data(sec)'!G192</f>
        <v>0</v>
      </c>
      <c r="I191" s="23">
        <f>'Raw Data(sec)'!H192</f>
        <v>0</v>
      </c>
      <c r="J191" s="23">
        <f>'Raw Data(sec)'!I192</f>
        <v>0</v>
      </c>
      <c r="K191" s="23">
        <f>'Raw Data(sec)'!J192</f>
        <v>0</v>
      </c>
      <c r="L191" s="23">
        <f>'Raw Data(sec)'!K192</f>
        <v>0</v>
      </c>
      <c r="M191" s="23">
        <f>'Raw Data(sec)'!L192</f>
        <v>0</v>
      </c>
      <c r="N191" s="23">
        <f>'Raw Data(sec)'!M192</f>
        <v>0</v>
      </c>
      <c r="O191" s="23">
        <f>'Raw Data(sec)'!N192</f>
        <v>0</v>
      </c>
      <c r="P191" s="23">
        <f>'Raw Data(sec)'!O192</f>
        <v>0</v>
      </c>
      <c r="Q191" s="23">
        <f>'Raw Data(sec)'!P192</f>
        <v>0</v>
      </c>
      <c r="R191" s="23">
        <f>'Raw Data(sec)'!Q192</f>
        <v>0</v>
      </c>
      <c r="S191" s="23">
        <f>'Raw Data(sec)'!R192</f>
        <v>0</v>
      </c>
      <c r="T191" s="23">
        <f>'Raw Data(sec)'!S192</f>
        <v>0</v>
      </c>
      <c r="U191" s="23">
        <f>'Raw Data(sec)'!T192</f>
        <v>0</v>
      </c>
      <c r="V191" s="23">
        <f>'Raw Data(sec)'!U192</f>
        <v>0</v>
      </c>
      <c r="W191" s="23">
        <f>'Raw Data(sec)'!V192</f>
        <v>0</v>
      </c>
      <c r="X191" s="23">
        <f>'Raw Data(sec)'!W192</f>
        <v>0</v>
      </c>
      <c r="Y191" s="23">
        <f>'Raw Data(sec)'!X192</f>
        <v>0</v>
      </c>
      <c r="Z191" s="23">
        <f>'Raw Data(sec)'!Y192</f>
        <v>0</v>
      </c>
      <c r="AA191" s="23">
        <f>'Raw Data(sec)'!Z192</f>
        <v>0</v>
      </c>
      <c r="AB191" s="23">
        <f>'Raw Data(sec)'!AA192</f>
        <v>0</v>
      </c>
      <c r="AC191" s="23">
        <f>'Raw Data(sec)'!AB192</f>
        <v>0</v>
      </c>
      <c r="AD191" s="155">
        <v>0</v>
      </c>
      <c r="AE191" s="132">
        <f t="shared" si="17"/>
        <v>0</v>
      </c>
      <c r="AF191" s="12">
        <f t="shared" si="18"/>
        <v>0</v>
      </c>
      <c r="AG191" s="14" t="e">
        <f t="shared" si="12"/>
        <v>#DIV/0!</v>
      </c>
      <c r="AH191" s="14" t="e">
        <f t="shared" si="10"/>
        <v>#DIV/0!</v>
      </c>
      <c r="AI191" s="12">
        <f>SUM(F191:Q193)</f>
        <v>0</v>
      </c>
      <c r="AJ191" s="12">
        <f>SUM(R191:AC193)</f>
        <v>0</v>
      </c>
      <c r="AK191" s="12">
        <f>SUM(F191:AC193)</f>
        <v>0</v>
      </c>
      <c r="AL191" s="15" t="e">
        <f t="shared" si="19"/>
        <v>#DIV/0!</v>
      </c>
      <c r="AM191" s="15" t="e">
        <f t="shared" si="20"/>
        <v>#DIV/0!</v>
      </c>
      <c r="AN191" s="15" t="e">
        <f t="shared" si="14"/>
        <v>#DIV/0!</v>
      </c>
      <c r="AO191" s="15" t="e">
        <f t="shared" si="15"/>
        <v>#DIV/0!</v>
      </c>
      <c r="AP191" s="137" t="e">
        <f t="shared" si="16"/>
        <v>#DIV/0!</v>
      </c>
      <c r="BD191" s="223"/>
      <c r="BE191" s="223"/>
      <c r="BF191" s="223"/>
      <c r="BG191" s="223"/>
      <c r="BH191" s="223"/>
    </row>
    <row r="192" spans="1:418" s="9" customFormat="1" x14ac:dyDescent="0.25">
      <c r="A192" s="23">
        <v>0</v>
      </c>
      <c r="B192" s="23">
        <f>'Raw Data(sec)'!A193</f>
        <v>0</v>
      </c>
      <c r="C192" s="23">
        <f>'Raw Data(sec)'!B193</f>
        <v>0</v>
      </c>
      <c r="D192" s="23">
        <f>'Raw Data(sec)'!C193</f>
        <v>0</v>
      </c>
      <c r="E192" s="23">
        <f>'Raw Data(sec)'!D193</f>
        <v>0</v>
      </c>
      <c r="F192" s="23">
        <f>'Raw Data(sec)'!E193</f>
        <v>0</v>
      </c>
      <c r="G192" s="23">
        <f>'Raw Data(sec)'!F193</f>
        <v>0</v>
      </c>
      <c r="H192" s="23">
        <f>'Raw Data(sec)'!G193</f>
        <v>0</v>
      </c>
      <c r="I192" s="23">
        <f>'Raw Data(sec)'!H193</f>
        <v>0</v>
      </c>
      <c r="J192" s="23">
        <f>'Raw Data(sec)'!I193</f>
        <v>0</v>
      </c>
      <c r="K192" s="23">
        <f>'Raw Data(sec)'!J193</f>
        <v>0</v>
      </c>
      <c r="L192" s="23">
        <f>'Raw Data(sec)'!K193</f>
        <v>0</v>
      </c>
      <c r="M192" s="23">
        <f>'Raw Data(sec)'!L193</f>
        <v>0</v>
      </c>
      <c r="N192" s="23">
        <f>'Raw Data(sec)'!M193</f>
        <v>0</v>
      </c>
      <c r="O192" s="23">
        <f>'Raw Data(sec)'!N193</f>
        <v>0</v>
      </c>
      <c r="P192" s="23">
        <f>'Raw Data(sec)'!O193</f>
        <v>0</v>
      </c>
      <c r="Q192" s="23">
        <f>'Raw Data(sec)'!P193</f>
        <v>0</v>
      </c>
      <c r="R192" s="23">
        <f>'Raw Data(sec)'!Q193</f>
        <v>0</v>
      </c>
      <c r="S192" s="23">
        <f>'Raw Data(sec)'!R193</f>
        <v>0</v>
      </c>
      <c r="T192" s="23">
        <f>'Raw Data(sec)'!S193</f>
        <v>0</v>
      </c>
      <c r="U192" s="23">
        <f>'Raw Data(sec)'!T193</f>
        <v>0</v>
      </c>
      <c r="V192" s="23">
        <f>'Raw Data(sec)'!U193</f>
        <v>0</v>
      </c>
      <c r="W192" s="23">
        <f>'Raw Data(sec)'!V193</f>
        <v>0</v>
      </c>
      <c r="X192" s="23">
        <f>'Raw Data(sec)'!W193</f>
        <v>0</v>
      </c>
      <c r="Y192" s="23">
        <f>'Raw Data(sec)'!X193</f>
        <v>0</v>
      </c>
      <c r="Z192" s="23">
        <f>'Raw Data(sec)'!Y193</f>
        <v>0</v>
      </c>
      <c r="AA192" s="23">
        <f>'Raw Data(sec)'!Z193</f>
        <v>0</v>
      </c>
      <c r="AB192" s="23">
        <f>'Raw Data(sec)'!AA193</f>
        <v>0</v>
      </c>
      <c r="AC192" s="23">
        <f>'Raw Data(sec)'!AB193</f>
        <v>0</v>
      </c>
      <c r="AD192" s="155">
        <v>0</v>
      </c>
      <c r="AE192" s="132">
        <f t="shared" si="17"/>
        <v>0</v>
      </c>
      <c r="AF192" s="12">
        <f t="shared" si="18"/>
        <v>0</v>
      </c>
      <c r="AG192" s="12" t="e">
        <f t="shared" si="12"/>
        <v>#DIV/0!</v>
      </c>
      <c r="AH192" s="12" t="e">
        <f t="shared" si="10"/>
        <v>#DIV/0!</v>
      </c>
      <c r="AI192" s="12">
        <f>SUM(F191:Q193)</f>
        <v>0</v>
      </c>
      <c r="AJ192" s="12">
        <f>SUM(R191:AC193)</f>
        <v>0</v>
      </c>
      <c r="AK192" s="12">
        <f>SUM(F191:AC193)</f>
        <v>0</v>
      </c>
      <c r="AL192" s="15" t="e">
        <f t="shared" si="19"/>
        <v>#DIV/0!</v>
      </c>
      <c r="AM192" s="15" t="e">
        <f t="shared" si="20"/>
        <v>#DIV/0!</v>
      </c>
      <c r="AN192" s="15" t="e">
        <f t="shared" si="14"/>
        <v>#DIV/0!</v>
      </c>
      <c r="AO192" s="15" t="e">
        <f t="shared" si="15"/>
        <v>#DIV/0!</v>
      </c>
      <c r="AP192" s="137" t="e">
        <f t="shared" si="16"/>
        <v>#DIV/0!</v>
      </c>
      <c r="BD192" s="223"/>
      <c r="BE192" s="223"/>
      <c r="BF192" s="223"/>
      <c r="BG192" s="223"/>
      <c r="BH192" s="223"/>
    </row>
    <row r="193" spans="1:60" s="9" customFormat="1" x14ac:dyDescent="0.25">
      <c r="A193" s="23">
        <v>0</v>
      </c>
      <c r="B193" s="23">
        <f>'Raw Data(sec)'!A194</f>
        <v>0</v>
      </c>
      <c r="C193" s="23">
        <f>'Raw Data(sec)'!B194</f>
        <v>0</v>
      </c>
      <c r="D193" s="23">
        <f>'Raw Data(sec)'!C194</f>
        <v>0</v>
      </c>
      <c r="E193" s="23">
        <f>'Raw Data(sec)'!D194</f>
        <v>0</v>
      </c>
      <c r="F193" s="23">
        <f>'Raw Data(sec)'!E194</f>
        <v>0</v>
      </c>
      <c r="G193" s="23">
        <f>'Raw Data(sec)'!F194</f>
        <v>0</v>
      </c>
      <c r="H193" s="23">
        <f>'Raw Data(sec)'!G194</f>
        <v>0</v>
      </c>
      <c r="I193" s="23">
        <f>'Raw Data(sec)'!H194</f>
        <v>0</v>
      </c>
      <c r="J193" s="23">
        <f>'Raw Data(sec)'!I194</f>
        <v>0</v>
      </c>
      <c r="K193" s="23">
        <f>'Raw Data(sec)'!J194</f>
        <v>0</v>
      </c>
      <c r="L193" s="23">
        <f>'Raw Data(sec)'!K194</f>
        <v>0</v>
      </c>
      <c r="M193" s="23">
        <f>'Raw Data(sec)'!L194</f>
        <v>0</v>
      </c>
      <c r="N193" s="23">
        <f>'Raw Data(sec)'!M194</f>
        <v>0</v>
      </c>
      <c r="O193" s="23">
        <f>'Raw Data(sec)'!N194</f>
        <v>0</v>
      </c>
      <c r="P193" s="23">
        <f>'Raw Data(sec)'!O194</f>
        <v>0</v>
      </c>
      <c r="Q193" s="23">
        <f>'Raw Data(sec)'!P194</f>
        <v>0</v>
      </c>
      <c r="R193" s="23">
        <f>'Raw Data(sec)'!Q194</f>
        <v>0</v>
      </c>
      <c r="S193" s="23">
        <f>'Raw Data(sec)'!R194</f>
        <v>0</v>
      </c>
      <c r="T193" s="23">
        <f>'Raw Data(sec)'!S194</f>
        <v>0</v>
      </c>
      <c r="U193" s="23">
        <f>'Raw Data(sec)'!T194</f>
        <v>0</v>
      </c>
      <c r="V193" s="23">
        <f>'Raw Data(sec)'!U194</f>
        <v>0</v>
      </c>
      <c r="W193" s="23">
        <f>'Raw Data(sec)'!V194</f>
        <v>0</v>
      </c>
      <c r="X193" s="23">
        <f>'Raw Data(sec)'!W194</f>
        <v>0</v>
      </c>
      <c r="Y193" s="23">
        <f>'Raw Data(sec)'!X194</f>
        <v>0</v>
      </c>
      <c r="Z193" s="23">
        <f>'Raw Data(sec)'!Y194</f>
        <v>0</v>
      </c>
      <c r="AA193" s="23">
        <f>'Raw Data(sec)'!Z194</f>
        <v>0</v>
      </c>
      <c r="AB193" s="23">
        <f>'Raw Data(sec)'!AA194</f>
        <v>0</v>
      </c>
      <c r="AC193" s="23">
        <f>'Raw Data(sec)'!AB194</f>
        <v>0</v>
      </c>
      <c r="AD193" s="155">
        <v>0</v>
      </c>
      <c r="AE193" s="132">
        <f t="shared" si="17"/>
        <v>0</v>
      </c>
      <c r="AF193" s="12">
        <f t="shared" si="18"/>
        <v>0</v>
      </c>
      <c r="AG193" s="12" t="e">
        <f t="shared" si="12"/>
        <v>#DIV/0!</v>
      </c>
      <c r="AH193" s="12" t="e">
        <f t="shared" si="10"/>
        <v>#DIV/0!</v>
      </c>
      <c r="AI193" s="12">
        <f>SUM(F191:Q193)</f>
        <v>0</v>
      </c>
      <c r="AJ193" s="12">
        <f>SUM(R191:AC193)</f>
        <v>0</v>
      </c>
      <c r="AK193" s="12">
        <f>SUM(F191:AC193)</f>
        <v>0</v>
      </c>
      <c r="AL193" s="15" t="e">
        <f t="shared" si="19"/>
        <v>#DIV/0!</v>
      </c>
      <c r="AM193" s="15" t="e">
        <f t="shared" si="20"/>
        <v>#DIV/0!</v>
      </c>
      <c r="AN193" s="15" t="e">
        <f t="shared" si="14"/>
        <v>#DIV/0!</v>
      </c>
      <c r="AO193" s="15" t="e">
        <f t="shared" si="15"/>
        <v>#DIV/0!</v>
      </c>
      <c r="AP193" s="137" t="e">
        <f t="shared" si="16"/>
        <v>#DIV/0!</v>
      </c>
      <c r="BD193" s="223"/>
      <c r="BE193" s="223"/>
      <c r="BF193" s="223"/>
      <c r="BG193" s="223"/>
      <c r="BH193" s="223"/>
    </row>
    <row r="194" spans="1:60" s="9" customFormat="1" x14ac:dyDescent="0.25">
      <c r="A194" s="23">
        <v>0</v>
      </c>
      <c r="B194" s="23">
        <f>'Raw Data(sec)'!A195</f>
        <v>0</v>
      </c>
      <c r="C194" s="23">
        <f>'Raw Data(sec)'!B195</f>
        <v>0</v>
      </c>
      <c r="D194" s="23">
        <f>'Raw Data(sec)'!C195</f>
        <v>0</v>
      </c>
      <c r="E194" s="23">
        <f>'Raw Data(sec)'!D195</f>
        <v>0</v>
      </c>
      <c r="F194" s="23">
        <f>'Raw Data(sec)'!E195</f>
        <v>0</v>
      </c>
      <c r="G194" s="23">
        <f>'Raw Data(sec)'!F195</f>
        <v>0</v>
      </c>
      <c r="H194" s="23">
        <f>'Raw Data(sec)'!G195</f>
        <v>0</v>
      </c>
      <c r="I194" s="23">
        <f>'Raw Data(sec)'!H195</f>
        <v>0</v>
      </c>
      <c r="J194" s="23">
        <f>'Raw Data(sec)'!I195</f>
        <v>0</v>
      </c>
      <c r="K194" s="23">
        <f>'Raw Data(sec)'!J195</f>
        <v>0</v>
      </c>
      <c r="L194" s="23">
        <f>'Raw Data(sec)'!K195</f>
        <v>0</v>
      </c>
      <c r="M194" s="23">
        <f>'Raw Data(sec)'!L195</f>
        <v>0</v>
      </c>
      <c r="N194" s="23">
        <f>'Raw Data(sec)'!M195</f>
        <v>0</v>
      </c>
      <c r="O194" s="23">
        <f>'Raw Data(sec)'!N195</f>
        <v>0</v>
      </c>
      <c r="P194" s="23">
        <f>'Raw Data(sec)'!O195</f>
        <v>0</v>
      </c>
      <c r="Q194" s="23">
        <f>'Raw Data(sec)'!P195</f>
        <v>0</v>
      </c>
      <c r="R194" s="23">
        <f>'Raw Data(sec)'!Q195</f>
        <v>0</v>
      </c>
      <c r="S194" s="23">
        <f>'Raw Data(sec)'!R195</f>
        <v>0</v>
      </c>
      <c r="T194" s="23">
        <f>'Raw Data(sec)'!S195</f>
        <v>0</v>
      </c>
      <c r="U194" s="23">
        <f>'Raw Data(sec)'!T195</f>
        <v>0</v>
      </c>
      <c r="V194" s="23">
        <f>'Raw Data(sec)'!U195</f>
        <v>0</v>
      </c>
      <c r="W194" s="23">
        <f>'Raw Data(sec)'!V195</f>
        <v>0</v>
      </c>
      <c r="X194" s="23">
        <f>'Raw Data(sec)'!W195</f>
        <v>0</v>
      </c>
      <c r="Y194" s="23">
        <f>'Raw Data(sec)'!X195</f>
        <v>0</v>
      </c>
      <c r="Z194" s="23">
        <f>'Raw Data(sec)'!Y195</f>
        <v>0</v>
      </c>
      <c r="AA194" s="23">
        <f>'Raw Data(sec)'!Z195</f>
        <v>0</v>
      </c>
      <c r="AB194" s="23">
        <f>'Raw Data(sec)'!AA195</f>
        <v>0</v>
      </c>
      <c r="AC194" s="23">
        <f>'Raw Data(sec)'!AB195</f>
        <v>0</v>
      </c>
      <c r="AD194" s="155">
        <v>0</v>
      </c>
      <c r="AE194" s="132">
        <f t="shared" si="17"/>
        <v>0</v>
      </c>
      <c r="AF194" s="12">
        <f t="shared" si="18"/>
        <v>0</v>
      </c>
      <c r="AG194" s="14" t="e">
        <f t="shared" si="12"/>
        <v>#DIV/0!</v>
      </c>
      <c r="AH194" s="14" t="e">
        <f t="shared" si="10"/>
        <v>#DIV/0!</v>
      </c>
      <c r="AI194" s="12">
        <f>SUM(F194:Q196)</f>
        <v>0</v>
      </c>
      <c r="AJ194" s="12">
        <f>SUM(R194:AC196)</f>
        <v>0</v>
      </c>
      <c r="AK194" s="12">
        <f>SUM(F194:AC196)</f>
        <v>0</v>
      </c>
      <c r="AL194" s="15" t="e">
        <f t="shared" si="19"/>
        <v>#DIV/0!</v>
      </c>
      <c r="AM194" s="15" t="e">
        <f t="shared" si="20"/>
        <v>#DIV/0!</v>
      </c>
      <c r="AN194" s="15" t="e">
        <f t="shared" si="14"/>
        <v>#DIV/0!</v>
      </c>
      <c r="AO194" s="15" t="e">
        <f t="shared" si="15"/>
        <v>#DIV/0!</v>
      </c>
      <c r="AP194" s="137" t="e">
        <f t="shared" si="16"/>
        <v>#DIV/0!</v>
      </c>
      <c r="BD194" s="223"/>
      <c r="BE194" s="223"/>
      <c r="BF194" s="223"/>
      <c r="BG194" s="223"/>
      <c r="BH194" s="223"/>
    </row>
    <row r="195" spans="1:60" s="9" customFormat="1" x14ac:dyDescent="0.25">
      <c r="A195" s="23">
        <v>0</v>
      </c>
      <c r="B195" s="23">
        <f>'Raw Data(sec)'!A196</f>
        <v>0</v>
      </c>
      <c r="C195" s="23">
        <f>'Raw Data(sec)'!B196</f>
        <v>0</v>
      </c>
      <c r="D195" s="23">
        <f>'Raw Data(sec)'!C196</f>
        <v>0</v>
      </c>
      <c r="E195" s="23">
        <f>'Raw Data(sec)'!D196</f>
        <v>0</v>
      </c>
      <c r="F195" s="23">
        <f>'Raw Data(sec)'!E196</f>
        <v>0</v>
      </c>
      <c r="G195" s="23">
        <f>'Raw Data(sec)'!F196</f>
        <v>0</v>
      </c>
      <c r="H195" s="23">
        <f>'Raw Data(sec)'!G196</f>
        <v>0</v>
      </c>
      <c r="I195" s="23">
        <f>'Raw Data(sec)'!H196</f>
        <v>0</v>
      </c>
      <c r="J195" s="23">
        <f>'Raw Data(sec)'!I196</f>
        <v>0</v>
      </c>
      <c r="K195" s="23">
        <f>'Raw Data(sec)'!J196</f>
        <v>0</v>
      </c>
      <c r="L195" s="23">
        <f>'Raw Data(sec)'!K196</f>
        <v>0</v>
      </c>
      <c r="M195" s="23">
        <f>'Raw Data(sec)'!L196</f>
        <v>0</v>
      </c>
      <c r="N195" s="23">
        <f>'Raw Data(sec)'!M196</f>
        <v>0</v>
      </c>
      <c r="O195" s="23">
        <f>'Raw Data(sec)'!N196</f>
        <v>0</v>
      </c>
      <c r="P195" s="23">
        <f>'Raw Data(sec)'!O196</f>
        <v>0</v>
      </c>
      <c r="Q195" s="23">
        <f>'Raw Data(sec)'!P196</f>
        <v>0</v>
      </c>
      <c r="R195" s="23">
        <f>'Raw Data(sec)'!Q196</f>
        <v>0</v>
      </c>
      <c r="S195" s="23">
        <f>'Raw Data(sec)'!R196</f>
        <v>0</v>
      </c>
      <c r="T195" s="23">
        <f>'Raw Data(sec)'!S196</f>
        <v>0</v>
      </c>
      <c r="U195" s="23">
        <f>'Raw Data(sec)'!T196</f>
        <v>0</v>
      </c>
      <c r="V195" s="23">
        <f>'Raw Data(sec)'!U196</f>
        <v>0</v>
      </c>
      <c r="W195" s="23">
        <f>'Raw Data(sec)'!V196</f>
        <v>0</v>
      </c>
      <c r="X195" s="23">
        <f>'Raw Data(sec)'!W196</f>
        <v>0</v>
      </c>
      <c r="Y195" s="23">
        <f>'Raw Data(sec)'!X196</f>
        <v>0</v>
      </c>
      <c r="Z195" s="23">
        <f>'Raw Data(sec)'!Y196</f>
        <v>0</v>
      </c>
      <c r="AA195" s="23">
        <f>'Raw Data(sec)'!Z196</f>
        <v>0</v>
      </c>
      <c r="AB195" s="23">
        <f>'Raw Data(sec)'!AA196</f>
        <v>0</v>
      </c>
      <c r="AC195" s="23">
        <f>'Raw Data(sec)'!AB196</f>
        <v>0</v>
      </c>
      <c r="AD195" s="155">
        <v>0</v>
      </c>
      <c r="AE195" s="132">
        <f t="shared" si="17"/>
        <v>0</v>
      </c>
      <c r="AF195" s="12">
        <f t="shared" si="18"/>
        <v>0</v>
      </c>
      <c r="AG195" s="12" t="e">
        <f t="shared" si="12"/>
        <v>#DIV/0!</v>
      </c>
      <c r="AH195" s="12" t="e">
        <f t="shared" ref="AH195:AH258" si="21">SUM(R195:AC195)/AJ195</f>
        <v>#DIV/0!</v>
      </c>
      <c r="AI195" s="12">
        <f>SUM(F194:Q196)</f>
        <v>0</v>
      </c>
      <c r="AJ195" s="12">
        <f>SUM(R194:AC196)</f>
        <v>0</v>
      </c>
      <c r="AK195" s="12">
        <f>SUM(F194:AC196)</f>
        <v>0</v>
      </c>
      <c r="AL195" s="15" t="e">
        <f t="shared" si="19"/>
        <v>#DIV/0!</v>
      </c>
      <c r="AM195" s="15" t="e">
        <f t="shared" si="20"/>
        <v>#DIV/0!</v>
      </c>
      <c r="AN195" s="15" t="e">
        <f t="shared" ref="AN195:AN258" si="22">(SUM(F196:Q197)/AI196)*100</f>
        <v>#DIV/0!</v>
      </c>
      <c r="AO195" s="15" t="e">
        <f t="shared" ref="AO195:AO258" si="23">(SUM(R196:AC197)/AJ196)*100</f>
        <v>#DIV/0!</v>
      </c>
      <c r="AP195" s="137" t="e">
        <f t="shared" ref="AP195:AP258" si="24">(SUM(F196:AC197)/AK196)*100</f>
        <v>#DIV/0!</v>
      </c>
      <c r="BD195" s="223"/>
      <c r="BE195" s="223"/>
      <c r="BF195" s="223"/>
      <c r="BG195" s="223"/>
      <c r="BH195" s="223"/>
    </row>
    <row r="196" spans="1:60" s="9" customFormat="1" x14ac:dyDescent="0.25">
      <c r="A196" s="23">
        <v>0</v>
      </c>
      <c r="B196" s="23">
        <f>'Raw Data(sec)'!A197</f>
        <v>0</v>
      </c>
      <c r="C196" s="23">
        <f>'Raw Data(sec)'!B197</f>
        <v>0</v>
      </c>
      <c r="D196" s="23">
        <f>'Raw Data(sec)'!C197</f>
        <v>0</v>
      </c>
      <c r="E196" s="23">
        <f>'Raw Data(sec)'!D197</f>
        <v>0</v>
      </c>
      <c r="F196" s="23">
        <f>'Raw Data(sec)'!E197</f>
        <v>0</v>
      </c>
      <c r="G196" s="23">
        <f>'Raw Data(sec)'!F197</f>
        <v>0</v>
      </c>
      <c r="H196" s="23">
        <f>'Raw Data(sec)'!G197</f>
        <v>0</v>
      </c>
      <c r="I196" s="23">
        <f>'Raw Data(sec)'!H197</f>
        <v>0</v>
      </c>
      <c r="J196" s="23">
        <f>'Raw Data(sec)'!I197</f>
        <v>0</v>
      </c>
      <c r="K196" s="23">
        <f>'Raw Data(sec)'!J197</f>
        <v>0</v>
      </c>
      <c r="L196" s="23">
        <f>'Raw Data(sec)'!K197</f>
        <v>0</v>
      </c>
      <c r="M196" s="23">
        <f>'Raw Data(sec)'!L197</f>
        <v>0</v>
      </c>
      <c r="N196" s="23">
        <f>'Raw Data(sec)'!M197</f>
        <v>0</v>
      </c>
      <c r="O196" s="23">
        <f>'Raw Data(sec)'!N197</f>
        <v>0</v>
      </c>
      <c r="P196" s="23">
        <f>'Raw Data(sec)'!O197</f>
        <v>0</v>
      </c>
      <c r="Q196" s="23">
        <f>'Raw Data(sec)'!P197</f>
        <v>0</v>
      </c>
      <c r="R196" s="23">
        <f>'Raw Data(sec)'!Q197</f>
        <v>0</v>
      </c>
      <c r="S196" s="23">
        <f>'Raw Data(sec)'!R197</f>
        <v>0</v>
      </c>
      <c r="T196" s="23">
        <f>'Raw Data(sec)'!S197</f>
        <v>0</v>
      </c>
      <c r="U196" s="23">
        <f>'Raw Data(sec)'!T197</f>
        <v>0</v>
      </c>
      <c r="V196" s="23">
        <f>'Raw Data(sec)'!U197</f>
        <v>0</v>
      </c>
      <c r="W196" s="23">
        <f>'Raw Data(sec)'!V197</f>
        <v>0</v>
      </c>
      <c r="X196" s="23">
        <f>'Raw Data(sec)'!W197</f>
        <v>0</v>
      </c>
      <c r="Y196" s="23">
        <f>'Raw Data(sec)'!X197</f>
        <v>0</v>
      </c>
      <c r="Z196" s="23">
        <f>'Raw Data(sec)'!Y197</f>
        <v>0</v>
      </c>
      <c r="AA196" s="23">
        <f>'Raw Data(sec)'!Z197</f>
        <v>0</v>
      </c>
      <c r="AB196" s="23">
        <f>'Raw Data(sec)'!AA197</f>
        <v>0</v>
      </c>
      <c r="AC196" s="23">
        <f>'Raw Data(sec)'!AB197</f>
        <v>0</v>
      </c>
      <c r="AD196" s="155">
        <v>0</v>
      </c>
      <c r="AE196" s="132">
        <f t="shared" si="17"/>
        <v>0</v>
      </c>
      <c r="AF196" s="12">
        <f t="shared" si="18"/>
        <v>0</v>
      </c>
      <c r="AG196" s="12" t="e">
        <f t="shared" si="12"/>
        <v>#DIV/0!</v>
      </c>
      <c r="AH196" s="12" t="e">
        <f t="shared" si="21"/>
        <v>#DIV/0!</v>
      </c>
      <c r="AI196" s="12">
        <f>SUM(F194:Q196)</f>
        <v>0</v>
      </c>
      <c r="AJ196" s="12">
        <f>SUM(R194:AC196)</f>
        <v>0</v>
      </c>
      <c r="AK196" s="12">
        <f>SUM(F194:AC196)</f>
        <v>0</v>
      </c>
      <c r="AL196" s="15" t="e">
        <f t="shared" si="19"/>
        <v>#DIV/0!</v>
      </c>
      <c r="AM196" s="15" t="e">
        <f t="shared" si="20"/>
        <v>#DIV/0!</v>
      </c>
      <c r="AN196" s="15" t="e">
        <f t="shared" si="22"/>
        <v>#DIV/0!</v>
      </c>
      <c r="AO196" s="15" t="e">
        <f t="shared" si="23"/>
        <v>#DIV/0!</v>
      </c>
      <c r="AP196" s="137" t="e">
        <f t="shared" si="24"/>
        <v>#DIV/0!</v>
      </c>
      <c r="BD196" s="223"/>
      <c r="BE196" s="223"/>
      <c r="BF196" s="223"/>
      <c r="BG196" s="223"/>
      <c r="BH196" s="223"/>
    </row>
    <row r="197" spans="1:60" s="9" customFormat="1" x14ac:dyDescent="0.25">
      <c r="A197" s="23">
        <v>0</v>
      </c>
      <c r="B197" s="23">
        <f>'Raw Data(sec)'!A198</f>
        <v>0</v>
      </c>
      <c r="C197" s="23">
        <f>'Raw Data(sec)'!B198</f>
        <v>0</v>
      </c>
      <c r="D197" s="23">
        <f>'Raw Data(sec)'!C198</f>
        <v>0</v>
      </c>
      <c r="E197" s="23">
        <f>'Raw Data(sec)'!D198</f>
        <v>0</v>
      </c>
      <c r="F197" s="23">
        <f>'Raw Data(sec)'!E198</f>
        <v>0</v>
      </c>
      <c r="G197" s="23">
        <f>'Raw Data(sec)'!F198</f>
        <v>0</v>
      </c>
      <c r="H197" s="23">
        <f>'Raw Data(sec)'!G198</f>
        <v>0</v>
      </c>
      <c r="I197" s="23">
        <f>'Raw Data(sec)'!H198</f>
        <v>0</v>
      </c>
      <c r="J197" s="23">
        <f>'Raw Data(sec)'!I198</f>
        <v>0</v>
      </c>
      <c r="K197" s="23">
        <f>'Raw Data(sec)'!J198</f>
        <v>0</v>
      </c>
      <c r="L197" s="23">
        <f>'Raw Data(sec)'!K198</f>
        <v>0</v>
      </c>
      <c r="M197" s="23">
        <f>'Raw Data(sec)'!L198</f>
        <v>0</v>
      </c>
      <c r="N197" s="23">
        <f>'Raw Data(sec)'!M198</f>
        <v>0</v>
      </c>
      <c r="O197" s="23">
        <f>'Raw Data(sec)'!N198</f>
        <v>0</v>
      </c>
      <c r="P197" s="23">
        <f>'Raw Data(sec)'!O198</f>
        <v>0</v>
      </c>
      <c r="Q197" s="23">
        <f>'Raw Data(sec)'!P198</f>
        <v>0</v>
      </c>
      <c r="R197" s="23">
        <f>'Raw Data(sec)'!Q198</f>
        <v>0</v>
      </c>
      <c r="S197" s="23">
        <f>'Raw Data(sec)'!R198</f>
        <v>0</v>
      </c>
      <c r="T197" s="23">
        <f>'Raw Data(sec)'!S198</f>
        <v>0</v>
      </c>
      <c r="U197" s="23">
        <f>'Raw Data(sec)'!T198</f>
        <v>0</v>
      </c>
      <c r="V197" s="23">
        <f>'Raw Data(sec)'!U198</f>
        <v>0</v>
      </c>
      <c r="W197" s="23">
        <f>'Raw Data(sec)'!V198</f>
        <v>0</v>
      </c>
      <c r="X197" s="23">
        <f>'Raw Data(sec)'!W198</f>
        <v>0</v>
      </c>
      <c r="Y197" s="23">
        <f>'Raw Data(sec)'!X198</f>
        <v>0</v>
      </c>
      <c r="Z197" s="23">
        <f>'Raw Data(sec)'!Y198</f>
        <v>0</v>
      </c>
      <c r="AA197" s="23">
        <f>'Raw Data(sec)'!Z198</f>
        <v>0</v>
      </c>
      <c r="AB197" s="23">
        <f>'Raw Data(sec)'!AA198</f>
        <v>0</v>
      </c>
      <c r="AC197" s="23">
        <f>'Raw Data(sec)'!AB198</f>
        <v>0</v>
      </c>
      <c r="AD197" s="155">
        <v>0</v>
      </c>
      <c r="AE197" s="132">
        <f t="shared" si="17"/>
        <v>0</v>
      </c>
      <c r="AF197" s="12">
        <f t="shared" si="18"/>
        <v>0</v>
      </c>
      <c r="AG197" s="14" t="e">
        <f t="shared" si="12"/>
        <v>#DIV/0!</v>
      </c>
      <c r="AH197" s="14" t="e">
        <f t="shared" si="21"/>
        <v>#DIV/0!</v>
      </c>
      <c r="AI197" s="12">
        <f>SUM(F197:Q199)</f>
        <v>0</v>
      </c>
      <c r="AJ197" s="12">
        <f>SUM(R197:AC199)</f>
        <v>0</v>
      </c>
      <c r="AK197" s="12">
        <f>SUM(F197:AC199)</f>
        <v>0</v>
      </c>
      <c r="AL197" s="15" t="e">
        <f t="shared" si="19"/>
        <v>#DIV/0!</v>
      </c>
      <c r="AM197" s="15" t="e">
        <f t="shared" ref="AM197:AM260" si="25">(SUM(AG198:AG199))/(SUM(AH198:AH199))</f>
        <v>#DIV/0!</v>
      </c>
      <c r="AN197" s="15" t="e">
        <f t="shared" si="22"/>
        <v>#DIV/0!</v>
      </c>
      <c r="AO197" s="15" t="e">
        <f t="shared" si="23"/>
        <v>#DIV/0!</v>
      </c>
      <c r="AP197" s="137" t="e">
        <f t="shared" si="24"/>
        <v>#DIV/0!</v>
      </c>
      <c r="BD197" s="223"/>
      <c r="BE197" s="223"/>
      <c r="BF197" s="223"/>
      <c r="BG197" s="223"/>
      <c r="BH197" s="223"/>
    </row>
    <row r="198" spans="1:60" s="9" customFormat="1" x14ac:dyDescent="0.25">
      <c r="A198" s="23">
        <v>0</v>
      </c>
      <c r="B198" s="23">
        <f>'Raw Data(sec)'!A199</f>
        <v>0</v>
      </c>
      <c r="C198" s="23">
        <f>'Raw Data(sec)'!B199</f>
        <v>0</v>
      </c>
      <c r="D198" s="23">
        <f>'Raw Data(sec)'!C199</f>
        <v>0</v>
      </c>
      <c r="E198" s="23">
        <f>'Raw Data(sec)'!D199</f>
        <v>0</v>
      </c>
      <c r="F198" s="23">
        <f>'Raw Data(sec)'!E199</f>
        <v>0</v>
      </c>
      <c r="G198" s="23">
        <f>'Raw Data(sec)'!F199</f>
        <v>0</v>
      </c>
      <c r="H198" s="23">
        <f>'Raw Data(sec)'!G199</f>
        <v>0</v>
      </c>
      <c r="I198" s="23">
        <f>'Raw Data(sec)'!H199</f>
        <v>0</v>
      </c>
      <c r="J198" s="23">
        <f>'Raw Data(sec)'!I199</f>
        <v>0</v>
      </c>
      <c r="K198" s="23">
        <f>'Raw Data(sec)'!J199</f>
        <v>0</v>
      </c>
      <c r="L198" s="23">
        <f>'Raw Data(sec)'!K199</f>
        <v>0</v>
      </c>
      <c r="M198" s="23">
        <f>'Raw Data(sec)'!L199</f>
        <v>0</v>
      </c>
      <c r="N198" s="23">
        <f>'Raw Data(sec)'!M199</f>
        <v>0</v>
      </c>
      <c r="O198" s="23">
        <f>'Raw Data(sec)'!N199</f>
        <v>0</v>
      </c>
      <c r="P198" s="23">
        <f>'Raw Data(sec)'!O199</f>
        <v>0</v>
      </c>
      <c r="Q198" s="23">
        <f>'Raw Data(sec)'!P199</f>
        <v>0</v>
      </c>
      <c r="R198" s="23">
        <f>'Raw Data(sec)'!Q199</f>
        <v>0</v>
      </c>
      <c r="S198" s="23">
        <f>'Raw Data(sec)'!R199</f>
        <v>0</v>
      </c>
      <c r="T198" s="23">
        <f>'Raw Data(sec)'!S199</f>
        <v>0</v>
      </c>
      <c r="U198" s="23">
        <f>'Raw Data(sec)'!T199</f>
        <v>0</v>
      </c>
      <c r="V198" s="23">
        <f>'Raw Data(sec)'!U199</f>
        <v>0</v>
      </c>
      <c r="W198" s="23">
        <f>'Raw Data(sec)'!V199</f>
        <v>0</v>
      </c>
      <c r="X198" s="23">
        <f>'Raw Data(sec)'!W199</f>
        <v>0</v>
      </c>
      <c r="Y198" s="23">
        <f>'Raw Data(sec)'!X199</f>
        <v>0</v>
      </c>
      <c r="Z198" s="23">
        <f>'Raw Data(sec)'!Y199</f>
        <v>0</v>
      </c>
      <c r="AA198" s="23">
        <f>'Raw Data(sec)'!Z199</f>
        <v>0</v>
      </c>
      <c r="AB198" s="23">
        <f>'Raw Data(sec)'!AA199</f>
        <v>0</v>
      </c>
      <c r="AC198" s="23">
        <f>'Raw Data(sec)'!AB199</f>
        <v>0</v>
      </c>
      <c r="AD198" s="155">
        <v>0</v>
      </c>
      <c r="AE198" s="132">
        <f t="shared" si="17"/>
        <v>0</v>
      </c>
      <c r="AF198" s="12">
        <f t="shared" si="18"/>
        <v>0</v>
      </c>
      <c r="AG198" s="12" t="e">
        <f t="shared" si="12"/>
        <v>#DIV/0!</v>
      </c>
      <c r="AH198" s="12" t="e">
        <f t="shared" si="21"/>
        <v>#DIV/0!</v>
      </c>
      <c r="AI198" s="12">
        <f>SUM(F197:Q199)</f>
        <v>0</v>
      </c>
      <c r="AJ198" s="12">
        <f>SUM(R197:AC199)</f>
        <v>0</v>
      </c>
      <c r="AK198" s="12">
        <f>SUM(F197:AC199)</f>
        <v>0</v>
      </c>
      <c r="AL198" s="15" t="e">
        <f t="shared" ref="AL198:AL261" si="26">(AE200+AE199)/(AF199+AF200)</f>
        <v>#DIV/0!</v>
      </c>
      <c r="AM198" s="15" t="e">
        <f t="shared" si="25"/>
        <v>#DIV/0!</v>
      </c>
      <c r="AN198" s="15" t="e">
        <f t="shared" si="22"/>
        <v>#DIV/0!</v>
      </c>
      <c r="AO198" s="15" t="e">
        <f t="shared" si="23"/>
        <v>#DIV/0!</v>
      </c>
      <c r="AP198" s="137" t="e">
        <f t="shared" si="24"/>
        <v>#DIV/0!</v>
      </c>
      <c r="BD198" s="223"/>
      <c r="BE198" s="223"/>
      <c r="BF198" s="223"/>
      <c r="BG198" s="223"/>
      <c r="BH198" s="223"/>
    </row>
    <row r="199" spans="1:60" s="9" customFormat="1" x14ac:dyDescent="0.25">
      <c r="A199" s="23">
        <v>0</v>
      </c>
      <c r="B199" s="23">
        <f>'Raw Data(sec)'!A200</f>
        <v>0</v>
      </c>
      <c r="C199" s="23">
        <f>'Raw Data(sec)'!B200</f>
        <v>0</v>
      </c>
      <c r="D199" s="23">
        <f>'Raw Data(sec)'!C200</f>
        <v>0</v>
      </c>
      <c r="E199" s="23">
        <f>'Raw Data(sec)'!D200</f>
        <v>0</v>
      </c>
      <c r="F199" s="23">
        <f>'Raw Data(sec)'!E200</f>
        <v>0</v>
      </c>
      <c r="G199" s="23">
        <f>'Raw Data(sec)'!F200</f>
        <v>0</v>
      </c>
      <c r="H199" s="23">
        <f>'Raw Data(sec)'!G200</f>
        <v>0</v>
      </c>
      <c r="I199" s="23">
        <f>'Raw Data(sec)'!H200</f>
        <v>0</v>
      </c>
      <c r="J199" s="23">
        <f>'Raw Data(sec)'!I200</f>
        <v>0</v>
      </c>
      <c r="K199" s="23">
        <f>'Raw Data(sec)'!J200</f>
        <v>0</v>
      </c>
      <c r="L199" s="23">
        <f>'Raw Data(sec)'!K200</f>
        <v>0</v>
      </c>
      <c r="M199" s="23">
        <f>'Raw Data(sec)'!L200</f>
        <v>0</v>
      </c>
      <c r="N199" s="23">
        <f>'Raw Data(sec)'!M200</f>
        <v>0</v>
      </c>
      <c r="O199" s="23">
        <f>'Raw Data(sec)'!N200</f>
        <v>0</v>
      </c>
      <c r="P199" s="23">
        <f>'Raw Data(sec)'!O200</f>
        <v>0</v>
      </c>
      <c r="Q199" s="23">
        <f>'Raw Data(sec)'!P200</f>
        <v>0</v>
      </c>
      <c r="R199" s="23">
        <f>'Raw Data(sec)'!Q200</f>
        <v>0</v>
      </c>
      <c r="S199" s="23">
        <f>'Raw Data(sec)'!R200</f>
        <v>0</v>
      </c>
      <c r="T199" s="23">
        <f>'Raw Data(sec)'!S200</f>
        <v>0</v>
      </c>
      <c r="U199" s="23">
        <f>'Raw Data(sec)'!T200</f>
        <v>0</v>
      </c>
      <c r="V199" s="23">
        <f>'Raw Data(sec)'!U200</f>
        <v>0</v>
      </c>
      <c r="W199" s="23">
        <f>'Raw Data(sec)'!V200</f>
        <v>0</v>
      </c>
      <c r="X199" s="23">
        <f>'Raw Data(sec)'!W200</f>
        <v>0</v>
      </c>
      <c r="Y199" s="23">
        <f>'Raw Data(sec)'!X200</f>
        <v>0</v>
      </c>
      <c r="Z199" s="23">
        <f>'Raw Data(sec)'!Y200</f>
        <v>0</v>
      </c>
      <c r="AA199" s="23">
        <f>'Raw Data(sec)'!Z200</f>
        <v>0</v>
      </c>
      <c r="AB199" s="23">
        <f>'Raw Data(sec)'!AA200</f>
        <v>0</v>
      </c>
      <c r="AC199" s="23">
        <f>'Raw Data(sec)'!AB200</f>
        <v>0</v>
      </c>
      <c r="AD199" s="155">
        <v>0</v>
      </c>
      <c r="AE199" s="132">
        <f t="shared" si="17"/>
        <v>0</v>
      </c>
      <c r="AF199" s="12">
        <f t="shared" si="18"/>
        <v>0</v>
      </c>
      <c r="AG199" s="12" t="e">
        <f t="shared" si="12"/>
        <v>#DIV/0!</v>
      </c>
      <c r="AH199" s="12" t="e">
        <f t="shared" si="21"/>
        <v>#DIV/0!</v>
      </c>
      <c r="AI199" s="12">
        <f>SUM(F197:Q199)</f>
        <v>0</v>
      </c>
      <c r="AJ199" s="12">
        <f>SUM(R197:AC199)</f>
        <v>0</v>
      </c>
      <c r="AK199" s="12">
        <f>SUM(F197:AC199)</f>
        <v>0</v>
      </c>
      <c r="AL199" s="15" t="e">
        <f t="shared" si="26"/>
        <v>#DIV/0!</v>
      </c>
      <c r="AM199" s="15" t="e">
        <f t="shared" si="25"/>
        <v>#DIV/0!</v>
      </c>
      <c r="AN199" s="15" t="e">
        <f t="shared" si="22"/>
        <v>#DIV/0!</v>
      </c>
      <c r="AO199" s="15" t="e">
        <f t="shared" si="23"/>
        <v>#DIV/0!</v>
      </c>
      <c r="AP199" s="137" t="e">
        <f t="shared" si="24"/>
        <v>#DIV/0!</v>
      </c>
      <c r="BD199" s="223"/>
      <c r="BE199" s="223"/>
      <c r="BF199" s="223"/>
      <c r="BG199" s="223"/>
      <c r="BH199" s="223"/>
    </row>
    <row r="200" spans="1:60" s="9" customFormat="1" x14ac:dyDescent="0.25">
      <c r="A200" s="23">
        <v>0</v>
      </c>
      <c r="B200" s="23">
        <f>'Raw Data(sec)'!A201</f>
        <v>0</v>
      </c>
      <c r="C200" s="23">
        <f>'Raw Data(sec)'!B201</f>
        <v>0</v>
      </c>
      <c r="D200" s="23">
        <f>'Raw Data(sec)'!C201</f>
        <v>0</v>
      </c>
      <c r="E200" s="23">
        <f>'Raw Data(sec)'!D201</f>
        <v>0</v>
      </c>
      <c r="F200" s="23">
        <f>'Raw Data(sec)'!E201</f>
        <v>0</v>
      </c>
      <c r="G200" s="23">
        <f>'Raw Data(sec)'!F201</f>
        <v>0</v>
      </c>
      <c r="H200" s="23">
        <f>'Raw Data(sec)'!G201</f>
        <v>0</v>
      </c>
      <c r="I200" s="23">
        <f>'Raw Data(sec)'!H201</f>
        <v>0</v>
      </c>
      <c r="J200" s="23">
        <f>'Raw Data(sec)'!I201</f>
        <v>0</v>
      </c>
      <c r="K200" s="23">
        <f>'Raw Data(sec)'!J201</f>
        <v>0</v>
      </c>
      <c r="L200" s="23">
        <f>'Raw Data(sec)'!K201</f>
        <v>0</v>
      </c>
      <c r="M200" s="23">
        <f>'Raw Data(sec)'!L201</f>
        <v>0</v>
      </c>
      <c r="N200" s="23">
        <f>'Raw Data(sec)'!M201</f>
        <v>0</v>
      </c>
      <c r="O200" s="23">
        <f>'Raw Data(sec)'!N201</f>
        <v>0</v>
      </c>
      <c r="P200" s="23">
        <f>'Raw Data(sec)'!O201</f>
        <v>0</v>
      </c>
      <c r="Q200" s="23">
        <f>'Raw Data(sec)'!P201</f>
        <v>0</v>
      </c>
      <c r="R200" s="23">
        <f>'Raw Data(sec)'!Q201</f>
        <v>0</v>
      </c>
      <c r="S200" s="23">
        <f>'Raw Data(sec)'!R201</f>
        <v>0</v>
      </c>
      <c r="T200" s="23">
        <f>'Raw Data(sec)'!S201</f>
        <v>0</v>
      </c>
      <c r="U200" s="23">
        <f>'Raw Data(sec)'!T201</f>
        <v>0</v>
      </c>
      <c r="V200" s="23">
        <f>'Raw Data(sec)'!U201</f>
        <v>0</v>
      </c>
      <c r="W200" s="23">
        <f>'Raw Data(sec)'!V201</f>
        <v>0</v>
      </c>
      <c r="X200" s="23">
        <f>'Raw Data(sec)'!W201</f>
        <v>0</v>
      </c>
      <c r="Y200" s="23">
        <f>'Raw Data(sec)'!X201</f>
        <v>0</v>
      </c>
      <c r="Z200" s="23">
        <f>'Raw Data(sec)'!Y201</f>
        <v>0</v>
      </c>
      <c r="AA200" s="23">
        <f>'Raw Data(sec)'!Z201</f>
        <v>0</v>
      </c>
      <c r="AB200" s="23">
        <f>'Raw Data(sec)'!AA201</f>
        <v>0</v>
      </c>
      <c r="AC200" s="23">
        <f>'Raw Data(sec)'!AB201</f>
        <v>0</v>
      </c>
      <c r="AD200" s="155">
        <v>0</v>
      </c>
      <c r="AE200" s="132">
        <f t="shared" si="17"/>
        <v>0</v>
      </c>
      <c r="AF200" s="12">
        <f t="shared" si="18"/>
        <v>0</v>
      </c>
      <c r="AG200" s="14" t="e">
        <f t="shared" si="12"/>
        <v>#DIV/0!</v>
      </c>
      <c r="AH200" s="14" t="e">
        <f t="shared" si="21"/>
        <v>#DIV/0!</v>
      </c>
      <c r="AI200" s="12">
        <f>SUM(F200:Q202)</f>
        <v>0</v>
      </c>
      <c r="AJ200" s="12">
        <f>SUM(R200:AC202)</f>
        <v>0</v>
      </c>
      <c r="AK200" s="12">
        <f>SUM(F200:AC202)</f>
        <v>0</v>
      </c>
      <c r="AL200" s="15" t="e">
        <f t="shared" si="26"/>
        <v>#DIV/0!</v>
      </c>
      <c r="AM200" s="15" t="e">
        <f t="shared" si="25"/>
        <v>#DIV/0!</v>
      </c>
      <c r="AN200" s="15" t="e">
        <f t="shared" si="22"/>
        <v>#DIV/0!</v>
      </c>
      <c r="AO200" s="15" t="e">
        <f t="shared" si="23"/>
        <v>#DIV/0!</v>
      </c>
      <c r="AP200" s="137" t="e">
        <f t="shared" si="24"/>
        <v>#DIV/0!</v>
      </c>
      <c r="BD200" s="223"/>
      <c r="BE200" s="223"/>
      <c r="BF200" s="223"/>
      <c r="BG200" s="223"/>
      <c r="BH200" s="223"/>
    </row>
    <row r="201" spans="1:60" s="9" customFormat="1" x14ac:dyDescent="0.25">
      <c r="A201" s="23">
        <v>0</v>
      </c>
      <c r="B201" s="23">
        <f>'Raw Data(sec)'!A202</f>
        <v>0</v>
      </c>
      <c r="C201" s="23">
        <f>'Raw Data(sec)'!B202</f>
        <v>0</v>
      </c>
      <c r="D201" s="23">
        <f>'Raw Data(sec)'!C202</f>
        <v>0</v>
      </c>
      <c r="E201" s="23">
        <f>'Raw Data(sec)'!D202</f>
        <v>0</v>
      </c>
      <c r="F201" s="23">
        <f>'Raw Data(sec)'!E202</f>
        <v>0</v>
      </c>
      <c r="G201" s="23">
        <f>'Raw Data(sec)'!F202</f>
        <v>0</v>
      </c>
      <c r="H201" s="23">
        <f>'Raw Data(sec)'!G202</f>
        <v>0</v>
      </c>
      <c r="I201" s="23">
        <f>'Raw Data(sec)'!H202</f>
        <v>0</v>
      </c>
      <c r="J201" s="23">
        <f>'Raw Data(sec)'!I202</f>
        <v>0</v>
      </c>
      <c r="K201" s="23">
        <f>'Raw Data(sec)'!J202</f>
        <v>0</v>
      </c>
      <c r="L201" s="23">
        <f>'Raw Data(sec)'!K202</f>
        <v>0</v>
      </c>
      <c r="M201" s="23">
        <f>'Raw Data(sec)'!L202</f>
        <v>0</v>
      </c>
      <c r="N201" s="23">
        <f>'Raw Data(sec)'!M202</f>
        <v>0</v>
      </c>
      <c r="O201" s="23">
        <f>'Raw Data(sec)'!N202</f>
        <v>0</v>
      </c>
      <c r="P201" s="23">
        <f>'Raw Data(sec)'!O202</f>
        <v>0</v>
      </c>
      <c r="Q201" s="23">
        <f>'Raw Data(sec)'!P202</f>
        <v>0</v>
      </c>
      <c r="R201" s="23">
        <f>'Raw Data(sec)'!Q202</f>
        <v>0</v>
      </c>
      <c r="S201" s="23">
        <f>'Raw Data(sec)'!R202</f>
        <v>0</v>
      </c>
      <c r="T201" s="23">
        <f>'Raw Data(sec)'!S202</f>
        <v>0</v>
      </c>
      <c r="U201" s="23">
        <f>'Raw Data(sec)'!T202</f>
        <v>0</v>
      </c>
      <c r="V201" s="23">
        <f>'Raw Data(sec)'!U202</f>
        <v>0</v>
      </c>
      <c r="W201" s="23">
        <f>'Raw Data(sec)'!V202</f>
        <v>0</v>
      </c>
      <c r="X201" s="23">
        <f>'Raw Data(sec)'!W202</f>
        <v>0</v>
      </c>
      <c r="Y201" s="23">
        <f>'Raw Data(sec)'!X202</f>
        <v>0</v>
      </c>
      <c r="Z201" s="23">
        <f>'Raw Data(sec)'!Y202</f>
        <v>0</v>
      </c>
      <c r="AA201" s="23">
        <f>'Raw Data(sec)'!Z202</f>
        <v>0</v>
      </c>
      <c r="AB201" s="23">
        <f>'Raw Data(sec)'!AA202</f>
        <v>0</v>
      </c>
      <c r="AC201" s="23">
        <f>'Raw Data(sec)'!AB202</f>
        <v>0</v>
      </c>
      <c r="AD201" s="155">
        <v>0</v>
      </c>
      <c r="AE201" s="132">
        <f t="shared" si="17"/>
        <v>0</v>
      </c>
      <c r="AF201" s="12">
        <f t="shared" si="18"/>
        <v>0</v>
      </c>
      <c r="AG201" s="12" t="e">
        <f>SUM(F201:Q201)/AI201</f>
        <v>#DIV/0!</v>
      </c>
      <c r="AH201" s="12" t="e">
        <f t="shared" si="21"/>
        <v>#DIV/0!</v>
      </c>
      <c r="AI201" s="12">
        <f>SUM(F200:Q202)</f>
        <v>0</v>
      </c>
      <c r="AJ201" s="12">
        <f>SUM(R200:AC202)</f>
        <v>0</v>
      </c>
      <c r="AK201" s="12">
        <f>SUM(F200:AC202)</f>
        <v>0</v>
      </c>
      <c r="AL201" s="15" t="e">
        <f t="shared" si="26"/>
        <v>#DIV/0!</v>
      </c>
      <c r="AM201" s="15" t="e">
        <f t="shared" si="25"/>
        <v>#DIV/0!</v>
      </c>
      <c r="AN201" s="15" t="e">
        <f t="shared" si="22"/>
        <v>#DIV/0!</v>
      </c>
      <c r="AO201" s="15" t="e">
        <f t="shared" si="23"/>
        <v>#DIV/0!</v>
      </c>
      <c r="AP201" s="137" t="e">
        <f t="shared" si="24"/>
        <v>#DIV/0!</v>
      </c>
      <c r="BD201" s="223"/>
      <c r="BE201" s="223"/>
      <c r="BF201" s="223"/>
      <c r="BG201" s="223"/>
      <c r="BH201" s="223"/>
    </row>
    <row r="202" spans="1:60" s="9" customFormat="1" x14ac:dyDescent="0.25">
      <c r="A202" s="23">
        <v>0</v>
      </c>
      <c r="B202" s="23">
        <f>'Raw Data(sec)'!A203</f>
        <v>0</v>
      </c>
      <c r="C202" s="23">
        <f>'Raw Data(sec)'!B203</f>
        <v>0</v>
      </c>
      <c r="D202" s="23">
        <f>'Raw Data(sec)'!C203</f>
        <v>0</v>
      </c>
      <c r="E202" s="23">
        <f>'Raw Data(sec)'!D203</f>
        <v>0</v>
      </c>
      <c r="F202" s="23">
        <f>'Raw Data(sec)'!E203</f>
        <v>0</v>
      </c>
      <c r="G202" s="23">
        <f>'Raw Data(sec)'!F203</f>
        <v>0</v>
      </c>
      <c r="H202" s="23">
        <f>'Raw Data(sec)'!G203</f>
        <v>0</v>
      </c>
      <c r="I202" s="23">
        <f>'Raw Data(sec)'!H203</f>
        <v>0</v>
      </c>
      <c r="J202" s="23">
        <f>'Raw Data(sec)'!I203</f>
        <v>0</v>
      </c>
      <c r="K202" s="23">
        <f>'Raw Data(sec)'!J203</f>
        <v>0</v>
      </c>
      <c r="L202" s="23">
        <f>'Raw Data(sec)'!K203</f>
        <v>0</v>
      </c>
      <c r="M202" s="23">
        <f>'Raw Data(sec)'!L203</f>
        <v>0</v>
      </c>
      <c r="N202" s="23">
        <f>'Raw Data(sec)'!M203</f>
        <v>0</v>
      </c>
      <c r="O202" s="23">
        <f>'Raw Data(sec)'!N203</f>
        <v>0</v>
      </c>
      <c r="P202" s="23">
        <f>'Raw Data(sec)'!O203</f>
        <v>0</v>
      </c>
      <c r="Q202" s="23">
        <f>'Raw Data(sec)'!P203</f>
        <v>0</v>
      </c>
      <c r="R202" s="23">
        <f>'Raw Data(sec)'!Q203</f>
        <v>0</v>
      </c>
      <c r="S202" s="23">
        <f>'Raw Data(sec)'!R203</f>
        <v>0</v>
      </c>
      <c r="T202" s="23">
        <f>'Raw Data(sec)'!S203</f>
        <v>0</v>
      </c>
      <c r="U202" s="23">
        <f>'Raw Data(sec)'!T203</f>
        <v>0</v>
      </c>
      <c r="V202" s="23">
        <f>'Raw Data(sec)'!U203</f>
        <v>0</v>
      </c>
      <c r="W202" s="23">
        <f>'Raw Data(sec)'!V203</f>
        <v>0</v>
      </c>
      <c r="X202" s="23">
        <f>'Raw Data(sec)'!W203</f>
        <v>0</v>
      </c>
      <c r="Y202" s="23">
        <f>'Raw Data(sec)'!X203</f>
        <v>0</v>
      </c>
      <c r="Z202" s="23">
        <f>'Raw Data(sec)'!Y203</f>
        <v>0</v>
      </c>
      <c r="AA202" s="23">
        <f>'Raw Data(sec)'!Z203</f>
        <v>0</v>
      </c>
      <c r="AB202" s="23">
        <f>'Raw Data(sec)'!AA203</f>
        <v>0</v>
      </c>
      <c r="AC202" s="23">
        <f>'Raw Data(sec)'!AB203</f>
        <v>0</v>
      </c>
      <c r="AD202" s="155">
        <v>0</v>
      </c>
      <c r="AE202" s="132">
        <f t="shared" si="17"/>
        <v>0</v>
      </c>
      <c r="AF202" s="12">
        <f t="shared" si="18"/>
        <v>0</v>
      </c>
      <c r="AG202" s="12" t="e">
        <f>SUM(F202:Q202)/AI202</f>
        <v>#DIV/0!</v>
      </c>
      <c r="AH202" s="12" t="e">
        <f t="shared" si="21"/>
        <v>#DIV/0!</v>
      </c>
      <c r="AI202" s="12">
        <f>SUM(F200:Q202)</f>
        <v>0</v>
      </c>
      <c r="AJ202" s="12">
        <f>SUM(R200:AC202)</f>
        <v>0</v>
      </c>
      <c r="AK202" s="12">
        <f>SUM(F200:AC202)</f>
        <v>0</v>
      </c>
      <c r="AL202" s="15" t="e">
        <f t="shared" si="26"/>
        <v>#DIV/0!</v>
      </c>
      <c r="AM202" s="15" t="e">
        <f t="shared" si="25"/>
        <v>#DIV/0!</v>
      </c>
      <c r="AN202" s="15" t="e">
        <f t="shared" si="22"/>
        <v>#DIV/0!</v>
      </c>
      <c r="AO202" s="15" t="e">
        <f t="shared" si="23"/>
        <v>#DIV/0!</v>
      </c>
      <c r="AP202" s="137" t="e">
        <f t="shared" si="24"/>
        <v>#DIV/0!</v>
      </c>
      <c r="BD202" s="223"/>
      <c r="BE202" s="223"/>
      <c r="BF202" s="223"/>
      <c r="BG202" s="223"/>
      <c r="BH202" s="223"/>
    </row>
    <row r="203" spans="1:60" s="9" customFormat="1" x14ac:dyDescent="0.25">
      <c r="A203" s="23">
        <v>0</v>
      </c>
      <c r="B203" s="23">
        <f>'Raw Data(sec)'!A204</f>
        <v>0</v>
      </c>
      <c r="C203" s="23">
        <f>'Raw Data(sec)'!B204</f>
        <v>0</v>
      </c>
      <c r="D203" s="23">
        <f>'Raw Data(sec)'!C204</f>
        <v>0</v>
      </c>
      <c r="E203" s="23">
        <f>'Raw Data(sec)'!D204</f>
        <v>0</v>
      </c>
      <c r="F203" s="23">
        <f>'Raw Data(sec)'!E204</f>
        <v>0</v>
      </c>
      <c r="G203" s="23">
        <f>'Raw Data(sec)'!F204</f>
        <v>0</v>
      </c>
      <c r="H203" s="23">
        <f>'Raw Data(sec)'!G204</f>
        <v>0</v>
      </c>
      <c r="I203" s="23">
        <f>'Raw Data(sec)'!H204</f>
        <v>0</v>
      </c>
      <c r="J203" s="23">
        <f>'Raw Data(sec)'!I204</f>
        <v>0</v>
      </c>
      <c r="K203" s="23">
        <f>'Raw Data(sec)'!J204</f>
        <v>0</v>
      </c>
      <c r="L203" s="23">
        <f>'Raw Data(sec)'!K204</f>
        <v>0</v>
      </c>
      <c r="M203" s="23">
        <f>'Raw Data(sec)'!L204</f>
        <v>0</v>
      </c>
      <c r="N203" s="23">
        <f>'Raw Data(sec)'!M204</f>
        <v>0</v>
      </c>
      <c r="O203" s="23">
        <f>'Raw Data(sec)'!N204</f>
        <v>0</v>
      </c>
      <c r="P203" s="23">
        <f>'Raw Data(sec)'!O204</f>
        <v>0</v>
      </c>
      <c r="Q203" s="23">
        <f>'Raw Data(sec)'!P204</f>
        <v>0</v>
      </c>
      <c r="R203" s="23">
        <f>'Raw Data(sec)'!Q204</f>
        <v>0</v>
      </c>
      <c r="S203" s="23">
        <f>'Raw Data(sec)'!R204</f>
        <v>0</v>
      </c>
      <c r="T203" s="23">
        <f>'Raw Data(sec)'!S204</f>
        <v>0</v>
      </c>
      <c r="U203" s="23">
        <f>'Raw Data(sec)'!T204</f>
        <v>0</v>
      </c>
      <c r="V203" s="23">
        <f>'Raw Data(sec)'!U204</f>
        <v>0</v>
      </c>
      <c r="W203" s="23">
        <f>'Raw Data(sec)'!V204</f>
        <v>0</v>
      </c>
      <c r="X203" s="23">
        <f>'Raw Data(sec)'!W204</f>
        <v>0</v>
      </c>
      <c r="Y203" s="23">
        <f>'Raw Data(sec)'!X204</f>
        <v>0</v>
      </c>
      <c r="Z203" s="23">
        <f>'Raw Data(sec)'!Y204</f>
        <v>0</v>
      </c>
      <c r="AA203" s="23">
        <f>'Raw Data(sec)'!Z204</f>
        <v>0</v>
      </c>
      <c r="AB203" s="23">
        <f>'Raw Data(sec)'!AA204</f>
        <v>0</v>
      </c>
      <c r="AC203" s="23">
        <f>'Raw Data(sec)'!AB204</f>
        <v>0</v>
      </c>
      <c r="AD203" s="155">
        <v>0</v>
      </c>
      <c r="AE203" s="132">
        <f t="shared" si="17"/>
        <v>0</v>
      </c>
      <c r="AF203" s="12">
        <f t="shared" si="18"/>
        <v>0</v>
      </c>
      <c r="AG203" s="14" t="e">
        <f t="shared" ref="AG203:AG266" si="27">SUM(F203:Q203)/AI203</f>
        <v>#DIV/0!</v>
      </c>
      <c r="AH203" s="14" t="e">
        <f t="shared" si="21"/>
        <v>#DIV/0!</v>
      </c>
      <c r="AI203" s="12">
        <f>SUM(F203:Q205)</f>
        <v>0</v>
      </c>
      <c r="AJ203" s="12">
        <f>SUM(R203:AC205)</f>
        <v>0</v>
      </c>
      <c r="AK203" s="12">
        <f>SUM(F203:AC205)</f>
        <v>0</v>
      </c>
      <c r="AL203" s="15" t="e">
        <f t="shared" si="26"/>
        <v>#DIV/0!</v>
      </c>
      <c r="AM203" s="15" t="e">
        <f t="shared" si="25"/>
        <v>#DIV/0!</v>
      </c>
      <c r="AN203" s="15" t="e">
        <f t="shared" si="22"/>
        <v>#DIV/0!</v>
      </c>
      <c r="AO203" s="15" t="e">
        <f t="shared" si="23"/>
        <v>#DIV/0!</v>
      </c>
      <c r="AP203" s="137" t="e">
        <f t="shared" si="24"/>
        <v>#DIV/0!</v>
      </c>
      <c r="BD203" s="223"/>
      <c r="BE203" s="223"/>
      <c r="BF203" s="223"/>
      <c r="BG203" s="223"/>
      <c r="BH203" s="223"/>
    </row>
    <row r="204" spans="1:60" s="9" customFormat="1" x14ac:dyDescent="0.25">
      <c r="A204" s="23">
        <v>0</v>
      </c>
      <c r="B204" s="23">
        <f>'Raw Data(sec)'!A205</f>
        <v>0</v>
      </c>
      <c r="C204" s="23">
        <f>'Raw Data(sec)'!B205</f>
        <v>0</v>
      </c>
      <c r="D204" s="23">
        <f>'Raw Data(sec)'!C205</f>
        <v>0</v>
      </c>
      <c r="E204" s="23">
        <f>'Raw Data(sec)'!D205</f>
        <v>0</v>
      </c>
      <c r="F204" s="23">
        <f>'Raw Data(sec)'!E205</f>
        <v>0</v>
      </c>
      <c r="G204" s="23">
        <f>'Raw Data(sec)'!F205</f>
        <v>0</v>
      </c>
      <c r="H204" s="23">
        <f>'Raw Data(sec)'!G205</f>
        <v>0</v>
      </c>
      <c r="I204" s="23">
        <f>'Raw Data(sec)'!H205</f>
        <v>0</v>
      </c>
      <c r="J204" s="23">
        <f>'Raw Data(sec)'!I205</f>
        <v>0</v>
      </c>
      <c r="K204" s="23">
        <f>'Raw Data(sec)'!J205</f>
        <v>0</v>
      </c>
      <c r="L204" s="23">
        <f>'Raw Data(sec)'!K205</f>
        <v>0</v>
      </c>
      <c r="M204" s="23">
        <f>'Raw Data(sec)'!L205</f>
        <v>0</v>
      </c>
      <c r="N204" s="23">
        <f>'Raw Data(sec)'!M205</f>
        <v>0</v>
      </c>
      <c r="O204" s="23">
        <f>'Raw Data(sec)'!N205</f>
        <v>0</v>
      </c>
      <c r="P204" s="23">
        <f>'Raw Data(sec)'!O205</f>
        <v>0</v>
      </c>
      <c r="Q204" s="23">
        <f>'Raw Data(sec)'!P205</f>
        <v>0</v>
      </c>
      <c r="R204" s="23">
        <f>'Raw Data(sec)'!Q205</f>
        <v>0</v>
      </c>
      <c r="S204" s="23">
        <f>'Raw Data(sec)'!R205</f>
        <v>0</v>
      </c>
      <c r="T204" s="23">
        <f>'Raw Data(sec)'!S205</f>
        <v>0</v>
      </c>
      <c r="U204" s="23">
        <f>'Raw Data(sec)'!T205</f>
        <v>0</v>
      </c>
      <c r="V204" s="23">
        <f>'Raw Data(sec)'!U205</f>
        <v>0</v>
      </c>
      <c r="W204" s="23">
        <f>'Raw Data(sec)'!V205</f>
        <v>0</v>
      </c>
      <c r="X204" s="23">
        <f>'Raw Data(sec)'!W205</f>
        <v>0</v>
      </c>
      <c r="Y204" s="23">
        <f>'Raw Data(sec)'!X205</f>
        <v>0</v>
      </c>
      <c r="Z204" s="23">
        <f>'Raw Data(sec)'!Y205</f>
        <v>0</v>
      </c>
      <c r="AA204" s="23">
        <f>'Raw Data(sec)'!Z205</f>
        <v>0</v>
      </c>
      <c r="AB204" s="23">
        <f>'Raw Data(sec)'!AA205</f>
        <v>0</v>
      </c>
      <c r="AC204" s="23">
        <f>'Raw Data(sec)'!AB205</f>
        <v>0</v>
      </c>
      <c r="AD204" s="155">
        <v>0</v>
      </c>
      <c r="AE204" s="132">
        <f t="shared" si="17"/>
        <v>0</v>
      </c>
      <c r="AF204" s="12">
        <f t="shared" si="18"/>
        <v>0</v>
      </c>
      <c r="AG204" s="12" t="e">
        <f t="shared" si="27"/>
        <v>#DIV/0!</v>
      </c>
      <c r="AH204" s="12" t="e">
        <f t="shared" si="21"/>
        <v>#DIV/0!</v>
      </c>
      <c r="AI204" s="12">
        <f>SUM(F203:Q205)</f>
        <v>0</v>
      </c>
      <c r="AJ204" s="12">
        <f>SUM(R203:AC205)</f>
        <v>0</v>
      </c>
      <c r="AK204" s="12">
        <f>SUM(F203:AC205)</f>
        <v>0</v>
      </c>
      <c r="AL204" s="15" t="e">
        <f t="shared" si="26"/>
        <v>#DIV/0!</v>
      </c>
      <c r="AM204" s="15" t="e">
        <f t="shared" si="25"/>
        <v>#DIV/0!</v>
      </c>
      <c r="AN204" s="15" t="e">
        <f t="shared" si="22"/>
        <v>#DIV/0!</v>
      </c>
      <c r="AO204" s="15" t="e">
        <f t="shared" si="23"/>
        <v>#DIV/0!</v>
      </c>
      <c r="AP204" s="137" t="e">
        <f t="shared" si="24"/>
        <v>#DIV/0!</v>
      </c>
      <c r="BD204" s="223"/>
      <c r="BE204" s="223"/>
      <c r="BF204" s="223"/>
      <c r="BG204" s="223"/>
      <c r="BH204" s="223"/>
    </row>
    <row r="205" spans="1:60" s="9" customFormat="1" x14ac:dyDescent="0.25">
      <c r="A205" s="23">
        <v>0</v>
      </c>
      <c r="B205" s="23">
        <f>'Raw Data(sec)'!A206</f>
        <v>0</v>
      </c>
      <c r="C205" s="23">
        <f>'Raw Data(sec)'!B206</f>
        <v>0</v>
      </c>
      <c r="D205" s="23">
        <f>'Raw Data(sec)'!C206</f>
        <v>0</v>
      </c>
      <c r="E205" s="23">
        <f>'Raw Data(sec)'!D206</f>
        <v>0</v>
      </c>
      <c r="F205" s="23">
        <f>'Raw Data(sec)'!E206</f>
        <v>0</v>
      </c>
      <c r="G205" s="23">
        <f>'Raw Data(sec)'!F206</f>
        <v>0</v>
      </c>
      <c r="H205" s="23">
        <f>'Raw Data(sec)'!G206</f>
        <v>0</v>
      </c>
      <c r="I205" s="23">
        <f>'Raw Data(sec)'!H206</f>
        <v>0</v>
      </c>
      <c r="J205" s="23">
        <f>'Raw Data(sec)'!I206</f>
        <v>0</v>
      </c>
      <c r="K205" s="23">
        <f>'Raw Data(sec)'!J206</f>
        <v>0</v>
      </c>
      <c r="L205" s="23">
        <f>'Raw Data(sec)'!K206</f>
        <v>0</v>
      </c>
      <c r="M205" s="23">
        <f>'Raw Data(sec)'!L206</f>
        <v>0</v>
      </c>
      <c r="N205" s="23">
        <f>'Raw Data(sec)'!M206</f>
        <v>0</v>
      </c>
      <c r="O205" s="23">
        <f>'Raw Data(sec)'!N206</f>
        <v>0</v>
      </c>
      <c r="P205" s="23">
        <f>'Raw Data(sec)'!O206</f>
        <v>0</v>
      </c>
      <c r="Q205" s="23">
        <f>'Raw Data(sec)'!P206</f>
        <v>0</v>
      </c>
      <c r="R205" s="23">
        <f>'Raw Data(sec)'!Q206</f>
        <v>0</v>
      </c>
      <c r="S205" s="23">
        <f>'Raw Data(sec)'!R206</f>
        <v>0</v>
      </c>
      <c r="T205" s="23">
        <f>'Raw Data(sec)'!S206</f>
        <v>0</v>
      </c>
      <c r="U205" s="23">
        <f>'Raw Data(sec)'!T206</f>
        <v>0</v>
      </c>
      <c r="V205" s="23">
        <f>'Raw Data(sec)'!U206</f>
        <v>0</v>
      </c>
      <c r="W205" s="23">
        <f>'Raw Data(sec)'!V206</f>
        <v>0</v>
      </c>
      <c r="X205" s="23">
        <f>'Raw Data(sec)'!W206</f>
        <v>0</v>
      </c>
      <c r="Y205" s="23">
        <f>'Raw Data(sec)'!X206</f>
        <v>0</v>
      </c>
      <c r="Z205" s="23">
        <f>'Raw Data(sec)'!Y206</f>
        <v>0</v>
      </c>
      <c r="AA205" s="23">
        <f>'Raw Data(sec)'!Z206</f>
        <v>0</v>
      </c>
      <c r="AB205" s="23">
        <f>'Raw Data(sec)'!AA206</f>
        <v>0</v>
      </c>
      <c r="AC205" s="23">
        <f>'Raw Data(sec)'!AB206</f>
        <v>0</v>
      </c>
      <c r="AD205" s="155">
        <v>0</v>
      </c>
      <c r="AE205" s="132">
        <f t="shared" si="17"/>
        <v>0</v>
      </c>
      <c r="AF205" s="12">
        <f t="shared" si="18"/>
        <v>0</v>
      </c>
      <c r="AG205" s="12" t="e">
        <f t="shared" si="27"/>
        <v>#DIV/0!</v>
      </c>
      <c r="AH205" s="12" t="e">
        <f t="shared" si="21"/>
        <v>#DIV/0!</v>
      </c>
      <c r="AI205" s="12">
        <f>SUM(F203:Q205)</f>
        <v>0</v>
      </c>
      <c r="AJ205" s="12">
        <f>SUM(R203:AC205)</f>
        <v>0</v>
      </c>
      <c r="AK205" s="12">
        <f>SUM(F203:AC205)</f>
        <v>0</v>
      </c>
      <c r="AL205" s="15" t="e">
        <f t="shared" si="26"/>
        <v>#DIV/0!</v>
      </c>
      <c r="AM205" s="15" t="e">
        <f t="shared" si="25"/>
        <v>#DIV/0!</v>
      </c>
      <c r="AN205" s="15" t="e">
        <f t="shared" si="22"/>
        <v>#DIV/0!</v>
      </c>
      <c r="AO205" s="15" t="e">
        <f t="shared" si="23"/>
        <v>#DIV/0!</v>
      </c>
      <c r="AP205" s="137" t="e">
        <f t="shared" si="24"/>
        <v>#DIV/0!</v>
      </c>
      <c r="BD205" s="223"/>
      <c r="BE205" s="223"/>
      <c r="BF205" s="223"/>
      <c r="BG205" s="223"/>
      <c r="BH205" s="223"/>
    </row>
    <row r="206" spans="1:60" s="9" customFormat="1" x14ac:dyDescent="0.25">
      <c r="A206" s="23">
        <v>0</v>
      </c>
      <c r="B206" s="23">
        <f>'Raw Data(sec)'!A207</f>
        <v>0</v>
      </c>
      <c r="C206" s="23">
        <f>'Raw Data(sec)'!B207</f>
        <v>0</v>
      </c>
      <c r="D206" s="23">
        <f>'Raw Data(sec)'!C207</f>
        <v>0</v>
      </c>
      <c r="E206" s="23">
        <f>'Raw Data(sec)'!D207</f>
        <v>0</v>
      </c>
      <c r="F206" s="23">
        <f>'Raw Data(sec)'!E207</f>
        <v>0</v>
      </c>
      <c r="G206" s="23">
        <f>'Raw Data(sec)'!F207</f>
        <v>0</v>
      </c>
      <c r="H206" s="23">
        <f>'Raw Data(sec)'!G207</f>
        <v>0</v>
      </c>
      <c r="I206" s="23">
        <f>'Raw Data(sec)'!H207</f>
        <v>0</v>
      </c>
      <c r="J206" s="23">
        <f>'Raw Data(sec)'!I207</f>
        <v>0</v>
      </c>
      <c r="K206" s="23">
        <f>'Raw Data(sec)'!J207</f>
        <v>0</v>
      </c>
      <c r="L206" s="23">
        <f>'Raw Data(sec)'!K207</f>
        <v>0</v>
      </c>
      <c r="M206" s="23">
        <f>'Raw Data(sec)'!L207</f>
        <v>0</v>
      </c>
      <c r="N206" s="23">
        <f>'Raw Data(sec)'!M207</f>
        <v>0</v>
      </c>
      <c r="O206" s="23">
        <f>'Raw Data(sec)'!N207</f>
        <v>0</v>
      </c>
      <c r="P206" s="23">
        <f>'Raw Data(sec)'!O207</f>
        <v>0</v>
      </c>
      <c r="Q206" s="23">
        <f>'Raw Data(sec)'!P207</f>
        <v>0</v>
      </c>
      <c r="R206" s="23">
        <f>'Raw Data(sec)'!Q207</f>
        <v>0</v>
      </c>
      <c r="S206" s="23">
        <f>'Raw Data(sec)'!R207</f>
        <v>0</v>
      </c>
      <c r="T206" s="23">
        <f>'Raw Data(sec)'!S207</f>
        <v>0</v>
      </c>
      <c r="U206" s="23">
        <f>'Raw Data(sec)'!T207</f>
        <v>0</v>
      </c>
      <c r="V206" s="23">
        <f>'Raw Data(sec)'!U207</f>
        <v>0</v>
      </c>
      <c r="W206" s="23">
        <f>'Raw Data(sec)'!V207</f>
        <v>0</v>
      </c>
      <c r="X206" s="23">
        <f>'Raw Data(sec)'!W207</f>
        <v>0</v>
      </c>
      <c r="Y206" s="23">
        <f>'Raw Data(sec)'!X207</f>
        <v>0</v>
      </c>
      <c r="Z206" s="23">
        <f>'Raw Data(sec)'!Y207</f>
        <v>0</v>
      </c>
      <c r="AA206" s="23">
        <f>'Raw Data(sec)'!Z207</f>
        <v>0</v>
      </c>
      <c r="AB206" s="23">
        <f>'Raw Data(sec)'!AA207</f>
        <v>0</v>
      </c>
      <c r="AC206" s="23">
        <f>'Raw Data(sec)'!AB207</f>
        <v>0</v>
      </c>
      <c r="AD206" s="155">
        <v>0</v>
      </c>
      <c r="AE206" s="132">
        <f t="shared" si="17"/>
        <v>0</v>
      </c>
      <c r="AF206" s="12">
        <f t="shared" si="18"/>
        <v>0</v>
      </c>
      <c r="AG206" s="14" t="e">
        <f t="shared" si="27"/>
        <v>#DIV/0!</v>
      </c>
      <c r="AH206" s="14" t="e">
        <f t="shared" si="21"/>
        <v>#DIV/0!</v>
      </c>
      <c r="AI206" s="12">
        <f>SUM(F206:Q208)</f>
        <v>0</v>
      </c>
      <c r="AJ206" s="12">
        <f>SUM(R206:AC208)</f>
        <v>0</v>
      </c>
      <c r="AK206" s="12">
        <f>SUM(F206:AC208)</f>
        <v>0</v>
      </c>
      <c r="AL206" s="15" t="e">
        <f t="shared" si="26"/>
        <v>#DIV/0!</v>
      </c>
      <c r="AM206" s="15" t="e">
        <f t="shared" si="25"/>
        <v>#DIV/0!</v>
      </c>
      <c r="AN206" s="15" t="e">
        <f t="shared" si="22"/>
        <v>#DIV/0!</v>
      </c>
      <c r="AO206" s="15" t="e">
        <f t="shared" si="23"/>
        <v>#DIV/0!</v>
      </c>
      <c r="AP206" s="137" t="e">
        <f t="shared" si="24"/>
        <v>#DIV/0!</v>
      </c>
      <c r="BD206" s="223"/>
      <c r="BE206" s="223"/>
      <c r="BF206" s="223"/>
      <c r="BG206" s="223"/>
      <c r="BH206" s="223"/>
    </row>
    <row r="207" spans="1:60" s="9" customFormat="1" x14ac:dyDescent="0.25">
      <c r="A207" s="23">
        <v>0</v>
      </c>
      <c r="B207" s="23">
        <f>'Raw Data(sec)'!A208</f>
        <v>0</v>
      </c>
      <c r="C207" s="23">
        <f>'Raw Data(sec)'!B208</f>
        <v>0</v>
      </c>
      <c r="D207" s="23">
        <f>'Raw Data(sec)'!C208</f>
        <v>0</v>
      </c>
      <c r="E207" s="23">
        <f>'Raw Data(sec)'!D208</f>
        <v>0</v>
      </c>
      <c r="F207" s="23">
        <f>'Raw Data(sec)'!E208</f>
        <v>0</v>
      </c>
      <c r="G207" s="23">
        <f>'Raw Data(sec)'!F208</f>
        <v>0</v>
      </c>
      <c r="H207" s="23">
        <f>'Raw Data(sec)'!G208</f>
        <v>0</v>
      </c>
      <c r="I207" s="23">
        <f>'Raw Data(sec)'!H208</f>
        <v>0</v>
      </c>
      <c r="J207" s="23">
        <f>'Raw Data(sec)'!I208</f>
        <v>0</v>
      </c>
      <c r="K207" s="23">
        <f>'Raw Data(sec)'!J208</f>
        <v>0</v>
      </c>
      <c r="L207" s="23">
        <f>'Raw Data(sec)'!K208</f>
        <v>0</v>
      </c>
      <c r="M207" s="23">
        <f>'Raw Data(sec)'!L208</f>
        <v>0</v>
      </c>
      <c r="N207" s="23">
        <f>'Raw Data(sec)'!M208</f>
        <v>0</v>
      </c>
      <c r="O207" s="23">
        <f>'Raw Data(sec)'!N208</f>
        <v>0</v>
      </c>
      <c r="P207" s="23">
        <f>'Raw Data(sec)'!O208</f>
        <v>0</v>
      </c>
      <c r="Q207" s="23">
        <f>'Raw Data(sec)'!P208</f>
        <v>0</v>
      </c>
      <c r="R207" s="23">
        <f>'Raw Data(sec)'!Q208</f>
        <v>0</v>
      </c>
      <c r="S207" s="23">
        <f>'Raw Data(sec)'!R208</f>
        <v>0</v>
      </c>
      <c r="T207" s="23">
        <f>'Raw Data(sec)'!S208</f>
        <v>0</v>
      </c>
      <c r="U207" s="23">
        <f>'Raw Data(sec)'!T208</f>
        <v>0</v>
      </c>
      <c r="V207" s="23">
        <f>'Raw Data(sec)'!U208</f>
        <v>0</v>
      </c>
      <c r="W207" s="23">
        <f>'Raw Data(sec)'!V208</f>
        <v>0</v>
      </c>
      <c r="X207" s="23">
        <f>'Raw Data(sec)'!W208</f>
        <v>0</v>
      </c>
      <c r="Y207" s="23">
        <f>'Raw Data(sec)'!X208</f>
        <v>0</v>
      </c>
      <c r="Z207" s="23">
        <f>'Raw Data(sec)'!Y208</f>
        <v>0</v>
      </c>
      <c r="AA207" s="23">
        <f>'Raw Data(sec)'!Z208</f>
        <v>0</v>
      </c>
      <c r="AB207" s="23">
        <f>'Raw Data(sec)'!AA208</f>
        <v>0</v>
      </c>
      <c r="AC207" s="23">
        <f>'Raw Data(sec)'!AB208</f>
        <v>0</v>
      </c>
      <c r="AD207" s="155">
        <v>0</v>
      </c>
      <c r="AE207" s="132">
        <f t="shared" si="17"/>
        <v>0</v>
      </c>
      <c r="AF207" s="12">
        <f t="shared" si="18"/>
        <v>0</v>
      </c>
      <c r="AG207" s="12" t="e">
        <f t="shared" si="27"/>
        <v>#DIV/0!</v>
      </c>
      <c r="AH207" s="12" t="e">
        <f t="shared" si="21"/>
        <v>#DIV/0!</v>
      </c>
      <c r="AI207" s="12">
        <f>SUM(F206:Q208)</f>
        <v>0</v>
      </c>
      <c r="AJ207" s="12">
        <f>SUM(R206:AC208)</f>
        <v>0</v>
      </c>
      <c r="AK207" s="12">
        <f>SUM(F206:AC208)</f>
        <v>0</v>
      </c>
      <c r="AL207" s="15" t="e">
        <f t="shared" si="26"/>
        <v>#DIV/0!</v>
      </c>
      <c r="AM207" s="15" t="e">
        <f t="shared" si="25"/>
        <v>#DIV/0!</v>
      </c>
      <c r="AN207" s="15" t="e">
        <f t="shared" si="22"/>
        <v>#DIV/0!</v>
      </c>
      <c r="AO207" s="15" t="e">
        <f t="shared" si="23"/>
        <v>#DIV/0!</v>
      </c>
      <c r="AP207" s="137" t="e">
        <f t="shared" si="24"/>
        <v>#DIV/0!</v>
      </c>
      <c r="BD207" s="223"/>
      <c r="BE207" s="223"/>
      <c r="BF207" s="223"/>
      <c r="BG207" s="223"/>
      <c r="BH207" s="223"/>
    </row>
    <row r="208" spans="1:60" s="9" customFormat="1" x14ac:dyDescent="0.25">
      <c r="A208" s="23">
        <v>0</v>
      </c>
      <c r="B208" s="23">
        <f>'Raw Data(sec)'!A209</f>
        <v>0</v>
      </c>
      <c r="C208" s="23">
        <f>'Raw Data(sec)'!B209</f>
        <v>0</v>
      </c>
      <c r="D208" s="23">
        <f>'Raw Data(sec)'!C209</f>
        <v>0</v>
      </c>
      <c r="E208" s="23">
        <f>'Raw Data(sec)'!D209</f>
        <v>0</v>
      </c>
      <c r="F208" s="23">
        <f>'Raw Data(sec)'!E209</f>
        <v>0</v>
      </c>
      <c r="G208" s="23">
        <f>'Raw Data(sec)'!F209</f>
        <v>0</v>
      </c>
      <c r="H208" s="23">
        <f>'Raw Data(sec)'!G209</f>
        <v>0</v>
      </c>
      <c r="I208" s="23">
        <f>'Raw Data(sec)'!H209</f>
        <v>0</v>
      </c>
      <c r="J208" s="23">
        <f>'Raw Data(sec)'!I209</f>
        <v>0</v>
      </c>
      <c r="K208" s="23">
        <f>'Raw Data(sec)'!J209</f>
        <v>0</v>
      </c>
      <c r="L208" s="23">
        <f>'Raw Data(sec)'!K209</f>
        <v>0</v>
      </c>
      <c r="M208" s="23">
        <f>'Raw Data(sec)'!L209</f>
        <v>0</v>
      </c>
      <c r="N208" s="23">
        <f>'Raw Data(sec)'!M209</f>
        <v>0</v>
      </c>
      <c r="O208" s="23">
        <f>'Raw Data(sec)'!N209</f>
        <v>0</v>
      </c>
      <c r="P208" s="23">
        <f>'Raw Data(sec)'!O209</f>
        <v>0</v>
      </c>
      <c r="Q208" s="23">
        <f>'Raw Data(sec)'!P209</f>
        <v>0</v>
      </c>
      <c r="R208" s="23">
        <f>'Raw Data(sec)'!Q209</f>
        <v>0</v>
      </c>
      <c r="S208" s="23">
        <f>'Raw Data(sec)'!R209</f>
        <v>0</v>
      </c>
      <c r="T208" s="23">
        <f>'Raw Data(sec)'!S209</f>
        <v>0</v>
      </c>
      <c r="U208" s="23">
        <f>'Raw Data(sec)'!T209</f>
        <v>0</v>
      </c>
      <c r="V208" s="23">
        <f>'Raw Data(sec)'!U209</f>
        <v>0</v>
      </c>
      <c r="W208" s="23">
        <f>'Raw Data(sec)'!V209</f>
        <v>0</v>
      </c>
      <c r="X208" s="23">
        <f>'Raw Data(sec)'!W209</f>
        <v>0</v>
      </c>
      <c r="Y208" s="23">
        <f>'Raw Data(sec)'!X209</f>
        <v>0</v>
      </c>
      <c r="Z208" s="23">
        <f>'Raw Data(sec)'!Y209</f>
        <v>0</v>
      </c>
      <c r="AA208" s="23">
        <f>'Raw Data(sec)'!Z209</f>
        <v>0</v>
      </c>
      <c r="AB208" s="23">
        <f>'Raw Data(sec)'!AA209</f>
        <v>0</v>
      </c>
      <c r="AC208" s="23">
        <f>'Raw Data(sec)'!AB209</f>
        <v>0</v>
      </c>
      <c r="AD208" s="155">
        <v>0</v>
      </c>
      <c r="AE208" s="132">
        <f t="shared" si="17"/>
        <v>0</v>
      </c>
      <c r="AF208" s="12">
        <f t="shared" si="18"/>
        <v>0</v>
      </c>
      <c r="AG208" s="12" t="e">
        <f t="shared" si="27"/>
        <v>#DIV/0!</v>
      </c>
      <c r="AH208" s="12" t="e">
        <f t="shared" si="21"/>
        <v>#DIV/0!</v>
      </c>
      <c r="AI208" s="12">
        <f>SUM(F206:Q208)</f>
        <v>0</v>
      </c>
      <c r="AJ208" s="12">
        <f>SUM(R206:AC208)</f>
        <v>0</v>
      </c>
      <c r="AK208" s="12">
        <f>SUM(F206:AC208)</f>
        <v>0</v>
      </c>
      <c r="AL208" s="15" t="e">
        <f t="shared" si="26"/>
        <v>#DIV/0!</v>
      </c>
      <c r="AM208" s="15" t="e">
        <f t="shared" si="25"/>
        <v>#DIV/0!</v>
      </c>
      <c r="AN208" s="15" t="e">
        <f t="shared" si="22"/>
        <v>#DIV/0!</v>
      </c>
      <c r="AO208" s="15" t="e">
        <f t="shared" si="23"/>
        <v>#DIV/0!</v>
      </c>
      <c r="AP208" s="137" t="e">
        <f t="shared" si="24"/>
        <v>#DIV/0!</v>
      </c>
      <c r="BD208" s="223"/>
      <c r="BE208" s="223"/>
      <c r="BF208" s="223"/>
      <c r="BG208" s="223"/>
      <c r="BH208" s="223"/>
    </row>
    <row r="209" spans="1:60" s="9" customFormat="1" x14ac:dyDescent="0.25">
      <c r="A209" s="23">
        <v>0</v>
      </c>
      <c r="B209" s="23">
        <f>'Raw Data(sec)'!A210</f>
        <v>0</v>
      </c>
      <c r="C209" s="23">
        <f>'Raw Data(sec)'!B210</f>
        <v>0</v>
      </c>
      <c r="D209" s="23">
        <f>'Raw Data(sec)'!C210</f>
        <v>0</v>
      </c>
      <c r="E209" s="23">
        <f>'Raw Data(sec)'!D210</f>
        <v>0</v>
      </c>
      <c r="F209" s="23">
        <f>'Raw Data(sec)'!E210</f>
        <v>0</v>
      </c>
      <c r="G209" s="23">
        <f>'Raw Data(sec)'!F210</f>
        <v>0</v>
      </c>
      <c r="H209" s="23">
        <f>'Raw Data(sec)'!G210</f>
        <v>0</v>
      </c>
      <c r="I209" s="23">
        <f>'Raw Data(sec)'!H210</f>
        <v>0</v>
      </c>
      <c r="J209" s="23">
        <f>'Raw Data(sec)'!I210</f>
        <v>0</v>
      </c>
      <c r="K209" s="23">
        <f>'Raw Data(sec)'!J210</f>
        <v>0</v>
      </c>
      <c r="L209" s="23">
        <f>'Raw Data(sec)'!K210</f>
        <v>0</v>
      </c>
      <c r="M209" s="23">
        <f>'Raw Data(sec)'!L210</f>
        <v>0</v>
      </c>
      <c r="N209" s="23">
        <f>'Raw Data(sec)'!M210</f>
        <v>0</v>
      </c>
      <c r="O209" s="23">
        <f>'Raw Data(sec)'!N210</f>
        <v>0</v>
      </c>
      <c r="P209" s="23">
        <f>'Raw Data(sec)'!O210</f>
        <v>0</v>
      </c>
      <c r="Q209" s="23">
        <f>'Raw Data(sec)'!P210</f>
        <v>0</v>
      </c>
      <c r="R209" s="23">
        <f>'Raw Data(sec)'!Q210</f>
        <v>0</v>
      </c>
      <c r="S209" s="23">
        <f>'Raw Data(sec)'!R210</f>
        <v>0</v>
      </c>
      <c r="T209" s="23">
        <f>'Raw Data(sec)'!S210</f>
        <v>0</v>
      </c>
      <c r="U209" s="23">
        <f>'Raw Data(sec)'!T210</f>
        <v>0</v>
      </c>
      <c r="V209" s="23">
        <f>'Raw Data(sec)'!U210</f>
        <v>0</v>
      </c>
      <c r="W209" s="23">
        <f>'Raw Data(sec)'!V210</f>
        <v>0</v>
      </c>
      <c r="X209" s="23">
        <f>'Raw Data(sec)'!W210</f>
        <v>0</v>
      </c>
      <c r="Y209" s="23">
        <f>'Raw Data(sec)'!X210</f>
        <v>0</v>
      </c>
      <c r="Z209" s="23">
        <f>'Raw Data(sec)'!Y210</f>
        <v>0</v>
      </c>
      <c r="AA209" s="23">
        <f>'Raw Data(sec)'!Z210</f>
        <v>0</v>
      </c>
      <c r="AB209" s="23">
        <f>'Raw Data(sec)'!AA210</f>
        <v>0</v>
      </c>
      <c r="AC209" s="23">
        <f>'Raw Data(sec)'!AB210</f>
        <v>0</v>
      </c>
      <c r="AD209" s="155">
        <v>0</v>
      </c>
      <c r="AE209" s="132">
        <f t="shared" si="17"/>
        <v>0</v>
      </c>
      <c r="AF209" s="12">
        <f t="shared" si="18"/>
        <v>0</v>
      </c>
      <c r="AG209" s="14" t="e">
        <f t="shared" si="27"/>
        <v>#DIV/0!</v>
      </c>
      <c r="AH209" s="14" t="e">
        <f t="shared" si="21"/>
        <v>#DIV/0!</v>
      </c>
      <c r="AI209" s="12">
        <f>SUM(F209:Q211)</f>
        <v>0</v>
      </c>
      <c r="AJ209" s="12">
        <f>SUM(R209:AC211)</f>
        <v>0</v>
      </c>
      <c r="AK209" s="12">
        <f>SUM(F209:AC211)</f>
        <v>0</v>
      </c>
      <c r="AL209" s="15" t="e">
        <f t="shared" si="26"/>
        <v>#DIV/0!</v>
      </c>
      <c r="AM209" s="15" t="e">
        <f t="shared" si="25"/>
        <v>#DIV/0!</v>
      </c>
      <c r="AN209" s="15" t="e">
        <f t="shared" si="22"/>
        <v>#DIV/0!</v>
      </c>
      <c r="AO209" s="15" t="e">
        <f t="shared" si="23"/>
        <v>#DIV/0!</v>
      </c>
      <c r="AP209" s="137" t="e">
        <f t="shared" si="24"/>
        <v>#DIV/0!</v>
      </c>
      <c r="BD209" s="223"/>
      <c r="BE209" s="223"/>
      <c r="BF209" s="223"/>
      <c r="BG209" s="223"/>
      <c r="BH209" s="223"/>
    </row>
    <row r="210" spans="1:60" s="9" customFormat="1" x14ac:dyDescent="0.25">
      <c r="A210" s="23">
        <v>0</v>
      </c>
      <c r="B210" s="23">
        <f>'Raw Data(sec)'!A211</f>
        <v>0</v>
      </c>
      <c r="C210" s="23">
        <f>'Raw Data(sec)'!B211</f>
        <v>0</v>
      </c>
      <c r="D210" s="23">
        <f>'Raw Data(sec)'!C211</f>
        <v>0</v>
      </c>
      <c r="E210" s="23">
        <f>'Raw Data(sec)'!D211</f>
        <v>0</v>
      </c>
      <c r="F210" s="23">
        <f>'Raw Data(sec)'!E211</f>
        <v>0</v>
      </c>
      <c r="G210" s="23">
        <f>'Raw Data(sec)'!F211</f>
        <v>0</v>
      </c>
      <c r="H210" s="23">
        <f>'Raw Data(sec)'!G211</f>
        <v>0</v>
      </c>
      <c r="I210" s="23">
        <f>'Raw Data(sec)'!H211</f>
        <v>0</v>
      </c>
      <c r="J210" s="23">
        <f>'Raw Data(sec)'!I211</f>
        <v>0</v>
      </c>
      <c r="K210" s="23">
        <f>'Raw Data(sec)'!J211</f>
        <v>0</v>
      </c>
      <c r="L210" s="23">
        <f>'Raw Data(sec)'!K211</f>
        <v>0</v>
      </c>
      <c r="M210" s="23">
        <f>'Raw Data(sec)'!L211</f>
        <v>0</v>
      </c>
      <c r="N210" s="23">
        <f>'Raw Data(sec)'!M211</f>
        <v>0</v>
      </c>
      <c r="O210" s="23">
        <f>'Raw Data(sec)'!N211</f>
        <v>0</v>
      </c>
      <c r="P210" s="23">
        <f>'Raw Data(sec)'!O211</f>
        <v>0</v>
      </c>
      <c r="Q210" s="23">
        <f>'Raw Data(sec)'!P211</f>
        <v>0</v>
      </c>
      <c r="R210" s="23">
        <f>'Raw Data(sec)'!Q211</f>
        <v>0</v>
      </c>
      <c r="S210" s="23">
        <f>'Raw Data(sec)'!R211</f>
        <v>0</v>
      </c>
      <c r="T210" s="23">
        <f>'Raw Data(sec)'!S211</f>
        <v>0</v>
      </c>
      <c r="U210" s="23">
        <f>'Raw Data(sec)'!T211</f>
        <v>0</v>
      </c>
      <c r="V210" s="23">
        <f>'Raw Data(sec)'!U211</f>
        <v>0</v>
      </c>
      <c r="W210" s="23">
        <f>'Raw Data(sec)'!V211</f>
        <v>0</v>
      </c>
      <c r="X210" s="23">
        <f>'Raw Data(sec)'!W211</f>
        <v>0</v>
      </c>
      <c r="Y210" s="23">
        <f>'Raw Data(sec)'!X211</f>
        <v>0</v>
      </c>
      <c r="Z210" s="23">
        <f>'Raw Data(sec)'!Y211</f>
        <v>0</v>
      </c>
      <c r="AA210" s="23">
        <f>'Raw Data(sec)'!Z211</f>
        <v>0</v>
      </c>
      <c r="AB210" s="23">
        <f>'Raw Data(sec)'!AA211</f>
        <v>0</v>
      </c>
      <c r="AC210" s="23">
        <f>'Raw Data(sec)'!AB211</f>
        <v>0</v>
      </c>
      <c r="AD210" s="155">
        <v>0</v>
      </c>
      <c r="AE210" s="132">
        <f t="shared" si="17"/>
        <v>0</v>
      </c>
      <c r="AF210" s="12">
        <f t="shared" si="18"/>
        <v>0</v>
      </c>
      <c r="AG210" s="12" t="e">
        <f t="shared" si="27"/>
        <v>#DIV/0!</v>
      </c>
      <c r="AH210" s="12" t="e">
        <f t="shared" si="21"/>
        <v>#DIV/0!</v>
      </c>
      <c r="AI210" s="12">
        <f>SUM(F209:Q211)</f>
        <v>0</v>
      </c>
      <c r="AJ210" s="12">
        <f>SUM(R209:AC211)</f>
        <v>0</v>
      </c>
      <c r="AK210" s="12">
        <f>SUM(F209:AC211)</f>
        <v>0</v>
      </c>
      <c r="AL210" s="15" t="e">
        <f t="shared" si="26"/>
        <v>#DIV/0!</v>
      </c>
      <c r="AM210" s="15" t="e">
        <f t="shared" si="25"/>
        <v>#DIV/0!</v>
      </c>
      <c r="AN210" s="15" t="e">
        <f t="shared" si="22"/>
        <v>#DIV/0!</v>
      </c>
      <c r="AO210" s="15" t="e">
        <f t="shared" si="23"/>
        <v>#DIV/0!</v>
      </c>
      <c r="AP210" s="137" t="e">
        <f t="shared" si="24"/>
        <v>#DIV/0!</v>
      </c>
      <c r="BD210" s="223"/>
      <c r="BE210" s="223"/>
      <c r="BF210" s="223"/>
      <c r="BG210" s="223"/>
      <c r="BH210" s="223"/>
    </row>
    <row r="211" spans="1:60" s="9" customFormat="1" x14ac:dyDescent="0.25">
      <c r="A211" s="23">
        <v>0</v>
      </c>
      <c r="B211" s="23">
        <f>'Raw Data(sec)'!A212</f>
        <v>0</v>
      </c>
      <c r="C211" s="23">
        <f>'Raw Data(sec)'!B212</f>
        <v>0</v>
      </c>
      <c r="D211" s="23">
        <f>'Raw Data(sec)'!C212</f>
        <v>0</v>
      </c>
      <c r="E211" s="23">
        <f>'Raw Data(sec)'!D212</f>
        <v>0</v>
      </c>
      <c r="F211" s="23">
        <f>'Raw Data(sec)'!E212</f>
        <v>0</v>
      </c>
      <c r="G211" s="23">
        <f>'Raw Data(sec)'!F212</f>
        <v>0</v>
      </c>
      <c r="H211" s="23">
        <f>'Raw Data(sec)'!G212</f>
        <v>0</v>
      </c>
      <c r="I211" s="23">
        <f>'Raw Data(sec)'!H212</f>
        <v>0</v>
      </c>
      <c r="J211" s="23">
        <f>'Raw Data(sec)'!I212</f>
        <v>0</v>
      </c>
      <c r="K211" s="23">
        <f>'Raw Data(sec)'!J212</f>
        <v>0</v>
      </c>
      <c r="L211" s="23">
        <f>'Raw Data(sec)'!K212</f>
        <v>0</v>
      </c>
      <c r="M211" s="23">
        <f>'Raw Data(sec)'!L212</f>
        <v>0</v>
      </c>
      <c r="N211" s="23">
        <f>'Raw Data(sec)'!M212</f>
        <v>0</v>
      </c>
      <c r="O211" s="23">
        <f>'Raw Data(sec)'!N212</f>
        <v>0</v>
      </c>
      <c r="P211" s="23">
        <f>'Raw Data(sec)'!O212</f>
        <v>0</v>
      </c>
      <c r="Q211" s="23">
        <f>'Raw Data(sec)'!P212</f>
        <v>0</v>
      </c>
      <c r="R211" s="23">
        <f>'Raw Data(sec)'!Q212</f>
        <v>0</v>
      </c>
      <c r="S211" s="23">
        <f>'Raw Data(sec)'!R212</f>
        <v>0</v>
      </c>
      <c r="T211" s="23">
        <f>'Raw Data(sec)'!S212</f>
        <v>0</v>
      </c>
      <c r="U211" s="23">
        <f>'Raw Data(sec)'!T212</f>
        <v>0</v>
      </c>
      <c r="V211" s="23">
        <f>'Raw Data(sec)'!U212</f>
        <v>0</v>
      </c>
      <c r="W211" s="23">
        <f>'Raw Data(sec)'!V212</f>
        <v>0</v>
      </c>
      <c r="X211" s="23">
        <f>'Raw Data(sec)'!W212</f>
        <v>0</v>
      </c>
      <c r="Y211" s="23">
        <f>'Raw Data(sec)'!X212</f>
        <v>0</v>
      </c>
      <c r="Z211" s="23">
        <f>'Raw Data(sec)'!Y212</f>
        <v>0</v>
      </c>
      <c r="AA211" s="23">
        <f>'Raw Data(sec)'!Z212</f>
        <v>0</v>
      </c>
      <c r="AB211" s="23">
        <f>'Raw Data(sec)'!AA212</f>
        <v>0</v>
      </c>
      <c r="AC211" s="23">
        <f>'Raw Data(sec)'!AB212</f>
        <v>0</v>
      </c>
      <c r="AD211" s="155">
        <v>0</v>
      </c>
      <c r="AE211" s="132">
        <f t="shared" si="17"/>
        <v>0</v>
      </c>
      <c r="AF211" s="12">
        <f t="shared" si="18"/>
        <v>0</v>
      </c>
      <c r="AG211" s="12" t="e">
        <f t="shared" si="27"/>
        <v>#DIV/0!</v>
      </c>
      <c r="AH211" s="12" t="e">
        <f t="shared" si="21"/>
        <v>#DIV/0!</v>
      </c>
      <c r="AI211" s="12">
        <f>SUM(F209:Q211)</f>
        <v>0</v>
      </c>
      <c r="AJ211" s="12">
        <f>SUM(R209:AC211)</f>
        <v>0</v>
      </c>
      <c r="AK211" s="12">
        <f>SUM(F209:AC211)</f>
        <v>0</v>
      </c>
      <c r="AL211" s="15" t="e">
        <f t="shared" si="26"/>
        <v>#DIV/0!</v>
      </c>
      <c r="AM211" s="15" t="e">
        <f t="shared" si="25"/>
        <v>#DIV/0!</v>
      </c>
      <c r="AN211" s="15" t="e">
        <f t="shared" si="22"/>
        <v>#DIV/0!</v>
      </c>
      <c r="AO211" s="15" t="e">
        <f t="shared" si="23"/>
        <v>#DIV/0!</v>
      </c>
      <c r="AP211" s="137" t="e">
        <f t="shared" si="24"/>
        <v>#DIV/0!</v>
      </c>
      <c r="BD211" s="223"/>
      <c r="BE211" s="223"/>
      <c r="BF211" s="223"/>
      <c r="BG211" s="223"/>
      <c r="BH211" s="223"/>
    </row>
    <row r="212" spans="1:60" s="9" customFormat="1" x14ac:dyDescent="0.25">
      <c r="A212" s="23">
        <v>0</v>
      </c>
      <c r="B212" s="23">
        <f>'Raw Data(sec)'!A213</f>
        <v>0</v>
      </c>
      <c r="C212" s="23">
        <f>'Raw Data(sec)'!B213</f>
        <v>0</v>
      </c>
      <c r="D212" s="23">
        <f>'Raw Data(sec)'!C213</f>
        <v>0</v>
      </c>
      <c r="E212" s="23">
        <f>'Raw Data(sec)'!D213</f>
        <v>0</v>
      </c>
      <c r="F212" s="23">
        <f>'Raw Data(sec)'!E213</f>
        <v>0</v>
      </c>
      <c r="G212" s="23">
        <f>'Raw Data(sec)'!F213</f>
        <v>0</v>
      </c>
      <c r="H212" s="23">
        <f>'Raw Data(sec)'!G213</f>
        <v>0</v>
      </c>
      <c r="I212" s="23">
        <f>'Raw Data(sec)'!H213</f>
        <v>0</v>
      </c>
      <c r="J212" s="23">
        <f>'Raw Data(sec)'!I213</f>
        <v>0</v>
      </c>
      <c r="K212" s="23">
        <f>'Raw Data(sec)'!J213</f>
        <v>0</v>
      </c>
      <c r="L212" s="23">
        <f>'Raw Data(sec)'!K213</f>
        <v>0</v>
      </c>
      <c r="M212" s="23">
        <f>'Raw Data(sec)'!L213</f>
        <v>0</v>
      </c>
      <c r="N212" s="23">
        <f>'Raw Data(sec)'!M213</f>
        <v>0</v>
      </c>
      <c r="O212" s="23">
        <f>'Raw Data(sec)'!N213</f>
        <v>0</v>
      </c>
      <c r="P212" s="23">
        <f>'Raw Data(sec)'!O213</f>
        <v>0</v>
      </c>
      <c r="Q212" s="23">
        <f>'Raw Data(sec)'!P213</f>
        <v>0</v>
      </c>
      <c r="R212" s="23">
        <f>'Raw Data(sec)'!Q213</f>
        <v>0</v>
      </c>
      <c r="S212" s="23">
        <f>'Raw Data(sec)'!R213</f>
        <v>0</v>
      </c>
      <c r="T212" s="23">
        <f>'Raw Data(sec)'!S213</f>
        <v>0</v>
      </c>
      <c r="U212" s="23">
        <f>'Raw Data(sec)'!T213</f>
        <v>0</v>
      </c>
      <c r="V212" s="23">
        <f>'Raw Data(sec)'!U213</f>
        <v>0</v>
      </c>
      <c r="W212" s="23">
        <f>'Raw Data(sec)'!V213</f>
        <v>0</v>
      </c>
      <c r="X212" s="23">
        <f>'Raw Data(sec)'!W213</f>
        <v>0</v>
      </c>
      <c r="Y212" s="23">
        <f>'Raw Data(sec)'!X213</f>
        <v>0</v>
      </c>
      <c r="Z212" s="23">
        <f>'Raw Data(sec)'!Y213</f>
        <v>0</v>
      </c>
      <c r="AA212" s="23">
        <f>'Raw Data(sec)'!Z213</f>
        <v>0</v>
      </c>
      <c r="AB212" s="23">
        <f>'Raw Data(sec)'!AA213</f>
        <v>0</v>
      </c>
      <c r="AC212" s="23">
        <f>'Raw Data(sec)'!AB213</f>
        <v>0</v>
      </c>
      <c r="AD212" s="155">
        <v>0</v>
      </c>
      <c r="AE212" s="132">
        <f t="shared" si="17"/>
        <v>0</v>
      </c>
      <c r="AF212" s="12">
        <f t="shared" si="18"/>
        <v>0</v>
      </c>
      <c r="AG212" s="14" t="e">
        <f t="shared" si="27"/>
        <v>#DIV/0!</v>
      </c>
      <c r="AH212" s="14" t="e">
        <f t="shared" si="21"/>
        <v>#DIV/0!</v>
      </c>
      <c r="AI212" s="12">
        <f>SUM(F212:Q214)</f>
        <v>0</v>
      </c>
      <c r="AJ212" s="12">
        <f>SUM(R212:AC214)</f>
        <v>0</v>
      </c>
      <c r="AK212" s="12">
        <f>SUM(F212:AC214)</f>
        <v>0</v>
      </c>
      <c r="AL212" s="15" t="e">
        <f t="shared" si="26"/>
        <v>#DIV/0!</v>
      </c>
      <c r="AM212" s="15" t="e">
        <f t="shared" si="25"/>
        <v>#DIV/0!</v>
      </c>
      <c r="AN212" s="15" t="e">
        <f t="shared" si="22"/>
        <v>#DIV/0!</v>
      </c>
      <c r="AO212" s="15" t="e">
        <f t="shared" si="23"/>
        <v>#DIV/0!</v>
      </c>
      <c r="AP212" s="137" t="e">
        <f t="shared" si="24"/>
        <v>#DIV/0!</v>
      </c>
      <c r="BD212" s="223"/>
      <c r="BE212" s="223"/>
      <c r="BF212" s="223"/>
      <c r="BG212" s="223"/>
      <c r="BH212" s="223"/>
    </row>
    <row r="213" spans="1:60" s="9" customFormat="1" x14ac:dyDescent="0.25">
      <c r="A213" s="23">
        <v>0</v>
      </c>
      <c r="B213" s="23">
        <f>'Raw Data(sec)'!A214</f>
        <v>0</v>
      </c>
      <c r="C213" s="23">
        <f>'Raw Data(sec)'!B214</f>
        <v>0</v>
      </c>
      <c r="D213" s="23">
        <f>'Raw Data(sec)'!C214</f>
        <v>0</v>
      </c>
      <c r="E213" s="23">
        <f>'Raw Data(sec)'!D214</f>
        <v>0</v>
      </c>
      <c r="F213" s="23">
        <f>'Raw Data(sec)'!E214</f>
        <v>0</v>
      </c>
      <c r="G213" s="23">
        <f>'Raw Data(sec)'!F214</f>
        <v>0</v>
      </c>
      <c r="H213" s="23">
        <f>'Raw Data(sec)'!G214</f>
        <v>0</v>
      </c>
      <c r="I213" s="23">
        <f>'Raw Data(sec)'!H214</f>
        <v>0</v>
      </c>
      <c r="J213" s="23">
        <f>'Raw Data(sec)'!I214</f>
        <v>0</v>
      </c>
      <c r="K213" s="23">
        <f>'Raw Data(sec)'!J214</f>
        <v>0</v>
      </c>
      <c r="L213" s="23">
        <f>'Raw Data(sec)'!K214</f>
        <v>0</v>
      </c>
      <c r="M213" s="23">
        <f>'Raw Data(sec)'!L214</f>
        <v>0</v>
      </c>
      <c r="N213" s="23">
        <f>'Raw Data(sec)'!M214</f>
        <v>0</v>
      </c>
      <c r="O213" s="23">
        <f>'Raw Data(sec)'!N214</f>
        <v>0</v>
      </c>
      <c r="P213" s="23">
        <f>'Raw Data(sec)'!O214</f>
        <v>0</v>
      </c>
      <c r="Q213" s="23">
        <f>'Raw Data(sec)'!P214</f>
        <v>0</v>
      </c>
      <c r="R213" s="23">
        <f>'Raw Data(sec)'!Q214</f>
        <v>0</v>
      </c>
      <c r="S213" s="23">
        <f>'Raw Data(sec)'!R214</f>
        <v>0</v>
      </c>
      <c r="T213" s="23">
        <f>'Raw Data(sec)'!S214</f>
        <v>0</v>
      </c>
      <c r="U213" s="23">
        <f>'Raw Data(sec)'!T214</f>
        <v>0</v>
      </c>
      <c r="V213" s="23">
        <f>'Raw Data(sec)'!U214</f>
        <v>0</v>
      </c>
      <c r="W213" s="23">
        <f>'Raw Data(sec)'!V214</f>
        <v>0</v>
      </c>
      <c r="X213" s="23">
        <f>'Raw Data(sec)'!W214</f>
        <v>0</v>
      </c>
      <c r="Y213" s="23">
        <f>'Raw Data(sec)'!X214</f>
        <v>0</v>
      </c>
      <c r="Z213" s="23">
        <f>'Raw Data(sec)'!Y214</f>
        <v>0</v>
      </c>
      <c r="AA213" s="23">
        <f>'Raw Data(sec)'!Z214</f>
        <v>0</v>
      </c>
      <c r="AB213" s="23">
        <f>'Raw Data(sec)'!AA214</f>
        <v>0</v>
      </c>
      <c r="AC213" s="23">
        <f>'Raw Data(sec)'!AB214</f>
        <v>0</v>
      </c>
      <c r="AD213" s="155">
        <v>0</v>
      </c>
      <c r="AE213" s="132">
        <f t="shared" si="17"/>
        <v>0</v>
      </c>
      <c r="AF213" s="12">
        <f t="shared" si="18"/>
        <v>0</v>
      </c>
      <c r="AG213" s="12" t="e">
        <f t="shared" si="27"/>
        <v>#DIV/0!</v>
      </c>
      <c r="AH213" s="12" t="e">
        <f t="shared" si="21"/>
        <v>#DIV/0!</v>
      </c>
      <c r="AI213" s="12">
        <f>SUM(F212:Q214)</f>
        <v>0</v>
      </c>
      <c r="AJ213" s="12">
        <f>SUM(R212:AC214)</f>
        <v>0</v>
      </c>
      <c r="AK213" s="12">
        <f>SUM(F212:AC214)</f>
        <v>0</v>
      </c>
      <c r="AL213" s="15" t="e">
        <f t="shared" si="26"/>
        <v>#DIV/0!</v>
      </c>
      <c r="AM213" s="15" t="e">
        <f t="shared" si="25"/>
        <v>#DIV/0!</v>
      </c>
      <c r="AN213" s="15" t="e">
        <f t="shared" si="22"/>
        <v>#DIV/0!</v>
      </c>
      <c r="AO213" s="15" t="e">
        <f t="shared" si="23"/>
        <v>#DIV/0!</v>
      </c>
      <c r="AP213" s="137" t="e">
        <f t="shared" si="24"/>
        <v>#DIV/0!</v>
      </c>
      <c r="BD213" s="223"/>
      <c r="BE213" s="223"/>
      <c r="BF213" s="223"/>
      <c r="BG213" s="223"/>
      <c r="BH213" s="223"/>
    </row>
    <row r="214" spans="1:60" s="9" customFormat="1" x14ac:dyDescent="0.25">
      <c r="A214" s="23">
        <v>0</v>
      </c>
      <c r="B214" s="23">
        <f>'Raw Data(sec)'!A215</f>
        <v>0</v>
      </c>
      <c r="C214" s="23">
        <f>'Raw Data(sec)'!B215</f>
        <v>0</v>
      </c>
      <c r="D214" s="23">
        <f>'Raw Data(sec)'!C215</f>
        <v>0</v>
      </c>
      <c r="E214" s="23">
        <f>'Raw Data(sec)'!D215</f>
        <v>0</v>
      </c>
      <c r="F214" s="23">
        <f>'Raw Data(sec)'!E215</f>
        <v>0</v>
      </c>
      <c r="G214" s="23">
        <f>'Raw Data(sec)'!F215</f>
        <v>0</v>
      </c>
      <c r="H214" s="23">
        <f>'Raw Data(sec)'!G215</f>
        <v>0</v>
      </c>
      <c r="I214" s="23">
        <f>'Raw Data(sec)'!H215</f>
        <v>0</v>
      </c>
      <c r="J214" s="23">
        <f>'Raw Data(sec)'!I215</f>
        <v>0</v>
      </c>
      <c r="K214" s="23">
        <f>'Raw Data(sec)'!J215</f>
        <v>0</v>
      </c>
      <c r="L214" s="23">
        <f>'Raw Data(sec)'!K215</f>
        <v>0</v>
      </c>
      <c r="M214" s="23">
        <f>'Raw Data(sec)'!L215</f>
        <v>0</v>
      </c>
      <c r="N214" s="23">
        <f>'Raw Data(sec)'!M215</f>
        <v>0</v>
      </c>
      <c r="O214" s="23">
        <f>'Raw Data(sec)'!N215</f>
        <v>0</v>
      </c>
      <c r="P214" s="23">
        <f>'Raw Data(sec)'!O215</f>
        <v>0</v>
      </c>
      <c r="Q214" s="23">
        <f>'Raw Data(sec)'!P215</f>
        <v>0</v>
      </c>
      <c r="R214" s="23">
        <f>'Raw Data(sec)'!Q215</f>
        <v>0</v>
      </c>
      <c r="S214" s="23">
        <f>'Raw Data(sec)'!R215</f>
        <v>0</v>
      </c>
      <c r="T214" s="23">
        <f>'Raw Data(sec)'!S215</f>
        <v>0</v>
      </c>
      <c r="U214" s="23">
        <f>'Raw Data(sec)'!T215</f>
        <v>0</v>
      </c>
      <c r="V214" s="23">
        <f>'Raw Data(sec)'!U215</f>
        <v>0</v>
      </c>
      <c r="W214" s="23">
        <f>'Raw Data(sec)'!V215</f>
        <v>0</v>
      </c>
      <c r="X214" s="23">
        <f>'Raw Data(sec)'!W215</f>
        <v>0</v>
      </c>
      <c r="Y214" s="23">
        <f>'Raw Data(sec)'!X215</f>
        <v>0</v>
      </c>
      <c r="Z214" s="23">
        <f>'Raw Data(sec)'!Y215</f>
        <v>0</v>
      </c>
      <c r="AA214" s="23">
        <f>'Raw Data(sec)'!Z215</f>
        <v>0</v>
      </c>
      <c r="AB214" s="23">
        <f>'Raw Data(sec)'!AA215</f>
        <v>0</v>
      </c>
      <c r="AC214" s="23">
        <f>'Raw Data(sec)'!AB215</f>
        <v>0</v>
      </c>
      <c r="AD214" s="155">
        <v>0</v>
      </c>
      <c r="AE214" s="132">
        <f t="shared" si="17"/>
        <v>0</v>
      </c>
      <c r="AF214" s="12">
        <f t="shared" si="18"/>
        <v>0</v>
      </c>
      <c r="AG214" s="12" t="e">
        <f t="shared" si="27"/>
        <v>#DIV/0!</v>
      </c>
      <c r="AH214" s="12" t="e">
        <f t="shared" si="21"/>
        <v>#DIV/0!</v>
      </c>
      <c r="AI214" s="12">
        <f>SUM(F212:Q214)</f>
        <v>0</v>
      </c>
      <c r="AJ214" s="12">
        <f>SUM(R212:AC214)</f>
        <v>0</v>
      </c>
      <c r="AK214" s="12">
        <f>SUM(F212:AC214)</f>
        <v>0</v>
      </c>
      <c r="AL214" s="15" t="e">
        <f t="shared" si="26"/>
        <v>#DIV/0!</v>
      </c>
      <c r="AM214" s="15" t="e">
        <f t="shared" si="25"/>
        <v>#DIV/0!</v>
      </c>
      <c r="AN214" s="15" t="e">
        <f t="shared" si="22"/>
        <v>#DIV/0!</v>
      </c>
      <c r="AO214" s="15" t="e">
        <f t="shared" si="23"/>
        <v>#DIV/0!</v>
      </c>
      <c r="AP214" s="137" t="e">
        <f t="shared" si="24"/>
        <v>#DIV/0!</v>
      </c>
      <c r="BD214" s="223"/>
      <c r="BE214" s="223"/>
      <c r="BF214" s="223"/>
      <c r="BG214" s="223"/>
      <c r="BH214" s="223"/>
    </row>
    <row r="215" spans="1:60" s="9" customFormat="1" x14ac:dyDescent="0.25">
      <c r="A215" s="23">
        <v>0</v>
      </c>
      <c r="B215" s="23">
        <f>'Raw Data(sec)'!A216</f>
        <v>0</v>
      </c>
      <c r="C215" s="23">
        <f>'Raw Data(sec)'!B216</f>
        <v>0</v>
      </c>
      <c r="D215" s="23">
        <f>'Raw Data(sec)'!C216</f>
        <v>0</v>
      </c>
      <c r="E215" s="23">
        <f>'Raw Data(sec)'!D216</f>
        <v>0</v>
      </c>
      <c r="F215" s="23">
        <f>'Raw Data(sec)'!E216</f>
        <v>0</v>
      </c>
      <c r="G215" s="23">
        <f>'Raw Data(sec)'!F216</f>
        <v>0</v>
      </c>
      <c r="H215" s="23">
        <f>'Raw Data(sec)'!G216</f>
        <v>0</v>
      </c>
      <c r="I215" s="23">
        <f>'Raw Data(sec)'!H216</f>
        <v>0</v>
      </c>
      <c r="J215" s="23">
        <f>'Raw Data(sec)'!I216</f>
        <v>0</v>
      </c>
      <c r="K215" s="23">
        <f>'Raw Data(sec)'!J216</f>
        <v>0</v>
      </c>
      <c r="L215" s="23">
        <f>'Raw Data(sec)'!K216</f>
        <v>0</v>
      </c>
      <c r="M215" s="23">
        <f>'Raw Data(sec)'!L216</f>
        <v>0</v>
      </c>
      <c r="N215" s="23">
        <f>'Raw Data(sec)'!M216</f>
        <v>0</v>
      </c>
      <c r="O215" s="23">
        <f>'Raw Data(sec)'!N216</f>
        <v>0</v>
      </c>
      <c r="P215" s="23">
        <f>'Raw Data(sec)'!O216</f>
        <v>0</v>
      </c>
      <c r="Q215" s="23">
        <f>'Raw Data(sec)'!P216</f>
        <v>0</v>
      </c>
      <c r="R215" s="23">
        <f>'Raw Data(sec)'!Q216</f>
        <v>0</v>
      </c>
      <c r="S215" s="23">
        <f>'Raw Data(sec)'!R216</f>
        <v>0</v>
      </c>
      <c r="T215" s="23">
        <f>'Raw Data(sec)'!S216</f>
        <v>0</v>
      </c>
      <c r="U215" s="23">
        <f>'Raw Data(sec)'!T216</f>
        <v>0</v>
      </c>
      <c r="V215" s="23">
        <f>'Raw Data(sec)'!U216</f>
        <v>0</v>
      </c>
      <c r="W215" s="23">
        <f>'Raw Data(sec)'!V216</f>
        <v>0</v>
      </c>
      <c r="X215" s="23">
        <f>'Raw Data(sec)'!W216</f>
        <v>0</v>
      </c>
      <c r="Y215" s="23">
        <f>'Raw Data(sec)'!X216</f>
        <v>0</v>
      </c>
      <c r="Z215" s="23">
        <f>'Raw Data(sec)'!Y216</f>
        <v>0</v>
      </c>
      <c r="AA215" s="23">
        <f>'Raw Data(sec)'!Z216</f>
        <v>0</v>
      </c>
      <c r="AB215" s="23">
        <f>'Raw Data(sec)'!AA216</f>
        <v>0</v>
      </c>
      <c r="AC215" s="23">
        <f>'Raw Data(sec)'!AB216</f>
        <v>0</v>
      </c>
      <c r="AD215" s="155">
        <v>0</v>
      </c>
      <c r="AE215" s="132">
        <f t="shared" si="17"/>
        <v>0</v>
      </c>
      <c r="AF215" s="12">
        <f t="shared" si="18"/>
        <v>0</v>
      </c>
      <c r="AG215" s="14" t="e">
        <f t="shared" si="27"/>
        <v>#DIV/0!</v>
      </c>
      <c r="AH215" s="14" t="e">
        <f t="shared" si="21"/>
        <v>#DIV/0!</v>
      </c>
      <c r="AI215" s="12">
        <f>SUM(F215:Q217)</f>
        <v>0</v>
      </c>
      <c r="AJ215" s="12">
        <f>SUM(R215:AC217)</f>
        <v>0</v>
      </c>
      <c r="AK215" s="12">
        <f>SUM(F215:AC217)</f>
        <v>0</v>
      </c>
      <c r="AL215" s="15" t="e">
        <f t="shared" si="26"/>
        <v>#DIV/0!</v>
      </c>
      <c r="AM215" s="15" t="e">
        <f t="shared" si="25"/>
        <v>#DIV/0!</v>
      </c>
      <c r="AN215" s="15" t="e">
        <f t="shared" si="22"/>
        <v>#DIV/0!</v>
      </c>
      <c r="AO215" s="15" t="e">
        <f t="shared" si="23"/>
        <v>#DIV/0!</v>
      </c>
      <c r="AP215" s="137" t="e">
        <f t="shared" si="24"/>
        <v>#DIV/0!</v>
      </c>
      <c r="BD215" s="223"/>
      <c r="BE215" s="223"/>
      <c r="BF215" s="223"/>
      <c r="BG215" s="223"/>
      <c r="BH215" s="223"/>
    </row>
    <row r="216" spans="1:60" s="9" customFormat="1" x14ac:dyDescent="0.25">
      <c r="A216" s="23">
        <v>0</v>
      </c>
      <c r="B216" s="23">
        <f>'Raw Data(sec)'!A217</f>
        <v>0</v>
      </c>
      <c r="C216" s="23">
        <f>'Raw Data(sec)'!B217</f>
        <v>0</v>
      </c>
      <c r="D216" s="23">
        <f>'Raw Data(sec)'!C217</f>
        <v>0</v>
      </c>
      <c r="E216" s="23">
        <f>'Raw Data(sec)'!D217</f>
        <v>0</v>
      </c>
      <c r="F216" s="23">
        <f>'Raw Data(sec)'!E217</f>
        <v>0</v>
      </c>
      <c r="G216" s="23">
        <f>'Raw Data(sec)'!F217</f>
        <v>0</v>
      </c>
      <c r="H216" s="23">
        <f>'Raw Data(sec)'!G217</f>
        <v>0</v>
      </c>
      <c r="I216" s="23">
        <f>'Raw Data(sec)'!H217</f>
        <v>0</v>
      </c>
      <c r="J216" s="23">
        <f>'Raw Data(sec)'!I217</f>
        <v>0</v>
      </c>
      <c r="K216" s="23">
        <f>'Raw Data(sec)'!J217</f>
        <v>0</v>
      </c>
      <c r="L216" s="23">
        <f>'Raw Data(sec)'!K217</f>
        <v>0</v>
      </c>
      <c r="M216" s="23">
        <f>'Raw Data(sec)'!L217</f>
        <v>0</v>
      </c>
      <c r="N216" s="23">
        <f>'Raw Data(sec)'!M217</f>
        <v>0</v>
      </c>
      <c r="O216" s="23">
        <f>'Raw Data(sec)'!N217</f>
        <v>0</v>
      </c>
      <c r="P216" s="23">
        <f>'Raw Data(sec)'!O217</f>
        <v>0</v>
      </c>
      <c r="Q216" s="23">
        <f>'Raw Data(sec)'!P217</f>
        <v>0</v>
      </c>
      <c r="R216" s="23">
        <f>'Raw Data(sec)'!Q217</f>
        <v>0</v>
      </c>
      <c r="S216" s="23">
        <f>'Raw Data(sec)'!R217</f>
        <v>0</v>
      </c>
      <c r="T216" s="23">
        <f>'Raw Data(sec)'!S217</f>
        <v>0</v>
      </c>
      <c r="U216" s="23">
        <f>'Raw Data(sec)'!T217</f>
        <v>0</v>
      </c>
      <c r="V216" s="23">
        <f>'Raw Data(sec)'!U217</f>
        <v>0</v>
      </c>
      <c r="W216" s="23">
        <f>'Raw Data(sec)'!V217</f>
        <v>0</v>
      </c>
      <c r="X216" s="23">
        <f>'Raw Data(sec)'!W217</f>
        <v>0</v>
      </c>
      <c r="Y216" s="23">
        <f>'Raw Data(sec)'!X217</f>
        <v>0</v>
      </c>
      <c r="Z216" s="23">
        <f>'Raw Data(sec)'!Y217</f>
        <v>0</v>
      </c>
      <c r="AA216" s="23">
        <f>'Raw Data(sec)'!Z217</f>
        <v>0</v>
      </c>
      <c r="AB216" s="23">
        <f>'Raw Data(sec)'!AA217</f>
        <v>0</v>
      </c>
      <c r="AC216" s="23">
        <f>'Raw Data(sec)'!AB217</f>
        <v>0</v>
      </c>
      <c r="AD216" s="155">
        <v>0</v>
      </c>
      <c r="AE216" s="132">
        <f t="shared" si="17"/>
        <v>0</v>
      </c>
      <c r="AF216" s="12">
        <f t="shared" si="18"/>
        <v>0</v>
      </c>
      <c r="AG216" s="12" t="e">
        <f t="shared" si="27"/>
        <v>#DIV/0!</v>
      </c>
      <c r="AH216" s="12" t="e">
        <f t="shared" si="21"/>
        <v>#DIV/0!</v>
      </c>
      <c r="AI216" s="12">
        <f>SUM(F215:Q217)</f>
        <v>0</v>
      </c>
      <c r="AJ216" s="12">
        <f>SUM(R215:AC217)</f>
        <v>0</v>
      </c>
      <c r="AK216" s="12">
        <f>SUM(F215:AC217)</f>
        <v>0</v>
      </c>
      <c r="AL216" s="15" t="e">
        <f t="shared" si="26"/>
        <v>#DIV/0!</v>
      </c>
      <c r="AM216" s="15" t="e">
        <f t="shared" si="25"/>
        <v>#DIV/0!</v>
      </c>
      <c r="AN216" s="15" t="e">
        <f t="shared" si="22"/>
        <v>#DIV/0!</v>
      </c>
      <c r="AO216" s="15" t="e">
        <f t="shared" si="23"/>
        <v>#DIV/0!</v>
      </c>
      <c r="AP216" s="137" t="e">
        <f t="shared" si="24"/>
        <v>#DIV/0!</v>
      </c>
      <c r="BD216" s="223"/>
      <c r="BE216" s="223"/>
      <c r="BF216" s="223"/>
      <c r="BG216" s="223"/>
      <c r="BH216" s="223"/>
    </row>
    <row r="217" spans="1:60" s="9" customFormat="1" x14ac:dyDescent="0.25">
      <c r="A217" s="23">
        <v>0</v>
      </c>
      <c r="B217" s="23">
        <f>'Raw Data(sec)'!A218</f>
        <v>0</v>
      </c>
      <c r="C217" s="23">
        <f>'Raw Data(sec)'!B218</f>
        <v>0</v>
      </c>
      <c r="D217" s="23">
        <f>'Raw Data(sec)'!C218</f>
        <v>0</v>
      </c>
      <c r="E217" s="23">
        <f>'Raw Data(sec)'!D218</f>
        <v>0</v>
      </c>
      <c r="F217" s="23">
        <f>'Raw Data(sec)'!E218</f>
        <v>0</v>
      </c>
      <c r="G217" s="23">
        <f>'Raw Data(sec)'!F218</f>
        <v>0</v>
      </c>
      <c r="H217" s="23">
        <f>'Raw Data(sec)'!G218</f>
        <v>0</v>
      </c>
      <c r="I217" s="23">
        <f>'Raw Data(sec)'!H218</f>
        <v>0</v>
      </c>
      <c r="J217" s="23">
        <f>'Raw Data(sec)'!I218</f>
        <v>0</v>
      </c>
      <c r="K217" s="23">
        <f>'Raw Data(sec)'!J218</f>
        <v>0</v>
      </c>
      <c r="L217" s="23">
        <f>'Raw Data(sec)'!K218</f>
        <v>0</v>
      </c>
      <c r="M217" s="23">
        <f>'Raw Data(sec)'!L218</f>
        <v>0</v>
      </c>
      <c r="N217" s="23">
        <f>'Raw Data(sec)'!M218</f>
        <v>0</v>
      </c>
      <c r="O217" s="23">
        <f>'Raw Data(sec)'!N218</f>
        <v>0</v>
      </c>
      <c r="P217" s="23">
        <f>'Raw Data(sec)'!O218</f>
        <v>0</v>
      </c>
      <c r="Q217" s="23">
        <f>'Raw Data(sec)'!P218</f>
        <v>0</v>
      </c>
      <c r="R217" s="23">
        <f>'Raw Data(sec)'!Q218</f>
        <v>0</v>
      </c>
      <c r="S217" s="23">
        <f>'Raw Data(sec)'!R218</f>
        <v>0</v>
      </c>
      <c r="T217" s="23">
        <f>'Raw Data(sec)'!S218</f>
        <v>0</v>
      </c>
      <c r="U217" s="23">
        <f>'Raw Data(sec)'!T218</f>
        <v>0</v>
      </c>
      <c r="V217" s="23">
        <f>'Raw Data(sec)'!U218</f>
        <v>0</v>
      </c>
      <c r="W217" s="23">
        <f>'Raw Data(sec)'!V218</f>
        <v>0</v>
      </c>
      <c r="X217" s="23">
        <f>'Raw Data(sec)'!W218</f>
        <v>0</v>
      </c>
      <c r="Y217" s="23">
        <f>'Raw Data(sec)'!X218</f>
        <v>0</v>
      </c>
      <c r="Z217" s="23">
        <f>'Raw Data(sec)'!Y218</f>
        <v>0</v>
      </c>
      <c r="AA217" s="23">
        <f>'Raw Data(sec)'!Z218</f>
        <v>0</v>
      </c>
      <c r="AB217" s="23">
        <f>'Raw Data(sec)'!AA218</f>
        <v>0</v>
      </c>
      <c r="AC217" s="23">
        <f>'Raw Data(sec)'!AB218</f>
        <v>0</v>
      </c>
      <c r="AD217" s="155">
        <v>0</v>
      </c>
      <c r="AE217" s="132">
        <f t="shared" si="17"/>
        <v>0</v>
      </c>
      <c r="AF217" s="12">
        <f t="shared" si="18"/>
        <v>0</v>
      </c>
      <c r="AG217" s="12" t="e">
        <f t="shared" si="27"/>
        <v>#DIV/0!</v>
      </c>
      <c r="AH217" s="12" t="e">
        <f t="shared" si="21"/>
        <v>#DIV/0!</v>
      </c>
      <c r="AI217" s="12">
        <f>SUM(F215:Q217)</f>
        <v>0</v>
      </c>
      <c r="AJ217" s="12">
        <f>SUM(R215:AC217)</f>
        <v>0</v>
      </c>
      <c r="AK217" s="12">
        <f>SUM(F215:AC217)</f>
        <v>0</v>
      </c>
      <c r="AL217" s="15" t="e">
        <f t="shared" si="26"/>
        <v>#DIV/0!</v>
      </c>
      <c r="AM217" s="15" t="e">
        <f t="shared" si="25"/>
        <v>#DIV/0!</v>
      </c>
      <c r="AN217" s="15" t="e">
        <f t="shared" si="22"/>
        <v>#DIV/0!</v>
      </c>
      <c r="AO217" s="15" t="e">
        <f t="shared" si="23"/>
        <v>#DIV/0!</v>
      </c>
      <c r="AP217" s="137" t="e">
        <f t="shared" si="24"/>
        <v>#DIV/0!</v>
      </c>
      <c r="BD217" s="223"/>
      <c r="BE217" s="223"/>
      <c r="BF217" s="223"/>
      <c r="BG217" s="223"/>
      <c r="BH217" s="223"/>
    </row>
    <row r="218" spans="1:60" s="9" customFormat="1" x14ac:dyDescent="0.25">
      <c r="A218" s="23">
        <v>0</v>
      </c>
      <c r="B218" s="23">
        <f>'Raw Data(sec)'!A219</f>
        <v>0</v>
      </c>
      <c r="C218" s="23">
        <f>'Raw Data(sec)'!B219</f>
        <v>0</v>
      </c>
      <c r="D218" s="23">
        <f>'Raw Data(sec)'!C219</f>
        <v>0</v>
      </c>
      <c r="E218" s="23">
        <f>'Raw Data(sec)'!D219</f>
        <v>0</v>
      </c>
      <c r="F218" s="23">
        <f>'Raw Data(sec)'!E219</f>
        <v>0</v>
      </c>
      <c r="G218" s="23">
        <f>'Raw Data(sec)'!F219</f>
        <v>0</v>
      </c>
      <c r="H218" s="23">
        <f>'Raw Data(sec)'!G219</f>
        <v>0</v>
      </c>
      <c r="I218" s="23">
        <f>'Raw Data(sec)'!H219</f>
        <v>0</v>
      </c>
      <c r="J218" s="23">
        <f>'Raw Data(sec)'!I219</f>
        <v>0</v>
      </c>
      <c r="K218" s="23">
        <f>'Raw Data(sec)'!J219</f>
        <v>0</v>
      </c>
      <c r="L218" s="23">
        <f>'Raw Data(sec)'!K219</f>
        <v>0</v>
      </c>
      <c r="M218" s="23">
        <f>'Raw Data(sec)'!L219</f>
        <v>0</v>
      </c>
      <c r="N218" s="23">
        <f>'Raw Data(sec)'!M219</f>
        <v>0</v>
      </c>
      <c r="O218" s="23">
        <f>'Raw Data(sec)'!N219</f>
        <v>0</v>
      </c>
      <c r="P218" s="23">
        <f>'Raw Data(sec)'!O219</f>
        <v>0</v>
      </c>
      <c r="Q218" s="23">
        <f>'Raw Data(sec)'!P219</f>
        <v>0</v>
      </c>
      <c r="R218" s="23">
        <f>'Raw Data(sec)'!Q219</f>
        <v>0</v>
      </c>
      <c r="S218" s="23">
        <f>'Raw Data(sec)'!R219</f>
        <v>0</v>
      </c>
      <c r="T218" s="23">
        <f>'Raw Data(sec)'!S219</f>
        <v>0</v>
      </c>
      <c r="U218" s="23">
        <f>'Raw Data(sec)'!T219</f>
        <v>0</v>
      </c>
      <c r="V218" s="23">
        <f>'Raw Data(sec)'!U219</f>
        <v>0</v>
      </c>
      <c r="W218" s="23">
        <f>'Raw Data(sec)'!V219</f>
        <v>0</v>
      </c>
      <c r="X218" s="23">
        <f>'Raw Data(sec)'!W219</f>
        <v>0</v>
      </c>
      <c r="Y218" s="23">
        <f>'Raw Data(sec)'!X219</f>
        <v>0</v>
      </c>
      <c r="Z218" s="23">
        <f>'Raw Data(sec)'!Y219</f>
        <v>0</v>
      </c>
      <c r="AA218" s="23">
        <f>'Raw Data(sec)'!Z219</f>
        <v>0</v>
      </c>
      <c r="AB218" s="23">
        <f>'Raw Data(sec)'!AA219</f>
        <v>0</v>
      </c>
      <c r="AC218" s="23">
        <f>'Raw Data(sec)'!AB219</f>
        <v>0</v>
      </c>
      <c r="AD218" s="155">
        <v>0</v>
      </c>
      <c r="AE218" s="132">
        <f t="shared" si="17"/>
        <v>0</v>
      </c>
      <c r="AF218" s="12">
        <f t="shared" si="18"/>
        <v>0</v>
      </c>
      <c r="AG218" s="14" t="e">
        <f t="shared" si="27"/>
        <v>#DIV/0!</v>
      </c>
      <c r="AH218" s="14" t="e">
        <f t="shared" si="21"/>
        <v>#DIV/0!</v>
      </c>
      <c r="AI218" s="12">
        <f>SUM(F218:Q220)</f>
        <v>0</v>
      </c>
      <c r="AJ218" s="12">
        <f>SUM(R218:AC220)</f>
        <v>0</v>
      </c>
      <c r="AK218" s="12">
        <f>SUM(F218:AC220)</f>
        <v>0</v>
      </c>
      <c r="AL218" s="15" t="e">
        <f t="shared" si="26"/>
        <v>#DIV/0!</v>
      </c>
      <c r="AM218" s="15" t="e">
        <f t="shared" si="25"/>
        <v>#DIV/0!</v>
      </c>
      <c r="AN218" s="15" t="e">
        <f t="shared" si="22"/>
        <v>#DIV/0!</v>
      </c>
      <c r="AO218" s="15" t="e">
        <f t="shared" si="23"/>
        <v>#DIV/0!</v>
      </c>
      <c r="AP218" s="137" t="e">
        <f t="shared" si="24"/>
        <v>#DIV/0!</v>
      </c>
      <c r="BD218" s="223"/>
      <c r="BE218" s="223"/>
      <c r="BF218" s="223"/>
      <c r="BG218" s="223"/>
      <c r="BH218" s="223"/>
    </row>
    <row r="219" spans="1:60" s="9" customFormat="1" x14ac:dyDescent="0.25">
      <c r="A219" s="23">
        <v>0</v>
      </c>
      <c r="B219" s="23">
        <f>'Raw Data(sec)'!A220</f>
        <v>0</v>
      </c>
      <c r="C219" s="23">
        <f>'Raw Data(sec)'!B220</f>
        <v>0</v>
      </c>
      <c r="D219" s="23">
        <f>'Raw Data(sec)'!C220</f>
        <v>0</v>
      </c>
      <c r="E219" s="23">
        <f>'Raw Data(sec)'!D220</f>
        <v>0</v>
      </c>
      <c r="F219" s="23">
        <f>'Raw Data(sec)'!E220</f>
        <v>0</v>
      </c>
      <c r="G219" s="23">
        <f>'Raw Data(sec)'!F220</f>
        <v>0</v>
      </c>
      <c r="H219" s="23">
        <f>'Raw Data(sec)'!G220</f>
        <v>0</v>
      </c>
      <c r="I219" s="23">
        <f>'Raw Data(sec)'!H220</f>
        <v>0</v>
      </c>
      <c r="J219" s="23">
        <f>'Raw Data(sec)'!I220</f>
        <v>0</v>
      </c>
      <c r="K219" s="23">
        <f>'Raw Data(sec)'!J220</f>
        <v>0</v>
      </c>
      <c r="L219" s="23">
        <f>'Raw Data(sec)'!K220</f>
        <v>0</v>
      </c>
      <c r="M219" s="23">
        <f>'Raw Data(sec)'!L220</f>
        <v>0</v>
      </c>
      <c r="N219" s="23">
        <f>'Raw Data(sec)'!M220</f>
        <v>0</v>
      </c>
      <c r="O219" s="23">
        <f>'Raw Data(sec)'!N220</f>
        <v>0</v>
      </c>
      <c r="P219" s="23">
        <f>'Raw Data(sec)'!O220</f>
        <v>0</v>
      </c>
      <c r="Q219" s="23">
        <f>'Raw Data(sec)'!P220</f>
        <v>0</v>
      </c>
      <c r="R219" s="23">
        <f>'Raw Data(sec)'!Q220</f>
        <v>0</v>
      </c>
      <c r="S219" s="23">
        <f>'Raw Data(sec)'!R220</f>
        <v>0</v>
      </c>
      <c r="T219" s="23">
        <f>'Raw Data(sec)'!S220</f>
        <v>0</v>
      </c>
      <c r="U219" s="23">
        <f>'Raw Data(sec)'!T220</f>
        <v>0</v>
      </c>
      <c r="V219" s="23">
        <f>'Raw Data(sec)'!U220</f>
        <v>0</v>
      </c>
      <c r="W219" s="23">
        <f>'Raw Data(sec)'!V220</f>
        <v>0</v>
      </c>
      <c r="X219" s="23">
        <f>'Raw Data(sec)'!W220</f>
        <v>0</v>
      </c>
      <c r="Y219" s="23">
        <f>'Raw Data(sec)'!X220</f>
        <v>0</v>
      </c>
      <c r="Z219" s="23">
        <f>'Raw Data(sec)'!Y220</f>
        <v>0</v>
      </c>
      <c r="AA219" s="23">
        <f>'Raw Data(sec)'!Z220</f>
        <v>0</v>
      </c>
      <c r="AB219" s="23">
        <f>'Raw Data(sec)'!AA220</f>
        <v>0</v>
      </c>
      <c r="AC219" s="23">
        <f>'Raw Data(sec)'!AB220</f>
        <v>0</v>
      </c>
      <c r="AD219" s="155">
        <v>0</v>
      </c>
      <c r="AE219" s="132">
        <f t="shared" si="17"/>
        <v>0</v>
      </c>
      <c r="AF219" s="12">
        <f t="shared" si="18"/>
        <v>0</v>
      </c>
      <c r="AG219" s="12" t="e">
        <f t="shared" si="27"/>
        <v>#DIV/0!</v>
      </c>
      <c r="AH219" s="12" t="e">
        <f t="shared" si="21"/>
        <v>#DIV/0!</v>
      </c>
      <c r="AI219" s="12">
        <f>SUM(F218:Q220)</f>
        <v>0</v>
      </c>
      <c r="AJ219" s="12">
        <f>SUM(R218:AC220)</f>
        <v>0</v>
      </c>
      <c r="AK219" s="12">
        <f>SUM(F218:AC220)</f>
        <v>0</v>
      </c>
      <c r="AL219" s="15" t="e">
        <f t="shared" si="26"/>
        <v>#DIV/0!</v>
      </c>
      <c r="AM219" s="15" t="e">
        <f t="shared" si="25"/>
        <v>#DIV/0!</v>
      </c>
      <c r="AN219" s="15" t="e">
        <f t="shared" si="22"/>
        <v>#DIV/0!</v>
      </c>
      <c r="AO219" s="15" t="e">
        <f t="shared" si="23"/>
        <v>#DIV/0!</v>
      </c>
      <c r="AP219" s="137" t="e">
        <f t="shared" si="24"/>
        <v>#DIV/0!</v>
      </c>
      <c r="BD219" s="223"/>
      <c r="BE219" s="223"/>
      <c r="BF219" s="223"/>
      <c r="BG219" s="223"/>
      <c r="BH219" s="223"/>
    </row>
    <row r="220" spans="1:60" s="9" customFormat="1" x14ac:dyDescent="0.25">
      <c r="A220" s="23">
        <v>0</v>
      </c>
      <c r="B220" s="23">
        <f>'Raw Data(sec)'!A221</f>
        <v>0</v>
      </c>
      <c r="C220" s="23">
        <f>'Raw Data(sec)'!B221</f>
        <v>0</v>
      </c>
      <c r="D220" s="23">
        <f>'Raw Data(sec)'!C221</f>
        <v>0</v>
      </c>
      <c r="E220" s="23">
        <f>'Raw Data(sec)'!D221</f>
        <v>0</v>
      </c>
      <c r="F220" s="23">
        <f>'Raw Data(sec)'!E221</f>
        <v>0</v>
      </c>
      <c r="G220" s="23">
        <f>'Raw Data(sec)'!F221</f>
        <v>0</v>
      </c>
      <c r="H220" s="23">
        <f>'Raw Data(sec)'!G221</f>
        <v>0</v>
      </c>
      <c r="I220" s="23">
        <f>'Raw Data(sec)'!H221</f>
        <v>0</v>
      </c>
      <c r="J220" s="23">
        <f>'Raw Data(sec)'!I221</f>
        <v>0</v>
      </c>
      <c r="K220" s="23">
        <f>'Raw Data(sec)'!J221</f>
        <v>0</v>
      </c>
      <c r="L220" s="23">
        <f>'Raw Data(sec)'!K221</f>
        <v>0</v>
      </c>
      <c r="M220" s="23">
        <f>'Raw Data(sec)'!L221</f>
        <v>0</v>
      </c>
      <c r="N220" s="23">
        <f>'Raw Data(sec)'!M221</f>
        <v>0</v>
      </c>
      <c r="O220" s="23">
        <f>'Raw Data(sec)'!N221</f>
        <v>0</v>
      </c>
      <c r="P220" s="23">
        <f>'Raw Data(sec)'!O221</f>
        <v>0</v>
      </c>
      <c r="Q220" s="23">
        <f>'Raw Data(sec)'!P221</f>
        <v>0</v>
      </c>
      <c r="R220" s="23">
        <f>'Raw Data(sec)'!Q221</f>
        <v>0</v>
      </c>
      <c r="S220" s="23">
        <f>'Raw Data(sec)'!R221</f>
        <v>0</v>
      </c>
      <c r="T220" s="23">
        <f>'Raw Data(sec)'!S221</f>
        <v>0</v>
      </c>
      <c r="U220" s="23">
        <f>'Raw Data(sec)'!T221</f>
        <v>0</v>
      </c>
      <c r="V220" s="23">
        <f>'Raw Data(sec)'!U221</f>
        <v>0</v>
      </c>
      <c r="W220" s="23">
        <f>'Raw Data(sec)'!V221</f>
        <v>0</v>
      </c>
      <c r="X220" s="23">
        <f>'Raw Data(sec)'!W221</f>
        <v>0</v>
      </c>
      <c r="Y220" s="23">
        <f>'Raw Data(sec)'!X221</f>
        <v>0</v>
      </c>
      <c r="Z220" s="23">
        <f>'Raw Data(sec)'!Y221</f>
        <v>0</v>
      </c>
      <c r="AA220" s="23">
        <f>'Raw Data(sec)'!Z221</f>
        <v>0</v>
      </c>
      <c r="AB220" s="23">
        <f>'Raw Data(sec)'!AA221</f>
        <v>0</v>
      </c>
      <c r="AC220" s="23">
        <f>'Raw Data(sec)'!AB221</f>
        <v>0</v>
      </c>
      <c r="AD220" s="155">
        <v>0</v>
      </c>
      <c r="AE220" s="132">
        <f t="shared" si="17"/>
        <v>0</v>
      </c>
      <c r="AF220" s="12">
        <f t="shared" si="18"/>
        <v>0</v>
      </c>
      <c r="AG220" s="12" t="e">
        <f t="shared" si="27"/>
        <v>#DIV/0!</v>
      </c>
      <c r="AH220" s="12" t="e">
        <f t="shared" si="21"/>
        <v>#DIV/0!</v>
      </c>
      <c r="AI220" s="12">
        <f>SUM(F218:Q220)</f>
        <v>0</v>
      </c>
      <c r="AJ220" s="12">
        <f>SUM(R218:AC220)</f>
        <v>0</v>
      </c>
      <c r="AK220" s="12">
        <f>SUM(F218:AC220)</f>
        <v>0</v>
      </c>
      <c r="AL220" s="15" t="e">
        <f t="shared" si="26"/>
        <v>#DIV/0!</v>
      </c>
      <c r="AM220" s="15" t="e">
        <f t="shared" si="25"/>
        <v>#DIV/0!</v>
      </c>
      <c r="AN220" s="15" t="e">
        <f t="shared" si="22"/>
        <v>#DIV/0!</v>
      </c>
      <c r="AO220" s="15" t="e">
        <f t="shared" si="23"/>
        <v>#DIV/0!</v>
      </c>
      <c r="AP220" s="137" t="e">
        <f t="shared" si="24"/>
        <v>#DIV/0!</v>
      </c>
      <c r="BD220" s="223"/>
      <c r="BE220" s="223"/>
      <c r="BF220" s="223"/>
      <c r="BG220" s="223"/>
      <c r="BH220" s="223"/>
    </row>
    <row r="221" spans="1:60" s="9" customFormat="1" x14ac:dyDescent="0.25">
      <c r="A221" s="23">
        <v>0</v>
      </c>
      <c r="B221" s="23">
        <f>'Raw Data(sec)'!A222</f>
        <v>0</v>
      </c>
      <c r="C221" s="23">
        <f>'Raw Data(sec)'!B222</f>
        <v>0</v>
      </c>
      <c r="D221" s="23">
        <f>'Raw Data(sec)'!C222</f>
        <v>0</v>
      </c>
      <c r="E221" s="23">
        <f>'Raw Data(sec)'!D222</f>
        <v>0</v>
      </c>
      <c r="F221" s="23">
        <f>'Raw Data(sec)'!E222</f>
        <v>0</v>
      </c>
      <c r="G221" s="23">
        <f>'Raw Data(sec)'!F222</f>
        <v>0</v>
      </c>
      <c r="H221" s="23">
        <f>'Raw Data(sec)'!G222</f>
        <v>0</v>
      </c>
      <c r="I221" s="23">
        <f>'Raw Data(sec)'!H222</f>
        <v>0</v>
      </c>
      <c r="J221" s="23">
        <f>'Raw Data(sec)'!I222</f>
        <v>0</v>
      </c>
      <c r="K221" s="23">
        <f>'Raw Data(sec)'!J222</f>
        <v>0</v>
      </c>
      <c r="L221" s="23">
        <f>'Raw Data(sec)'!K222</f>
        <v>0</v>
      </c>
      <c r="M221" s="23">
        <f>'Raw Data(sec)'!L222</f>
        <v>0</v>
      </c>
      <c r="N221" s="23">
        <f>'Raw Data(sec)'!M222</f>
        <v>0</v>
      </c>
      <c r="O221" s="23">
        <f>'Raw Data(sec)'!N222</f>
        <v>0</v>
      </c>
      <c r="P221" s="23">
        <f>'Raw Data(sec)'!O222</f>
        <v>0</v>
      </c>
      <c r="Q221" s="23">
        <f>'Raw Data(sec)'!P222</f>
        <v>0</v>
      </c>
      <c r="R221" s="23">
        <f>'Raw Data(sec)'!Q222</f>
        <v>0</v>
      </c>
      <c r="S221" s="23">
        <f>'Raw Data(sec)'!R222</f>
        <v>0</v>
      </c>
      <c r="T221" s="23">
        <f>'Raw Data(sec)'!S222</f>
        <v>0</v>
      </c>
      <c r="U221" s="23">
        <f>'Raw Data(sec)'!T222</f>
        <v>0</v>
      </c>
      <c r="V221" s="23">
        <f>'Raw Data(sec)'!U222</f>
        <v>0</v>
      </c>
      <c r="W221" s="23">
        <f>'Raw Data(sec)'!V222</f>
        <v>0</v>
      </c>
      <c r="X221" s="23">
        <f>'Raw Data(sec)'!W222</f>
        <v>0</v>
      </c>
      <c r="Y221" s="23">
        <f>'Raw Data(sec)'!X222</f>
        <v>0</v>
      </c>
      <c r="Z221" s="23">
        <f>'Raw Data(sec)'!Y222</f>
        <v>0</v>
      </c>
      <c r="AA221" s="23">
        <f>'Raw Data(sec)'!Z222</f>
        <v>0</v>
      </c>
      <c r="AB221" s="23">
        <f>'Raw Data(sec)'!AA222</f>
        <v>0</v>
      </c>
      <c r="AC221" s="23">
        <f>'Raw Data(sec)'!AB222</f>
        <v>0</v>
      </c>
      <c r="AD221" s="155">
        <v>0</v>
      </c>
      <c r="AE221" s="132">
        <f t="shared" si="17"/>
        <v>0</v>
      </c>
      <c r="AF221" s="12">
        <f t="shared" si="18"/>
        <v>0</v>
      </c>
      <c r="AG221" s="14" t="e">
        <f t="shared" si="27"/>
        <v>#DIV/0!</v>
      </c>
      <c r="AH221" s="14" t="e">
        <f t="shared" si="21"/>
        <v>#DIV/0!</v>
      </c>
      <c r="AI221" s="12">
        <f>SUM(F221:Q223)</f>
        <v>0</v>
      </c>
      <c r="AJ221" s="12">
        <f>SUM(R221:AC223)</f>
        <v>0</v>
      </c>
      <c r="AK221" s="12">
        <f>SUM(F221:AC223)</f>
        <v>0</v>
      </c>
      <c r="AL221" s="15" t="e">
        <f t="shared" si="26"/>
        <v>#DIV/0!</v>
      </c>
      <c r="AM221" s="15" t="e">
        <f t="shared" si="25"/>
        <v>#DIV/0!</v>
      </c>
      <c r="AN221" s="15" t="e">
        <f t="shared" si="22"/>
        <v>#DIV/0!</v>
      </c>
      <c r="AO221" s="15" t="e">
        <f t="shared" si="23"/>
        <v>#DIV/0!</v>
      </c>
      <c r="AP221" s="137" t="e">
        <f t="shared" si="24"/>
        <v>#DIV/0!</v>
      </c>
      <c r="BD221" s="223"/>
      <c r="BE221" s="223"/>
      <c r="BF221" s="223"/>
      <c r="BG221" s="223"/>
      <c r="BH221" s="223"/>
    </row>
    <row r="222" spans="1:60" s="9" customFormat="1" x14ac:dyDescent="0.25">
      <c r="A222" s="23">
        <v>0</v>
      </c>
      <c r="B222" s="23">
        <f>'Raw Data(sec)'!A223</f>
        <v>0</v>
      </c>
      <c r="C222" s="23">
        <f>'Raw Data(sec)'!B223</f>
        <v>0</v>
      </c>
      <c r="D222" s="23">
        <f>'Raw Data(sec)'!C223</f>
        <v>0</v>
      </c>
      <c r="E222" s="23">
        <f>'Raw Data(sec)'!D223</f>
        <v>0</v>
      </c>
      <c r="F222" s="23">
        <f>'Raw Data(sec)'!E223</f>
        <v>0</v>
      </c>
      <c r="G222" s="23">
        <f>'Raw Data(sec)'!F223</f>
        <v>0</v>
      </c>
      <c r="H222" s="23">
        <f>'Raw Data(sec)'!G223</f>
        <v>0</v>
      </c>
      <c r="I222" s="23">
        <f>'Raw Data(sec)'!H223</f>
        <v>0</v>
      </c>
      <c r="J222" s="23">
        <f>'Raw Data(sec)'!I223</f>
        <v>0</v>
      </c>
      <c r="K222" s="23">
        <f>'Raw Data(sec)'!J223</f>
        <v>0</v>
      </c>
      <c r="L222" s="23">
        <f>'Raw Data(sec)'!K223</f>
        <v>0</v>
      </c>
      <c r="M222" s="23">
        <f>'Raw Data(sec)'!L223</f>
        <v>0</v>
      </c>
      <c r="N222" s="23">
        <f>'Raw Data(sec)'!M223</f>
        <v>0</v>
      </c>
      <c r="O222" s="23">
        <f>'Raw Data(sec)'!N223</f>
        <v>0</v>
      </c>
      <c r="P222" s="23">
        <f>'Raw Data(sec)'!O223</f>
        <v>0</v>
      </c>
      <c r="Q222" s="23">
        <f>'Raw Data(sec)'!P223</f>
        <v>0</v>
      </c>
      <c r="R222" s="23">
        <f>'Raw Data(sec)'!Q223</f>
        <v>0</v>
      </c>
      <c r="S222" s="23">
        <f>'Raw Data(sec)'!R223</f>
        <v>0</v>
      </c>
      <c r="T222" s="23">
        <f>'Raw Data(sec)'!S223</f>
        <v>0</v>
      </c>
      <c r="U222" s="23">
        <f>'Raw Data(sec)'!T223</f>
        <v>0</v>
      </c>
      <c r="V222" s="23">
        <f>'Raw Data(sec)'!U223</f>
        <v>0</v>
      </c>
      <c r="W222" s="23">
        <f>'Raw Data(sec)'!V223</f>
        <v>0</v>
      </c>
      <c r="X222" s="23">
        <f>'Raw Data(sec)'!W223</f>
        <v>0</v>
      </c>
      <c r="Y222" s="23">
        <f>'Raw Data(sec)'!X223</f>
        <v>0</v>
      </c>
      <c r="Z222" s="23">
        <f>'Raw Data(sec)'!Y223</f>
        <v>0</v>
      </c>
      <c r="AA222" s="23">
        <f>'Raw Data(sec)'!Z223</f>
        <v>0</v>
      </c>
      <c r="AB222" s="23">
        <f>'Raw Data(sec)'!AA223</f>
        <v>0</v>
      </c>
      <c r="AC222" s="23">
        <f>'Raw Data(sec)'!AB223</f>
        <v>0</v>
      </c>
      <c r="AD222" s="155">
        <v>0</v>
      </c>
      <c r="AE222" s="132">
        <f t="shared" si="17"/>
        <v>0</v>
      </c>
      <c r="AF222" s="12">
        <f t="shared" si="18"/>
        <v>0</v>
      </c>
      <c r="AG222" s="12" t="e">
        <f t="shared" si="27"/>
        <v>#DIV/0!</v>
      </c>
      <c r="AH222" s="12" t="e">
        <f t="shared" si="21"/>
        <v>#DIV/0!</v>
      </c>
      <c r="AI222" s="12">
        <f>SUM(F221:Q223)</f>
        <v>0</v>
      </c>
      <c r="AJ222" s="12">
        <f>SUM(R221:AC223)</f>
        <v>0</v>
      </c>
      <c r="AK222" s="12">
        <f>SUM(F221:AC223)</f>
        <v>0</v>
      </c>
      <c r="AL222" s="15" t="e">
        <f t="shared" si="26"/>
        <v>#DIV/0!</v>
      </c>
      <c r="AM222" s="15" t="e">
        <f t="shared" si="25"/>
        <v>#DIV/0!</v>
      </c>
      <c r="AN222" s="15" t="e">
        <f t="shared" si="22"/>
        <v>#DIV/0!</v>
      </c>
      <c r="AO222" s="15" t="e">
        <f t="shared" si="23"/>
        <v>#DIV/0!</v>
      </c>
      <c r="AP222" s="137" t="e">
        <f t="shared" si="24"/>
        <v>#DIV/0!</v>
      </c>
      <c r="BD222" s="223"/>
      <c r="BE222" s="223"/>
      <c r="BF222" s="223"/>
      <c r="BG222" s="223"/>
      <c r="BH222" s="223"/>
    </row>
    <row r="223" spans="1:60" s="9" customFormat="1" x14ac:dyDescent="0.25">
      <c r="A223" s="23">
        <v>0</v>
      </c>
      <c r="B223" s="23">
        <f>'Raw Data(sec)'!A224</f>
        <v>0</v>
      </c>
      <c r="C223" s="23">
        <f>'Raw Data(sec)'!B224</f>
        <v>0</v>
      </c>
      <c r="D223" s="23">
        <f>'Raw Data(sec)'!C224</f>
        <v>0</v>
      </c>
      <c r="E223" s="23">
        <f>'Raw Data(sec)'!D224</f>
        <v>0</v>
      </c>
      <c r="F223" s="23">
        <f>'Raw Data(sec)'!E224</f>
        <v>0</v>
      </c>
      <c r="G223" s="23">
        <f>'Raw Data(sec)'!F224</f>
        <v>0</v>
      </c>
      <c r="H223" s="23">
        <f>'Raw Data(sec)'!G224</f>
        <v>0</v>
      </c>
      <c r="I223" s="23">
        <f>'Raw Data(sec)'!H224</f>
        <v>0</v>
      </c>
      <c r="J223" s="23">
        <f>'Raw Data(sec)'!I224</f>
        <v>0</v>
      </c>
      <c r="K223" s="23">
        <f>'Raw Data(sec)'!J224</f>
        <v>0</v>
      </c>
      <c r="L223" s="23">
        <f>'Raw Data(sec)'!K224</f>
        <v>0</v>
      </c>
      <c r="M223" s="23">
        <f>'Raw Data(sec)'!L224</f>
        <v>0</v>
      </c>
      <c r="N223" s="23">
        <f>'Raw Data(sec)'!M224</f>
        <v>0</v>
      </c>
      <c r="O223" s="23">
        <f>'Raw Data(sec)'!N224</f>
        <v>0</v>
      </c>
      <c r="P223" s="23">
        <f>'Raw Data(sec)'!O224</f>
        <v>0</v>
      </c>
      <c r="Q223" s="23">
        <f>'Raw Data(sec)'!P224</f>
        <v>0</v>
      </c>
      <c r="R223" s="23">
        <f>'Raw Data(sec)'!Q224</f>
        <v>0</v>
      </c>
      <c r="S223" s="23">
        <f>'Raw Data(sec)'!R224</f>
        <v>0</v>
      </c>
      <c r="T223" s="23">
        <f>'Raw Data(sec)'!S224</f>
        <v>0</v>
      </c>
      <c r="U223" s="23">
        <f>'Raw Data(sec)'!T224</f>
        <v>0</v>
      </c>
      <c r="V223" s="23">
        <f>'Raw Data(sec)'!U224</f>
        <v>0</v>
      </c>
      <c r="W223" s="23">
        <f>'Raw Data(sec)'!V224</f>
        <v>0</v>
      </c>
      <c r="X223" s="23">
        <f>'Raw Data(sec)'!W224</f>
        <v>0</v>
      </c>
      <c r="Y223" s="23">
        <f>'Raw Data(sec)'!X224</f>
        <v>0</v>
      </c>
      <c r="Z223" s="23">
        <f>'Raw Data(sec)'!Y224</f>
        <v>0</v>
      </c>
      <c r="AA223" s="23">
        <f>'Raw Data(sec)'!Z224</f>
        <v>0</v>
      </c>
      <c r="AB223" s="23">
        <f>'Raw Data(sec)'!AA224</f>
        <v>0</v>
      </c>
      <c r="AC223" s="23">
        <f>'Raw Data(sec)'!AB224</f>
        <v>0</v>
      </c>
      <c r="AD223" s="155">
        <v>0</v>
      </c>
      <c r="AE223" s="132">
        <f t="shared" si="17"/>
        <v>0</v>
      </c>
      <c r="AF223" s="12">
        <f t="shared" si="18"/>
        <v>0</v>
      </c>
      <c r="AG223" s="12" t="e">
        <f t="shared" si="27"/>
        <v>#DIV/0!</v>
      </c>
      <c r="AH223" s="12" t="e">
        <f t="shared" si="21"/>
        <v>#DIV/0!</v>
      </c>
      <c r="AI223" s="12">
        <f>SUM(F221:Q223)</f>
        <v>0</v>
      </c>
      <c r="AJ223" s="12">
        <f>SUM(R221:AC223)</f>
        <v>0</v>
      </c>
      <c r="AK223" s="12">
        <f>SUM(F221:AC223)</f>
        <v>0</v>
      </c>
      <c r="AL223" s="15" t="e">
        <f t="shared" si="26"/>
        <v>#DIV/0!</v>
      </c>
      <c r="AM223" s="15" t="e">
        <f t="shared" si="25"/>
        <v>#DIV/0!</v>
      </c>
      <c r="AN223" s="15" t="e">
        <f t="shared" si="22"/>
        <v>#DIV/0!</v>
      </c>
      <c r="AO223" s="15" t="e">
        <f t="shared" si="23"/>
        <v>#DIV/0!</v>
      </c>
      <c r="AP223" s="137" t="e">
        <f t="shared" si="24"/>
        <v>#DIV/0!</v>
      </c>
      <c r="BD223" s="223"/>
      <c r="BE223" s="223"/>
      <c r="BF223" s="223"/>
      <c r="BG223" s="223"/>
      <c r="BH223" s="223"/>
    </row>
    <row r="224" spans="1:60" s="9" customFormat="1" x14ac:dyDescent="0.25">
      <c r="A224" s="23">
        <v>0</v>
      </c>
      <c r="B224" s="23">
        <f>'Raw Data(sec)'!A225</f>
        <v>0</v>
      </c>
      <c r="C224" s="23">
        <f>'Raw Data(sec)'!B225</f>
        <v>0</v>
      </c>
      <c r="D224" s="23">
        <f>'Raw Data(sec)'!C225</f>
        <v>0</v>
      </c>
      <c r="E224" s="23">
        <f>'Raw Data(sec)'!D225</f>
        <v>0</v>
      </c>
      <c r="F224" s="23">
        <f>'Raw Data(sec)'!E225</f>
        <v>0</v>
      </c>
      <c r="G224" s="23">
        <f>'Raw Data(sec)'!F225</f>
        <v>0</v>
      </c>
      <c r="H224" s="23">
        <f>'Raw Data(sec)'!G225</f>
        <v>0</v>
      </c>
      <c r="I224" s="23">
        <f>'Raw Data(sec)'!H225</f>
        <v>0</v>
      </c>
      <c r="J224" s="23">
        <f>'Raw Data(sec)'!I225</f>
        <v>0</v>
      </c>
      <c r="K224" s="23">
        <f>'Raw Data(sec)'!J225</f>
        <v>0</v>
      </c>
      <c r="L224" s="23">
        <f>'Raw Data(sec)'!K225</f>
        <v>0</v>
      </c>
      <c r="M224" s="23">
        <f>'Raw Data(sec)'!L225</f>
        <v>0</v>
      </c>
      <c r="N224" s="23">
        <f>'Raw Data(sec)'!M225</f>
        <v>0</v>
      </c>
      <c r="O224" s="23">
        <f>'Raw Data(sec)'!N225</f>
        <v>0</v>
      </c>
      <c r="P224" s="23">
        <f>'Raw Data(sec)'!O225</f>
        <v>0</v>
      </c>
      <c r="Q224" s="23">
        <f>'Raw Data(sec)'!P225</f>
        <v>0</v>
      </c>
      <c r="R224" s="23">
        <f>'Raw Data(sec)'!Q225</f>
        <v>0</v>
      </c>
      <c r="S224" s="23">
        <f>'Raw Data(sec)'!R225</f>
        <v>0</v>
      </c>
      <c r="T224" s="23">
        <f>'Raw Data(sec)'!S225</f>
        <v>0</v>
      </c>
      <c r="U224" s="23">
        <f>'Raw Data(sec)'!T225</f>
        <v>0</v>
      </c>
      <c r="V224" s="23">
        <f>'Raw Data(sec)'!U225</f>
        <v>0</v>
      </c>
      <c r="W224" s="23">
        <f>'Raw Data(sec)'!V225</f>
        <v>0</v>
      </c>
      <c r="X224" s="23">
        <f>'Raw Data(sec)'!W225</f>
        <v>0</v>
      </c>
      <c r="Y224" s="23">
        <f>'Raw Data(sec)'!X225</f>
        <v>0</v>
      </c>
      <c r="Z224" s="23">
        <f>'Raw Data(sec)'!Y225</f>
        <v>0</v>
      </c>
      <c r="AA224" s="23">
        <f>'Raw Data(sec)'!Z225</f>
        <v>0</v>
      </c>
      <c r="AB224" s="23">
        <f>'Raw Data(sec)'!AA225</f>
        <v>0</v>
      </c>
      <c r="AC224" s="23">
        <f>'Raw Data(sec)'!AB225</f>
        <v>0</v>
      </c>
      <c r="AD224" s="155">
        <v>0</v>
      </c>
      <c r="AE224" s="132">
        <f t="shared" si="17"/>
        <v>0</v>
      </c>
      <c r="AF224" s="12">
        <f t="shared" si="18"/>
        <v>0</v>
      </c>
      <c r="AG224" s="14" t="e">
        <f t="shared" si="27"/>
        <v>#DIV/0!</v>
      </c>
      <c r="AH224" s="14" t="e">
        <f t="shared" si="21"/>
        <v>#DIV/0!</v>
      </c>
      <c r="AI224" s="12">
        <f>SUM(F224:Q226)</f>
        <v>0</v>
      </c>
      <c r="AJ224" s="12">
        <f>SUM(R224:AC226)</f>
        <v>0</v>
      </c>
      <c r="AK224" s="12">
        <f>SUM(F224:AC226)</f>
        <v>0</v>
      </c>
      <c r="AL224" s="15" t="e">
        <f t="shared" si="26"/>
        <v>#DIV/0!</v>
      </c>
      <c r="AM224" s="15" t="e">
        <f t="shared" si="25"/>
        <v>#DIV/0!</v>
      </c>
      <c r="AN224" s="15" t="e">
        <f t="shared" si="22"/>
        <v>#DIV/0!</v>
      </c>
      <c r="AO224" s="15" t="e">
        <f t="shared" si="23"/>
        <v>#DIV/0!</v>
      </c>
      <c r="AP224" s="137" t="e">
        <f t="shared" si="24"/>
        <v>#DIV/0!</v>
      </c>
      <c r="BD224" s="223"/>
      <c r="BE224" s="223"/>
      <c r="BF224" s="223"/>
      <c r="BG224" s="223"/>
      <c r="BH224" s="223"/>
    </row>
    <row r="225" spans="1:60" s="9" customFormat="1" x14ac:dyDescent="0.25">
      <c r="A225" s="23">
        <v>0</v>
      </c>
      <c r="B225" s="23">
        <f>'Raw Data(sec)'!A226</f>
        <v>0</v>
      </c>
      <c r="C225" s="23">
        <f>'Raw Data(sec)'!B226</f>
        <v>0</v>
      </c>
      <c r="D225" s="23">
        <f>'Raw Data(sec)'!C226</f>
        <v>0</v>
      </c>
      <c r="E225" s="23">
        <f>'Raw Data(sec)'!D226</f>
        <v>0</v>
      </c>
      <c r="F225" s="23">
        <f>'Raw Data(sec)'!E226</f>
        <v>0</v>
      </c>
      <c r="G225" s="23">
        <f>'Raw Data(sec)'!F226</f>
        <v>0</v>
      </c>
      <c r="H225" s="23">
        <f>'Raw Data(sec)'!G226</f>
        <v>0</v>
      </c>
      <c r="I225" s="23">
        <f>'Raw Data(sec)'!H226</f>
        <v>0</v>
      </c>
      <c r="J225" s="23">
        <f>'Raw Data(sec)'!I226</f>
        <v>0</v>
      </c>
      <c r="K225" s="23">
        <f>'Raw Data(sec)'!J226</f>
        <v>0</v>
      </c>
      <c r="L225" s="23">
        <f>'Raw Data(sec)'!K226</f>
        <v>0</v>
      </c>
      <c r="M225" s="23">
        <f>'Raw Data(sec)'!L226</f>
        <v>0</v>
      </c>
      <c r="N225" s="23">
        <f>'Raw Data(sec)'!M226</f>
        <v>0</v>
      </c>
      <c r="O225" s="23">
        <f>'Raw Data(sec)'!N226</f>
        <v>0</v>
      </c>
      <c r="P225" s="23">
        <f>'Raw Data(sec)'!O226</f>
        <v>0</v>
      </c>
      <c r="Q225" s="23">
        <f>'Raw Data(sec)'!P226</f>
        <v>0</v>
      </c>
      <c r="R225" s="23">
        <f>'Raw Data(sec)'!Q226</f>
        <v>0</v>
      </c>
      <c r="S225" s="23">
        <f>'Raw Data(sec)'!R226</f>
        <v>0</v>
      </c>
      <c r="T225" s="23">
        <f>'Raw Data(sec)'!S226</f>
        <v>0</v>
      </c>
      <c r="U225" s="23">
        <f>'Raw Data(sec)'!T226</f>
        <v>0</v>
      </c>
      <c r="V225" s="23">
        <f>'Raw Data(sec)'!U226</f>
        <v>0</v>
      </c>
      <c r="W225" s="23">
        <f>'Raw Data(sec)'!V226</f>
        <v>0</v>
      </c>
      <c r="X225" s="23">
        <f>'Raw Data(sec)'!W226</f>
        <v>0</v>
      </c>
      <c r="Y225" s="23">
        <f>'Raw Data(sec)'!X226</f>
        <v>0</v>
      </c>
      <c r="Z225" s="23">
        <f>'Raw Data(sec)'!Y226</f>
        <v>0</v>
      </c>
      <c r="AA225" s="23">
        <f>'Raw Data(sec)'!Z226</f>
        <v>0</v>
      </c>
      <c r="AB225" s="23">
        <f>'Raw Data(sec)'!AA226</f>
        <v>0</v>
      </c>
      <c r="AC225" s="23">
        <f>'Raw Data(sec)'!AB226</f>
        <v>0</v>
      </c>
      <c r="AD225" s="155">
        <v>0</v>
      </c>
      <c r="AE225" s="132">
        <f t="shared" si="17"/>
        <v>0</v>
      </c>
      <c r="AF225" s="12">
        <f t="shared" si="18"/>
        <v>0</v>
      </c>
      <c r="AG225" s="12" t="e">
        <f t="shared" si="27"/>
        <v>#DIV/0!</v>
      </c>
      <c r="AH225" s="12" t="e">
        <f t="shared" si="21"/>
        <v>#DIV/0!</v>
      </c>
      <c r="AI225" s="12">
        <f>SUM(F224:Q226)</f>
        <v>0</v>
      </c>
      <c r="AJ225" s="12">
        <f>SUM(R224:AC226)</f>
        <v>0</v>
      </c>
      <c r="AK225" s="12">
        <f>SUM(F224:AC226)</f>
        <v>0</v>
      </c>
      <c r="AL225" s="15" t="e">
        <f t="shared" si="26"/>
        <v>#DIV/0!</v>
      </c>
      <c r="AM225" s="15" t="e">
        <f t="shared" si="25"/>
        <v>#DIV/0!</v>
      </c>
      <c r="AN225" s="15" t="e">
        <f t="shared" si="22"/>
        <v>#DIV/0!</v>
      </c>
      <c r="AO225" s="15" t="e">
        <f t="shared" si="23"/>
        <v>#DIV/0!</v>
      </c>
      <c r="AP225" s="137" t="e">
        <f t="shared" si="24"/>
        <v>#DIV/0!</v>
      </c>
      <c r="BD225" s="223"/>
      <c r="BE225" s="223"/>
      <c r="BF225" s="223"/>
      <c r="BG225" s="223"/>
      <c r="BH225" s="223"/>
    </row>
    <row r="226" spans="1:60" s="9" customFormat="1" x14ac:dyDescent="0.25">
      <c r="A226" s="23">
        <v>0</v>
      </c>
      <c r="B226" s="23">
        <f>'Raw Data(sec)'!A227</f>
        <v>0</v>
      </c>
      <c r="C226" s="23">
        <f>'Raw Data(sec)'!B227</f>
        <v>0</v>
      </c>
      <c r="D226" s="23">
        <f>'Raw Data(sec)'!C227</f>
        <v>0</v>
      </c>
      <c r="E226" s="23">
        <f>'Raw Data(sec)'!D227</f>
        <v>0</v>
      </c>
      <c r="F226" s="23">
        <f>'Raw Data(sec)'!E227</f>
        <v>0</v>
      </c>
      <c r="G226" s="23">
        <f>'Raw Data(sec)'!F227</f>
        <v>0</v>
      </c>
      <c r="H226" s="23">
        <f>'Raw Data(sec)'!G227</f>
        <v>0</v>
      </c>
      <c r="I226" s="23">
        <f>'Raw Data(sec)'!H227</f>
        <v>0</v>
      </c>
      <c r="J226" s="23">
        <f>'Raw Data(sec)'!I227</f>
        <v>0</v>
      </c>
      <c r="K226" s="23">
        <f>'Raw Data(sec)'!J227</f>
        <v>0</v>
      </c>
      <c r="L226" s="23">
        <f>'Raw Data(sec)'!K227</f>
        <v>0</v>
      </c>
      <c r="M226" s="23">
        <f>'Raw Data(sec)'!L227</f>
        <v>0</v>
      </c>
      <c r="N226" s="23">
        <f>'Raw Data(sec)'!M227</f>
        <v>0</v>
      </c>
      <c r="O226" s="23">
        <f>'Raw Data(sec)'!N227</f>
        <v>0</v>
      </c>
      <c r="P226" s="23">
        <f>'Raw Data(sec)'!O227</f>
        <v>0</v>
      </c>
      <c r="Q226" s="23">
        <f>'Raw Data(sec)'!P227</f>
        <v>0</v>
      </c>
      <c r="R226" s="23">
        <f>'Raw Data(sec)'!Q227</f>
        <v>0</v>
      </c>
      <c r="S226" s="23">
        <f>'Raw Data(sec)'!R227</f>
        <v>0</v>
      </c>
      <c r="T226" s="23">
        <f>'Raw Data(sec)'!S227</f>
        <v>0</v>
      </c>
      <c r="U226" s="23">
        <f>'Raw Data(sec)'!T227</f>
        <v>0</v>
      </c>
      <c r="V226" s="23">
        <f>'Raw Data(sec)'!U227</f>
        <v>0</v>
      </c>
      <c r="W226" s="23">
        <f>'Raw Data(sec)'!V227</f>
        <v>0</v>
      </c>
      <c r="X226" s="23">
        <f>'Raw Data(sec)'!W227</f>
        <v>0</v>
      </c>
      <c r="Y226" s="23">
        <f>'Raw Data(sec)'!X227</f>
        <v>0</v>
      </c>
      <c r="Z226" s="23">
        <f>'Raw Data(sec)'!Y227</f>
        <v>0</v>
      </c>
      <c r="AA226" s="23">
        <f>'Raw Data(sec)'!Z227</f>
        <v>0</v>
      </c>
      <c r="AB226" s="23">
        <f>'Raw Data(sec)'!AA227</f>
        <v>0</v>
      </c>
      <c r="AC226" s="23">
        <f>'Raw Data(sec)'!AB227</f>
        <v>0</v>
      </c>
      <c r="AD226" s="155">
        <v>0</v>
      </c>
      <c r="AE226" s="132">
        <f t="shared" si="17"/>
        <v>0</v>
      </c>
      <c r="AF226" s="12">
        <f t="shared" si="18"/>
        <v>0</v>
      </c>
      <c r="AG226" s="12" t="e">
        <f t="shared" si="27"/>
        <v>#DIV/0!</v>
      </c>
      <c r="AH226" s="12" t="e">
        <f t="shared" si="21"/>
        <v>#DIV/0!</v>
      </c>
      <c r="AI226" s="12">
        <f>SUM(F224:Q226)</f>
        <v>0</v>
      </c>
      <c r="AJ226" s="12">
        <f>SUM(R224:AC226)</f>
        <v>0</v>
      </c>
      <c r="AK226" s="12">
        <f>SUM(F224:AC226)</f>
        <v>0</v>
      </c>
      <c r="AL226" s="15" t="e">
        <f t="shared" si="26"/>
        <v>#DIV/0!</v>
      </c>
      <c r="AM226" s="15" t="e">
        <f t="shared" si="25"/>
        <v>#DIV/0!</v>
      </c>
      <c r="AN226" s="15" t="e">
        <f t="shared" si="22"/>
        <v>#DIV/0!</v>
      </c>
      <c r="AO226" s="15" t="e">
        <f t="shared" si="23"/>
        <v>#DIV/0!</v>
      </c>
      <c r="AP226" s="137" t="e">
        <f t="shared" si="24"/>
        <v>#DIV/0!</v>
      </c>
      <c r="BD226" s="223"/>
      <c r="BE226" s="223"/>
      <c r="BF226" s="223"/>
      <c r="BG226" s="223"/>
      <c r="BH226" s="223"/>
    </row>
    <row r="227" spans="1:60" s="9" customFormat="1" x14ac:dyDescent="0.25">
      <c r="A227" s="23">
        <v>0</v>
      </c>
      <c r="B227" s="23">
        <f>'Raw Data(sec)'!A228</f>
        <v>0</v>
      </c>
      <c r="C227" s="23">
        <f>'Raw Data(sec)'!B228</f>
        <v>0</v>
      </c>
      <c r="D227" s="23">
        <f>'Raw Data(sec)'!C228</f>
        <v>0</v>
      </c>
      <c r="E227" s="23">
        <f>'Raw Data(sec)'!D228</f>
        <v>0</v>
      </c>
      <c r="F227" s="23">
        <f>'Raw Data(sec)'!E228</f>
        <v>0</v>
      </c>
      <c r="G227" s="23">
        <f>'Raw Data(sec)'!F228</f>
        <v>0</v>
      </c>
      <c r="H227" s="23">
        <f>'Raw Data(sec)'!G228</f>
        <v>0</v>
      </c>
      <c r="I227" s="23">
        <f>'Raw Data(sec)'!H228</f>
        <v>0</v>
      </c>
      <c r="J227" s="23">
        <f>'Raw Data(sec)'!I228</f>
        <v>0</v>
      </c>
      <c r="K227" s="23">
        <f>'Raw Data(sec)'!J228</f>
        <v>0</v>
      </c>
      <c r="L227" s="23">
        <f>'Raw Data(sec)'!K228</f>
        <v>0</v>
      </c>
      <c r="M227" s="23">
        <f>'Raw Data(sec)'!L228</f>
        <v>0</v>
      </c>
      <c r="N227" s="23">
        <f>'Raw Data(sec)'!M228</f>
        <v>0</v>
      </c>
      <c r="O227" s="23">
        <f>'Raw Data(sec)'!N228</f>
        <v>0</v>
      </c>
      <c r="P227" s="23">
        <f>'Raw Data(sec)'!O228</f>
        <v>0</v>
      </c>
      <c r="Q227" s="23">
        <f>'Raw Data(sec)'!P228</f>
        <v>0</v>
      </c>
      <c r="R227" s="23">
        <f>'Raw Data(sec)'!Q228</f>
        <v>0</v>
      </c>
      <c r="S227" s="23">
        <f>'Raw Data(sec)'!R228</f>
        <v>0</v>
      </c>
      <c r="T227" s="23">
        <f>'Raw Data(sec)'!S228</f>
        <v>0</v>
      </c>
      <c r="U227" s="23">
        <f>'Raw Data(sec)'!T228</f>
        <v>0</v>
      </c>
      <c r="V227" s="23">
        <f>'Raw Data(sec)'!U228</f>
        <v>0</v>
      </c>
      <c r="W227" s="23">
        <f>'Raw Data(sec)'!V228</f>
        <v>0</v>
      </c>
      <c r="X227" s="23">
        <f>'Raw Data(sec)'!W228</f>
        <v>0</v>
      </c>
      <c r="Y227" s="23">
        <f>'Raw Data(sec)'!X228</f>
        <v>0</v>
      </c>
      <c r="Z227" s="23">
        <f>'Raw Data(sec)'!Y228</f>
        <v>0</v>
      </c>
      <c r="AA227" s="23">
        <f>'Raw Data(sec)'!Z228</f>
        <v>0</v>
      </c>
      <c r="AB227" s="23">
        <f>'Raw Data(sec)'!AA228</f>
        <v>0</v>
      </c>
      <c r="AC227" s="23">
        <f>'Raw Data(sec)'!AB228</f>
        <v>0</v>
      </c>
      <c r="AD227" s="155">
        <v>0</v>
      </c>
      <c r="AE227" s="132">
        <f t="shared" si="17"/>
        <v>0</v>
      </c>
      <c r="AF227" s="12">
        <f t="shared" si="18"/>
        <v>0</v>
      </c>
      <c r="AG227" s="14" t="e">
        <f t="shared" si="27"/>
        <v>#DIV/0!</v>
      </c>
      <c r="AH227" s="14" t="e">
        <f t="shared" si="21"/>
        <v>#DIV/0!</v>
      </c>
      <c r="AI227" s="12">
        <f>SUM(F227:Q229)</f>
        <v>0</v>
      </c>
      <c r="AJ227" s="12">
        <f>SUM(R227:AC229)</f>
        <v>0</v>
      </c>
      <c r="AK227" s="12">
        <f>SUM(F227:AC229)</f>
        <v>0</v>
      </c>
      <c r="AL227" s="15" t="e">
        <f t="shared" si="26"/>
        <v>#DIV/0!</v>
      </c>
      <c r="AM227" s="15" t="e">
        <f t="shared" si="25"/>
        <v>#DIV/0!</v>
      </c>
      <c r="AN227" s="15" t="e">
        <f t="shared" si="22"/>
        <v>#DIV/0!</v>
      </c>
      <c r="AO227" s="15" t="e">
        <f t="shared" si="23"/>
        <v>#DIV/0!</v>
      </c>
      <c r="AP227" s="137" t="e">
        <f t="shared" si="24"/>
        <v>#DIV/0!</v>
      </c>
      <c r="BD227" s="223"/>
      <c r="BE227" s="223"/>
      <c r="BF227" s="223"/>
      <c r="BG227" s="223"/>
      <c r="BH227" s="223"/>
    </row>
    <row r="228" spans="1:60" s="9" customFormat="1" x14ac:dyDescent="0.25">
      <c r="A228" s="23">
        <v>0</v>
      </c>
      <c r="B228" s="23">
        <f>'Raw Data(sec)'!A229</f>
        <v>0</v>
      </c>
      <c r="C228" s="23">
        <f>'Raw Data(sec)'!B229</f>
        <v>0</v>
      </c>
      <c r="D228" s="23">
        <f>'Raw Data(sec)'!C229</f>
        <v>0</v>
      </c>
      <c r="E228" s="23">
        <f>'Raw Data(sec)'!D229</f>
        <v>0</v>
      </c>
      <c r="F228" s="23">
        <f>'Raw Data(sec)'!E229</f>
        <v>0</v>
      </c>
      <c r="G228" s="23">
        <f>'Raw Data(sec)'!F229</f>
        <v>0</v>
      </c>
      <c r="H228" s="23">
        <f>'Raw Data(sec)'!G229</f>
        <v>0</v>
      </c>
      <c r="I228" s="23">
        <f>'Raw Data(sec)'!H229</f>
        <v>0</v>
      </c>
      <c r="J228" s="23">
        <f>'Raw Data(sec)'!I229</f>
        <v>0</v>
      </c>
      <c r="K228" s="23">
        <f>'Raw Data(sec)'!J229</f>
        <v>0</v>
      </c>
      <c r="L228" s="23">
        <f>'Raw Data(sec)'!K229</f>
        <v>0</v>
      </c>
      <c r="M228" s="23">
        <f>'Raw Data(sec)'!L229</f>
        <v>0</v>
      </c>
      <c r="N228" s="23">
        <f>'Raw Data(sec)'!M229</f>
        <v>0</v>
      </c>
      <c r="O228" s="23">
        <f>'Raw Data(sec)'!N229</f>
        <v>0</v>
      </c>
      <c r="P228" s="23">
        <f>'Raw Data(sec)'!O229</f>
        <v>0</v>
      </c>
      <c r="Q228" s="23">
        <f>'Raw Data(sec)'!P229</f>
        <v>0</v>
      </c>
      <c r="R228" s="23">
        <f>'Raw Data(sec)'!Q229</f>
        <v>0</v>
      </c>
      <c r="S228" s="23">
        <f>'Raw Data(sec)'!R229</f>
        <v>0</v>
      </c>
      <c r="T228" s="23">
        <f>'Raw Data(sec)'!S229</f>
        <v>0</v>
      </c>
      <c r="U228" s="23">
        <f>'Raw Data(sec)'!T229</f>
        <v>0</v>
      </c>
      <c r="V228" s="23">
        <f>'Raw Data(sec)'!U229</f>
        <v>0</v>
      </c>
      <c r="W228" s="23">
        <f>'Raw Data(sec)'!V229</f>
        <v>0</v>
      </c>
      <c r="X228" s="23">
        <f>'Raw Data(sec)'!W229</f>
        <v>0</v>
      </c>
      <c r="Y228" s="23">
        <f>'Raw Data(sec)'!X229</f>
        <v>0</v>
      </c>
      <c r="Z228" s="23">
        <f>'Raw Data(sec)'!Y229</f>
        <v>0</v>
      </c>
      <c r="AA228" s="23">
        <f>'Raw Data(sec)'!Z229</f>
        <v>0</v>
      </c>
      <c r="AB228" s="23">
        <f>'Raw Data(sec)'!AA229</f>
        <v>0</v>
      </c>
      <c r="AC228" s="23">
        <f>'Raw Data(sec)'!AB229</f>
        <v>0</v>
      </c>
      <c r="AD228" s="155">
        <v>0</v>
      </c>
      <c r="AE228" s="132">
        <f t="shared" si="17"/>
        <v>0</v>
      </c>
      <c r="AF228" s="12">
        <f t="shared" si="18"/>
        <v>0</v>
      </c>
      <c r="AG228" s="12" t="e">
        <f t="shared" si="27"/>
        <v>#DIV/0!</v>
      </c>
      <c r="AH228" s="12" t="e">
        <f t="shared" si="21"/>
        <v>#DIV/0!</v>
      </c>
      <c r="AI228" s="12">
        <f>SUM(F227:Q229)</f>
        <v>0</v>
      </c>
      <c r="AJ228" s="12">
        <f>SUM(R227:AC229)</f>
        <v>0</v>
      </c>
      <c r="AK228" s="12">
        <f>SUM(F227:AC229)</f>
        <v>0</v>
      </c>
      <c r="AL228" s="15" t="e">
        <f t="shared" si="26"/>
        <v>#DIV/0!</v>
      </c>
      <c r="AM228" s="15" t="e">
        <f t="shared" si="25"/>
        <v>#DIV/0!</v>
      </c>
      <c r="AN228" s="15" t="e">
        <f t="shared" si="22"/>
        <v>#DIV/0!</v>
      </c>
      <c r="AO228" s="15" t="e">
        <f t="shared" si="23"/>
        <v>#DIV/0!</v>
      </c>
      <c r="AP228" s="137" t="e">
        <f t="shared" si="24"/>
        <v>#DIV/0!</v>
      </c>
      <c r="BD228" s="223"/>
      <c r="BF228" s="223"/>
      <c r="BG228" s="223"/>
      <c r="BH228" s="223"/>
    </row>
    <row r="229" spans="1:60" s="9" customFormat="1" x14ac:dyDescent="0.25">
      <c r="A229" s="23">
        <v>0</v>
      </c>
      <c r="B229" s="23">
        <f>'Raw Data(sec)'!A230</f>
        <v>0</v>
      </c>
      <c r="C229" s="23">
        <f>'Raw Data(sec)'!B230</f>
        <v>0</v>
      </c>
      <c r="D229" s="23">
        <f>'Raw Data(sec)'!C230</f>
        <v>0</v>
      </c>
      <c r="E229" s="23">
        <f>'Raw Data(sec)'!D230</f>
        <v>0</v>
      </c>
      <c r="F229" s="23">
        <f>'Raw Data(sec)'!E230</f>
        <v>0</v>
      </c>
      <c r="G229" s="23">
        <f>'Raw Data(sec)'!F230</f>
        <v>0</v>
      </c>
      <c r="H229" s="23">
        <f>'Raw Data(sec)'!G230</f>
        <v>0</v>
      </c>
      <c r="I229" s="23">
        <f>'Raw Data(sec)'!H230</f>
        <v>0</v>
      </c>
      <c r="J229" s="23">
        <f>'Raw Data(sec)'!I230</f>
        <v>0</v>
      </c>
      <c r="K229" s="23">
        <f>'Raw Data(sec)'!J230</f>
        <v>0</v>
      </c>
      <c r="L229" s="23">
        <f>'Raw Data(sec)'!K230</f>
        <v>0</v>
      </c>
      <c r="M229" s="23">
        <f>'Raw Data(sec)'!L230</f>
        <v>0</v>
      </c>
      <c r="N229" s="23">
        <f>'Raw Data(sec)'!M230</f>
        <v>0</v>
      </c>
      <c r="O229" s="23">
        <f>'Raw Data(sec)'!N230</f>
        <v>0</v>
      </c>
      <c r="P229" s="23">
        <f>'Raw Data(sec)'!O230</f>
        <v>0</v>
      </c>
      <c r="Q229" s="23">
        <f>'Raw Data(sec)'!P230</f>
        <v>0</v>
      </c>
      <c r="R229" s="23">
        <f>'Raw Data(sec)'!Q230</f>
        <v>0</v>
      </c>
      <c r="S229" s="23">
        <f>'Raw Data(sec)'!R230</f>
        <v>0</v>
      </c>
      <c r="T229" s="23">
        <f>'Raw Data(sec)'!S230</f>
        <v>0</v>
      </c>
      <c r="U229" s="23">
        <f>'Raw Data(sec)'!T230</f>
        <v>0</v>
      </c>
      <c r="V229" s="23">
        <f>'Raw Data(sec)'!U230</f>
        <v>0</v>
      </c>
      <c r="W229" s="23">
        <f>'Raw Data(sec)'!V230</f>
        <v>0</v>
      </c>
      <c r="X229" s="23">
        <f>'Raw Data(sec)'!W230</f>
        <v>0</v>
      </c>
      <c r="Y229" s="23">
        <f>'Raw Data(sec)'!X230</f>
        <v>0</v>
      </c>
      <c r="Z229" s="23">
        <f>'Raw Data(sec)'!Y230</f>
        <v>0</v>
      </c>
      <c r="AA229" s="23">
        <f>'Raw Data(sec)'!Z230</f>
        <v>0</v>
      </c>
      <c r="AB229" s="23">
        <f>'Raw Data(sec)'!AA230</f>
        <v>0</v>
      </c>
      <c r="AC229" s="23">
        <f>'Raw Data(sec)'!AB230</f>
        <v>0</v>
      </c>
      <c r="AD229" s="155">
        <v>0</v>
      </c>
      <c r="AE229" s="132">
        <f t="shared" si="17"/>
        <v>0</v>
      </c>
      <c r="AF229" s="12">
        <f t="shared" si="18"/>
        <v>0</v>
      </c>
      <c r="AG229" s="12" t="e">
        <f t="shared" si="27"/>
        <v>#DIV/0!</v>
      </c>
      <c r="AH229" s="12" t="e">
        <f t="shared" si="21"/>
        <v>#DIV/0!</v>
      </c>
      <c r="AI229" s="12">
        <f>SUM(F227:Q229)</f>
        <v>0</v>
      </c>
      <c r="AJ229" s="12">
        <f>SUM(R227:AC229)</f>
        <v>0</v>
      </c>
      <c r="AK229" s="12">
        <f>SUM(F227:AC229)</f>
        <v>0</v>
      </c>
      <c r="AL229" s="15" t="e">
        <f t="shared" si="26"/>
        <v>#DIV/0!</v>
      </c>
      <c r="AM229" s="15" t="e">
        <f t="shared" si="25"/>
        <v>#DIV/0!</v>
      </c>
      <c r="AN229" s="15" t="e">
        <f t="shared" si="22"/>
        <v>#DIV/0!</v>
      </c>
      <c r="AO229" s="15" t="e">
        <f t="shared" si="23"/>
        <v>#DIV/0!</v>
      </c>
      <c r="AP229" s="137" t="e">
        <f t="shared" si="24"/>
        <v>#DIV/0!</v>
      </c>
      <c r="BF229" s="223"/>
      <c r="BG229" s="223"/>
      <c r="BH229" s="223"/>
    </row>
    <row r="230" spans="1:60" s="9" customFormat="1" x14ac:dyDescent="0.25">
      <c r="A230" s="23">
        <v>0</v>
      </c>
      <c r="B230" s="23">
        <f>'Raw Data(sec)'!A231</f>
        <v>0</v>
      </c>
      <c r="C230" s="23">
        <f>'Raw Data(sec)'!B231</f>
        <v>0</v>
      </c>
      <c r="D230" s="23">
        <f>'Raw Data(sec)'!C231</f>
        <v>0</v>
      </c>
      <c r="E230" s="23">
        <f>'Raw Data(sec)'!D231</f>
        <v>0</v>
      </c>
      <c r="F230" s="23">
        <f>'Raw Data(sec)'!E231</f>
        <v>0</v>
      </c>
      <c r="G230" s="23">
        <f>'Raw Data(sec)'!F231</f>
        <v>0</v>
      </c>
      <c r="H230" s="23">
        <f>'Raw Data(sec)'!G231</f>
        <v>0</v>
      </c>
      <c r="I230" s="23">
        <f>'Raw Data(sec)'!H231</f>
        <v>0</v>
      </c>
      <c r="J230" s="23">
        <f>'Raw Data(sec)'!I231</f>
        <v>0</v>
      </c>
      <c r="K230" s="23">
        <f>'Raw Data(sec)'!J231</f>
        <v>0</v>
      </c>
      <c r="L230" s="23">
        <f>'Raw Data(sec)'!K231</f>
        <v>0</v>
      </c>
      <c r="M230" s="23">
        <f>'Raw Data(sec)'!L231</f>
        <v>0</v>
      </c>
      <c r="N230" s="23">
        <f>'Raw Data(sec)'!M231</f>
        <v>0</v>
      </c>
      <c r="O230" s="23">
        <f>'Raw Data(sec)'!N231</f>
        <v>0</v>
      </c>
      <c r="P230" s="23">
        <f>'Raw Data(sec)'!O231</f>
        <v>0</v>
      </c>
      <c r="Q230" s="23">
        <f>'Raw Data(sec)'!P231</f>
        <v>0</v>
      </c>
      <c r="R230" s="23">
        <f>'Raw Data(sec)'!Q231</f>
        <v>0</v>
      </c>
      <c r="S230" s="23">
        <f>'Raw Data(sec)'!R231</f>
        <v>0</v>
      </c>
      <c r="T230" s="23">
        <f>'Raw Data(sec)'!S231</f>
        <v>0</v>
      </c>
      <c r="U230" s="23">
        <f>'Raw Data(sec)'!T231</f>
        <v>0</v>
      </c>
      <c r="V230" s="23">
        <f>'Raw Data(sec)'!U231</f>
        <v>0</v>
      </c>
      <c r="W230" s="23">
        <f>'Raw Data(sec)'!V231</f>
        <v>0</v>
      </c>
      <c r="X230" s="23">
        <f>'Raw Data(sec)'!W231</f>
        <v>0</v>
      </c>
      <c r="Y230" s="23">
        <f>'Raw Data(sec)'!X231</f>
        <v>0</v>
      </c>
      <c r="Z230" s="23">
        <f>'Raw Data(sec)'!Y231</f>
        <v>0</v>
      </c>
      <c r="AA230" s="23">
        <f>'Raw Data(sec)'!Z231</f>
        <v>0</v>
      </c>
      <c r="AB230" s="23">
        <f>'Raw Data(sec)'!AA231</f>
        <v>0</v>
      </c>
      <c r="AC230" s="23">
        <f>'Raw Data(sec)'!AB231</f>
        <v>0</v>
      </c>
      <c r="AD230" s="155">
        <v>0</v>
      </c>
      <c r="AE230" s="132">
        <f t="shared" si="17"/>
        <v>0</v>
      </c>
      <c r="AF230" s="12">
        <f t="shared" si="18"/>
        <v>0</v>
      </c>
      <c r="AG230" s="14" t="e">
        <f t="shared" si="27"/>
        <v>#DIV/0!</v>
      </c>
      <c r="AH230" s="14" t="e">
        <f t="shared" si="21"/>
        <v>#DIV/0!</v>
      </c>
      <c r="AI230" s="12">
        <f>SUM(F230:Q232)</f>
        <v>0</v>
      </c>
      <c r="AJ230" s="12">
        <f>SUM(R230:AC232)</f>
        <v>0</v>
      </c>
      <c r="AK230" s="12">
        <f>SUM(F230:AC232)</f>
        <v>0</v>
      </c>
      <c r="AL230" s="15" t="e">
        <f t="shared" si="26"/>
        <v>#DIV/0!</v>
      </c>
      <c r="AM230" s="15" t="e">
        <f t="shared" si="25"/>
        <v>#DIV/0!</v>
      </c>
      <c r="AN230" s="15" t="e">
        <f t="shared" si="22"/>
        <v>#DIV/0!</v>
      </c>
      <c r="AO230" s="15" t="e">
        <f t="shared" si="23"/>
        <v>#DIV/0!</v>
      </c>
      <c r="AP230" s="137" t="e">
        <f t="shared" si="24"/>
        <v>#DIV/0!</v>
      </c>
      <c r="BG230" s="223"/>
      <c r="BH230" s="223"/>
    </row>
    <row r="231" spans="1:60" s="9" customFormat="1" x14ac:dyDescent="0.25">
      <c r="A231" s="23">
        <v>0</v>
      </c>
      <c r="B231" s="23">
        <f>'Raw Data(sec)'!A232</f>
        <v>0</v>
      </c>
      <c r="C231" s="23">
        <f>'Raw Data(sec)'!B232</f>
        <v>0</v>
      </c>
      <c r="D231" s="23">
        <f>'Raw Data(sec)'!C232</f>
        <v>0</v>
      </c>
      <c r="E231" s="23">
        <f>'Raw Data(sec)'!D232</f>
        <v>0</v>
      </c>
      <c r="F231" s="23">
        <f>'Raw Data(sec)'!E232</f>
        <v>0</v>
      </c>
      <c r="G231" s="23">
        <f>'Raw Data(sec)'!F232</f>
        <v>0</v>
      </c>
      <c r="H231" s="23">
        <f>'Raw Data(sec)'!G232</f>
        <v>0</v>
      </c>
      <c r="I231" s="23">
        <f>'Raw Data(sec)'!H232</f>
        <v>0</v>
      </c>
      <c r="J231" s="23">
        <f>'Raw Data(sec)'!I232</f>
        <v>0</v>
      </c>
      <c r="K231" s="23">
        <f>'Raw Data(sec)'!J232</f>
        <v>0</v>
      </c>
      <c r="L231" s="23">
        <f>'Raw Data(sec)'!K232</f>
        <v>0</v>
      </c>
      <c r="M231" s="23">
        <f>'Raw Data(sec)'!L232</f>
        <v>0</v>
      </c>
      <c r="N231" s="23">
        <f>'Raw Data(sec)'!M232</f>
        <v>0</v>
      </c>
      <c r="O231" s="23">
        <f>'Raw Data(sec)'!N232</f>
        <v>0</v>
      </c>
      <c r="P231" s="23">
        <f>'Raw Data(sec)'!O232</f>
        <v>0</v>
      </c>
      <c r="Q231" s="23">
        <f>'Raw Data(sec)'!P232</f>
        <v>0</v>
      </c>
      <c r="R231" s="23">
        <f>'Raw Data(sec)'!Q232</f>
        <v>0</v>
      </c>
      <c r="S231" s="23">
        <f>'Raw Data(sec)'!R232</f>
        <v>0</v>
      </c>
      <c r="T231" s="23">
        <f>'Raw Data(sec)'!S232</f>
        <v>0</v>
      </c>
      <c r="U231" s="23">
        <f>'Raw Data(sec)'!T232</f>
        <v>0</v>
      </c>
      <c r="V231" s="23">
        <f>'Raw Data(sec)'!U232</f>
        <v>0</v>
      </c>
      <c r="W231" s="23">
        <f>'Raw Data(sec)'!V232</f>
        <v>0</v>
      </c>
      <c r="X231" s="23">
        <f>'Raw Data(sec)'!W232</f>
        <v>0</v>
      </c>
      <c r="Y231" s="23">
        <f>'Raw Data(sec)'!X232</f>
        <v>0</v>
      </c>
      <c r="Z231" s="23">
        <f>'Raw Data(sec)'!Y232</f>
        <v>0</v>
      </c>
      <c r="AA231" s="23">
        <f>'Raw Data(sec)'!Z232</f>
        <v>0</v>
      </c>
      <c r="AB231" s="23">
        <f>'Raw Data(sec)'!AA232</f>
        <v>0</v>
      </c>
      <c r="AC231" s="23">
        <f>'Raw Data(sec)'!AB232</f>
        <v>0</v>
      </c>
      <c r="AD231" s="155">
        <v>0</v>
      </c>
      <c r="AE231" s="132">
        <f t="shared" si="17"/>
        <v>0</v>
      </c>
      <c r="AF231" s="12">
        <f t="shared" si="18"/>
        <v>0</v>
      </c>
      <c r="AG231" s="12" t="e">
        <f t="shared" si="27"/>
        <v>#DIV/0!</v>
      </c>
      <c r="AH231" s="12" t="e">
        <f t="shared" si="21"/>
        <v>#DIV/0!</v>
      </c>
      <c r="AI231" s="12">
        <f>SUM(F230:Q232)</f>
        <v>0</v>
      </c>
      <c r="AJ231" s="12">
        <f>SUM(R230:AC232)</f>
        <v>0</v>
      </c>
      <c r="AK231" s="12">
        <f>SUM(F230:AC232)</f>
        <v>0</v>
      </c>
      <c r="AL231" s="15" t="e">
        <f t="shared" si="26"/>
        <v>#DIV/0!</v>
      </c>
      <c r="AM231" s="15" t="e">
        <f t="shared" si="25"/>
        <v>#DIV/0!</v>
      </c>
      <c r="AN231" s="15" t="e">
        <f t="shared" si="22"/>
        <v>#DIV/0!</v>
      </c>
      <c r="AO231" s="15" t="e">
        <f t="shared" si="23"/>
        <v>#DIV/0!</v>
      </c>
      <c r="AP231" s="137" t="e">
        <f t="shared" si="24"/>
        <v>#DIV/0!</v>
      </c>
      <c r="BG231" s="223"/>
      <c r="BH231" s="223"/>
    </row>
    <row r="232" spans="1:60" s="9" customFormat="1" x14ac:dyDescent="0.25">
      <c r="A232" s="23">
        <v>0</v>
      </c>
      <c r="B232" s="23">
        <f>'Raw Data(sec)'!A233</f>
        <v>0</v>
      </c>
      <c r="C232" s="23">
        <f>'Raw Data(sec)'!B233</f>
        <v>0</v>
      </c>
      <c r="D232" s="23">
        <f>'Raw Data(sec)'!C233</f>
        <v>0</v>
      </c>
      <c r="E232" s="23">
        <f>'Raw Data(sec)'!D233</f>
        <v>0</v>
      </c>
      <c r="F232" s="23">
        <f>'Raw Data(sec)'!E233</f>
        <v>0</v>
      </c>
      <c r="G232" s="23">
        <f>'Raw Data(sec)'!F233</f>
        <v>0</v>
      </c>
      <c r="H232" s="23">
        <f>'Raw Data(sec)'!G233</f>
        <v>0</v>
      </c>
      <c r="I232" s="23">
        <f>'Raw Data(sec)'!H233</f>
        <v>0</v>
      </c>
      <c r="J232" s="23">
        <f>'Raw Data(sec)'!I233</f>
        <v>0</v>
      </c>
      <c r="K232" s="23">
        <f>'Raw Data(sec)'!J233</f>
        <v>0</v>
      </c>
      <c r="L232" s="23">
        <f>'Raw Data(sec)'!K233</f>
        <v>0</v>
      </c>
      <c r="M232" s="23">
        <f>'Raw Data(sec)'!L233</f>
        <v>0</v>
      </c>
      <c r="N232" s="23">
        <f>'Raw Data(sec)'!M233</f>
        <v>0</v>
      </c>
      <c r="O232" s="23">
        <f>'Raw Data(sec)'!N233</f>
        <v>0</v>
      </c>
      <c r="P232" s="23">
        <f>'Raw Data(sec)'!O233</f>
        <v>0</v>
      </c>
      <c r="Q232" s="23">
        <f>'Raw Data(sec)'!P233</f>
        <v>0</v>
      </c>
      <c r="R232" s="23">
        <f>'Raw Data(sec)'!Q233</f>
        <v>0</v>
      </c>
      <c r="S232" s="23">
        <f>'Raw Data(sec)'!R233</f>
        <v>0</v>
      </c>
      <c r="T232" s="23">
        <f>'Raw Data(sec)'!S233</f>
        <v>0</v>
      </c>
      <c r="U232" s="23">
        <f>'Raw Data(sec)'!T233</f>
        <v>0</v>
      </c>
      <c r="V232" s="23">
        <f>'Raw Data(sec)'!U233</f>
        <v>0</v>
      </c>
      <c r="W232" s="23">
        <f>'Raw Data(sec)'!V233</f>
        <v>0</v>
      </c>
      <c r="X232" s="23">
        <f>'Raw Data(sec)'!W233</f>
        <v>0</v>
      </c>
      <c r="Y232" s="23">
        <f>'Raw Data(sec)'!X233</f>
        <v>0</v>
      </c>
      <c r="Z232" s="23">
        <f>'Raw Data(sec)'!Y233</f>
        <v>0</v>
      </c>
      <c r="AA232" s="23">
        <f>'Raw Data(sec)'!Z233</f>
        <v>0</v>
      </c>
      <c r="AB232" s="23">
        <f>'Raw Data(sec)'!AA233</f>
        <v>0</v>
      </c>
      <c r="AC232" s="23">
        <f>'Raw Data(sec)'!AB233</f>
        <v>0</v>
      </c>
      <c r="AD232" s="155">
        <v>0</v>
      </c>
      <c r="AE232" s="132">
        <f t="shared" si="17"/>
        <v>0</v>
      </c>
      <c r="AF232" s="12">
        <f t="shared" si="18"/>
        <v>0</v>
      </c>
      <c r="AG232" s="12" t="e">
        <f t="shared" si="27"/>
        <v>#DIV/0!</v>
      </c>
      <c r="AH232" s="12" t="e">
        <f t="shared" si="21"/>
        <v>#DIV/0!</v>
      </c>
      <c r="AI232" s="12">
        <f>SUM(F230:Q232)</f>
        <v>0</v>
      </c>
      <c r="AJ232" s="12">
        <f>SUM(R230:AC232)</f>
        <v>0</v>
      </c>
      <c r="AK232" s="12">
        <f>SUM(F230:AC232)</f>
        <v>0</v>
      </c>
      <c r="AL232" s="15" t="e">
        <f t="shared" si="26"/>
        <v>#DIV/0!</v>
      </c>
      <c r="AM232" s="15" t="e">
        <f t="shared" si="25"/>
        <v>#DIV/0!</v>
      </c>
      <c r="AN232" s="15" t="e">
        <f t="shared" si="22"/>
        <v>#DIV/0!</v>
      </c>
      <c r="AO232" s="15" t="e">
        <f t="shared" si="23"/>
        <v>#DIV/0!</v>
      </c>
      <c r="AP232" s="137" t="e">
        <f t="shared" si="24"/>
        <v>#DIV/0!</v>
      </c>
      <c r="BG232" s="223"/>
      <c r="BH232" s="223"/>
    </row>
    <row r="233" spans="1:60" s="9" customFormat="1" x14ac:dyDescent="0.25">
      <c r="A233" s="23">
        <v>0</v>
      </c>
      <c r="B233" s="23">
        <f>'Raw Data(sec)'!A234</f>
        <v>0</v>
      </c>
      <c r="C233" s="23">
        <f>'Raw Data(sec)'!B234</f>
        <v>0</v>
      </c>
      <c r="D233" s="23">
        <f>'Raw Data(sec)'!C234</f>
        <v>0</v>
      </c>
      <c r="E233" s="23">
        <f>'Raw Data(sec)'!D234</f>
        <v>0</v>
      </c>
      <c r="F233" s="23">
        <f>'Raw Data(sec)'!E234</f>
        <v>0</v>
      </c>
      <c r="G233" s="23">
        <f>'Raw Data(sec)'!F234</f>
        <v>0</v>
      </c>
      <c r="H233" s="23">
        <f>'Raw Data(sec)'!G234</f>
        <v>0</v>
      </c>
      <c r="I233" s="23">
        <f>'Raw Data(sec)'!H234</f>
        <v>0</v>
      </c>
      <c r="J233" s="23">
        <f>'Raw Data(sec)'!I234</f>
        <v>0</v>
      </c>
      <c r="K233" s="23">
        <f>'Raw Data(sec)'!J234</f>
        <v>0</v>
      </c>
      <c r="L233" s="23">
        <f>'Raw Data(sec)'!K234</f>
        <v>0</v>
      </c>
      <c r="M233" s="23">
        <f>'Raw Data(sec)'!L234</f>
        <v>0</v>
      </c>
      <c r="N233" s="23">
        <f>'Raw Data(sec)'!M234</f>
        <v>0</v>
      </c>
      <c r="O233" s="23">
        <f>'Raw Data(sec)'!N234</f>
        <v>0</v>
      </c>
      <c r="P233" s="23">
        <f>'Raw Data(sec)'!O234</f>
        <v>0</v>
      </c>
      <c r="Q233" s="23">
        <f>'Raw Data(sec)'!P234</f>
        <v>0</v>
      </c>
      <c r="R233" s="23">
        <f>'Raw Data(sec)'!Q234</f>
        <v>0</v>
      </c>
      <c r="S233" s="23">
        <f>'Raw Data(sec)'!R234</f>
        <v>0</v>
      </c>
      <c r="T233" s="23">
        <f>'Raw Data(sec)'!S234</f>
        <v>0</v>
      </c>
      <c r="U233" s="23">
        <f>'Raw Data(sec)'!T234</f>
        <v>0</v>
      </c>
      <c r="V233" s="23">
        <f>'Raw Data(sec)'!U234</f>
        <v>0</v>
      </c>
      <c r="W233" s="23">
        <f>'Raw Data(sec)'!V234</f>
        <v>0</v>
      </c>
      <c r="X233" s="23">
        <f>'Raw Data(sec)'!W234</f>
        <v>0</v>
      </c>
      <c r="Y233" s="23">
        <f>'Raw Data(sec)'!X234</f>
        <v>0</v>
      </c>
      <c r="Z233" s="23">
        <f>'Raw Data(sec)'!Y234</f>
        <v>0</v>
      </c>
      <c r="AA233" s="23">
        <f>'Raw Data(sec)'!Z234</f>
        <v>0</v>
      </c>
      <c r="AB233" s="23">
        <f>'Raw Data(sec)'!AA234</f>
        <v>0</v>
      </c>
      <c r="AC233" s="23">
        <f>'Raw Data(sec)'!AB234</f>
        <v>0</v>
      </c>
      <c r="AD233" s="155">
        <v>0</v>
      </c>
      <c r="AE233" s="132">
        <f t="shared" si="17"/>
        <v>0</v>
      </c>
      <c r="AF233" s="12">
        <f t="shared" si="18"/>
        <v>0</v>
      </c>
      <c r="AG233" s="14" t="e">
        <f t="shared" si="27"/>
        <v>#DIV/0!</v>
      </c>
      <c r="AH233" s="14" t="e">
        <f t="shared" si="21"/>
        <v>#DIV/0!</v>
      </c>
      <c r="AI233" s="12">
        <f>SUM(F233:Q235)</f>
        <v>0</v>
      </c>
      <c r="AJ233" s="12">
        <f>SUM(R233:AC235)</f>
        <v>0</v>
      </c>
      <c r="AK233" s="12">
        <f>SUM(F233:AC235)</f>
        <v>0</v>
      </c>
      <c r="AL233" s="15" t="e">
        <f t="shared" si="26"/>
        <v>#DIV/0!</v>
      </c>
      <c r="AM233" s="15" t="e">
        <f t="shared" si="25"/>
        <v>#DIV/0!</v>
      </c>
      <c r="AN233" s="15" t="e">
        <f t="shared" si="22"/>
        <v>#DIV/0!</v>
      </c>
      <c r="AO233" s="15" t="e">
        <f t="shared" si="23"/>
        <v>#DIV/0!</v>
      </c>
      <c r="AP233" s="137" t="e">
        <f t="shared" si="24"/>
        <v>#DIV/0!</v>
      </c>
      <c r="BG233" s="223"/>
      <c r="BH233" s="223"/>
    </row>
    <row r="234" spans="1:60" s="9" customFormat="1" x14ac:dyDescent="0.25">
      <c r="A234" s="23">
        <v>0</v>
      </c>
      <c r="B234" s="23">
        <f>'Raw Data(sec)'!A235</f>
        <v>0</v>
      </c>
      <c r="C234" s="23">
        <f>'Raw Data(sec)'!B235</f>
        <v>0</v>
      </c>
      <c r="D234" s="23">
        <f>'Raw Data(sec)'!C235</f>
        <v>0</v>
      </c>
      <c r="E234" s="23">
        <f>'Raw Data(sec)'!D235</f>
        <v>0</v>
      </c>
      <c r="F234" s="23">
        <f>'Raw Data(sec)'!E235</f>
        <v>0</v>
      </c>
      <c r="G234" s="23">
        <f>'Raw Data(sec)'!F235</f>
        <v>0</v>
      </c>
      <c r="H234" s="23">
        <f>'Raw Data(sec)'!G235</f>
        <v>0</v>
      </c>
      <c r="I234" s="23">
        <f>'Raw Data(sec)'!H235</f>
        <v>0</v>
      </c>
      <c r="J234" s="23">
        <f>'Raw Data(sec)'!I235</f>
        <v>0</v>
      </c>
      <c r="K234" s="23">
        <f>'Raw Data(sec)'!J235</f>
        <v>0</v>
      </c>
      <c r="L234" s="23">
        <f>'Raw Data(sec)'!K235</f>
        <v>0</v>
      </c>
      <c r="M234" s="23">
        <f>'Raw Data(sec)'!L235</f>
        <v>0</v>
      </c>
      <c r="N234" s="23">
        <f>'Raw Data(sec)'!M235</f>
        <v>0</v>
      </c>
      <c r="O234" s="23">
        <f>'Raw Data(sec)'!N235</f>
        <v>0</v>
      </c>
      <c r="P234" s="23">
        <f>'Raw Data(sec)'!O235</f>
        <v>0</v>
      </c>
      <c r="Q234" s="23">
        <f>'Raw Data(sec)'!P235</f>
        <v>0</v>
      </c>
      <c r="R234" s="23">
        <f>'Raw Data(sec)'!Q235</f>
        <v>0</v>
      </c>
      <c r="S234" s="23">
        <f>'Raw Data(sec)'!R235</f>
        <v>0</v>
      </c>
      <c r="T234" s="23">
        <f>'Raw Data(sec)'!S235</f>
        <v>0</v>
      </c>
      <c r="U234" s="23">
        <f>'Raw Data(sec)'!T235</f>
        <v>0</v>
      </c>
      <c r="V234" s="23">
        <f>'Raw Data(sec)'!U235</f>
        <v>0</v>
      </c>
      <c r="W234" s="23">
        <f>'Raw Data(sec)'!V235</f>
        <v>0</v>
      </c>
      <c r="X234" s="23">
        <f>'Raw Data(sec)'!W235</f>
        <v>0</v>
      </c>
      <c r="Y234" s="23">
        <f>'Raw Data(sec)'!X235</f>
        <v>0</v>
      </c>
      <c r="Z234" s="23">
        <f>'Raw Data(sec)'!Y235</f>
        <v>0</v>
      </c>
      <c r="AA234" s="23">
        <f>'Raw Data(sec)'!Z235</f>
        <v>0</v>
      </c>
      <c r="AB234" s="23">
        <f>'Raw Data(sec)'!AA235</f>
        <v>0</v>
      </c>
      <c r="AC234" s="23">
        <f>'Raw Data(sec)'!AB235</f>
        <v>0</v>
      </c>
      <c r="AD234" s="155">
        <v>0</v>
      </c>
      <c r="AE234" s="132">
        <f t="shared" si="17"/>
        <v>0</v>
      </c>
      <c r="AF234" s="12">
        <f t="shared" si="18"/>
        <v>0</v>
      </c>
      <c r="AG234" s="12" t="e">
        <f t="shared" si="27"/>
        <v>#DIV/0!</v>
      </c>
      <c r="AH234" s="12" t="e">
        <f t="shared" si="21"/>
        <v>#DIV/0!</v>
      </c>
      <c r="AI234" s="12">
        <f>SUM(F233:Q235)</f>
        <v>0</v>
      </c>
      <c r="AJ234" s="12">
        <f>SUM(R233:AC235)</f>
        <v>0</v>
      </c>
      <c r="AK234" s="12">
        <f>SUM(F233:AC235)</f>
        <v>0</v>
      </c>
      <c r="AL234" s="15" t="e">
        <f t="shared" si="26"/>
        <v>#DIV/0!</v>
      </c>
      <c r="AM234" s="15" t="e">
        <f t="shared" si="25"/>
        <v>#DIV/0!</v>
      </c>
      <c r="AN234" s="15" t="e">
        <f t="shared" si="22"/>
        <v>#DIV/0!</v>
      </c>
      <c r="AO234" s="15" t="e">
        <f t="shared" si="23"/>
        <v>#DIV/0!</v>
      </c>
      <c r="AP234" s="137" t="e">
        <f t="shared" si="24"/>
        <v>#DIV/0!</v>
      </c>
      <c r="BG234" s="223"/>
      <c r="BH234" s="223"/>
    </row>
    <row r="235" spans="1:60" s="9" customFormat="1" x14ac:dyDescent="0.25">
      <c r="A235" s="23">
        <v>0</v>
      </c>
      <c r="B235" s="23">
        <f>'Raw Data(sec)'!A236</f>
        <v>0</v>
      </c>
      <c r="C235" s="23">
        <f>'Raw Data(sec)'!B236</f>
        <v>0</v>
      </c>
      <c r="D235" s="23">
        <f>'Raw Data(sec)'!C236</f>
        <v>0</v>
      </c>
      <c r="E235" s="23">
        <f>'Raw Data(sec)'!D236</f>
        <v>0</v>
      </c>
      <c r="F235" s="23">
        <f>'Raw Data(sec)'!E236</f>
        <v>0</v>
      </c>
      <c r="G235" s="23">
        <f>'Raw Data(sec)'!F236</f>
        <v>0</v>
      </c>
      <c r="H235" s="23">
        <f>'Raw Data(sec)'!G236</f>
        <v>0</v>
      </c>
      <c r="I235" s="23">
        <f>'Raw Data(sec)'!H236</f>
        <v>0</v>
      </c>
      <c r="J235" s="23">
        <f>'Raw Data(sec)'!I236</f>
        <v>0</v>
      </c>
      <c r="K235" s="23">
        <f>'Raw Data(sec)'!J236</f>
        <v>0</v>
      </c>
      <c r="L235" s="23">
        <f>'Raw Data(sec)'!K236</f>
        <v>0</v>
      </c>
      <c r="M235" s="23">
        <f>'Raw Data(sec)'!L236</f>
        <v>0</v>
      </c>
      <c r="N235" s="23">
        <f>'Raw Data(sec)'!M236</f>
        <v>0</v>
      </c>
      <c r="O235" s="23">
        <f>'Raw Data(sec)'!N236</f>
        <v>0</v>
      </c>
      <c r="P235" s="23">
        <f>'Raw Data(sec)'!O236</f>
        <v>0</v>
      </c>
      <c r="Q235" s="23">
        <f>'Raw Data(sec)'!P236</f>
        <v>0</v>
      </c>
      <c r="R235" s="23">
        <f>'Raw Data(sec)'!Q236</f>
        <v>0</v>
      </c>
      <c r="S235" s="23">
        <f>'Raw Data(sec)'!R236</f>
        <v>0</v>
      </c>
      <c r="T235" s="23">
        <f>'Raw Data(sec)'!S236</f>
        <v>0</v>
      </c>
      <c r="U235" s="23">
        <f>'Raw Data(sec)'!T236</f>
        <v>0</v>
      </c>
      <c r="V235" s="23">
        <f>'Raw Data(sec)'!U236</f>
        <v>0</v>
      </c>
      <c r="W235" s="23">
        <f>'Raw Data(sec)'!V236</f>
        <v>0</v>
      </c>
      <c r="X235" s="23">
        <f>'Raw Data(sec)'!W236</f>
        <v>0</v>
      </c>
      <c r="Y235" s="23">
        <f>'Raw Data(sec)'!X236</f>
        <v>0</v>
      </c>
      <c r="Z235" s="23">
        <f>'Raw Data(sec)'!Y236</f>
        <v>0</v>
      </c>
      <c r="AA235" s="23">
        <f>'Raw Data(sec)'!Z236</f>
        <v>0</v>
      </c>
      <c r="AB235" s="23">
        <f>'Raw Data(sec)'!AA236</f>
        <v>0</v>
      </c>
      <c r="AC235" s="23">
        <f>'Raw Data(sec)'!AB236</f>
        <v>0</v>
      </c>
      <c r="AD235" s="155">
        <v>0</v>
      </c>
      <c r="AE235" s="132">
        <f t="shared" si="17"/>
        <v>0</v>
      </c>
      <c r="AF235" s="12">
        <f t="shared" si="18"/>
        <v>0</v>
      </c>
      <c r="AG235" s="12" t="e">
        <f t="shared" si="27"/>
        <v>#DIV/0!</v>
      </c>
      <c r="AH235" s="12" t="e">
        <f t="shared" si="21"/>
        <v>#DIV/0!</v>
      </c>
      <c r="AI235" s="12">
        <f>SUM(F233:Q235)</f>
        <v>0</v>
      </c>
      <c r="AJ235" s="12">
        <f>SUM(R233:AC235)</f>
        <v>0</v>
      </c>
      <c r="AK235" s="12">
        <f>SUM(F233:AC235)</f>
        <v>0</v>
      </c>
      <c r="AL235" s="15" t="e">
        <f t="shared" si="26"/>
        <v>#DIV/0!</v>
      </c>
      <c r="AM235" s="15" t="e">
        <f t="shared" si="25"/>
        <v>#DIV/0!</v>
      </c>
      <c r="AN235" s="15" t="e">
        <f t="shared" si="22"/>
        <v>#DIV/0!</v>
      </c>
      <c r="AO235" s="15" t="e">
        <f t="shared" si="23"/>
        <v>#DIV/0!</v>
      </c>
      <c r="AP235" s="137" t="e">
        <f t="shared" si="24"/>
        <v>#DIV/0!</v>
      </c>
      <c r="BG235" s="223"/>
      <c r="BH235" s="223"/>
    </row>
    <row r="236" spans="1:60" s="9" customFormat="1" x14ac:dyDescent="0.25">
      <c r="A236" s="23">
        <v>0</v>
      </c>
      <c r="B236" s="23">
        <f>'Raw Data(sec)'!A237</f>
        <v>0</v>
      </c>
      <c r="C236" s="23">
        <f>'Raw Data(sec)'!B237</f>
        <v>0</v>
      </c>
      <c r="D236" s="23">
        <f>'Raw Data(sec)'!C237</f>
        <v>0</v>
      </c>
      <c r="E236" s="23">
        <f>'Raw Data(sec)'!D237</f>
        <v>0</v>
      </c>
      <c r="F236" s="23">
        <f>'Raw Data(sec)'!E237</f>
        <v>0</v>
      </c>
      <c r="G236" s="23">
        <f>'Raw Data(sec)'!F237</f>
        <v>0</v>
      </c>
      <c r="H236" s="23">
        <f>'Raw Data(sec)'!G237</f>
        <v>0</v>
      </c>
      <c r="I236" s="23">
        <f>'Raw Data(sec)'!H237</f>
        <v>0</v>
      </c>
      <c r="J236" s="23">
        <f>'Raw Data(sec)'!I237</f>
        <v>0</v>
      </c>
      <c r="K236" s="23">
        <f>'Raw Data(sec)'!J237</f>
        <v>0</v>
      </c>
      <c r="L236" s="23">
        <f>'Raw Data(sec)'!K237</f>
        <v>0</v>
      </c>
      <c r="M236" s="23">
        <f>'Raw Data(sec)'!L237</f>
        <v>0</v>
      </c>
      <c r="N236" s="23">
        <f>'Raw Data(sec)'!M237</f>
        <v>0</v>
      </c>
      <c r="O236" s="23">
        <f>'Raw Data(sec)'!N237</f>
        <v>0</v>
      </c>
      <c r="P236" s="23">
        <f>'Raw Data(sec)'!O237</f>
        <v>0</v>
      </c>
      <c r="Q236" s="23">
        <f>'Raw Data(sec)'!P237</f>
        <v>0</v>
      </c>
      <c r="R236" s="23">
        <f>'Raw Data(sec)'!Q237</f>
        <v>0</v>
      </c>
      <c r="S236" s="23">
        <f>'Raw Data(sec)'!R237</f>
        <v>0</v>
      </c>
      <c r="T236" s="23">
        <f>'Raw Data(sec)'!S237</f>
        <v>0</v>
      </c>
      <c r="U236" s="23">
        <f>'Raw Data(sec)'!T237</f>
        <v>0</v>
      </c>
      <c r="V236" s="23">
        <f>'Raw Data(sec)'!U237</f>
        <v>0</v>
      </c>
      <c r="W236" s="23">
        <f>'Raw Data(sec)'!V237</f>
        <v>0</v>
      </c>
      <c r="X236" s="23">
        <f>'Raw Data(sec)'!W237</f>
        <v>0</v>
      </c>
      <c r="Y236" s="23">
        <f>'Raw Data(sec)'!X237</f>
        <v>0</v>
      </c>
      <c r="Z236" s="23">
        <f>'Raw Data(sec)'!Y237</f>
        <v>0</v>
      </c>
      <c r="AA236" s="23">
        <f>'Raw Data(sec)'!Z237</f>
        <v>0</v>
      </c>
      <c r="AB236" s="23">
        <f>'Raw Data(sec)'!AA237</f>
        <v>0</v>
      </c>
      <c r="AC236" s="23">
        <f>'Raw Data(sec)'!AB237</f>
        <v>0</v>
      </c>
      <c r="AD236" s="155">
        <v>0</v>
      </c>
      <c r="AE236" s="132">
        <f t="shared" si="17"/>
        <v>0</v>
      </c>
      <c r="AF236" s="12">
        <f t="shared" si="18"/>
        <v>0</v>
      </c>
      <c r="AG236" s="14" t="e">
        <f t="shared" si="27"/>
        <v>#DIV/0!</v>
      </c>
      <c r="AH236" s="14" t="e">
        <f t="shared" si="21"/>
        <v>#DIV/0!</v>
      </c>
      <c r="AI236" s="12">
        <f>SUM(F236:Q238)</f>
        <v>0</v>
      </c>
      <c r="AJ236" s="12">
        <f>SUM(R236:AC238)</f>
        <v>0</v>
      </c>
      <c r="AK236" s="12">
        <f>SUM(F236:AC238)</f>
        <v>0</v>
      </c>
      <c r="AL236" s="15" t="e">
        <f t="shared" si="26"/>
        <v>#DIV/0!</v>
      </c>
      <c r="AM236" s="15" t="e">
        <f t="shared" si="25"/>
        <v>#DIV/0!</v>
      </c>
      <c r="AN236" s="15" t="e">
        <f t="shared" si="22"/>
        <v>#DIV/0!</v>
      </c>
      <c r="AO236" s="15" t="e">
        <f t="shared" si="23"/>
        <v>#DIV/0!</v>
      </c>
      <c r="AP236" s="137" t="e">
        <f t="shared" si="24"/>
        <v>#DIV/0!</v>
      </c>
      <c r="BG236" s="223"/>
      <c r="BH236" s="223"/>
    </row>
    <row r="237" spans="1:60" s="9" customFormat="1" x14ac:dyDescent="0.25">
      <c r="A237" s="23">
        <v>0</v>
      </c>
      <c r="B237" s="23">
        <f>'Raw Data(sec)'!A238</f>
        <v>0</v>
      </c>
      <c r="C237" s="23">
        <f>'Raw Data(sec)'!B238</f>
        <v>0</v>
      </c>
      <c r="D237" s="23">
        <f>'Raw Data(sec)'!C238</f>
        <v>0</v>
      </c>
      <c r="E237" s="23">
        <f>'Raw Data(sec)'!D238</f>
        <v>0</v>
      </c>
      <c r="F237" s="23">
        <f>'Raw Data(sec)'!E238</f>
        <v>0</v>
      </c>
      <c r="G237" s="23">
        <f>'Raw Data(sec)'!F238</f>
        <v>0</v>
      </c>
      <c r="H237" s="23">
        <f>'Raw Data(sec)'!G238</f>
        <v>0</v>
      </c>
      <c r="I237" s="23">
        <f>'Raw Data(sec)'!H238</f>
        <v>0</v>
      </c>
      <c r="J237" s="23">
        <f>'Raw Data(sec)'!I238</f>
        <v>0</v>
      </c>
      <c r="K237" s="23">
        <f>'Raw Data(sec)'!J238</f>
        <v>0</v>
      </c>
      <c r="L237" s="23">
        <f>'Raw Data(sec)'!K238</f>
        <v>0</v>
      </c>
      <c r="M237" s="23">
        <f>'Raw Data(sec)'!L238</f>
        <v>0</v>
      </c>
      <c r="N237" s="23">
        <f>'Raw Data(sec)'!M238</f>
        <v>0</v>
      </c>
      <c r="O237" s="23">
        <f>'Raw Data(sec)'!N238</f>
        <v>0</v>
      </c>
      <c r="P237" s="23">
        <f>'Raw Data(sec)'!O238</f>
        <v>0</v>
      </c>
      <c r="Q237" s="23">
        <f>'Raw Data(sec)'!P238</f>
        <v>0</v>
      </c>
      <c r="R237" s="23">
        <f>'Raw Data(sec)'!Q238</f>
        <v>0</v>
      </c>
      <c r="S237" s="23">
        <f>'Raw Data(sec)'!R238</f>
        <v>0</v>
      </c>
      <c r="T237" s="23">
        <f>'Raw Data(sec)'!S238</f>
        <v>0</v>
      </c>
      <c r="U237" s="23">
        <f>'Raw Data(sec)'!T238</f>
        <v>0</v>
      </c>
      <c r="V237" s="23">
        <f>'Raw Data(sec)'!U238</f>
        <v>0</v>
      </c>
      <c r="W237" s="23">
        <f>'Raw Data(sec)'!V238</f>
        <v>0</v>
      </c>
      <c r="X237" s="23">
        <f>'Raw Data(sec)'!W238</f>
        <v>0</v>
      </c>
      <c r="Y237" s="23">
        <f>'Raw Data(sec)'!X238</f>
        <v>0</v>
      </c>
      <c r="Z237" s="23">
        <f>'Raw Data(sec)'!Y238</f>
        <v>0</v>
      </c>
      <c r="AA237" s="23">
        <f>'Raw Data(sec)'!Z238</f>
        <v>0</v>
      </c>
      <c r="AB237" s="23">
        <f>'Raw Data(sec)'!AA238</f>
        <v>0</v>
      </c>
      <c r="AC237" s="23">
        <f>'Raw Data(sec)'!AB238</f>
        <v>0</v>
      </c>
      <c r="AD237" s="155">
        <v>0</v>
      </c>
      <c r="AE237" s="132">
        <f t="shared" si="17"/>
        <v>0</v>
      </c>
      <c r="AF237" s="12">
        <f t="shared" si="18"/>
        <v>0</v>
      </c>
      <c r="AG237" s="12" t="e">
        <f t="shared" si="27"/>
        <v>#DIV/0!</v>
      </c>
      <c r="AH237" s="12" t="e">
        <f t="shared" si="21"/>
        <v>#DIV/0!</v>
      </c>
      <c r="AI237" s="12">
        <f>SUM(F236:Q238)</f>
        <v>0</v>
      </c>
      <c r="AJ237" s="12">
        <f>SUM(R236:AC238)</f>
        <v>0</v>
      </c>
      <c r="AK237" s="12">
        <f>SUM(F236:AC238)</f>
        <v>0</v>
      </c>
      <c r="AL237" s="15" t="e">
        <f t="shared" si="26"/>
        <v>#DIV/0!</v>
      </c>
      <c r="AM237" s="15" t="e">
        <f t="shared" si="25"/>
        <v>#DIV/0!</v>
      </c>
      <c r="AN237" s="15" t="e">
        <f t="shared" si="22"/>
        <v>#DIV/0!</v>
      </c>
      <c r="AO237" s="15" t="e">
        <f t="shared" si="23"/>
        <v>#DIV/0!</v>
      </c>
      <c r="AP237" s="137" t="e">
        <f t="shared" si="24"/>
        <v>#DIV/0!</v>
      </c>
      <c r="BG237" s="223"/>
      <c r="BH237" s="223"/>
    </row>
    <row r="238" spans="1:60" s="9" customFormat="1" x14ac:dyDescent="0.25">
      <c r="A238" s="23">
        <v>0</v>
      </c>
      <c r="B238" s="23">
        <f>'Raw Data(sec)'!A239</f>
        <v>0</v>
      </c>
      <c r="C238" s="23">
        <f>'Raw Data(sec)'!B239</f>
        <v>0</v>
      </c>
      <c r="D238" s="23">
        <f>'Raw Data(sec)'!C239</f>
        <v>0</v>
      </c>
      <c r="E238" s="23">
        <f>'Raw Data(sec)'!D239</f>
        <v>0</v>
      </c>
      <c r="F238" s="23">
        <f>'Raw Data(sec)'!E239</f>
        <v>0</v>
      </c>
      <c r="G238" s="23">
        <f>'Raw Data(sec)'!F239</f>
        <v>0</v>
      </c>
      <c r="H238" s="23">
        <f>'Raw Data(sec)'!G239</f>
        <v>0</v>
      </c>
      <c r="I238" s="23">
        <f>'Raw Data(sec)'!H239</f>
        <v>0</v>
      </c>
      <c r="J238" s="23">
        <f>'Raw Data(sec)'!I239</f>
        <v>0</v>
      </c>
      <c r="K238" s="23">
        <f>'Raw Data(sec)'!J239</f>
        <v>0</v>
      </c>
      <c r="L238" s="23">
        <f>'Raw Data(sec)'!K239</f>
        <v>0</v>
      </c>
      <c r="M238" s="23">
        <f>'Raw Data(sec)'!L239</f>
        <v>0</v>
      </c>
      <c r="N238" s="23">
        <f>'Raw Data(sec)'!M239</f>
        <v>0</v>
      </c>
      <c r="O238" s="23">
        <f>'Raw Data(sec)'!N239</f>
        <v>0</v>
      </c>
      <c r="P238" s="23">
        <f>'Raw Data(sec)'!O239</f>
        <v>0</v>
      </c>
      <c r="Q238" s="23">
        <f>'Raw Data(sec)'!P239</f>
        <v>0</v>
      </c>
      <c r="R238" s="23">
        <f>'Raw Data(sec)'!Q239</f>
        <v>0</v>
      </c>
      <c r="S238" s="23">
        <f>'Raw Data(sec)'!R239</f>
        <v>0</v>
      </c>
      <c r="T238" s="23">
        <f>'Raw Data(sec)'!S239</f>
        <v>0</v>
      </c>
      <c r="U238" s="23">
        <f>'Raw Data(sec)'!T239</f>
        <v>0</v>
      </c>
      <c r="V238" s="23">
        <f>'Raw Data(sec)'!U239</f>
        <v>0</v>
      </c>
      <c r="W238" s="23">
        <f>'Raw Data(sec)'!V239</f>
        <v>0</v>
      </c>
      <c r="X238" s="23">
        <f>'Raw Data(sec)'!W239</f>
        <v>0</v>
      </c>
      <c r="Y238" s="23">
        <f>'Raw Data(sec)'!X239</f>
        <v>0</v>
      </c>
      <c r="Z238" s="23">
        <f>'Raw Data(sec)'!Y239</f>
        <v>0</v>
      </c>
      <c r="AA238" s="23">
        <f>'Raw Data(sec)'!Z239</f>
        <v>0</v>
      </c>
      <c r="AB238" s="23">
        <f>'Raw Data(sec)'!AA239</f>
        <v>0</v>
      </c>
      <c r="AC238" s="23">
        <f>'Raw Data(sec)'!AB239</f>
        <v>0</v>
      </c>
      <c r="AD238" s="155">
        <v>0</v>
      </c>
      <c r="AE238" s="132">
        <f t="shared" si="17"/>
        <v>0</v>
      </c>
      <c r="AF238" s="12">
        <f t="shared" si="18"/>
        <v>0</v>
      </c>
      <c r="AG238" s="12" t="e">
        <f t="shared" si="27"/>
        <v>#DIV/0!</v>
      </c>
      <c r="AH238" s="12" t="e">
        <f t="shared" si="21"/>
        <v>#DIV/0!</v>
      </c>
      <c r="AI238" s="12">
        <f>SUM(F236:Q238)</f>
        <v>0</v>
      </c>
      <c r="AJ238" s="12">
        <f>SUM(R236:AC238)</f>
        <v>0</v>
      </c>
      <c r="AK238" s="12">
        <f>SUM(F236:AC238)</f>
        <v>0</v>
      </c>
      <c r="AL238" s="15" t="e">
        <f t="shared" si="26"/>
        <v>#DIV/0!</v>
      </c>
      <c r="AM238" s="15" t="e">
        <f t="shared" si="25"/>
        <v>#DIV/0!</v>
      </c>
      <c r="AN238" s="15" t="e">
        <f t="shared" si="22"/>
        <v>#DIV/0!</v>
      </c>
      <c r="AO238" s="15" t="e">
        <f t="shared" si="23"/>
        <v>#DIV/0!</v>
      </c>
      <c r="AP238" s="137" t="e">
        <f t="shared" si="24"/>
        <v>#DIV/0!</v>
      </c>
      <c r="BG238" s="223"/>
      <c r="BH238" s="223"/>
    </row>
    <row r="239" spans="1:60" s="9" customFormat="1" x14ac:dyDescent="0.25">
      <c r="A239" s="23">
        <v>0</v>
      </c>
      <c r="B239" s="23">
        <f>'Raw Data(sec)'!A240</f>
        <v>0</v>
      </c>
      <c r="C239" s="23">
        <f>'Raw Data(sec)'!B240</f>
        <v>0</v>
      </c>
      <c r="D239" s="23">
        <f>'Raw Data(sec)'!C240</f>
        <v>0</v>
      </c>
      <c r="E239" s="23">
        <f>'Raw Data(sec)'!D240</f>
        <v>0</v>
      </c>
      <c r="F239" s="23">
        <f>'Raw Data(sec)'!E240</f>
        <v>0</v>
      </c>
      <c r="G239" s="23">
        <f>'Raw Data(sec)'!F240</f>
        <v>0</v>
      </c>
      <c r="H239" s="23">
        <f>'Raw Data(sec)'!G240</f>
        <v>0</v>
      </c>
      <c r="I239" s="23">
        <f>'Raw Data(sec)'!H240</f>
        <v>0</v>
      </c>
      <c r="J239" s="23">
        <f>'Raw Data(sec)'!I240</f>
        <v>0</v>
      </c>
      <c r="K239" s="23">
        <f>'Raw Data(sec)'!J240</f>
        <v>0</v>
      </c>
      <c r="L239" s="23">
        <f>'Raw Data(sec)'!K240</f>
        <v>0</v>
      </c>
      <c r="M239" s="23">
        <f>'Raw Data(sec)'!L240</f>
        <v>0</v>
      </c>
      <c r="N239" s="23">
        <f>'Raw Data(sec)'!M240</f>
        <v>0</v>
      </c>
      <c r="O239" s="23">
        <f>'Raw Data(sec)'!N240</f>
        <v>0</v>
      </c>
      <c r="P239" s="23">
        <f>'Raw Data(sec)'!O240</f>
        <v>0</v>
      </c>
      <c r="Q239" s="23">
        <f>'Raw Data(sec)'!P240</f>
        <v>0</v>
      </c>
      <c r="R239" s="23">
        <f>'Raw Data(sec)'!Q240</f>
        <v>0</v>
      </c>
      <c r="S239" s="23">
        <f>'Raw Data(sec)'!R240</f>
        <v>0</v>
      </c>
      <c r="T239" s="23">
        <f>'Raw Data(sec)'!S240</f>
        <v>0</v>
      </c>
      <c r="U239" s="23">
        <f>'Raw Data(sec)'!T240</f>
        <v>0</v>
      </c>
      <c r="V239" s="23">
        <f>'Raw Data(sec)'!U240</f>
        <v>0</v>
      </c>
      <c r="W239" s="23">
        <f>'Raw Data(sec)'!V240</f>
        <v>0</v>
      </c>
      <c r="X239" s="23">
        <f>'Raw Data(sec)'!W240</f>
        <v>0</v>
      </c>
      <c r="Y239" s="23">
        <f>'Raw Data(sec)'!X240</f>
        <v>0</v>
      </c>
      <c r="Z239" s="23">
        <f>'Raw Data(sec)'!Y240</f>
        <v>0</v>
      </c>
      <c r="AA239" s="23">
        <f>'Raw Data(sec)'!Z240</f>
        <v>0</v>
      </c>
      <c r="AB239" s="23">
        <f>'Raw Data(sec)'!AA240</f>
        <v>0</v>
      </c>
      <c r="AC239" s="23">
        <f>'Raw Data(sec)'!AB240</f>
        <v>0</v>
      </c>
      <c r="AD239" s="155">
        <v>0</v>
      </c>
      <c r="AE239" s="132">
        <f t="shared" si="17"/>
        <v>0</v>
      </c>
      <c r="AF239" s="12">
        <f t="shared" si="18"/>
        <v>0</v>
      </c>
      <c r="AG239" s="14" t="e">
        <f t="shared" si="27"/>
        <v>#DIV/0!</v>
      </c>
      <c r="AH239" s="14" t="e">
        <f t="shared" si="21"/>
        <v>#DIV/0!</v>
      </c>
      <c r="AI239" s="12">
        <f>SUM(F239:Q241)</f>
        <v>0</v>
      </c>
      <c r="AJ239" s="12">
        <f>SUM(R239:AC241)</f>
        <v>0</v>
      </c>
      <c r="AK239" s="12">
        <f>SUM(F239:AC241)</f>
        <v>0</v>
      </c>
      <c r="AL239" s="15" t="e">
        <f t="shared" si="26"/>
        <v>#DIV/0!</v>
      </c>
      <c r="AM239" s="15" t="e">
        <f t="shared" si="25"/>
        <v>#DIV/0!</v>
      </c>
      <c r="AN239" s="15" t="e">
        <f t="shared" si="22"/>
        <v>#DIV/0!</v>
      </c>
      <c r="AO239" s="15" t="e">
        <f t="shared" si="23"/>
        <v>#DIV/0!</v>
      </c>
      <c r="AP239" s="137" t="e">
        <f t="shared" si="24"/>
        <v>#DIV/0!</v>
      </c>
      <c r="BG239" s="223"/>
      <c r="BH239" s="223"/>
    </row>
    <row r="240" spans="1:60" s="9" customFormat="1" x14ac:dyDescent="0.25">
      <c r="A240" s="23">
        <v>0</v>
      </c>
      <c r="B240" s="23">
        <f>'Raw Data(sec)'!A241</f>
        <v>0</v>
      </c>
      <c r="C240" s="23">
        <f>'Raw Data(sec)'!B241</f>
        <v>0</v>
      </c>
      <c r="D240" s="23">
        <f>'Raw Data(sec)'!C241</f>
        <v>0</v>
      </c>
      <c r="E240" s="23">
        <f>'Raw Data(sec)'!D241</f>
        <v>0</v>
      </c>
      <c r="F240" s="23">
        <f>'Raw Data(sec)'!E241</f>
        <v>0</v>
      </c>
      <c r="G240" s="23">
        <f>'Raw Data(sec)'!F241</f>
        <v>0</v>
      </c>
      <c r="H240" s="23">
        <f>'Raw Data(sec)'!G241</f>
        <v>0</v>
      </c>
      <c r="I240" s="23">
        <f>'Raw Data(sec)'!H241</f>
        <v>0</v>
      </c>
      <c r="J240" s="23">
        <f>'Raw Data(sec)'!I241</f>
        <v>0</v>
      </c>
      <c r="K240" s="23">
        <f>'Raw Data(sec)'!J241</f>
        <v>0</v>
      </c>
      <c r="L240" s="23">
        <f>'Raw Data(sec)'!K241</f>
        <v>0</v>
      </c>
      <c r="M240" s="23">
        <f>'Raw Data(sec)'!L241</f>
        <v>0</v>
      </c>
      <c r="N240" s="23">
        <f>'Raw Data(sec)'!M241</f>
        <v>0</v>
      </c>
      <c r="O240" s="23">
        <f>'Raw Data(sec)'!N241</f>
        <v>0</v>
      </c>
      <c r="P240" s="23">
        <f>'Raw Data(sec)'!O241</f>
        <v>0</v>
      </c>
      <c r="Q240" s="23">
        <f>'Raw Data(sec)'!P241</f>
        <v>0</v>
      </c>
      <c r="R240" s="23">
        <f>'Raw Data(sec)'!Q241</f>
        <v>0</v>
      </c>
      <c r="S240" s="23">
        <f>'Raw Data(sec)'!R241</f>
        <v>0</v>
      </c>
      <c r="T240" s="23">
        <f>'Raw Data(sec)'!S241</f>
        <v>0</v>
      </c>
      <c r="U240" s="23">
        <f>'Raw Data(sec)'!T241</f>
        <v>0</v>
      </c>
      <c r="V240" s="23">
        <f>'Raw Data(sec)'!U241</f>
        <v>0</v>
      </c>
      <c r="W240" s="23">
        <f>'Raw Data(sec)'!V241</f>
        <v>0</v>
      </c>
      <c r="X240" s="23">
        <f>'Raw Data(sec)'!W241</f>
        <v>0</v>
      </c>
      <c r="Y240" s="23">
        <f>'Raw Data(sec)'!X241</f>
        <v>0</v>
      </c>
      <c r="Z240" s="23">
        <f>'Raw Data(sec)'!Y241</f>
        <v>0</v>
      </c>
      <c r="AA240" s="23">
        <f>'Raw Data(sec)'!Z241</f>
        <v>0</v>
      </c>
      <c r="AB240" s="23">
        <f>'Raw Data(sec)'!AA241</f>
        <v>0</v>
      </c>
      <c r="AC240" s="23">
        <f>'Raw Data(sec)'!AB241</f>
        <v>0</v>
      </c>
      <c r="AD240" s="155">
        <v>0</v>
      </c>
      <c r="AE240" s="132">
        <f t="shared" si="17"/>
        <v>0</v>
      </c>
      <c r="AF240" s="12">
        <f t="shared" si="18"/>
        <v>0</v>
      </c>
      <c r="AG240" s="12" t="e">
        <f t="shared" si="27"/>
        <v>#DIV/0!</v>
      </c>
      <c r="AH240" s="12" t="e">
        <f t="shared" si="21"/>
        <v>#DIV/0!</v>
      </c>
      <c r="AI240" s="12">
        <f>SUM(F239:Q241)</f>
        <v>0</v>
      </c>
      <c r="AJ240" s="12">
        <f>SUM(R239:AC241)</f>
        <v>0</v>
      </c>
      <c r="AK240" s="12">
        <f>SUM(F239:AC241)</f>
        <v>0</v>
      </c>
      <c r="AL240" s="15" t="e">
        <f t="shared" si="26"/>
        <v>#DIV/0!</v>
      </c>
      <c r="AM240" s="15" t="e">
        <f t="shared" si="25"/>
        <v>#DIV/0!</v>
      </c>
      <c r="AN240" s="15" t="e">
        <f t="shared" si="22"/>
        <v>#DIV/0!</v>
      </c>
      <c r="AO240" s="15" t="e">
        <f t="shared" si="23"/>
        <v>#DIV/0!</v>
      </c>
      <c r="AP240" s="137" t="e">
        <f t="shared" si="24"/>
        <v>#DIV/0!</v>
      </c>
      <c r="BG240" s="223"/>
      <c r="BH240" s="223"/>
    </row>
    <row r="241" spans="1:60" s="9" customFormat="1" x14ac:dyDescent="0.25">
      <c r="A241" s="23">
        <v>0</v>
      </c>
      <c r="B241" s="23">
        <f>'Raw Data(sec)'!A242</f>
        <v>0</v>
      </c>
      <c r="C241" s="23">
        <f>'Raw Data(sec)'!B242</f>
        <v>0</v>
      </c>
      <c r="D241" s="23">
        <f>'Raw Data(sec)'!C242</f>
        <v>0</v>
      </c>
      <c r="E241" s="23">
        <f>'Raw Data(sec)'!D242</f>
        <v>0</v>
      </c>
      <c r="F241" s="23">
        <f>'Raw Data(sec)'!E242</f>
        <v>0</v>
      </c>
      <c r="G241" s="23">
        <f>'Raw Data(sec)'!F242</f>
        <v>0</v>
      </c>
      <c r="H241" s="23">
        <f>'Raw Data(sec)'!G242</f>
        <v>0</v>
      </c>
      <c r="I241" s="23">
        <f>'Raw Data(sec)'!H242</f>
        <v>0</v>
      </c>
      <c r="J241" s="23">
        <f>'Raw Data(sec)'!I242</f>
        <v>0</v>
      </c>
      <c r="K241" s="23">
        <f>'Raw Data(sec)'!J242</f>
        <v>0</v>
      </c>
      <c r="L241" s="23">
        <f>'Raw Data(sec)'!K242</f>
        <v>0</v>
      </c>
      <c r="M241" s="23">
        <f>'Raw Data(sec)'!L242</f>
        <v>0</v>
      </c>
      <c r="N241" s="23">
        <f>'Raw Data(sec)'!M242</f>
        <v>0</v>
      </c>
      <c r="O241" s="23">
        <f>'Raw Data(sec)'!N242</f>
        <v>0</v>
      </c>
      <c r="P241" s="23">
        <f>'Raw Data(sec)'!O242</f>
        <v>0</v>
      </c>
      <c r="Q241" s="23">
        <f>'Raw Data(sec)'!P242</f>
        <v>0</v>
      </c>
      <c r="R241" s="23">
        <f>'Raw Data(sec)'!Q242</f>
        <v>0</v>
      </c>
      <c r="S241" s="23">
        <f>'Raw Data(sec)'!R242</f>
        <v>0</v>
      </c>
      <c r="T241" s="23">
        <f>'Raw Data(sec)'!S242</f>
        <v>0</v>
      </c>
      <c r="U241" s="23">
        <f>'Raw Data(sec)'!T242</f>
        <v>0</v>
      </c>
      <c r="V241" s="23">
        <f>'Raw Data(sec)'!U242</f>
        <v>0</v>
      </c>
      <c r="W241" s="23">
        <f>'Raw Data(sec)'!V242</f>
        <v>0</v>
      </c>
      <c r="X241" s="23">
        <f>'Raw Data(sec)'!W242</f>
        <v>0</v>
      </c>
      <c r="Y241" s="23">
        <f>'Raw Data(sec)'!X242</f>
        <v>0</v>
      </c>
      <c r="Z241" s="23">
        <f>'Raw Data(sec)'!Y242</f>
        <v>0</v>
      </c>
      <c r="AA241" s="23">
        <f>'Raw Data(sec)'!Z242</f>
        <v>0</v>
      </c>
      <c r="AB241" s="23">
        <f>'Raw Data(sec)'!AA242</f>
        <v>0</v>
      </c>
      <c r="AC241" s="23">
        <f>'Raw Data(sec)'!AB242</f>
        <v>0</v>
      </c>
      <c r="AD241" s="155">
        <v>0</v>
      </c>
      <c r="AE241" s="132">
        <f t="shared" si="17"/>
        <v>0</v>
      </c>
      <c r="AF241" s="12">
        <f t="shared" si="18"/>
        <v>0</v>
      </c>
      <c r="AG241" s="12" t="e">
        <f t="shared" si="27"/>
        <v>#DIV/0!</v>
      </c>
      <c r="AH241" s="12" t="e">
        <f t="shared" si="21"/>
        <v>#DIV/0!</v>
      </c>
      <c r="AI241" s="12">
        <f>SUM(F239:Q241)</f>
        <v>0</v>
      </c>
      <c r="AJ241" s="12">
        <f>SUM(R239:AC241)</f>
        <v>0</v>
      </c>
      <c r="AK241" s="12">
        <f>SUM(F239:AC241)</f>
        <v>0</v>
      </c>
      <c r="AL241" s="15" t="e">
        <f t="shared" si="26"/>
        <v>#DIV/0!</v>
      </c>
      <c r="AM241" s="15" t="e">
        <f t="shared" si="25"/>
        <v>#DIV/0!</v>
      </c>
      <c r="AN241" s="15" t="e">
        <f t="shared" si="22"/>
        <v>#DIV/0!</v>
      </c>
      <c r="AO241" s="15" t="e">
        <f t="shared" si="23"/>
        <v>#DIV/0!</v>
      </c>
      <c r="AP241" s="137" t="e">
        <f t="shared" si="24"/>
        <v>#DIV/0!</v>
      </c>
      <c r="BG241" s="223"/>
      <c r="BH241" s="223"/>
    </row>
    <row r="242" spans="1:60" s="9" customFormat="1" x14ac:dyDescent="0.25">
      <c r="A242" s="23">
        <v>0</v>
      </c>
      <c r="B242" s="23">
        <f>'Raw Data(sec)'!A243</f>
        <v>0</v>
      </c>
      <c r="C242" s="23">
        <f>'Raw Data(sec)'!B243</f>
        <v>0</v>
      </c>
      <c r="D242" s="23">
        <f>'Raw Data(sec)'!C243</f>
        <v>0</v>
      </c>
      <c r="E242" s="23">
        <f>'Raw Data(sec)'!D243</f>
        <v>0</v>
      </c>
      <c r="F242" s="23">
        <f>'Raw Data(sec)'!E243</f>
        <v>0</v>
      </c>
      <c r="G242" s="23">
        <f>'Raw Data(sec)'!F243</f>
        <v>0</v>
      </c>
      <c r="H242" s="23">
        <f>'Raw Data(sec)'!G243</f>
        <v>0</v>
      </c>
      <c r="I242" s="23">
        <f>'Raw Data(sec)'!H243</f>
        <v>0</v>
      </c>
      <c r="J242" s="23">
        <f>'Raw Data(sec)'!I243</f>
        <v>0</v>
      </c>
      <c r="K242" s="23">
        <f>'Raw Data(sec)'!J243</f>
        <v>0</v>
      </c>
      <c r="L242" s="23">
        <f>'Raw Data(sec)'!K243</f>
        <v>0</v>
      </c>
      <c r="M242" s="23">
        <f>'Raw Data(sec)'!L243</f>
        <v>0</v>
      </c>
      <c r="N242" s="23">
        <f>'Raw Data(sec)'!M243</f>
        <v>0</v>
      </c>
      <c r="O242" s="23">
        <f>'Raw Data(sec)'!N243</f>
        <v>0</v>
      </c>
      <c r="P242" s="23">
        <f>'Raw Data(sec)'!O243</f>
        <v>0</v>
      </c>
      <c r="Q242" s="23">
        <f>'Raw Data(sec)'!P243</f>
        <v>0</v>
      </c>
      <c r="R242" s="23">
        <f>'Raw Data(sec)'!Q243</f>
        <v>0</v>
      </c>
      <c r="S242" s="23">
        <f>'Raw Data(sec)'!R243</f>
        <v>0</v>
      </c>
      <c r="T242" s="23">
        <f>'Raw Data(sec)'!S243</f>
        <v>0</v>
      </c>
      <c r="U242" s="23">
        <f>'Raw Data(sec)'!T243</f>
        <v>0</v>
      </c>
      <c r="V242" s="23">
        <f>'Raw Data(sec)'!U243</f>
        <v>0</v>
      </c>
      <c r="W242" s="23">
        <f>'Raw Data(sec)'!V243</f>
        <v>0</v>
      </c>
      <c r="X242" s="23">
        <f>'Raw Data(sec)'!W243</f>
        <v>0</v>
      </c>
      <c r="Y242" s="23">
        <f>'Raw Data(sec)'!X243</f>
        <v>0</v>
      </c>
      <c r="Z242" s="23">
        <f>'Raw Data(sec)'!Y243</f>
        <v>0</v>
      </c>
      <c r="AA242" s="23">
        <f>'Raw Data(sec)'!Z243</f>
        <v>0</v>
      </c>
      <c r="AB242" s="23">
        <f>'Raw Data(sec)'!AA243</f>
        <v>0</v>
      </c>
      <c r="AC242" s="23">
        <f>'Raw Data(sec)'!AB243</f>
        <v>0</v>
      </c>
      <c r="AD242" s="155">
        <v>0</v>
      </c>
      <c r="AE242" s="132">
        <f t="shared" si="17"/>
        <v>0</v>
      </c>
      <c r="AF242" s="12">
        <f t="shared" si="18"/>
        <v>0</v>
      </c>
      <c r="AG242" s="14" t="e">
        <f t="shared" si="27"/>
        <v>#DIV/0!</v>
      </c>
      <c r="AH242" s="14" t="e">
        <f t="shared" si="21"/>
        <v>#DIV/0!</v>
      </c>
      <c r="AI242" s="12">
        <f>SUM(F242:Q244)</f>
        <v>0</v>
      </c>
      <c r="AJ242" s="12">
        <f>SUM(R242:AC244)</f>
        <v>0</v>
      </c>
      <c r="AK242" s="12">
        <f>SUM(F242:AC244)</f>
        <v>0</v>
      </c>
      <c r="AL242" s="15" t="e">
        <f t="shared" si="26"/>
        <v>#DIV/0!</v>
      </c>
      <c r="AM242" s="15" t="e">
        <f t="shared" si="25"/>
        <v>#DIV/0!</v>
      </c>
      <c r="AN242" s="15" t="e">
        <f t="shared" si="22"/>
        <v>#DIV/0!</v>
      </c>
      <c r="AO242" s="15" t="e">
        <f t="shared" si="23"/>
        <v>#DIV/0!</v>
      </c>
      <c r="AP242" s="137" t="e">
        <f t="shared" si="24"/>
        <v>#DIV/0!</v>
      </c>
      <c r="BG242" s="223"/>
      <c r="BH242" s="223"/>
    </row>
    <row r="243" spans="1:60" s="9" customFormat="1" x14ac:dyDescent="0.25">
      <c r="A243" s="23">
        <v>0</v>
      </c>
      <c r="B243" s="23">
        <f>'Raw Data(sec)'!A244</f>
        <v>0</v>
      </c>
      <c r="C243" s="23">
        <f>'Raw Data(sec)'!B244</f>
        <v>0</v>
      </c>
      <c r="D243" s="23">
        <f>'Raw Data(sec)'!C244</f>
        <v>0</v>
      </c>
      <c r="E243" s="23">
        <f>'Raw Data(sec)'!D244</f>
        <v>0</v>
      </c>
      <c r="F243" s="23">
        <f>'Raw Data(sec)'!E244</f>
        <v>0</v>
      </c>
      <c r="G243" s="23">
        <f>'Raw Data(sec)'!F244</f>
        <v>0</v>
      </c>
      <c r="H243" s="23">
        <f>'Raw Data(sec)'!G244</f>
        <v>0</v>
      </c>
      <c r="I243" s="23">
        <f>'Raw Data(sec)'!H244</f>
        <v>0</v>
      </c>
      <c r="J243" s="23">
        <f>'Raw Data(sec)'!I244</f>
        <v>0</v>
      </c>
      <c r="K243" s="23">
        <f>'Raw Data(sec)'!J244</f>
        <v>0</v>
      </c>
      <c r="L243" s="23">
        <f>'Raw Data(sec)'!K244</f>
        <v>0</v>
      </c>
      <c r="M243" s="23">
        <f>'Raw Data(sec)'!L244</f>
        <v>0</v>
      </c>
      <c r="N243" s="23">
        <f>'Raw Data(sec)'!M244</f>
        <v>0</v>
      </c>
      <c r="O243" s="23">
        <f>'Raw Data(sec)'!N244</f>
        <v>0</v>
      </c>
      <c r="P243" s="23">
        <f>'Raw Data(sec)'!O244</f>
        <v>0</v>
      </c>
      <c r="Q243" s="23">
        <f>'Raw Data(sec)'!P244</f>
        <v>0</v>
      </c>
      <c r="R243" s="23">
        <f>'Raw Data(sec)'!Q244</f>
        <v>0</v>
      </c>
      <c r="S243" s="23">
        <f>'Raw Data(sec)'!R244</f>
        <v>0</v>
      </c>
      <c r="T243" s="23">
        <f>'Raw Data(sec)'!S244</f>
        <v>0</v>
      </c>
      <c r="U243" s="23">
        <f>'Raw Data(sec)'!T244</f>
        <v>0</v>
      </c>
      <c r="V243" s="23">
        <f>'Raw Data(sec)'!U244</f>
        <v>0</v>
      </c>
      <c r="W243" s="23">
        <f>'Raw Data(sec)'!V244</f>
        <v>0</v>
      </c>
      <c r="X243" s="23">
        <f>'Raw Data(sec)'!W244</f>
        <v>0</v>
      </c>
      <c r="Y243" s="23">
        <f>'Raw Data(sec)'!X244</f>
        <v>0</v>
      </c>
      <c r="Z243" s="23">
        <f>'Raw Data(sec)'!Y244</f>
        <v>0</v>
      </c>
      <c r="AA243" s="23">
        <f>'Raw Data(sec)'!Z244</f>
        <v>0</v>
      </c>
      <c r="AB243" s="23">
        <f>'Raw Data(sec)'!AA244</f>
        <v>0</v>
      </c>
      <c r="AC243" s="23">
        <f>'Raw Data(sec)'!AB244</f>
        <v>0</v>
      </c>
      <c r="AD243" s="155">
        <v>0</v>
      </c>
      <c r="AE243" s="132">
        <f t="shared" si="17"/>
        <v>0</v>
      </c>
      <c r="AF243" s="12">
        <f t="shared" si="18"/>
        <v>0</v>
      </c>
      <c r="AG243" s="12" t="e">
        <f t="shared" si="27"/>
        <v>#DIV/0!</v>
      </c>
      <c r="AH243" s="12" t="e">
        <f t="shared" si="21"/>
        <v>#DIV/0!</v>
      </c>
      <c r="AI243" s="12">
        <f>SUM(F242:Q244)</f>
        <v>0</v>
      </c>
      <c r="AJ243" s="12">
        <f>SUM(R242:AC244)</f>
        <v>0</v>
      </c>
      <c r="AK243" s="12">
        <f>SUM(F242:AC244)</f>
        <v>0</v>
      </c>
      <c r="AL243" s="15" t="e">
        <f t="shared" si="26"/>
        <v>#DIV/0!</v>
      </c>
      <c r="AM243" s="15" t="e">
        <f t="shared" si="25"/>
        <v>#DIV/0!</v>
      </c>
      <c r="AN243" s="15" t="e">
        <f t="shared" si="22"/>
        <v>#DIV/0!</v>
      </c>
      <c r="AO243" s="15" t="e">
        <f t="shared" si="23"/>
        <v>#DIV/0!</v>
      </c>
      <c r="AP243" s="137" t="e">
        <f t="shared" si="24"/>
        <v>#DIV/0!</v>
      </c>
      <c r="BG243" s="223"/>
      <c r="BH243" s="223"/>
    </row>
    <row r="244" spans="1:60" s="9" customFormat="1" x14ac:dyDescent="0.25">
      <c r="A244" s="23">
        <v>0</v>
      </c>
      <c r="B244" s="23">
        <f>'Raw Data(sec)'!A245</f>
        <v>0</v>
      </c>
      <c r="C244" s="23">
        <f>'Raw Data(sec)'!B245</f>
        <v>0</v>
      </c>
      <c r="D244" s="23">
        <f>'Raw Data(sec)'!C245</f>
        <v>0</v>
      </c>
      <c r="E244" s="23">
        <f>'Raw Data(sec)'!D245</f>
        <v>0</v>
      </c>
      <c r="F244" s="23">
        <f>'Raw Data(sec)'!E245</f>
        <v>0</v>
      </c>
      <c r="G244" s="23">
        <f>'Raw Data(sec)'!F245</f>
        <v>0</v>
      </c>
      <c r="H244" s="23">
        <f>'Raw Data(sec)'!G245</f>
        <v>0</v>
      </c>
      <c r="I244" s="23">
        <f>'Raw Data(sec)'!H245</f>
        <v>0</v>
      </c>
      <c r="J244" s="23">
        <f>'Raw Data(sec)'!I245</f>
        <v>0</v>
      </c>
      <c r="K244" s="23">
        <f>'Raw Data(sec)'!J245</f>
        <v>0</v>
      </c>
      <c r="L244" s="23">
        <f>'Raw Data(sec)'!K245</f>
        <v>0</v>
      </c>
      <c r="M244" s="23">
        <f>'Raw Data(sec)'!L245</f>
        <v>0</v>
      </c>
      <c r="N244" s="23">
        <f>'Raw Data(sec)'!M245</f>
        <v>0</v>
      </c>
      <c r="O244" s="23">
        <f>'Raw Data(sec)'!N245</f>
        <v>0</v>
      </c>
      <c r="P244" s="23">
        <f>'Raw Data(sec)'!O245</f>
        <v>0</v>
      </c>
      <c r="Q244" s="23">
        <f>'Raw Data(sec)'!P245</f>
        <v>0</v>
      </c>
      <c r="R244" s="23">
        <f>'Raw Data(sec)'!Q245</f>
        <v>0</v>
      </c>
      <c r="S244" s="23">
        <f>'Raw Data(sec)'!R245</f>
        <v>0</v>
      </c>
      <c r="T244" s="23">
        <f>'Raw Data(sec)'!S245</f>
        <v>0</v>
      </c>
      <c r="U244" s="23">
        <f>'Raw Data(sec)'!T245</f>
        <v>0</v>
      </c>
      <c r="V244" s="23">
        <f>'Raw Data(sec)'!U245</f>
        <v>0</v>
      </c>
      <c r="W244" s="23">
        <f>'Raw Data(sec)'!V245</f>
        <v>0</v>
      </c>
      <c r="X244" s="23">
        <f>'Raw Data(sec)'!W245</f>
        <v>0</v>
      </c>
      <c r="Y244" s="23">
        <f>'Raw Data(sec)'!X245</f>
        <v>0</v>
      </c>
      <c r="Z244" s="23">
        <f>'Raw Data(sec)'!Y245</f>
        <v>0</v>
      </c>
      <c r="AA244" s="23">
        <f>'Raw Data(sec)'!Z245</f>
        <v>0</v>
      </c>
      <c r="AB244" s="23">
        <f>'Raw Data(sec)'!AA245</f>
        <v>0</v>
      </c>
      <c r="AC244" s="23">
        <f>'Raw Data(sec)'!AB245</f>
        <v>0</v>
      </c>
      <c r="AD244" s="155">
        <v>0</v>
      </c>
      <c r="AE244" s="132">
        <f t="shared" si="17"/>
        <v>0</v>
      </c>
      <c r="AF244" s="12">
        <f t="shared" si="18"/>
        <v>0</v>
      </c>
      <c r="AG244" s="12" t="e">
        <f t="shared" si="27"/>
        <v>#DIV/0!</v>
      </c>
      <c r="AH244" s="12" t="e">
        <f t="shared" si="21"/>
        <v>#DIV/0!</v>
      </c>
      <c r="AI244" s="12">
        <f>SUM(F242:Q244)</f>
        <v>0</v>
      </c>
      <c r="AJ244" s="12">
        <f>SUM(R242:AC244)</f>
        <v>0</v>
      </c>
      <c r="AK244" s="12">
        <f>SUM(F242:AC244)</f>
        <v>0</v>
      </c>
      <c r="AL244" s="15" t="e">
        <f t="shared" si="26"/>
        <v>#DIV/0!</v>
      </c>
      <c r="AM244" s="15" t="e">
        <f t="shared" si="25"/>
        <v>#DIV/0!</v>
      </c>
      <c r="AN244" s="15" t="e">
        <f t="shared" si="22"/>
        <v>#DIV/0!</v>
      </c>
      <c r="AO244" s="15" t="e">
        <f t="shared" si="23"/>
        <v>#DIV/0!</v>
      </c>
      <c r="AP244" s="137" t="e">
        <f t="shared" si="24"/>
        <v>#DIV/0!</v>
      </c>
      <c r="BG244" s="223"/>
      <c r="BH244" s="223"/>
    </row>
    <row r="245" spans="1:60" s="9" customFormat="1" x14ac:dyDescent="0.25">
      <c r="A245" s="23">
        <v>0</v>
      </c>
      <c r="B245" s="23">
        <f>'Raw Data(sec)'!A246</f>
        <v>0</v>
      </c>
      <c r="C245" s="23">
        <f>'Raw Data(sec)'!B246</f>
        <v>0</v>
      </c>
      <c r="D245" s="23">
        <f>'Raw Data(sec)'!C246</f>
        <v>0</v>
      </c>
      <c r="E245" s="23">
        <f>'Raw Data(sec)'!D246</f>
        <v>0</v>
      </c>
      <c r="F245" s="23">
        <f>'Raw Data(sec)'!E246</f>
        <v>0</v>
      </c>
      <c r="G245" s="23">
        <f>'Raw Data(sec)'!F246</f>
        <v>0</v>
      </c>
      <c r="H245" s="23">
        <f>'Raw Data(sec)'!G246</f>
        <v>0</v>
      </c>
      <c r="I245" s="23">
        <f>'Raw Data(sec)'!H246</f>
        <v>0</v>
      </c>
      <c r="J245" s="23">
        <f>'Raw Data(sec)'!I246</f>
        <v>0</v>
      </c>
      <c r="K245" s="23">
        <f>'Raw Data(sec)'!J246</f>
        <v>0</v>
      </c>
      <c r="L245" s="23">
        <f>'Raw Data(sec)'!K246</f>
        <v>0</v>
      </c>
      <c r="M245" s="23">
        <f>'Raw Data(sec)'!L246</f>
        <v>0</v>
      </c>
      <c r="N245" s="23">
        <f>'Raw Data(sec)'!M246</f>
        <v>0</v>
      </c>
      <c r="O245" s="23">
        <f>'Raw Data(sec)'!N246</f>
        <v>0</v>
      </c>
      <c r="P245" s="23">
        <f>'Raw Data(sec)'!O246</f>
        <v>0</v>
      </c>
      <c r="Q245" s="23">
        <f>'Raw Data(sec)'!P246</f>
        <v>0</v>
      </c>
      <c r="R245" s="23">
        <f>'Raw Data(sec)'!Q246</f>
        <v>0</v>
      </c>
      <c r="S245" s="23">
        <f>'Raw Data(sec)'!R246</f>
        <v>0</v>
      </c>
      <c r="T245" s="23">
        <f>'Raw Data(sec)'!S246</f>
        <v>0</v>
      </c>
      <c r="U245" s="23">
        <f>'Raw Data(sec)'!T246</f>
        <v>0</v>
      </c>
      <c r="V245" s="23">
        <f>'Raw Data(sec)'!U246</f>
        <v>0</v>
      </c>
      <c r="W245" s="23">
        <f>'Raw Data(sec)'!V246</f>
        <v>0</v>
      </c>
      <c r="X245" s="23">
        <f>'Raw Data(sec)'!W246</f>
        <v>0</v>
      </c>
      <c r="Y245" s="23">
        <f>'Raw Data(sec)'!X246</f>
        <v>0</v>
      </c>
      <c r="Z245" s="23">
        <f>'Raw Data(sec)'!Y246</f>
        <v>0</v>
      </c>
      <c r="AA245" s="23">
        <f>'Raw Data(sec)'!Z246</f>
        <v>0</v>
      </c>
      <c r="AB245" s="23">
        <f>'Raw Data(sec)'!AA246</f>
        <v>0</v>
      </c>
      <c r="AC245" s="23">
        <f>'Raw Data(sec)'!AB246</f>
        <v>0</v>
      </c>
      <c r="AD245" s="155">
        <v>0</v>
      </c>
      <c r="AE245" s="132">
        <f t="shared" si="17"/>
        <v>0</v>
      </c>
      <c r="AF245" s="12">
        <f t="shared" si="18"/>
        <v>0</v>
      </c>
      <c r="AG245" s="14" t="e">
        <f t="shared" si="27"/>
        <v>#DIV/0!</v>
      </c>
      <c r="AH245" s="14" t="e">
        <f t="shared" si="21"/>
        <v>#DIV/0!</v>
      </c>
      <c r="AI245" s="12">
        <f>SUM(F245:Q247)</f>
        <v>0</v>
      </c>
      <c r="AJ245" s="12">
        <f>SUM(R245:AC247)</f>
        <v>0</v>
      </c>
      <c r="AK245" s="12">
        <f>SUM(F245:AC247)</f>
        <v>0</v>
      </c>
      <c r="AL245" s="15" t="e">
        <f t="shared" si="26"/>
        <v>#DIV/0!</v>
      </c>
      <c r="AM245" s="15" t="e">
        <f t="shared" si="25"/>
        <v>#DIV/0!</v>
      </c>
      <c r="AN245" s="15" t="e">
        <f t="shared" si="22"/>
        <v>#DIV/0!</v>
      </c>
      <c r="AO245" s="15" t="e">
        <f t="shared" si="23"/>
        <v>#DIV/0!</v>
      </c>
      <c r="AP245" s="137" t="e">
        <f t="shared" si="24"/>
        <v>#DIV/0!</v>
      </c>
      <c r="BG245" s="223"/>
      <c r="BH245" s="223"/>
    </row>
    <row r="246" spans="1:60" s="9" customFormat="1" x14ac:dyDescent="0.25">
      <c r="A246" s="23">
        <v>0</v>
      </c>
      <c r="B246" s="23">
        <f>'Raw Data(sec)'!A247</f>
        <v>0</v>
      </c>
      <c r="C246" s="23">
        <f>'Raw Data(sec)'!B247</f>
        <v>0</v>
      </c>
      <c r="D246" s="23">
        <f>'Raw Data(sec)'!C247</f>
        <v>0</v>
      </c>
      <c r="E246" s="23">
        <f>'Raw Data(sec)'!D247</f>
        <v>0</v>
      </c>
      <c r="F246" s="23">
        <f>'Raw Data(sec)'!E247</f>
        <v>0</v>
      </c>
      <c r="G246" s="23">
        <f>'Raw Data(sec)'!F247</f>
        <v>0</v>
      </c>
      <c r="H246" s="23">
        <f>'Raw Data(sec)'!G247</f>
        <v>0</v>
      </c>
      <c r="I246" s="23">
        <f>'Raw Data(sec)'!H247</f>
        <v>0</v>
      </c>
      <c r="J246" s="23">
        <f>'Raw Data(sec)'!I247</f>
        <v>0</v>
      </c>
      <c r="K246" s="23">
        <f>'Raw Data(sec)'!J247</f>
        <v>0</v>
      </c>
      <c r="L246" s="23">
        <f>'Raw Data(sec)'!K247</f>
        <v>0</v>
      </c>
      <c r="M246" s="23">
        <f>'Raw Data(sec)'!L247</f>
        <v>0</v>
      </c>
      <c r="N246" s="23">
        <f>'Raw Data(sec)'!M247</f>
        <v>0</v>
      </c>
      <c r="O246" s="23">
        <f>'Raw Data(sec)'!N247</f>
        <v>0</v>
      </c>
      <c r="P246" s="23">
        <f>'Raw Data(sec)'!O247</f>
        <v>0</v>
      </c>
      <c r="Q246" s="23">
        <f>'Raw Data(sec)'!P247</f>
        <v>0</v>
      </c>
      <c r="R246" s="23">
        <f>'Raw Data(sec)'!Q247</f>
        <v>0</v>
      </c>
      <c r="S246" s="23">
        <f>'Raw Data(sec)'!R247</f>
        <v>0</v>
      </c>
      <c r="T246" s="23">
        <f>'Raw Data(sec)'!S247</f>
        <v>0</v>
      </c>
      <c r="U246" s="23">
        <f>'Raw Data(sec)'!T247</f>
        <v>0</v>
      </c>
      <c r="V246" s="23">
        <f>'Raw Data(sec)'!U247</f>
        <v>0</v>
      </c>
      <c r="W246" s="23">
        <f>'Raw Data(sec)'!V247</f>
        <v>0</v>
      </c>
      <c r="X246" s="23">
        <f>'Raw Data(sec)'!W247</f>
        <v>0</v>
      </c>
      <c r="Y246" s="23">
        <f>'Raw Data(sec)'!X247</f>
        <v>0</v>
      </c>
      <c r="Z246" s="23">
        <f>'Raw Data(sec)'!Y247</f>
        <v>0</v>
      </c>
      <c r="AA246" s="23">
        <f>'Raw Data(sec)'!Z247</f>
        <v>0</v>
      </c>
      <c r="AB246" s="23">
        <f>'Raw Data(sec)'!AA247</f>
        <v>0</v>
      </c>
      <c r="AC246" s="23">
        <f>'Raw Data(sec)'!AB247</f>
        <v>0</v>
      </c>
      <c r="AD246" s="155">
        <v>0</v>
      </c>
      <c r="AE246" s="132">
        <f t="shared" si="17"/>
        <v>0</v>
      </c>
      <c r="AF246" s="12">
        <f t="shared" si="18"/>
        <v>0</v>
      </c>
      <c r="AG246" s="12" t="e">
        <f t="shared" si="27"/>
        <v>#DIV/0!</v>
      </c>
      <c r="AH246" s="12" t="e">
        <f t="shared" si="21"/>
        <v>#DIV/0!</v>
      </c>
      <c r="AI246" s="12">
        <f>SUM(F245:Q247)</f>
        <v>0</v>
      </c>
      <c r="AJ246" s="12">
        <f>SUM(R245:AC247)</f>
        <v>0</v>
      </c>
      <c r="AK246" s="12">
        <f>SUM(F245:AC247)</f>
        <v>0</v>
      </c>
      <c r="AL246" s="15" t="e">
        <f t="shared" si="26"/>
        <v>#DIV/0!</v>
      </c>
      <c r="AM246" s="15" t="e">
        <f t="shared" si="25"/>
        <v>#DIV/0!</v>
      </c>
      <c r="AN246" s="15" t="e">
        <f t="shared" si="22"/>
        <v>#DIV/0!</v>
      </c>
      <c r="AO246" s="15" t="e">
        <f t="shared" si="23"/>
        <v>#DIV/0!</v>
      </c>
      <c r="AP246" s="137" t="e">
        <f t="shared" si="24"/>
        <v>#DIV/0!</v>
      </c>
      <c r="BG246" s="223"/>
      <c r="BH246" s="223"/>
    </row>
    <row r="247" spans="1:60" s="9" customFormat="1" x14ac:dyDescent="0.25">
      <c r="A247" s="23">
        <v>0</v>
      </c>
      <c r="B247" s="23">
        <f>'Raw Data(sec)'!A248</f>
        <v>0</v>
      </c>
      <c r="C247" s="23">
        <f>'Raw Data(sec)'!B248</f>
        <v>0</v>
      </c>
      <c r="D247" s="23">
        <f>'Raw Data(sec)'!C248</f>
        <v>0</v>
      </c>
      <c r="E247" s="23">
        <f>'Raw Data(sec)'!D248</f>
        <v>0</v>
      </c>
      <c r="F247" s="23">
        <f>'Raw Data(sec)'!E248</f>
        <v>0</v>
      </c>
      <c r="G247" s="23">
        <f>'Raw Data(sec)'!F248</f>
        <v>0</v>
      </c>
      <c r="H247" s="23">
        <f>'Raw Data(sec)'!G248</f>
        <v>0</v>
      </c>
      <c r="I247" s="23">
        <f>'Raw Data(sec)'!H248</f>
        <v>0</v>
      </c>
      <c r="J247" s="23">
        <f>'Raw Data(sec)'!I248</f>
        <v>0</v>
      </c>
      <c r="K247" s="23">
        <f>'Raw Data(sec)'!J248</f>
        <v>0</v>
      </c>
      <c r="L247" s="23">
        <f>'Raw Data(sec)'!K248</f>
        <v>0</v>
      </c>
      <c r="M247" s="23">
        <f>'Raw Data(sec)'!L248</f>
        <v>0</v>
      </c>
      <c r="N247" s="23">
        <f>'Raw Data(sec)'!M248</f>
        <v>0</v>
      </c>
      <c r="O247" s="23">
        <f>'Raw Data(sec)'!N248</f>
        <v>0</v>
      </c>
      <c r="P247" s="23">
        <f>'Raw Data(sec)'!O248</f>
        <v>0</v>
      </c>
      <c r="Q247" s="23">
        <f>'Raw Data(sec)'!P248</f>
        <v>0</v>
      </c>
      <c r="R247" s="23">
        <f>'Raw Data(sec)'!Q248</f>
        <v>0</v>
      </c>
      <c r="S247" s="23">
        <f>'Raw Data(sec)'!R248</f>
        <v>0</v>
      </c>
      <c r="T247" s="23">
        <f>'Raw Data(sec)'!S248</f>
        <v>0</v>
      </c>
      <c r="U247" s="23">
        <f>'Raw Data(sec)'!T248</f>
        <v>0</v>
      </c>
      <c r="V247" s="23">
        <f>'Raw Data(sec)'!U248</f>
        <v>0</v>
      </c>
      <c r="W247" s="23">
        <f>'Raw Data(sec)'!V248</f>
        <v>0</v>
      </c>
      <c r="X247" s="23">
        <f>'Raw Data(sec)'!W248</f>
        <v>0</v>
      </c>
      <c r="Y247" s="23">
        <f>'Raw Data(sec)'!X248</f>
        <v>0</v>
      </c>
      <c r="Z247" s="23">
        <f>'Raw Data(sec)'!Y248</f>
        <v>0</v>
      </c>
      <c r="AA247" s="23">
        <f>'Raw Data(sec)'!Z248</f>
        <v>0</v>
      </c>
      <c r="AB247" s="23">
        <f>'Raw Data(sec)'!AA248</f>
        <v>0</v>
      </c>
      <c r="AC247" s="23">
        <f>'Raw Data(sec)'!AB248</f>
        <v>0</v>
      </c>
      <c r="AD247" s="155">
        <v>0</v>
      </c>
      <c r="AE247" s="132">
        <f t="shared" si="17"/>
        <v>0</v>
      </c>
      <c r="AF247" s="12">
        <f t="shared" si="18"/>
        <v>0</v>
      </c>
      <c r="AG247" s="12" t="e">
        <f t="shared" si="27"/>
        <v>#DIV/0!</v>
      </c>
      <c r="AH247" s="12" t="e">
        <f t="shared" si="21"/>
        <v>#DIV/0!</v>
      </c>
      <c r="AI247" s="12">
        <f>SUM(F245:Q247)</f>
        <v>0</v>
      </c>
      <c r="AJ247" s="12">
        <f>SUM(R245:AC247)</f>
        <v>0</v>
      </c>
      <c r="AK247" s="12">
        <f>SUM(F245:AC247)</f>
        <v>0</v>
      </c>
      <c r="AL247" s="15" t="e">
        <f t="shared" si="26"/>
        <v>#DIV/0!</v>
      </c>
      <c r="AM247" s="15" t="e">
        <f t="shared" si="25"/>
        <v>#DIV/0!</v>
      </c>
      <c r="AN247" s="15" t="e">
        <f t="shared" si="22"/>
        <v>#DIV/0!</v>
      </c>
      <c r="AO247" s="15" t="e">
        <f t="shared" si="23"/>
        <v>#DIV/0!</v>
      </c>
      <c r="AP247" s="137" t="e">
        <f t="shared" si="24"/>
        <v>#DIV/0!</v>
      </c>
      <c r="BG247" s="223"/>
      <c r="BH247" s="223"/>
    </row>
    <row r="248" spans="1:60" s="9" customFormat="1" x14ac:dyDescent="0.25">
      <c r="A248" s="23">
        <v>0</v>
      </c>
      <c r="B248" s="23">
        <f>'Raw Data(sec)'!A249</f>
        <v>0</v>
      </c>
      <c r="C248" s="23">
        <f>'Raw Data(sec)'!B249</f>
        <v>0</v>
      </c>
      <c r="D248" s="23">
        <f>'Raw Data(sec)'!C249</f>
        <v>0</v>
      </c>
      <c r="E248" s="23">
        <f>'Raw Data(sec)'!D249</f>
        <v>0</v>
      </c>
      <c r="F248" s="23">
        <f>'Raw Data(sec)'!E249</f>
        <v>0</v>
      </c>
      <c r="G248" s="23">
        <f>'Raw Data(sec)'!F249</f>
        <v>0</v>
      </c>
      <c r="H248" s="23">
        <f>'Raw Data(sec)'!G249</f>
        <v>0</v>
      </c>
      <c r="I248" s="23">
        <f>'Raw Data(sec)'!H249</f>
        <v>0</v>
      </c>
      <c r="J248" s="23">
        <f>'Raw Data(sec)'!I249</f>
        <v>0</v>
      </c>
      <c r="K248" s="23">
        <f>'Raw Data(sec)'!J249</f>
        <v>0</v>
      </c>
      <c r="L248" s="23">
        <f>'Raw Data(sec)'!K249</f>
        <v>0</v>
      </c>
      <c r="M248" s="23">
        <f>'Raw Data(sec)'!L249</f>
        <v>0</v>
      </c>
      <c r="N248" s="23">
        <f>'Raw Data(sec)'!M249</f>
        <v>0</v>
      </c>
      <c r="O248" s="23">
        <f>'Raw Data(sec)'!N249</f>
        <v>0</v>
      </c>
      <c r="P248" s="23">
        <f>'Raw Data(sec)'!O249</f>
        <v>0</v>
      </c>
      <c r="Q248" s="23">
        <f>'Raw Data(sec)'!P249</f>
        <v>0</v>
      </c>
      <c r="R248" s="23">
        <f>'Raw Data(sec)'!Q249</f>
        <v>0</v>
      </c>
      <c r="S248" s="23">
        <f>'Raw Data(sec)'!R249</f>
        <v>0</v>
      </c>
      <c r="T248" s="23">
        <f>'Raw Data(sec)'!S249</f>
        <v>0</v>
      </c>
      <c r="U248" s="23">
        <f>'Raw Data(sec)'!T249</f>
        <v>0</v>
      </c>
      <c r="V248" s="23">
        <f>'Raw Data(sec)'!U249</f>
        <v>0</v>
      </c>
      <c r="W248" s="23">
        <f>'Raw Data(sec)'!V249</f>
        <v>0</v>
      </c>
      <c r="X248" s="23">
        <f>'Raw Data(sec)'!W249</f>
        <v>0</v>
      </c>
      <c r="Y248" s="23">
        <f>'Raw Data(sec)'!X249</f>
        <v>0</v>
      </c>
      <c r="Z248" s="23">
        <f>'Raw Data(sec)'!Y249</f>
        <v>0</v>
      </c>
      <c r="AA248" s="23">
        <f>'Raw Data(sec)'!Z249</f>
        <v>0</v>
      </c>
      <c r="AB248" s="23">
        <f>'Raw Data(sec)'!AA249</f>
        <v>0</v>
      </c>
      <c r="AC248" s="23">
        <f>'Raw Data(sec)'!AB249</f>
        <v>0</v>
      </c>
      <c r="AD248" s="155">
        <v>0</v>
      </c>
      <c r="AE248" s="132">
        <f t="shared" si="17"/>
        <v>0</v>
      </c>
      <c r="AF248" s="12">
        <f t="shared" si="18"/>
        <v>0</v>
      </c>
      <c r="AG248" s="14" t="e">
        <f t="shared" si="27"/>
        <v>#DIV/0!</v>
      </c>
      <c r="AH248" s="14" t="e">
        <f t="shared" si="21"/>
        <v>#DIV/0!</v>
      </c>
      <c r="AI248" s="12">
        <f>SUM(F248:Q250)</f>
        <v>0</v>
      </c>
      <c r="AJ248" s="12">
        <f>SUM(R248:AC250)</f>
        <v>0</v>
      </c>
      <c r="AK248" s="12">
        <f>SUM(F248:AC250)</f>
        <v>0</v>
      </c>
      <c r="AL248" s="15" t="e">
        <f t="shared" si="26"/>
        <v>#DIV/0!</v>
      </c>
      <c r="AM248" s="15" t="e">
        <f t="shared" si="25"/>
        <v>#DIV/0!</v>
      </c>
      <c r="AN248" s="15" t="e">
        <f t="shared" si="22"/>
        <v>#DIV/0!</v>
      </c>
      <c r="AO248" s="15" t="e">
        <f t="shared" si="23"/>
        <v>#DIV/0!</v>
      </c>
      <c r="AP248" s="137" t="e">
        <f t="shared" si="24"/>
        <v>#DIV/0!</v>
      </c>
      <c r="BG248" s="223"/>
      <c r="BH248" s="223"/>
    </row>
    <row r="249" spans="1:60" s="9" customFormat="1" x14ac:dyDescent="0.25">
      <c r="A249" s="23">
        <v>0</v>
      </c>
      <c r="B249" s="23">
        <f>'Raw Data(sec)'!A250</f>
        <v>0</v>
      </c>
      <c r="C249" s="23">
        <f>'Raw Data(sec)'!B250</f>
        <v>0</v>
      </c>
      <c r="D249" s="23">
        <f>'Raw Data(sec)'!C250</f>
        <v>0</v>
      </c>
      <c r="E249" s="23">
        <f>'Raw Data(sec)'!D250</f>
        <v>0</v>
      </c>
      <c r="F249" s="23">
        <f>'Raw Data(sec)'!E250</f>
        <v>0</v>
      </c>
      <c r="G249" s="23">
        <f>'Raw Data(sec)'!F250</f>
        <v>0</v>
      </c>
      <c r="H249" s="23">
        <f>'Raw Data(sec)'!G250</f>
        <v>0</v>
      </c>
      <c r="I249" s="23">
        <f>'Raw Data(sec)'!H250</f>
        <v>0</v>
      </c>
      <c r="J249" s="23">
        <f>'Raw Data(sec)'!I250</f>
        <v>0</v>
      </c>
      <c r="K249" s="23">
        <f>'Raw Data(sec)'!J250</f>
        <v>0</v>
      </c>
      <c r="L249" s="23">
        <f>'Raw Data(sec)'!K250</f>
        <v>0</v>
      </c>
      <c r="M249" s="23">
        <f>'Raw Data(sec)'!L250</f>
        <v>0</v>
      </c>
      <c r="N249" s="23">
        <f>'Raw Data(sec)'!M250</f>
        <v>0</v>
      </c>
      <c r="O249" s="23">
        <f>'Raw Data(sec)'!N250</f>
        <v>0</v>
      </c>
      <c r="P249" s="23">
        <f>'Raw Data(sec)'!O250</f>
        <v>0</v>
      </c>
      <c r="Q249" s="23">
        <f>'Raw Data(sec)'!P250</f>
        <v>0</v>
      </c>
      <c r="R249" s="23">
        <f>'Raw Data(sec)'!Q250</f>
        <v>0</v>
      </c>
      <c r="S249" s="23">
        <f>'Raw Data(sec)'!R250</f>
        <v>0</v>
      </c>
      <c r="T249" s="23">
        <f>'Raw Data(sec)'!S250</f>
        <v>0</v>
      </c>
      <c r="U249" s="23">
        <f>'Raw Data(sec)'!T250</f>
        <v>0</v>
      </c>
      <c r="V249" s="23">
        <f>'Raw Data(sec)'!U250</f>
        <v>0</v>
      </c>
      <c r="W249" s="23">
        <f>'Raw Data(sec)'!V250</f>
        <v>0</v>
      </c>
      <c r="X249" s="23">
        <f>'Raw Data(sec)'!W250</f>
        <v>0</v>
      </c>
      <c r="Y249" s="23">
        <f>'Raw Data(sec)'!X250</f>
        <v>0</v>
      </c>
      <c r="Z249" s="23">
        <f>'Raw Data(sec)'!Y250</f>
        <v>0</v>
      </c>
      <c r="AA249" s="23">
        <f>'Raw Data(sec)'!Z250</f>
        <v>0</v>
      </c>
      <c r="AB249" s="23">
        <f>'Raw Data(sec)'!AA250</f>
        <v>0</v>
      </c>
      <c r="AC249" s="23">
        <f>'Raw Data(sec)'!AB250</f>
        <v>0</v>
      </c>
      <c r="AD249" s="155">
        <v>0</v>
      </c>
      <c r="AE249" s="132">
        <f t="shared" si="17"/>
        <v>0</v>
      </c>
      <c r="AF249" s="12">
        <f t="shared" si="18"/>
        <v>0</v>
      </c>
      <c r="AG249" s="12" t="e">
        <f t="shared" si="27"/>
        <v>#DIV/0!</v>
      </c>
      <c r="AH249" s="12" t="e">
        <f t="shared" si="21"/>
        <v>#DIV/0!</v>
      </c>
      <c r="AI249" s="12">
        <f>SUM(F248:Q250)</f>
        <v>0</v>
      </c>
      <c r="AJ249" s="12">
        <f>SUM(R248:AC250)</f>
        <v>0</v>
      </c>
      <c r="AK249" s="12">
        <f>SUM(F248:AC250)</f>
        <v>0</v>
      </c>
      <c r="AL249" s="15" t="e">
        <f t="shared" si="26"/>
        <v>#DIV/0!</v>
      </c>
      <c r="AM249" s="15" t="e">
        <f t="shared" si="25"/>
        <v>#DIV/0!</v>
      </c>
      <c r="AN249" s="15" t="e">
        <f t="shared" si="22"/>
        <v>#DIV/0!</v>
      </c>
      <c r="AO249" s="15" t="e">
        <f t="shared" si="23"/>
        <v>#DIV/0!</v>
      </c>
      <c r="AP249" s="137" t="e">
        <f t="shared" si="24"/>
        <v>#DIV/0!</v>
      </c>
      <c r="BG249" s="223"/>
      <c r="BH249" s="223"/>
    </row>
    <row r="250" spans="1:60" s="9" customFormat="1" x14ac:dyDescent="0.25">
      <c r="A250" s="23">
        <v>0</v>
      </c>
      <c r="B250" s="23">
        <f>'Raw Data(sec)'!A251</f>
        <v>0</v>
      </c>
      <c r="C250" s="23">
        <f>'Raw Data(sec)'!B251</f>
        <v>0</v>
      </c>
      <c r="D250" s="23">
        <f>'Raw Data(sec)'!C251</f>
        <v>0</v>
      </c>
      <c r="E250" s="23">
        <f>'Raw Data(sec)'!D251</f>
        <v>0</v>
      </c>
      <c r="F250" s="23">
        <f>'Raw Data(sec)'!E251</f>
        <v>0</v>
      </c>
      <c r="G250" s="23">
        <f>'Raw Data(sec)'!F251</f>
        <v>0</v>
      </c>
      <c r="H250" s="23">
        <f>'Raw Data(sec)'!G251</f>
        <v>0</v>
      </c>
      <c r="I250" s="23">
        <f>'Raw Data(sec)'!H251</f>
        <v>0</v>
      </c>
      <c r="J250" s="23">
        <f>'Raw Data(sec)'!I251</f>
        <v>0</v>
      </c>
      <c r="K250" s="23">
        <f>'Raw Data(sec)'!J251</f>
        <v>0</v>
      </c>
      <c r="L250" s="23">
        <f>'Raw Data(sec)'!K251</f>
        <v>0</v>
      </c>
      <c r="M250" s="23">
        <f>'Raw Data(sec)'!L251</f>
        <v>0</v>
      </c>
      <c r="N250" s="23">
        <f>'Raw Data(sec)'!M251</f>
        <v>0</v>
      </c>
      <c r="O250" s="23">
        <f>'Raw Data(sec)'!N251</f>
        <v>0</v>
      </c>
      <c r="P250" s="23">
        <f>'Raw Data(sec)'!O251</f>
        <v>0</v>
      </c>
      <c r="Q250" s="23">
        <f>'Raw Data(sec)'!P251</f>
        <v>0</v>
      </c>
      <c r="R250" s="23">
        <f>'Raw Data(sec)'!Q251</f>
        <v>0</v>
      </c>
      <c r="S250" s="23">
        <f>'Raw Data(sec)'!R251</f>
        <v>0</v>
      </c>
      <c r="T250" s="23">
        <f>'Raw Data(sec)'!S251</f>
        <v>0</v>
      </c>
      <c r="U250" s="23">
        <f>'Raw Data(sec)'!T251</f>
        <v>0</v>
      </c>
      <c r="V250" s="23">
        <f>'Raw Data(sec)'!U251</f>
        <v>0</v>
      </c>
      <c r="W250" s="23">
        <f>'Raw Data(sec)'!V251</f>
        <v>0</v>
      </c>
      <c r="X250" s="23">
        <f>'Raw Data(sec)'!W251</f>
        <v>0</v>
      </c>
      <c r="Y250" s="23">
        <f>'Raw Data(sec)'!X251</f>
        <v>0</v>
      </c>
      <c r="Z250" s="23">
        <f>'Raw Data(sec)'!Y251</f>
        <v>0</v>
      </c>
      <c r="AA250" s="23">
        <f>'Raw Data(sec)'!Z251</f>
        <v>0</v>
      </c>
      <c r="AB250" s="23">
        <f>'Raw Data(sec)'!AA251</f>
        <v>0</v>
      </c>
      <c r="AC250" s="23">
        <f>'Raw Data(sec)'!AB251</f>
        <v>0</v>
      </c>
      <c r="AD250" s="155">
        <v>0</v>
      </c>
      <c r="AE250" s="132">
        <f t="shared" si="17"/>
        <v>0</v>
      </c>
      <c r="AF250" s="12">
        <f t="shared" si="18"/>
        <v>0</v>
      </c>
      <c r="AG250" s="12" t="e">
        <f t="shared" si="27"/>
        <v>#DIV/0!</v>
      </c>
      <c r="AH250" s="12" t="e">
        <f t="shared" si="21"/>
        <v>#DIV/0!</v>
      </c>
      <c r="AI250" s="12">
        <f>SUM(F248:Q250)</f>
        <v>0</v>
      </c>
      <c r="AJ250" s="12">
        <f>SUM(R248:AC250)</f>
        <v>0</v>
      </c>
      <c r="AK250" s="12">
        <f>SUM(F248:AC250)</f>
        <v>0</v>
      </c>
      <c r="AL250" s="15" t="e">
        <f t="shared" si="26"/>
        <v>#DIV/0!</v>
      </c>
      <c r="AM250" s="15" t="e">
        <f t="shared" si="25"/>
        <v>#DIV/0!</v>
      </c>
      <c r="AN250" s="15" t="e">
        <f t="shared" si="22"/>
        <v>#DIV/0!</v>
      </c>
      <c r="AO250" s="15" t="e">
        <f t="shared" si="23"/>
        <v>#DIV/0!</v>
      </c>
      <c r="AP250" s="137" t="e">
        <f t="shared" si="24"/>
        <v>#DIV/0!</v>
      </c>
      <c r="BG250" s="223"/>
      <c r="BH250" s="223"/>
    </row>
    <row r="251" spans="1:60" s="9" customFormat="1" x14ac:dyDescent="0.25">
      <c r="A251" s="23">
        <v>0</v>
      </c>
      <c r="B251" s="23">
        <f>'Raw Data(sec)'!A252</f>
        <v>0</v>
      </c>
      <c r="C251" s="23">
        <f>'Raw Data(sec)'!B252</f>
        <v>0</v>
      </c>
      <c r="D251" s="23">
        <f>'Raw Data(sec)'!C252</f>
        <v>0</v>
      </c>
      <c r="E251" s="23">
        <f>'Raw Data(sec)'!D252</f>
        <v>0</v>
      </c>
      <c r="F251" s="23">
        <f>'Raw Data(sec)'!E252</f>
        <v>0</v>
      </c>
      <c r="G251" s="23">
        <f>'Raw Data(sec)'!F252</f>
        <v>0</v>
      </c>
      <c r="H251" s="23">
        <f>'Raw Data(sec)'!G252</f>
        <v>0</v>
      </c>
      <c r="I251" s="23">
        <f>'Raw Data(sec)'!H252</f>
        <v>0</v>
      </c>
      <c r="J251" s="23">
        <f>'Raw Data(sec)'!I252</f>
        <v>0</v>
      </c>
      <c r="K251" s="23">
        <f>'Raw Data(sec)'!J252</f>
        <v>0</v>
      </c>
      <c r="L251" s="23">
        <f>'Raw Data(sec)'!K252</f>
        <v>0</v>
      </c>
      <c r="M251" s="23">
        <f>'Raw Data(sec)'!L252</f>
        <v>0</v>
      </c>
      <c r="N251" s="23">
        <f>'Raw Data(sec)'!M252</f>
        <v>0</v>
      </c>
      <c r="O251" s="23">
        <f>'Raw Data(sec)'!N252</f>
        <v>0</v>
      </c>
      <c r="P251" s="23">
        <f>'Raw Data(sec)'!O252</f>
        <v>0</v>
      </c>
      <c r="Q251" s="23">
        <f>'Raw Data(sec)'!P252</f>
        <v>0</v>
      </c>
      <c r="R251" s="23">
        <f>'Raw Data(sec)'!Q252</f>
        <v>0</v>
      </c>
      <c r="S251" s="23">
        <f>'Raw Data(sec)'!R252</f>
        <v>0</v>
      </c>
      <c r="T251" s="23">
        <f>'Raw Data(sec)'!S252</f>
        <v>0</v>
      </c>
      <c r="U251" s="23">
        <f>'Raw Data(sec)'!T252</f>
        <v>0</v>
      </c>
      <c r="V251" s="23">
        <f>'Raw Data(sec)'!U252</f>
        <v>0</v>
      </c>
      <c r="W251" s="23">
        <f>'Raw Data(sec)'!V252</f>
        <v>0</v>
      </c>
      <c r="X251" s="23">
        <f>'Raw Data(sec)'!W252</f>
        <v>0</v>
      </c>
      <c r="Y251" s="23">
        <f>'Raw Data(sec)'!X252</f>
        <v>0</v>
      </c>
      <c r="Z251" s="23">
        <f>'Raw Data(sec)'!Y252</f>
        <v>0</v>
      </c>
      <c r="AA251" s="23">
        <f>'Raw Data(sec)'!Z252</f>
        <v>0</v>
      </c>
      <c r="AB251" s="23">
        <f>'Raw Data(sec)'!AA252</f>
        <v>0</v>
      </c>
      <c r="AC251" s="23">
        <f>'Raw Data(sec)'!AB252</f>
        <v>0</v>
      </c>
      <c r="AD251" s="155">
        <v>0</v>
      </c>
      <c r="AE251" s="132">
        <f t="shared" si="17"/>
        <v>0</v>
      </c>
      <c r="AF251" s="12">
        <f t="shared" si="18"/>
        <v>0</v>
      </c>
      <c r="AG251" s="14" t="e">
        <f t="shared" si="27"/>
        <v>#DIV/0!</v>
      </c>
      <c r="AH251" s="14" t="e">
        <f t="shared" si="21"/>
        <v>#DIV/0!</v>
      </c>
      <c r="AI251" s="12">
        <f>SUM(F251:Q253)</f>
        <v>0</v>
      </c>
      <c r="AJ251" s="12">
        <f>SUM(R251:AC253)</f>
        <v>0</v>
      </c>
      <c r="AK251" s="12">
        <f>SUM(F251:AC253)</f>
        <v>0</v>
      </c>
      <c r="AL251" s="15" t="e">
        <f t="shared" si="26"/>
        <v>#DIV/0!</v>
      </c>
      <c r="AM251" s="15" t="e">
        <f t="shared" si="25"/>
        <v>#DIV/0!</v>
      </c>
      <c r="AN251" s="15" t="e">
        <f t="shared" si="22"/>
        <v>#DIV/0!</v>
      </c>
      <c r="AO251" s="15" t="e">
        <f t="shared" si="23"/>
        <v>#DIV/0!</v>
      </c>
      <c r="AP251" s="137" t="e">
        <f t="shared" si="24"/>
        <v>#DIV/0!</v>
      </c>
      <c r="BG251" s="223"/>
      <c r="BH251" s="223"/>
    </row>
    <row r="252" spans="1:60" s="9" customFormat="1" x14ac:dyDescent="0.2">
      <c r="A252" s="23">
        <v>0</v>
      </c>
      <c r="B252" s="23">
        <f>'Raw Data(sec)'!A253</f>
        <v>0</v>
      </c>
      <c r="C252" s="23">
        <f>'Raw Data(sec)'!B253</f>
        <v>0</v>
      </c>
      <c r="D252" s="23">
        <f>'Raw Data(sec)'!C253</f>
        <v>0</v>
      </c>
      <c r="E252" s="23">
        <f>'Raw Data(sec)'!D253</f>
        <v>0</v>
      </c>
      <c r="F252" s="23">
        <f>'Raw Data(sec)'!E253</f>
        <v>0</v>
      </c>
      <c r="G252" s="23">
        <f>'Raw Data(sec)'!F253</f>
        <v>0</v>
      </c>
      <c r="H252" s="23">
        <f>'Raw Data(sec)'!G253</f>
        <v>0</v>
      </c>
      <c r="I252" s="23">
        <f>'Raw Data(sec)'!H253</f>
        <v>0</v>
      </c>
      <c r="J252" s="23">
        <f>'Raw Data(sec)'!I253</f>
        <v>0</v>
      </c>
      <c r="K252" s="23">
        <f>'Raw Data(sec)'!J253</f>
        <v>0</v>
      </c>
      <c r="L252" s="23">
        <f>'Raw Data(sec)'!K253</f>
        <v>0</v>
      </c>
      <c r="M252" s="23">
        <f>'Raw Data(sec)'!L253</f>
        <v>0</v>
      </c>
      <c r="N252" s="23">
        <f>'Raw Data(sec)'!M253</f>
        <v>0</v>
      </c>
      <c r="O252" s="23">
        <f>'Raw Data(sec)'!N253</f>
        <v>0</v>
      </c>
      <c r="P252" s="23">
        <f>'Raw Data(sec)'!O253</f>
        <v>0</v>
      </c>
      <c r="Q252" s="23">
        <f>'Raw Data(sec)'!P253</f>
        <v>0</v>
      </c>
      <c r="R252" s="23">
        <f>'Raw Data(sec)'!Q253</f>
        <v>0</v>
      </c>
      <c r="S252" s="23">
        <f>'Raw Data(sec)'!R253</f>
        <v>0</v>
      </c>
      <c r="T252" s="23">
        <f>'Raw Data(sec)'!S253</f>
        <v>0</v>
      </c>
      <c r="U252" s="23">
        <f>'Raw Data(sec)'!T253</f>
        <v>0</v>
      </c>
      <c r="V252" s="23">
        <f>'Raw Data(sec)'!U253</f>
        <v>0</v>
      </c>
      <c r="W252" s="23">
        <f>'Raw Data(sec)'!V253</f>
        <v>0</v>
      </c>
      <c r="X252" s="23">
        <f>'Raw Data(sec)'!W253</f>
        <v>0</v>
      </c>
      <c r="Y252" s="23">
        <f>'Raw Data(sec)'!X253</f>
        <v>0</v>
      </c>
      <c r="Z252" s="23">
        <f>'Raw Data(sec)'!Y253</f>
        <v>0</v>
      </c>
      <c r="AA252" s="23">
        <f>'Raw Data(sec)'!Z253</f>
        <v>0</v>
      </c>
      <c r="AB252" s="23">
        <f>'Raw Data(sec)'!AA253</f>
        <v>0</v>
      </c>
      <c r="AC252" s="23">
        <f>'Raw Data(sec)'!AB253</f>
        <v>0</v>
      </c>
      <c r="AD252" s="155">
        <v>0</v>
      </c>
      <c r="AE252" s="132">
        <f t="shared" ref="AE252:AE315" si="28">SUM(F252:Q252)</f>
        <v>0</v>
      </c>
      <c r="AF252" s="12">
        <f t="shared" ref="AF252:AF315" si="29">SUM(R252:AC252)</f>
        <v>0</v>
      </c>
      <c r="AG252" s="12" t="e">
        <f t="shared" si="27"/>
        <v>#DIV/0!</v>
      </c>
      <c r="AH252" s="12" t="e">
        <f t="shared" si="21"/>
        <v>#DIV/0!</v>
      </c>
      <c r="AI252" s="12">
        <f>SUM(F251:Q253)</f>
        <v>0</v>
      </c>
      <c r="AJ252" s="12">
        <f>SUM(R251:AC253)</f>
        <v>0</v>
      </c>
      <c r="AK252" s="12">
        <f>SUM(F251:AC253)</f>
        <v>0</v>
      </c>
      <c r="AL252" s="15" t="e">
        <f t="shared" si="26"/>
        <v>#DIV/0!</v>
      </c>
      <c r="AM252" s="15" t="e">
        <f t="shared" si="25"/>
        <v>#DIV/0!</v>
      </c>
      <c r="AN252" s="15" t="e">
        <f t="shared" si="22"/>
        <v>#DIV/0!</v>
      </c>
      <c r="AO252" s="15" t="e">
        <f t="shared" si="23"/>
        <v>#DIV/0!</v>
      </c>
      <c r="AP252" s="137" t="e">
        <f t="shared" si="24"/>
        <v>#DIV/0!</v>
      </c>
    </row>
    <row r="253" spans="1:60" s="9" customFormat="1" x14ac:dyDescent="0.2">
      <c r="A253" s="23">
        <v>0</v>
      </c>
      <c r="B253" s="23">
        <f>'Raw Data(sec)'!A254</f>
        <v>0</v>
      </c>
      <c r="C253" s="23">
        <f>'Raw Data(sec)'!B254</f>
        <v>0</v>
      </c>
      <c r="D253" s="23">
        <f>'Raw Data(sec)'!C254</f>
        <v>0</v>
      </c>
      <c r="E253" s="23">
        <f>'Raw Data(sec)'!D254</f>
        <v>0</v>
      </c>
      <c r="F253" s="23">
        <f>'Raw Data(sec)'!E254</f>
        <v>0</v>
      </c>
      <c r="G253" s="23">
        <f>'Raw Data(sec)'!F254</f>
        <v>0</v>
      </c>
      <c r="H253" s="23">
        <f>'Raw Data(sec)'!G254</f>
        <v>0</v>
      </c>
      <c r="I253" s="23">
        <f>'Raw Data(sec)'!H254</f>
        <v>0</v>
      </c>
      <c r="J253" s="23">
        <f>'Raw Data(sec)'!I254</f>
        <v>0</v>
      </c>
      <c r="K253" s="23">
        <f>'Raw Data(sec)'!J254</f>
        <v>0</v>
      </c>
      <c r="L253" s="23">
        <f>'Raw Data(sec)'!K254</f>
        <v>0</v>
      </c>
      <c r="M253" s="23">
        <f>'Raw Data(sec)'!L254</f>
        <v>0</v>
      </c>
      <c r="N253" s="23">
        <f>'Raw Data(sec)'!M254</f>
        <v>0</v>
      </c>
      <c r="O253" s="23">
        <f>'Raw Data(sec)'!N254</f>
        <v>0</v>
      </c>
      <c r="P253" s="23">
        <f>'Raw Data(sec)'!O254</f>
        <v>0</v>
      </c>
      <c r="Q253" s="23">
        <f>'Raw Data(sec)'!P254</f>
        <v>0</v>
      </c>
      <c r="R253" s="23">
        <f>'Raw Data(sec)'!Q254</f>
        <v>0</v>
      </c>
      <c r="S253" s="23">
        <f>'Raw Data(sec)'!R254</f>
        <v>0</v>
      </c>
      <c r="T253" s="23">
        <f>'Raw Data(sec)'!S254</f>
        <v>0</v>
      </c>
      <c r="U253" s="23">
        <f>'Raw Data(sec)'!T254</f>
        <v>0</v>
      </c>
      <c r="V253" s="23">
        <f>'Raw Data(sec)'!U254</f>
        <v>0</v>
      </c>
      <c r="W253" s="23">
        <f>'Raw Data(sec)'!V254</f>
        <v>0</v>
      </c>
      <c r="X253" s="23">
        <f>'Raw Data(sec)'!W254</f>
        <v>0</v>
      </c>
      <c r="Y253" s="23">
        <f>'Raw Data(sec)'!X254</f>
        <v>0</v>
      </c>
      <c r="Z253" s="23">
        <f>'Raw Data(sec)'!Y254</f>
        <v>0</v>
      </c>
      <c r="AA253" s="23">
        <f>'Raw Data(sec)'!Z254</f>
        <v>0</v>
      </c>
      <c r="AB253" s="23">
        <f>'Raw Data(sec)'!AA254</f>
        <v>0</v>
      </c>
      <c r="AC253" s="23">
        <f>'Raw Data(sec)'!AB254</f>
        <v>0</v>
      </c>
      <c r="AD253" s="155">
        <v>0</v>
      </c>
      <c r="AE253" s="132">
        <f t="shared" si="28"/>
        <v>0</v>
      </c>
      <c r="AF253" s="12">
        <f t="shared" si="29"/>
        <v>0</v>
      </c>
      <c r="AG253" s="12" t="e">
        <f t="shared" si="27"/>
        <v>#DIV/0!</v>
      </c>
      <c r="AH253" s="12" t="e">
        <f t="shared" si="21"/>
        <v>#DIV/0!</v>
      </c>
      <c r="AI253" s="12">
        <f>SUM(F251:Q253)</f>
        <v>0</v>
      </c>
      <c r="AJ253" s="12">
        <f>SUM(R251:AC253)</f>
        <v>0</v>
      </c>
      <c r="AK253" s="12">
        <f>SUM(F251:AC253)</f>
        <v>0</v>
      </c>
      <c r="AL253" s="15" t="e">
        <f t="shared" si="26"/>
        <v>#DIV/0!</v>
      </c>
      <c r="AM253" s="15" t="e">
        <f t="shared" si="25"/>
        <v>#DIV/0!</v>
      </c>
      <c r="AN253" s="15" t="e">
        <f t="shared" si="22"/>
        <v>#DIV/0!</v>
      </c>
      <c r="AO253" s="15" t="e">
        <f t="shared" si="23"/>
        <v>#DIV/0!</v>
      </c>
      <c r="AP253" s="137" t="e">
        <f t="shared" si="24"/>
        <v>#DIV/0!</v>
      </c>
    </row>
    <row r="254" spans="1:60" s="9" customFormat="1" x14ac:dyDescent="0.2">
      <c r="A254" s="23">
        <v>0</v>
      </c>
      <c r="B254" s="23">
        <f>'Raw Data(sec)'!A255</f>
        <v>0</v>
      </c>
      <c r="C254" s="23">
        <f>'Raw Data(sec)'!B255</f>
        <v>0</v>
      </c>
      <c r="D254" s="23">
        <f>'Raw Data(sec)'!C255</f>
        <v>0</v>
      </c>
      <c r="E254" s="23">
        <f>'Raw Data(sec)'!D255</f>
        <v>0</v>
      </c>
      <c r="F254" s="23">
        <f>'Raw Data(sec)'!E255</f>
        <v>0</v>
      </c>
      <c r="G254" s="23">
        <f>'Raw Data(sec)'!F255</f>
        <v>0</v>
      </c>
      <c r="H254" s="23">
        <f>'Raw Data(sec)'!G255</f>
        <v>0</v>
      </c>
      <c r="I254" s="23">
        <f>'Raw Data(sec)'!H255</f>
        <v>0</v>
      </c>
      <c r="J254" s="23">
        <f>'Raw Data(sec)'!I255</f>
        <v>0</v>
      </c>
      <c r="K254" s="23">
        <f>'Raw Data(sec)'!J255</f>
        <v>0</v>
      </c>
      <c r="L254" s="23">
        <f>'Raw Data(sec)'!K255</f>
        <v>0</v>
      </c>
      <c r="M254" s="23">
        <f>'Raw Data(sec)'!L255</f>
        <v>0</v>
      </c>
      <c r="N254" s="23">
        <f>'Raw Data(sec)'!M255</f>
        <v>0</v>
      </c>
      <c r="O254" s="23">
        <f>'Raw Data(sec)'!N255</f>
        <v>0</v>
      </c>
      <c r="P254" s="23">
        <f>'Raw Data(sec)'!O255</f>
        <v>0</v>
      </c>
      <c r="Q254" s="23">
        <f>'Raw Data(sec)'!P255</f>
        <v>0</v>
      </c>
      <c r="R254" s="23">
        <f>'Raw Data(sec)'!Q255</f>
        <v>0</v>
      </c>
      <c r="S254" s="23">
        <f>'Raw Data(sec)'!R255</f>
        <v>0</v>
      </c>
      <c r="T254" s="23">
        <f>'Raw Data(sec)'!S255</f>
        <v>0</v>
      </c>
      <c r="U254" s="23">
        <f>'Raw Data(sec)'!T255</f>
        <v>0</v>
      </c>
      <c r="V254" s="23">
        <f>'Raw Data(sec)'!U255</f>
        <v>0</v>
      </c>
      <c r="W254" s="23">
        <f>'Raw Data(sec)'!V255</f>
        <v>0</v>
      </c>
      <c r="X254" s="23">
        <f>'Raw Data(sec)'!W255</f>
        <v>0</v>
      </c>
      <c r="Y254" s="23">
        <f>'Raw Data(sec)'!X255</f>
        <v>0</v>
      </c>
      <c r="Z254" s="23">
        <f>'Raw Data(sec)'!Y255</f>
        <v>0</v>
      </c>
      <c r="AA254" s="23">
        <f>'Raw Data(sec)'!Z255</f>
        <v>0</v>
      </c>
      <c r="AB254" s="23">
        <f>'Raw Data(sec)'!AA255</f>
        <v>0</v>
      </c>
      <c r="AC254" s="23">
        <f>'Raw Data(sec)'!AB255</f>
        <v>0</v>
      </c>
      <c r="AD254" s="155">
        <v>0</v>
      </c>
      <c r="AE254" s="132">
        <f t="shared" si="28"/>
        <v>0</v>
      </c>
      <c r="AF254" s="12">
        <f t="shared" si="29"/>
        <v>0</v>
      </c>
      <c r="AG254" s="14" t="e">
        <f t="shared" si="27"/>
        <v>#DIV/0!</v>
      </c>
      <c r="AH254" s="14" t="e">
        <f t="shared" si="21"/>
        <v>#DIV/0!</v>
      </c>
      <c r="AI254" s="12">
        <f>SUM(F254:Q256)</f>
        <v>0</v>
      </c>
      <c r="AJ254" s="12">
        <f>SUM(R254:AC256)</f>
        <v>0</v>
      </c>
      <c r="AK254" s="12">
        <f>SUM(F254:AC256)</f>
        <v>0</v>
      </c>
      <c r="AL254" s="15" t="e">
        <f t="shared" si="26"/>
        <v>#DIV/0!</v>
      </c>
      <c r="AM254" s="15" t="e">
        <f t="shared" si="25"/>
        <v>#DIV/0!</v>
      </c>
      <c r="AN254" s="15" t="e">
        <f t="shared" si="22"/>
        <v>#DIV/0!</v>
      </c>
      <c r="AO254" s="15" t="e">
        <f t="shared" si="23"/>
        <v>#DIV/0!</v>
      </c>
      <c r="AP254" s="137" t="e">
        <f t="shared" si="24"/>
        <v>#DIV/0!</v>
      </c>
    </row>
    <row r="255" spans="1:60" s="9" customFormat="1" x14ac:dyDescent="0.2">
      <c r="A255" s="23">
        <v>0</v>
      </c>
      <c r="B255" s="23">
        <f>'Raw Data(sec)'!A256</f>
        <v>0</v>
      </c>
      <c r="C255" s="23">
        <f>'Raw Data(sec)'!B256</f>
        <v>0</v>
      </c>
      <c r="D255" s="23">
        <f>'Raw Data(sec)'!C256</f>
        <v>0</v>
      </c>
      <c r="E255" s="23">
        <f>'Raw Data(sec)'!D256</f>
        <v>0</v>
      </c>
      <c r="F255" s="23">
        <f>'Raw Data(sec)'!E256</f>
        <v>0</v>
      </c>
      <c r="G255" s="23">
        <f>'Raw Data(sec)'!F256</f>
        <v>0</v>
      </c>
      <c r="H255" s="23">
        <f>'Raw Data(sec)'!G256</f>
        <v>0</v>
      </c>
      <c r="I255" s="23">
        <f>'Raw Data(sec)'!H256</f>
        <v>0</v>
      </c>
      <c r="J255" s="23">
        <f>'Raw Data(sec)'!I256</f>
        <v>0</v>
      </c>
      <c r="K255" s="23">
        <f>'Raw Data(sec)'!J256</f>
        <v>0</v>
      </c>
      <c r="L255" s="23">
        <f>'Raw Data(sec)'!K256</f>
        <v>0</v>
      </c>
      <c r="M255" s="23">
        <f>'Raw Data(sec)'!L256</f>
        <v>0</v>
      </c>
      <c r="N255" s="23">
        <f>'Raw Data(sec)'!M256</f>
        <v>0</v>
      </c>
      <c r="O255" s="23">
        <f>'Raw Data(sec)'!N256</f>
        <v>0</v>
      </c>
      <c r="P255" s="23">
        <f>'Raw Data(sec)'!O256</f>
        <v>0</v>
      </c>
      <c r="Q255" s="23">
        <f>'Raw Data(sec)'!P256</f>
        <v>0</v>
      </c>
      <c r="R255" s="23">
        <f>'Raw Data(sec)'!Q256</f>
        <v>0</v>
      </c>
      <c r="S255" s="23">
        <f>'Raw Data(sec)'!R256</f>
        <v>0</v>
      </c>
      <c r="T255" s="23">
        <f>'Raw Data(sec)'!S256</f>
        <v>0</v>
      </c>
      <c r="U255" s="23">
        <f>'Raw Data(sec)'!T256</f>
        <v>0</v>
      </c>
      <c r="V255" s="23">
        <f>'Raw Data(sec)'!U256</f>
        <v>0</v>
      </c>
      <c r="W255" s="23">
        <f>'Raw Data(sec)'!V256</f>
        <v>0</v>
      </c>
      <c r="X255" s="23">
        <f>'Raw Data(sec)'!W256</f>
        <v>0</v>
      </c>
      <c r="Y255" s="23">
        <f>'Raw Data(sec)'!X256</f>
        <v>0</v>
      </c>
      <c r="Z255" s="23">
        <f>'Raw Data(sec)'!Y256</f>
        <v>0</v>
      </c>
      <c r="AA255" s="23">
        <f>'Raw Data(sec)'!Z256</f>
        <v>0</v>
      </c>
      <c r="AB255" s="23">
        <f>'Raw Data(sec)'!AA256</f>
        <v>0</v>
      </c>
      <c r="AC255" s="23">
        <f>'Raw Data(sec)'!AB256</f>
        <v>0</v>
      </c>
      <c r="AD255" s="155">
        <v>0</v>
      </c>
      <c r="AE255" s="132">
        <f t="shared" si="28"/>
        <v>0</v>
      </c>
      <c r="AF255" s="12">
        <f t="shared" si="29"/>
        <v>0</v>
      </c>
      <c r="AG255" s="12" t="e">
        <f t="shared" si="27"/>
        <v>#DIV/0!</v>
      </c>
      <c r="AH255" s="12" t="e">
        <f t="shared" si="21"/>
        <v>#DIV/0!</v>
      </c>
      <c r="AI255" s="12">
        <f>SUM(F254:Q256)</f>
        <v>0</v>
      </c>
      <c r="AJ255" s="12">
        <f>SUM(R254:AC256)</f>
        <v>0</v>
      </c>
      <c r="AK255" s="12">
        <f>SUM(F254:AC256)</f>
        <v>0</v>
      </c>
      <c r="AL255" s="15" t="e">
        <f t="shared" si="26"/>
        <v>#DIV/0!</v>
      </c>
      <c r="AM255" s="15" t="e">
        <f t="shared" si="25"/>
        <v>#DIV/0!</v>
      </c>
      <c r="AN255" s="15" t="e">
        <f t="shared" si="22"/>
        <v>#DIV/0!</v>
      </c>
      <c r="AO255" s="15" t="e">
        <f t="shared" si="23"/>
        <v>#DIV/0!</v>
      </c>
      <c r="AP255" s="137" t="e">
        <f t="shared" si="24"/>
        <v>#DIV/0!</v>
      </c>
    </row>
    <row r="256" spans="1:60" s="9" customFormat="1" x14ac:dyDescent="0.2">
      <c r="A256" s="23">
        <v>0</v>
      </c>
      <c r="B256" s="23">
        <f>'Raw Data(sec)'!A257</f>
        <v>0</v>
      </c>
      <c r="C256" s="23">
        <f>'Raw Data(sec)'!B257</f>
        <v>0</v>
      </c>
      <c r="D256" s="23">
        <f>'Raw Data(sec)'!C257</f>
        <v>0</v>
      </c>
      <c r="E256" s="23">
        <f>'Raw Data(sec)'!D257</f>
        <v>0</v>
      </c>
      <c r="F256" s="23">
        <f>'Raw Data(sec)'!E257</f>
        <v>0</v>
      </c>
      <c r="G256" s="23">
        <f>'Raw Data(sec)'!F257</f>
        <v>0</v>
      </c>
      <c r="H256" s="23">
        <f>'Raw Data(sec)'!G257</f>
        <v>0</v>
      </c>
      <c r="I256" s="23">
        <f>'Raw Data(sec)'!H257</f>
        <v>0</v>
      </c>
      <c r="J256" s="23">
        <f>'Raw Data(sec)'!I257</f>
        <v>0</v>
      </c>
      <c r="K256" s="23">
        <f>'Raw Data(sec)'!J257</f>
        <v>0</v>
      </c>
      <c r="L256" s="23">
        <f>'Raw Data(sec)'!K257</f>
        <v>0</v>
      </c>
      <c r="M256" s="23">
        <f>'Raw Data(sec)'!L257</f>
        <v>0</v>
      </c>
      <c r="N256" s="23">
        <f>'Raw Data(sec)'!M257</f>
        <v>0</v>
      </c>
      <c r="O256" s="23">
        <f>'Raw Data(sec)'!N257</f>
        <v>0</v>
      </c>
      <c r="P256" s="23">
        <f>'Raw Data(sec)'!O257</f>
        <v>0</v>
      </c>
      <c r="Q256" s="23">
        <f>'Raw Data(sec)'!P257</f>
        <v>0</v>
      </c>
      <c r="R256" s="23">
        <f>'Raw Data(sec)'!Q257</f>
        <v>0</v>
      </c>
      <c r="S256" s="23">
        <f>'Raw Data(sec)'!R257</f>
        <v>0</v>
      </c>
      <c r="T256" s="23">
        <f>'Raw Data(sec)'!S257</f>
        <v>0</v>
      </c>
      <c r="U256" s="23">
        <f>'Raw Data(sec)'!T257</f>
        <v>0</v>
      </c>
      <c r="V256" s="23">
        <f>'Raw Data(sec)'!U257</f>
        <v>0</v>
      </c>
      <c r="W256" s="23">
        <f>'Raw Data(sec)'!V257</f>
        <v>0</v>
      </c>
      <c r="X256" s="23">
        <f>'Raw Data(sec)'!W257</f>
        <v>0</v>
      </c>
      <c r="Y256" s="23">
        <f>'Raw Data(sec)'!X257</f>
        <v>0</v>
      </c>
      <c r="Z256" s="23">
        <f>'Raw Data(sec)'!Y257</f>
        <v>0</v>
      </c>
      <c r="AA256" s="23">
        <f>'Raw Data(sec)'!Z257</f>
        <v>0</v>
      </c>
      <c r="AB256" s="23">
        <f>'Raw Data(sec)'!AA257</f>
        <v>0</v>
      </c>
      <c r="AC256" s="23">
        <f>'Raw Data(sec)'!AB257</f>
        <v>0</v>
      </c>
      <c r="AD256" s="155">
        <v>0</v>
      </c>
      <c r="AE256" s="132">
        <f t="shared" si="28"/>
        <v>0</v>
      </c>
      <c r="AF256" s="12">
        <f t="shared" si="29"/>
        <v>0</v>
      </c>
      <c r="AG256" s="12" t="e">
        <f t="shared" si="27"/>
        <v>#DIV/0!</v>
      </c>
      <c r="AH256" s="12" t="e">
        <f t="shared" si="21"/>
        <v>#DIV/0!</v>
      </c>
      <c r="AI256" s="12">
        <f>SUM(F254:Q256)</f>
        <v>0</v>
      </c>
      <c r="AJ256" s="12">
        <f>SUM(R254:AC256)</f>
        <v>0</v>
      </c>
      <c r="AK256" s="12">
        <f>SUM(F254:AC256)</f>
        <v>0</v>
      </c>
      <c r="AL256" s="15" t="e">
        <f t="shared" si="26"/>
        <v>#DIV/0!</v>
      </c>
      <c r="AM256" s="15" t="e">
        <f t="shared" si="25"/>
        <v>#DIV/0!</v>
      </c>
      <c r="AN256" s="15" t="e">
        <f t="shared" si="22"/>
        <v>#DIV/0!</v>
      </c>
      <c r="AO256" s="15" t="e">
        <f t="shared" si="23"/>
        <v>#DIV/0!</v>
      </c>
      <c r="AP256" s="137" t="e">
        <f t="shared" si="24"/>
        <v>#DIV/0!</v>
      </c>
    </row>
    <row r="257" spans="1:42" s="9" customFormat="1" x14ac:dyDescent="0.2">
      <c r="A257" s="23">
        <v>0</v>
      </c>
      <c r="B257" s="23">
        <f>'Raw Data(sec)'!A258</f>
        <v>0</v>
      </c>
      <c r="C257" s="23">
        <f>'Raw Data(sec)'!B258</f>
        <v>0</v>
      </c>
      <c r="D257" s="23">
        <f>'Raw Data(sec)'!C258</f>
        <v>0</v>
      </c>
      <c r="E257" s="23">
        <f>'Raw Data(sec)'!D258</f>
        <v>0</v>
      </c>
      <c r="F257" s="23">
        <f>'Raw Data(sec)'!E258</f>
        <v>0</v>
      </c>
      <c r="G257" s="23">
        <f>'Raw Data(sec)'!F258</f>
        <v>0</v>
      </c>
      <c r="H257" s="23">
        <f>'Raw Data(sec)'!G258</f>
        <v>0</v>
      </c>
      <c r="I257" s="23">
        <f>'Raw Data(sec)'!H258</f>
        <v>0</v>
      </c>
      <c r="J257" s="23">
        <f>'Raw Data(sec)'!I258</f>
        <v>0</v>
      </c>
      <c r="K257" s="23">
        <f>'Raw Data(sec)'!J258</f>
        <v>0</v>
      </c>
      <c r="L257" s="23">
        <f>'Raw Data(sec)'!K258</f>
        <v>0</v>
      </c>
      <c r="M257" s="23">
        <f>'Raw Data(sec)'!L258</f>
        <v>0</v>
      </c>
      <c r="N257" s="23">
        <f>'Raw Data(sec)'!M258</f>
        <v>0</v>
      </c>
      <c r="O257" s="23">
        <f>'Raw Data(sec)'!N258</f>
        <v>0</v>
      </c>
      <c r="P257" s="23">
        <f>'Raw Data(sec)'!O258</f>
        <v>0</v>
      </c>
      <c r="Q257" s="23">
        <f>'Raw Data(sec)'!P258</f>
        <v>0</v>
      </c>
      <c r="R257" s="23">
        <f>'Raw Data(sec)'!Q258</f>
        <v>0</v>
      </c>
      <c r="S257" s="23">
        <f>'Raw Data(sec)'!R258</f>
        <v>0</v>
      </c>
      <c r="T257" s="23">
        <f>'Raw Data(sec)'!S258</f>
        <v>0</v>
      </c>
      <c r="U257" s="23">
        <f>'Raw Data(sec)'!T258</f>
        <v>0</v>
      </c>
      <c r="V257" s="23">
        <f>'Raw Data(sec)'!U258</f>
        <v>0</v>
      </c>
      <c r="W257" s="23">
        <f>'Raw Data(sec)'!V258</f>
        <v>0</v>
      </c>
      <c r="X257" s="23">
        <f>'Raw Data(sec)'!W258</f>
        <v>0</v>
      </c>
      <c r="Y257" s="23">
        <f>'Raw Data(sec)'!X258</f>
        <v>0</v>
      </c>
      <c r="Z257" s="23">
        <f>'Raw Data(sec)'!Y258</f>
        <v>0</v>
      </c>
      <c r="AA257" s="23">
        <f>'Raw Data(sec)'!Z258</f>
        <v>0</v>
      </c>
      <c r="AB257" s="23">
        <f>'Raw Data(sec)'!AA258</f>
        <v>0</v>
      </c>
      <c r="AC257" s="23">
        <f>'Raw Data(sec)'!AB258</f>
        <v>0</v>
      </c>
      <c r="AD257" s="155">
        <v>0</v>
      </c>
      <c r="AE257" s="132">
        <f t="shared" si="28"/>
        <v>0</v>
      </c>
      <c r="AF257" s="12">
        <f t="shared" si="29"/>
        <v>0</v>
      </c>
      <c r="AG257" s="14" t="e">
        <f t="shared" si="27"/>
        <v>#DIV/0!</v>
      </c>
      <c r="AH257" s="14" t="e">
        <f t="shared" si="21"/>
        <v>#DIV/0!</v>
      </c>
      <c r="AI257" s="12">
        <f>SUM(F257:Q259)</f>
        <v>0</v>
      </c>
      <c r="AJ257" s="12">
        <f>SUM(R257:AC259)</f>
        <v>0</v>
      </c>
      <c r="AK257" s="12">
        <f>SUM(F257:AC259)</f>
        <v>0</v>
      </c>
      <c r="AL257" s="15" t="e">
        <f t="shared" si="26"/>
        <v>#DIV/0!</v>
      </c>
      <c r="AM257" s="15" t="e">
        <f t="shared" si="25"/>
        <v>#DIV/0!</v>
      </c>
      <c r="AN257" s="15" t="e">
        <f t="shared" si="22"/>
        <v>#DIV/0!</v>
      </c>
      <c r="AO257" s="15" t="e">
        <f t="shared" si="23"/>
        <v>#DIV/0!</v>
      </c>
      <c r="AP257" s="137" t="e">
        <f t="shared" si="24"/>
        <v>#DIV/0!</v>
      </c>
    </row>
    <row r="258" spans="1:42" s="9" customFormat="1" x14ac:dyDescent="0.2">
      <c r="A258" s="23">
        <v>0</v>
      </c>
      <c r="B258" s="23">
        <f>'Raw Data(sec)'!A259</f>
        <v>0</v>
      </c>
      <c r="C258" s="23">
        <f>'Raw Data(sec)'!B259</f>
        <v>0</v>
      </c>
      <c r="D258" s="23">
        <f>'Raw Data(sec)'!C259</f>
        <v>0</v>
      </c>
      <c r="E258" s="23">
        <f>'Raw Data(sec)'!D259</f>
        <v>0</v>
      </c>
      <c r="F258" s="23">
        <f>'Raw Data(sec)'!E259</f>
        <v>0</v>
      </c>
      <c r="G258" s="23">
        <f>'Raw Data(sec)'!F259</f>
        <v>0</v>
      </c>
      <c r="H258" s="23">
        <f>'Raw Data(sec)'!G259</f>
        <v>0</v>
      </c>
      <c r="I258" s="23">
        <f>'Raw Data(sec)'!H259</f>
        <v>0</v>
      </c>
      <c r="J258" s="23">
        <f>'Raw Data(sec)'!I259</f>
        <v>0</v>
      </c>
      <c r="K258" s="23">
        <f>'Raw Data(sec)'!J259</f>
        <v>0</v>
      </c>
      <c r="L258" s="23">
        <f>'Raw Data(sec)'!K259</f>
        <v>0</v>
      </c>
      <c r="M258" s="23">
        <f>'Raw Data(sec)'!L259</f>
        <v>0</v>
      </c>
      <c r="N258" s="23">
        <f>'Raw Data(sec)'!M259</f>
        <v>0</v>
      </c>
      <c r="O258" s="23">
        <f>'Raw Data(sec)'!N259</f>
        <v>0</v>
      </c>
      <c r="P258" s="23">
        <f>'Raw Data(sec)'!O259</f>
        <v>0</v>
      </c>
      <c r="Q258" s="23">
        <f>'Raw Data(sec)'!P259</f>
        <v>0</v>
      </c>
      <c r="R258" s="23">
        <f>'Raw Data(sec)'!Q259</f>
        <v>0</v>
      </c>
      <c r="S258" s="23">
        <f>'Raw Data(sec)'!R259</f>
        <v>0</v>
      </c>
      <c r="T258" s="23">
        <f>'Raw Data(sec)'!S259</f>
        <v>0</v>
      </c>
      <c r="U258" s="23">
        <f>'Raw Data(sec)'!T259</f>
        <v>0</v>
      </c>
      <c r="V258" s="23">
        <f>'Raw Data(sec)'!U259</f>
        <v>0</v>
      </c>
      <c r="W258" s="23">
        <f>'Raw Data(sec)'!V259</f>
        <v>0</v>
      </c>
      <c r="X258" s="23">
        <f>'Raw Data(sec)'!W259</f>
        <v>0</v>
      </c>
      <c r="Y258" s="23">
        <f>'Raw Data(sec)'!X259</f>
        <v>0</v>
      </c>
      <c r="Z258" s="23">
        <f>'Raw Data(sec)'!Y259</f>
        <v>0</v>
      </c>
      <c r="AA258" s="23">
        <f>'Raw Data(sec)'!Z259</f>
        <v>0</v>
      </c>
      <c r="AB258" s="23">
        <f>'Raw Data(sec)'!AA259</f>
        <v>0</v>
      </c>
      <c r="AC258" s="23">
        <f>'Raw Data(sec)'!AB259</f>
        <v>0</v>
      </c>
      <c r="AD258" s="155">
        <v>0</v>
      </c>
      <c r="AE258" s="132">
        <f t="shared" si="28"/>
        <v>0</v>
      </c>
      <c r="AF258" s="12">
        <f t="shared" si="29"/>
        <v>0</v>
      </c>
      <c r="AG258" s="12" t="e">
        <f t="shared" si="27"/>
        <v>#DIV/0!</v>
      </c>
      <c r="AH258" s="12" t="e">
        <f t="shared" si="21"/>
        <v>#DIV/0!</v>
      </c>
      <c r="AI258" s="12">
        <f>SUM(F257:Q259)</f>
        <v>0</v>
      </c>
      <c r="AJ258" s="12">
        <f>SUM(R257:AC259)</f>
        <v>0</v>
      </c>
      <c r="AK258" s="12">
        <f>SUM(F257:AC259)</f>
        <v>0</v>
      </c>
      <c r="AL258" s="15" t="e">
        <f t="shared" si="26"/>
        <v>#DIV/0!</v>
      </c>
      <c r="AM258" s="15" t="e">
        <f t="shared" si="25"/>
        <v>#DIV/0!</v>
      </c>
      <c r="AN258" s="15" t="e">
        <f t="shared" si="22"/>
        <v>#DIV/0!</v>
      </c>
      <c r="AO258" s="15" t="e">
        <f t="shared" si="23"/>
        <v>#DIV/0!</v>
      </c>
      <c r="AP258" s="137" t="e">
        <f t="shared" si="24"/>
        <v>#DIV/0!</v>
      </c>
    </row>
    <row r="259" spans="1:42" s="9" customFormat="1" x14ac:dyDescent="0.2">
      <c r="A259" s="23">
        <v>0</v>
      </c>
      <c r="B259" s="23">
        <f>'Raw Data(sec)'!A260</f>
        <v>0</v>
      </c>
      <c r="C259" s="23">
        <f>'Raw Data(sec)'!B260</f>
        <v>0</v>
      </c>
      <c r="D259" s="23">
        <f>'Raw Data(sec)'!C260</f>
        <v>0</v>
      </c>
      <c r="E259" s="23">
        <f>'Raw Data(sec)'!D260</f>
        <v>0</v>
      </c>
      <c r="F259" s="23">
        <f>'Raw Data(sec)'!E260</f>
        <v>0</v>
      </c>
      <c r="G259" s="23">
        <f>'Raw Data(sec)'!F260</f>
        <v>0</v>
      </c>
      <c r="H259" s="23">
        <f>'Raw Data(sec)'!G260</f>
        <v>0</v>
      </c>
      <c r="I259" s="23">
        <f>'Raw Data(sec)'!H260</f>
        <v>0</v>
      </c>
      <c r="J259" s="23">
        <f>'Raw Data(sec)'!I260</f>
        <v>0</v>
      </c>
      <c r="K259" s="23">
        <f>'Raw Data(sec)'!J260</f>
        <v>0</v>
      </c>
      <c r="L259" s="23">
        <f>'Raw Data(sec)'!K260</f>
        <v>0</v>
      </c>
      <c r="M259" s="23">
        <f>'Raw Data(sec)'!L260</f>
        <v>0</v>
      </c>
      <c r="N259" s="23">
        <f>'Raw Data(sec)'!M260</f>
        <v>0</v>
      </c>
      <c r="O259" s="23">
        <f>'Raw Data(sec)'!N260</f>
        <v>0</v>
      </c>
      <c r="P259" s="23">
        <f>'Raw Data(sec)'!O260</f>
        <v>0</v>
      </c>
      <c r="Q259" s="23">
        <f>'Raw Data(sec)'!P260</f>
        <v>0</v>
      </c>
      <c r="R259" s="23">
        <f>'Raw Data(sec)'!Q260</f>
        <v>0</v>
      </c>
      <c r="S259" s="23">
        <f>'Raw Data(sec)'!R260</f>
        <v>0</v>
      </c>
      <c r="T259" s="23">
        <f>'Raw Data(sec)'!S260</f>
        <v>0</v>
      </c>
      <c r="U259" s="23">
        <f>'Raw Data(sec)'!T260</f>
        <v>0</v>
      </c>
      <c r="V259" s="23">
        <f>'Raw Data(sec)'!U260</f>
        <v>0</v>
      </c>
      <c r="W259" s="23">
        <f>'Raw Data(sec)'!V260</f>
        <v>0</v>
      </c>
      <c r="X259" s="23">
        <f>'Raw Data(sec)'!W260</f>
        <v>0</v>
      </c>
      <c r="Y259" s="23">
        <f>'Raw Data(sec)'!X260</f>
        <v>0</v>
      </c>
      <c r="Z259" s="23">
        <f>'Raw Data(sec)'!Y260</f>
        <v>0</v>
      </c>
      <c r="AA259" s="23">
        <f>'Raw Data(sec)'!Z260</f>
        <v>0</v>
      </c>
      <c r="AB259" s="23">
        <f>'Raw Data(sec)'!AA260</f>
        <v>0</v>
      </c>
      <c r="AC259" s="23">
        <f>'Raw Data(sec)'!AB260</f>
        <v>0</v>
      </c>
      <c r="AD259" s="155">
        <v>0</v>
      </c>
      <c r="AE259" s="132">
        <f t="shared" si="28"/>
        <v>0</v>
      </c>
      <c r="AF259" s="12">
        <f t="shared" si="29"/>
        <v>0</v>
      </c>
      <c r="AG259" s="12" t="e">
        <f t="shared" si="27"/>
        <v>#DIV/0!</v>
      </c>
      <c r="AH259" s="12" t="e">
        <f t="shared" ref="AH259:AH322" si="30">SUM(R259:AC259)/AJ259</f>
        <v>#DIV/0!</v>
      </c>
      <c r="AI259" s="12">
        <f>SUM(F257:Q259)</f>
        <v>0</v>
      </c>
      <c r="AJ259" s="12">
        <f>SUM(R257:AC259)</f>
        <v>0</v>
      </c>
      <c r="AK259" s="12">
        <f>SUM(F257:AC259)</f>
        <v>0</v>
      </c>
      <c r="AL259" s="15" t="e">
        <f t="shared" si="26"/>
        <v>#DIV/0!</v>
      </c>
      <c r="AM259" s="15" t="e">
        <f t="shared" si="25"/>
        <v>#DIV/0!</v>
      </c>
      <c r="AN259" s="15" t="e">
        <f t="shared" ref="AN259:AN322" si="31">(SUM(F260:Q261)/AI260)*100</f>
        <v>#DIV/0!</v>
      </c>
      <c r="AO259" s="15" t="e">
        <f t="shared" ref="AO259:AO322" si="32">(SUM(R260:AC261)/AJ260)*100</f>
        <v>#DIV/0!</v>
      </c>
      <c r="AP259" s="137" t="e">
        <f t="shared" ref="AP259:AP322" si="33">(SUM(F260:AC261)/AK260)*100</f>
        <v>#DIV/0!</v>
      </c>
    </row>
    <row r="260" spans="1:42" s="9" customFormat="1" x14ac:dyDescent="0.2">
      <c r="A260" s="23">
        <v>0</v>
      </c>
      <c r="B260" s="23">
        <f>'Raw Data(sec)'!A261</f>
        <v>0</v>
      </c>
      <c r="C260" s="23">
        <f>'Raw Data(sec)'!B261</f>
        <v>0</v>
      </c>
      <c r="D260" s="23">
        <f>'Raw Data(sec)'!C261</f>
        <v>0</v>
      </c>
      <c r="E260" s="23">
        <f>'Raw Data(sec)'!D261</f>
        <v>0</v>
      </c>
      <c r="F260" s="23">
        <f>'Raw Data(sec)'!E261</f>
        <v>0</v>
      </c>
      <c r="G260" s="23">
        <f>'Raw Data(sec)'!F261</f>
        <v>0</v>
      </c>
      <c r="H260" s="23">
        <f>'Raw Data(sec)'!G261</f>
        <v>0</v>
      </c>
      <c r="I260" s="23">
        <f>'Raw Data(sec)'!H261</f>
        <v>0</v>
      </c>
      <c r="J260" s="23">
        <f>'Raw Data(sec)'!I261</f>
        <v>0</v>
      </c>
      <c r="K260" s="23">
        <f>'Raw Data(sec)'!J261</f>
        <v>0</v>
      </c>
      <c r="L260" s="23">
        <f>'Raw Data(sec)'!K261</f>
        <v>0</v>
      </c>
      <c r="M260" s="23">
        <f>'Raw Data(sec)'!L261</f>
        <v>0</v>
      </c>
      <c r="N260" s="23">
        <f>'Raw Data(sec)'!M261</f>
        <v>0</v>
      </c>
      <c r="O260" s="23">
        <f>'Raw Data(sec)'!N261</f>
        <v>0</v>
      </c>
      <c r="P260" s="23">
        <f>'Raw Data(sec)'!O261</f>
        <v>0</v>
      </c>
      <c r="Q260" s="23">
        <f>'Raw Data(sec)'!P261</f>
        <v>0</v>
      </c>
      <c r="R260" s="23">
        <f>'Raw Data(sec)'!Q261</f>
        <v>0</v>
      </c>
      <c r="S260" s="23">
        <f>'Raw Data(sec)'!R261</f>
        <v>0</v>
      </c>
      <c r="T260" s="23">
        <f>'Raw Data(sec)'!S261</f>
        <v>0</v>
      </c>
      <c r="U260" s="23">
        <f>'Raw Data(sec)'!T261</f>
        <v>0</v>
      </c>
      <c r="V260" s="23">
        <f>'Raw Data(sec)'!U261</f>
        <v>0</v>
      </c>
      <c r="W260" s="23">
        <f>'Raw Data(sec)'!V261</f>
        <v>0</v>
      </c>
      <c r="X260" s="23">
        <f>'Raw Data(sec)'!W261</f>
        <v>0</v>
      </c>
      <c r="Y260" s="23">
        <f>'Raw Data(sec)'!X261</f>
        <v>0</v>
      </c>
      <c r="Z260" s="23">
        <f>'Raw Data(sec)'!Y261</f>
        <v>0</v>
      </c>
      <c r="AA260" s="23">
        <f>'Raw Data(sec)'!Z261</f>
        <v>0</v>
      </c>
      <c r="AB260" s="23">
        <f>'Raw Data(sec)'!AA261</f>
        <v>0</v>
      </c>
      <c r="AC260" s="23">
        <f>'Raw Data(sec)'!AB261</f>
        <v>0</v>
      </c>
      <c r="AD260" s="155">
        <v>0</v>
      </c>
      <c r="AE260" s="132">
        <f t="shared" si="28"/>
        <v>0</v>
      </c>
      <c r="AF260" s="12">
        <f t="shared" si="29"/>
        <v>0</v>
      </c>
      <c r="AG260" s="14" t="e">
        <f t="shared" si="27"/>
        <v>#DIV/0!</v>
      </c>
      <c r="AH260" s="14" t="e">
        <f t="shared" si="30"/>
        <v>#DIV/0!</v>
      </c>
      <c r="AI260" s="12">
        <f>SUM(F260:Q262)</f>
        <v>0</v>
      </c>
      <c r="AJ260" s="12">
        <f>SUM(R260:AC262)</f>
        <v>0</v>
      </c>
      <c r="AK260" s="12">
        <f>SUM(F260:AC262)</f>
        <v>0</v>
      </c>
      <c r="AL260" s="15" t="e">
        <f t="shared" si="26"/>
        <v>#DIV/0!</v>
      </c>
      <c r="AM260" s="15" t="e">
        <f t="shared" si="25"/>
        <v>#DIV/0!</v>
      </c>
      <c r="AN260" s="15" t="e">
        <f t="shared" si="31"/>
        <v>#DIV/0!</v>
      </c>
      <c r="AO260" s="15" t="e">
        <f t="shared" si="32"/>
        <v>#DIV/0!</v>
      </c>
      <c r="AP260" s="137" t="e">
        <f t="shared" si="33"/>
        <v>#DIV/0!</v>
      </c>
    </row>
    <row r="261" spans="1:42" s="9" customFormat="1" x14ac:dyDescent="0.2">
      <c r="A261" s="23">
        <v>0</v>
      </c>
      <c r="B261" s="23">
        <f>'Raw Data(sec)'!A262</f>
        <v>0</v>
      </c>
      <c r="C261" s="23">
        <f>'Raw Data(sec)'!B262</f>
        <v>0</v>
      </c>
      <c r="D261" s="23">
        <f>'Raw Data(sec)'!C262</f>
        <v>0</v>
      </c>
      <c r="E261" s="23">
        <f>'Raw Data(sec)'!D262</f>
        <v>0</v>
      </c>
      <c r="F261" s="23">
        <f>'Raw Data(sec)'!E262</f>
        <v>0</v>
      </c>
      <c r="G261" s="23">
        <f>'Raw Data(sec)'!F262</f>
        <v>0</v>
      </c>
      <c r="H261" s="23">
        <f>'Raw Data(sec)'!G262</f>
        <v>0</v>
      </c>
      <c r="I261" s="23">
        <f>'Raw Data(sec)'!H262</f>
        <v>0</v>
      </c>
      <c r="J261" s="23">
        <f>'Raw Data(sec)'!I262</f>
        <v>0</v>
      </c>
      <c r="K261" s="23">
        <f>'Raw Data(sec)'!J262</f>
        <v>0</v>
      </c>
      <c r="L261" s="23">
        <f>'Raw Data(sec)'!K262</f>
        <v>0</v>
      </c>
      <c r="M261" s="23">
        <f>'Raw Data(sec)'!L262</f>
        <v>0</v>
      </c>
      <c r="N261" s="23">
        <f>'Raw Data(sec)'!M262</f>
        <v>0</v>
      </c>
      <c r="O261" s="23">
        <f>'Raw Data(sec)'!N262</f>
        <v>0</v>
      </c>
      <c r="P261" s="23">
        <f>'Raw Data(sec)'!O262</f>
        <v>0</v>
      </c>
      <c r="Q261" s="23">
        <f>'Raw Data(sec)'!P262</f>
        <v>0</v>
      </c>
      <c r="R261" s="23">
        <f>'Raw Data(sec)'!Q262</f>
        <v>0</v>
      </c>
      <c r="S261" s="23">
        <f>'Raw Data(sec)'!R262</f>
        <v>0</v>
      </c>
      <c r="T261" s="23">
        <f>'Raw Data(sec)'!S262</f>
        <v>0</v>
      </c>
      <c r="U261" s="23">
        <f>'Raw Data(sec)'!T262</f>
        <v>0</v>
      </c>
      <c r="V261" s="23">
        <f>'Raw Data(sec)'!U262</f>
        <v>0</v>
      </c>
      <c r="W261" s="23">
        <f>'Raw Data(sec)'!V262</f>
        <v>0</v>
      </c>
      <c r="X261" s="23">
        <f>'Raw Data(sec)'!W262</f>
        <v>0</v>
      </c>
      <c r="Y261" s="23">
        <f>'Raw Data(sec)'!X262</f>
        <v>0</v>
      </c>
      <c r="Z261" s="23">
        <f>'Raw Data(sec)'!Y262</f>
        <v>0</v>
      </c>
      <c r="AA261" s="23">
        <f>'Raw Data(sec)'!Z262</f>
        <v>0</v>
      </c>
      <c r="AB261" s="23">
        <f>'Raw Data(sec)'!AA262</f>
        <v>0</v>
      </c>
      <c r="AC261" s="23">
        <f>'Raw Data(sec)'!AB262</f>
        <v>0</v>
      </c>
      <c r="AD261" s="155">
        <v>0</v>
      </c>
      <c r="AE261" s="132">
        <f t="shared" si="28"/>
        <v>0</v>
      </c>
      <c r="AF261" s="12">
        <f t="shared" si="29"/>
        <v>0</v>
      </c>
      <c r="AG261" s="12" t="e">
        <f t="shared" si="27"/>
        <v>#DIV/0!</v>
      </c>
      <c r="AH261" s="12" t="e">
        <f t="shared" si="30"/>
        <v>#DIV/0!</v>
      </c>
      <c r="AI261" s="12">
        <f>SUM(F260:Q262)</f>
        <v>0</v>
      </c>
      <c r="AJ261" s="12">
        <f>SUM(R260:AC262)</f>
        <v>0</v>
      </c>
      <c r="AK261" s="12">
        <f>SUM(F260:AC262)</f>
        <v>0</v>
      </c>
      <c r="AL261" s="15" t="e">
        <f t="shared" si="26"/>
        <v>#DIV/0!</v>
      </c>
      <c r="AM261" s="15" t="e">
        <f t="shared" ref="AM261:AM324" si="34">(SUM(AG262:AG263))/(SUM(AH262:AH263))</f>
        <v>#DIV/0!</v>
      </c>
      <c r="AN261" s="15" t="e">
        <f t="shared" si="31"/>
        <v>#DIV/0!</v>
      </c>
      <c r="AO261" s="15" t="e">
        <f t="shared" si="32"/>
        <v>#DIV/0!</v>
      </c>
      <c r="AP261" s="137" t="e">
        <f t="shared" si="33"/>
        <v>#DIV/0!</v>
      </c>
    </row>
    <row r="262" spans="1:42" s="9" customFormat="1" x14ac:dyDescent="0.2">
      <c r="A262" s="23">
        <v>0</v>
      </c>
      <c r="B262" s="23">
        <f>'Raw Data(sec)'!A263</f>
        <v>0</v>
      </c>
      <c r="C262" s="23">
        <f>'Raw Data(sec)'!B263</f>
        <v>0</v>
      </c>
      <c r="D262" s="23">
        <f>'Raw Data(sec)'!C263</f>
        <v>0</v>
      </c>
      <c r="E262" s="23">
        <f>'Raw Data(sec)'!D263</f>
        <v>0</v>
      </c>
      <c r="F262" s="23">
        <f>'Raw Data(sec)'!E263</f>
        <v>0</v>
      </c>
      <c r="G262" s="23">
        <f>'Raw Data(sec)'!F263</f>
        <v>0</v>
      </c>
      <c r="H262" s="23">
        <f>'Raw Data(sec)'!G263</f>
        <v>0</v>
      </c>
      <c r="I262" s="23">
        <f>'Raw Data(sec)'!H263</f>
        <v>0</v>
      </c>
      <c r="J262" s="23">
        <f>'Raw Data(sec)'!I263</f>
        <v>0</v>
      </c>
      <c r="K262" s="23">
        <f>'Raw Data(sec)'!J263</f>
        <v>0</v>
      </c>
      <c r="L262" s="23">
        <f>'Raw Data(sec)'!K263</f>
        <v>0</v>
      </c>
      <c r="M262" s="23">
        <f>'Raw Data(sec)'!L263</f>
        <v>0</v>
      </c>
      <c r="N262" s="23">
        <f>'Raw Data(sec)'!M263</f>
        <v>0</v>
      </c>
      <c r="O262" s="23">
        <f>'Raw Data(sec)'!N263</f>
        <v>0</v>
      </c>
      <c r="P262" s="23">
        <f>'Raw Data(sec)'!O263</f>
        <v>0</v>
      </c>
      <c r="Q262" s="23">
        <f>'Raw Data(sec)'!P263</f>
        <v>0</v>
      </c>
      <c r="R262" s="23">
        <f>'Raw Data(sec)'!Q263</f>
        <v>0</v>
      </c>
      <c r="S262" s="23">
        <f>'Raw Data(sec)'!R263</f>
        <v>0</v>
      </c>
      <c r="T262" s="23">
        <f>'Raw Data(sec)'!S263</f>
        <v>0</v>
      </c>
      <c r="U262" s="23">
        <f>'Raw Data(sec)'!T263</f>
        <v>0</v>
      </c>
      <c r="V262" s="23">
        <f>'Raw Data(sec)'!U263</f>
        <v>0</v>
      </c>
      <c r="W262" s="23">
        <f>'Raw Data(sec)'!V263</f>
        <v>0</v>
      </c>
      <c r="X262" s="23">
        <f>'Raw Data(sec)'!W263</f>
        <v>0</v>
      </c>
      <c r="Y262" s="23">
        <f>'Raw Data(sec)'!X263</f>
        <v>0</v>
      </c>
      <c r="Z262" s="23">
        <f>'Raw Data(sec)'!Y263</f>
        <v>0</v>
      </c>
      <c r="AA262" s="23">
        <f>'Raw Data(sec)'!Z263</f>
        <v>0</v>
      </c>
      <c r="AB262" s="23">
        <f>'Raw Data(sec)'!AA263</f>
        <v>0</v>
      </c>
      <c r="AC262" s="23">
        <f>'Raw Data(sec)'!AB263</f>
        <v>0</v>
      </c>
      <c r="AD262" s="155">
        <v>0</v>
      </c>
      <c r="AE262" s="132">
        <f t="shared" si="28"/>
        <v>0</v>
      </c>
      <c r="AF262" s="12">
        <f t="shared" si="29"/>
        <v>0</v>
      </c>
      <c r="AG262" s="12" t="e">
        <f t="shared" si="27"/>
        <v>#DIV/0!</v>
      </c>
      <c r="AH262" s="12" t="e">
        <f t="shared" si="30"/>
        <v>#DIV/0!</v>
      </c>
      <c r="AI262" s="12">
        <f>SUM(F260:Q262)</f>
        <v>0</v>
      </c>
      <c r="AJ262" s="12">
        <f>SUM(R260:AC262)</f>
        <v>0</v>
      </c>
      <c r="AK262" s="12">
        <f>SUM(F260:AC262)</f>
        <v>0</v>
      </c>
      <c r="AL262" s="15" t="e">
        <f t="shared" ref="AL262:AL325" si="35">(AE264+AE263)/(AF263+AF264)</f>
        <v>#DIV/0!</v>
      </c>
      <c r="AM262" s="15" t="e">
        <f t="shared" si="34"/>
        <v>#DIV/0!</v>
      </c>
      <c r="AN262" s="15" t="e">
        <f t="shared" si="31"/>
        <v>#DIV/0!</v>
      </c>
      <c r="AO262" s="15" t="e">
        <f t="shared" si="32"/>
        <v>#DIV/0!</v>
      </c>
      <c r="AP262" s="137" t="e">
        <f t="shared" si="33"/>
        <v>#DIV/0!</v>
      </c>
    </row>
    <row r="263" spans="1:42" s="9" customFormat="1" x14ac:dyDescent="0.2">
      <c r="A263" s="23">
        <v>0</v>
      </c>
      <c r="B263" s="23">
        <f>'Raw Data(sec)'!A264</f>
        <v>0</v>
      </c>
      <c r="C263" s="23">
        <f>'Raw Data(sec)'!B264</f>
        <v>0</v>
      </c>
      <c r="D263" s="23">
        <f>'Raw Data(sec)'!C264</f>
        <v>0</v>
      </c>
      <c r="E263" s="23">
        <f>'Raw Data(sec)'!D264</f>
        <v>0</v>
      </c>
      <c r="F263" s="23">
        <f>'Raw Data(sec)'!E264</f>
        <v>0</v>
      </c>
      <c r="G263" s="23">
        <f>'Raw Data(sec)'!F264</f>
        <v>0</v>
      </c>
      <c r="H263" s="23">
        <f>'Raw Data(sec)'!G264</f>
        <v>0</v>
      </c>
      <c r="I263" s="23">
        <f>'Raw Data(sec)'!H264</f>
        <v>0</v>
      </c>
      <c r="J263" s="23">
        <f>'Raw Data(sec)'!I264</f>
        <v>0</v>
      </c>
      <c r="K263" s="23">
        <f>'Raw Data(sec)'!J264</f>
        <v>0</v>
      </c>
      <c r="L263" s="23">
        <f>'Raw Data(sec)'!K264</f>
        <v>0</v>
      </c>
      <c r="M263" s="23">
        <f>'Raw Data(sec)'!L264</f>
        <v>0</v>
      </c>
      <c r="N263" s="23">
        <f>'Raw Data(sec)'!M264</f>
        <v>0</v>
      </c>
      <c r="O263" s="23">
        <f>'Raw Data(sec)'!N264</f>
        <v>0</v>
      </c>
      <c r="P263" s="23">
        <f>'Raw Data(sec)'!O264</f>
        <v>0</v>
      </c>
      <c r="Q263" s="23">
        <f>'Raw Data(sec)'!P264</f>
        <v>0</v>
      </c>
      <c r="R263" s="23">
        <f>'Raw Data(sec)'!Q264</f>
        <v>0</v>
      </c>
      <c r="S263" s="23">
        <f>'Raw Data(sec)'!R264</f>
        <v>0</v>
      </c>
      <c r="T263" s="23">
        <f>'Raw Data(sec)'!S264</f>
        <v>0</v>
      </c>
      <c r="U263" s="23">
        <f>'Raw Data(sec)'!T264</f>
        <v>0</v>
      </c>
      <c r="V263" s="23">
        <f>'Raw Data(sec)'!U264</f>
        <v>0</v>
      </c>
      <c r="W263" s="23">
        <f>'Raw Data(sec)'!V264</f>
        <v>0</v>
      </c>
      <c r="X263" s="23">
        <f>'Raw Data(sec)'!W264</f>
        <v>0</v>
      </c>
      <c r="Y263" s="23">
        <f>'Raw Data(sec)'!X264</f>
        <v>0</v>
      </c>
      <c r="Z263" s="23">
        <f>'Raw Data(sec)'!Y264</f>
        <v>0</v>
      </c>
      <c r="AA263" s="23">
        <f>'Raw Data(sec)'!Z264</f>
        <v>0</v>
      </c>
      <c r="AB263" s="23">
        <f>'Raw Data(sec)'!AA264</f>
        <v>0</v>
      </c>
      <c r="AC263" s="23">
        <f>'Raw Data(sec)'!AB264</f>
        <v>0</v>
      </c>
      <c r="AD263" s="155">
        <v>0</v>
      </c>
      <c r="AE263" s="132">
        <f t="shared" si="28"/>
        <v>0</v>
      </c>
      <c r="AF263" s="12">
        <f t="shared" si="29"/>
        <v>0</v>
      </c>
      <c r="AG263" s="14" t="e">
        <f t="shared" si="27"/>
        <v>#DIV/0!</v>
      </c>
      <c r="AH263" s="14" t="e">
        <f t="shared" si="30"/>
        <v>#DIV/0!</v>
      </c>
      <c r="AI263" s="12">
        <f>SUM(F263:Q265)</f>
        <v>0</v>
      </c>
      <c r="AJ263" s="12">
        <f>SUM(R263:AC265)</f>
        <v>0</v>
      </c>
      <c r="AK263" s="12">
        <f>SUM(F263:AC265)</f>
        <v>0</v>
      </c>
      <c r="AL263" s="15" t="e">
        <f t="shared" si="35"/>
        <v>#DIV/0!</v>
      </c>
      <c r="AM263" s="15" t="e">
        <f t="shared" si="34"/>
        <v>#DIV/0!</v>
      </c>
      <c r="AN263" s="15" t="e">
        <f t="shared" si="31"/>
        <v>#DIV/0!</v>
      </c>
      <c r="AO263" s="15" t="e">
        <f t="shared" si="32"/>
        <v>#DIV/0!</v>
      </c>
      <c r="AP263" s="137" t="e">
        <f t="shared" si="33"/>
        <v>#DIV/0!</v>
      </c>
    </row>
    <row r="264" spans="1:42" s="9" customFormat="1" x14ac:dyDescent="0.2">
      <c r="A264" s="23">
        <v>0</v>
      </c>
      <c r="B264" s="23">
        <f>'Raw Data(sec)'!A265</f>
        <v>0</v>
      </c>
      <c r="C264" s="23">
        <f>'Raw Data(sec)'!B265</f>
        <v>0</v>
      </c>
      <c r="D264" s="23">
        <f>'Raw Data(sec)'!C265</f>
        <v>0</v>
      </c>
      <c r="E264" s="23">
        <f>'Raw Data(sec)'!D265</f>
        <v>0</v>
      </c>
      <c r="F264" s="23">
        <f>'Raw Data(sec)'!E265</f>
        <v>0</v>
      </c>
      <c r="G264" s="23">
        <f>'Raw Data(sec)'!F265</f>
        <v>0</v>
      </c>
      <c r="H264" s="23">
        <f>'Raw Data(sec)'!G265</f>
        <v>0</v>
      </c>
      <c r="I264" s="23">
        <f>'Raw Data(sec)'!H265</f>
        <v>0</v>
      </c>
      <c r="J264" s="23">
        <f>'Raw Data(sec)'!I265</f>
        <v>0</v>
      </c>
      <c r="K264" s="23">
        <f>'Raw Data(sec)'!J265</f>
        <v>0</v>
      </c>
      <c r="L264" s="23">
        <f>'Raw Data(sec)'!K265</f>
        <v>0</v>
      </c>
      <c r="M264" s="23">
        <f>'Raw Data(sec)'!L265</f>
        <v>0</v>
      </c>
      <c r="N264" s="23">
        <f>'Raw Data(sec)'!M265</f>
        <v>0</v>
      </c>
      <c r="O264" s="23">
        <f>'Raw Data(sec)'!N265</f>
        <v>0</v>
      </c>
      <c r="P264" s="23">
        <f>'Raw Data(sec)'!O265</f>
        <v>0</v>
      </c>
      <c r="Q264" s="23">
        <f>'Raw Data(sec)'!P265</f>
        <v>0</v>
      </c>
      <c r="R264" s="23">
        <f>'Raw Data(sec)'!Q265</f>
        <v>0</v>
      </c>
      <c r="S264" s="23">
        <f>'Raw Data(sec)'!R265</f>
        <v>0</v>
      </c>
      <c r="T264" s="23">
        <f>'Raw Data(sec)'!S265</f>
        <v>0</v>
      </c>
      <c r="U264" s="23">
        <f>'Raw Data(sec)'!T265</f>
        <v>0</v>
      </c>
      <c r="V264" s="23">
        <f>'Raw Data(sec)'!U265</f>
        <v>0</v>
      </c>
      <c r="W264" s="23">
        <f>'Raw Data(sec)'!V265</f>
        <v>0</v>
      </c>
      <c r="X264" s="23">
        <f>'Raw Data(sec)'!W265</f>
        <v>0</v>
      </c>
      <c r="Y264" s="23">
        <f>'Raw Data(sec)'!X265</f>
        <v>0</v>
      </c>
      <c r="Z264" s="23">
        <f>'Raw Data(sec)'!Y265</f>
        <v>0</v>
      </c>
      <c r="AA264" s="23">
        <f>'Raw Data(sec)'!Z265</f>
        <v>0</v>
      </c>
      <c r="AB264" s="23">
        <f>'Raw Data(sec)'!AA265</f>
        <v>0</v>
      </c>
      <c r="AC264" s="23">
        <f>'Raw Data(sec)'!AB265</f>
        <v>0</v>
      </c>
      <c r="AD264" s="155">
        <v>0</v>
      </c>
      <c r="AE264" s="132">
        <f t="shared" si="28"/>
        <v>0</v>
      </c>
      <c r="AF264" s="12">
        <f t="shared" si="29"/>
        <v>0</v>
      </c>
      <c r="AG264" s="12" t="e">
        <f t="shared" si="27"/>
        <v>#DIV/0!</v>
      </c>
      <c r="AH264" s="12" t="e">
        <f t="shared" si="30"/>
        <v>#DIV/0!</v>
      </c>
      <c r="AI264" s="12">
        <f>SUM(F263:Q265)</f>
        <v>0</v>
      </c>
      <c r="AJ264" s="12">
        <f>SUM(R263:AC265)</f>
        <v>0</v>
      </c>
      <c r="AK264" s="12">
        <f>SUM(F263:AC265)</f>
        <v>0</v>
      </c>
      <c r="AL264" s="15" t="e">
        <f t="shared" si="35"/>
        <v>#DIV/0!</v>
      </c>
      <c r="AM264" s="15" t="e">
        <f t="shared" si="34"/>
        <v>#DIV/0!</v>
      </c>
      <c r="AN264" s="15" t="e">
        <f t="shared" si="31"/>
        <v>#DIV/0!</v>
      </c>
      <c r="AO264" s="15" t="e">
        <f t="shared" si="32"/>
        <v>#DIV/0!</v>
      </c>
      <c r="AP264" s="137" t="e">
        <f t="shared" si="33"/>
        <v>#DIV/0!</v>
      </c>
    </row>
    <row r="265" spans="1:42" s="9" customFormat="1" x14ac:dyDescent="0.2">
      <c r="A265" s="23">
        <v>0</v>
      </c>
      <c r="B265" s="23">
        <f>'Raw Data(sec)'!A266</f>
        <v>0</v>
      </c>
      <c r="C265" s="23">
        <f>'Raw Data(sec)'!B266</f>
        <v>0</v>
      </c>
      <c r="D265" s="23">
        <f>'Raw Data(sec)'!C266</f>
        <v>0</v>
      </c>
      <c r="E265" s="23">
        <f>'Raw Data(sec)'!D266</f>
        <v>0</v>
      </c>
      <c r="F265" s="23">
        <f>'Raw Data(sec)'!E266</f>
        <v>0</v>
      </c>
      <c r="G265" s="23">
        <f>'Raw Data(sec)'!F266</f>
        <v>0</v>
      </c>
      <c r="H265" s="23">
        <f>'Raw Data(sec)'!G266</f>
        <v>0</v>
      </c>
      <c r="I265" s="23">
        <f>'Raw Data(sec)'!H266</f>
        <v>0</v>
      </c>
      <c r="J265" s="23">
        <f>'Raw Data(sec)'!I266</f>
        <v>0</v>
      </c>
      <c r="K265" s="23">
        <f>'Raw Data(sec)'!J266</f>
        <v>0</v>
      </c>
      <c r="L265" s="23">
        <f>'Raw Data(sec)'!K266</f>
        <v>0</v>
      </c>
      <c r="M265" s="23">
        <f>'Raw Data(sec)'!L266</f>
        <v>0</v>
      </c>
      <c r="N265" s="23">
        <f>'Raw Data(sec)'!M266</f>
        <v>0</v>
      </c>
      <c r="O265" s="23">
        <f>'Raw Data(sec)'!N266</f>
        <v>0</v>
      </c>
      <c r="P265" s="23">
        <f>'Raw Data(sec)'!O266</f>
        <v>0</v>
      </c>
      <c r="Q265" s="23">
        <f>'Raw Data(sec)'!P266</f>
        <v>0</v>
      </c>
      <c r="R265" s="23">
        <f>'Raw Data(sec)'!Q266</f>
        <v>0</v>
      </c>
      <c r="S265" s="23">
        <f>'Raw Data(sec)'!R266</f>
        <v>0</v>
      </c>
      <c r="T265" s="23">
        <f>'Raw Data(sec)'!S266</f>
        <v>0</v>
      </c>
      <c r="U265" s="23">
        <f>'Raw Data(sec)'!T266</f>
        <v>0</v>
      </c>
      <c r="V265" s="23">
        <f>'Raw Data(sec)'!U266</f>
        <v>0</v>
      </c>
      <c r="W265" s="23">
        <f>'Raw Data(sec)'!V266</f>
        <v>0</v>
      </c>
      <c r="X265" s="23">
        <f>'Raw Data(sec)'!W266</f>
        <v>0</v>
      </c>
      <c r="Y265" s="23">
        <f>'Raw Data(sec)'!X266</f>
        <v>0</v>
      </c>
      <c r="Z265" s="23">
        <f>'Raw Data(sec)'!Y266</f>
        <v>0</v>
      </c>
      <c r="AA265" s="23">
        <f>'Raw Data(sec)'!Z266</f>
        <v>0</v>
      </c>
      <c r="AB265" s="23">
        <f>'Raw Data(sec)'!AA266</f>
        <v>0</v>
      </c>
      <c r="AC265" s="23">
        <f>'Raw Data(sec)'!AB266</f>
        <v>0</v>
      </c>
      <c r="AD265" s="155">
        <v>0</v>
      </c>
      <c r="AE265" s="132">
        <f t="shared" si="28"/>
        <v>0</v>
      </c>
      <c r="AF265" s="12">
        <f t="shared" si="29"/>
        <v>0</v>
      </c>
      <c r="AG265" s="12" t="e">
        <f t="shared" si="27"/>
        <v>#DIV/0!</v>
      </c>
      <c r="AH265" s="12" t="e">
        <f t="shared" si="30"/>
        <v>#DIV/0!</v>
      </c>
      <c r="AI265" s="12">
        <f>SUM(F263:Q265)</f>
        <v>0</v>
      </c>
      <c r="AJ265" s="12">
        <f>SUM(R263:AC265)</f>
        <v>0</v>
      </c>
      <c r="AK265" s="12">
        <f>SUM(F263:AC265)</f>
        <v>0</v>
      </c>
      <c r="AL265" s="15" t="e">
        <f t="shared" si="35"/>
        <v>#DIV/0!</v>
      </c>
      <c r="AM265" s="15" t="e">
        <f t="shared" si="34"/>
        <v>#DIV/0!</v>
      </c>
      <c r="AN265" s="15" t="e">
        <f t="shared" si="31"/>
        <v>#DIV/0!</v>
      </c>
      <c r="AO265" s="15" t="e">
        <f t="shared" si="32"/>
        <v>#DIV/0!</v>
      </c>
      <c r="AP265" s="137" t="e">
        <f t="shared" si="33"/>
        <v>#DIV/0!</v>
      </c>
    </row>
    <row r="266" spans="1:42" s="9" customFormat="1" x14ac:dyDescent="0.2">
      <c r="A266" s="23">
        <v>0</v>
      </c>
      <c r="B266" s="23">
        <f>'Raw Data(sec)'!A267</f>
        <v>0</v>
      </c>
      <c r="C266" s="23">
        <f>'Raw Data(sec)'!B267</f>
        <v>0</v>
      </c>
      <c r="D266" s="23">
        <f>'Raw Data(sec)'!C267</f>
        <v>0</v>
      </c>
      <c r="E266" s="23">
        <f>'Raw Data(sec)'!D267</f>
        <v>0</v>
      </c>
      <c r="F266" s="23">
        <f>'Raw Data(sec)'!E267</f>
        <v>0</v>
      </c>
      <c r="G266" s="23">
        <f>'Raw Data(sec)'!F267</f>
        <v>0</v>
      </c>
      <c r="H266" s="23">
        <f>'Raw Data(sec)'!G267</f>
        <v>0</v>
      </c>
      <c r="I266" s="23">
        <f>'Raw Data(sec)'!H267</f>
        <v>0</v>
      </c>
      <c r="J266" s="23">
        <f>'Raw Data(sec)'!I267</f>
        <v>0</v>
      </c>
      <c r="K266" s="23">
        <f>'Raw Data(sec)'!J267</f>
        <v>0</v>
      </c>
      <c r="L266" s="23">
        <f>'Raw Data(sec)'!K267</f>
        <v>0</v>
      </c>
      <c r="M266" s="23">
        <f>'Raw Data(sec)'!L267</f>
        <v>0</v>
      </c>
      <c r="N266" s="23">
        <f>'Raw Data(sec)'!M267</f>
        <v>0</v>
      </c>
      <c r="O266" s="23">
        <f>'Raw Data(sec)'!N267</f>
        <v>0</v>
      </c>
      <c r="P266" s="23">
        <f>'Raw Data(sec)'!O267</f>
        <v>0</v>
      </c>
      <c r="Q266" s="23">
        <f>'Raw Data(sec)'!P267</f>
        <v>0</v>
      </c>
      <c r="R266" s="23">
        <f>'Raw Data(sec)'!Q267</f>
        <v>0</v>
      </c>
      <c r="S266" s="23">
        <f>'Raw Data(sec)'!R267</f>
        <v>0</v>
      </c>
      <c r="T266" s="23">
        <f>'Raw Data(sec)'!S267</f>
        <v>0</v>
      </c>
      <c r="U266" s="23">
        <f>'Raw Data(sec)'!T267</f>
        <v>0</v>
      </c>
      <c r="V266" s="23">
        <f>'Raw Data(sec)'!U267</f>
        <v>0</v>
      </c>
      <c r="W266" s="23">
        <f>'Raw Data(sec)'!V267</f>
        <v>0</v>
      </c>
      <c r="X266" s="23">
        <f>'Raw Data(sec)'!W267</f>
        <v>0</v>
      </c>
      <c r="Y266" s="23">
        <f>'Raw Data(sec)'!X267</f>
        <v>0</v>
      </c>
      <c r="Z266" s="23">
        <f>'Raw Data(sec)'!Y267</f>
        <v>0</v>
      </c>
      <c r="AA266" s="23">
        <f>'Raw Data(sec)'!Z267</f>
        <v>0</v>
      </c>
      <c r="AB266" s="23">
        <f>'Raw Data(sec)'!AA267</f>
        <v>0</v>
      </c>
      <c r="AC266" s="23">
        <f>'Raw Data(sec)'!AB267</f>
        <v>0</v>
      </c>
      <c r="AD266" s="155">
        <v>0</v>
      </c>
      <c r="AE266" s="132">
        <f t="shared" si="28"/>
        <v>0</v>
      </c>
      <c r="AF266" s="12">
        <f t="shared" si="29"/>
        <v>0</v>
      </c>
      <c r="AG266" s="14" t="e">
        <f t="shared" si="27"/>
        <v>#DIV/0!</v>
      </c>
      <c r="AH266" s="14" t="e">
        <f t="shared" si="30"/>
        <v>#DIV/0!</v>
      </c>
      <c r="AI266" s="12">
        <f>SUM(F266:Q268)</f>
        <v>0</v>
      </c>
      <c r="AJ266" s="12">
        <f>SUM(R266:AC268)</f>
        <v>0</v>
      </c>
      <c r="AK266" s="12">
        <f>SUM(F266:AC268)</f>
        <v>0</v>
      </c>
      <c r="AL266" s="15" t="e">
        <f t="shared" si="35"/>
        <v>#DIV/0!</v>
      </c>
      <c r="AM266" s="15" t="e">
        <f t="shared" si="34"/>
        <v>#DIV/0!</v>
      </c>
      <c r="AN266" s="15" t="e">
        <f t="shared" si="31"/>
        <v>#DIV/0!</v>
      </c>
      <c r="AO266" s="15" t="e">
        <f t="shared" si="32"/>
        <v>#DIV/0!</v>
      </c>
      <c r="AP266" s="137" t="e">
        <f t="shared" si="33"/>
        <v>#DIV/0!</v>
      </c>
    </row>
    <row r="267" spans="1:42" s="9" customFormat="1" x14ac:dyDescent="0.2">
      <c r="A267" s="23">
        <v>0</v>
      </c>
      <c r="B267" s="23">
        <f>'Raw Data(sec)'!A268</f>
        <v>0</v>
      </c>
      <c r="C267" s="23">
        <f>'Raw Data(sec)'!B268</f>
        <v>0</v>
      </c>
      <c r="D267" s="23">
        <f>'Raw Data(sec)'!C268</f>
        <v>0</v>
      </c>
      <c r="E267" s="23">
        <f>'Raw Data(sec)'!D268</f>
        <v>0</v>
      </c>
      <c r="F267" s="23">
        <f>'Raw Data(sec)'!E268</f>
        <v>0</v>
      </c>
      <c r="G267" s="23">
        <f>'Raw Data(sec)'!F268</f>
        <v>0</v>
      </c>
      <c r="H267" s="23">
        <f>'Raw Data(sec)'!G268</f>
        <v>0</v>
      </c>
      <c r="I267" s="23">
        <f>'Raw Data(sec)'!H268</f>
        <v>0</v>
      </c>
      <c r="J267" s="23">
        <f>'Raw Data(sec)'!I268</f>
        <v>0</v>
      </c>
      <c r="K267" s="23">
        <f>'Raw Data(sec)'!J268</f>
        <v>0</v>
      </c>
      <c r="L267" s="23">
        <f>'Raw Data(sec)'!K268</f>
        <v>0</v>
      </c>
      <c r="M267" s="23">
        <f>'Raw Data(sec)'!L268</f>
        <v>0</v>
      </c>
      <c r="N267" s="23">
        <f>'Raw Data(sec)'!M268</f>
        <v>0</v>
      </c>
      <c r="O267" s="23">
        <f>'Raw Data(sec)'!N268</f>
        <v>0</v>
      </c>
      <c r="P267" s="23">
        <f>'Raw Data(sec)'!O268</f>
        <v>0</v>
      </c>
      <c r="Q267" s="23">
        <f>'Raw Data(sec)'!P268</f>
        <v>0</v>
      </c>
      <c r="R267" s="23">
        <f>'Raw Data(sec)'!Q268</f>
        <v>0</v>
      </c>
      <c r="S267" s="23">
        <f>'Raw Data(sec)'!R268</f>
        <v>0</v>
      </c>
      <c r="T267" s="23">
        <f>'Raw Data(sec)'!S268</f>
        <v>0</v>
      </c>
      <c r="U267" s="23">
        <f>'Raw Data(sec)'!T268</f>
        <v>0</v>
      </c>
      <c r="V267" s="23">
        <f>'Raw Data(sec)'!U268</f>
        <v>0</v>
      </c>
      <c r="W267" s="23">
        <f>'Raw Data(sec)'!V268</f>
        <v>0</v>
      </c>
      <c r="X267" s="23">
        <f>'Raw Data(sec)'!W268</f>
        <v>0</v>
      </c>
      <c r="Y267" s="23">
        <f>'Raw Data(sec)'!X268</f>
        <v>0</v>
      </c>
      <c r="Z267" s="23">
        <f>'Raw Data(sec)'!Y268</f>
        <v>0</v>
      </c>
      <c r="AA267" s="23">
        <f>'Raw Data(sec)'!Z268</f>
        <v>0</v>
      </c>
      <c r="AB267" s="23">
        <f>'Raw Data(sec)'!AA268</f>
        <v>0</v>
      </c>
      <c r="AC267" s="23">
        <f>'Raw Data(sec)'!AB268</f>
        <v>0</v>
      </c>
      <c r="AD267" s="155">
        <v>0</v>
      </c>
      <c r="AE267" s="132">
        <f t="shared" si="28"/>
        <v>0</v>
      </c>
      <c r="AF267" s="12">
        <f t="shared" si="29"/>
        <v>0</v>
      </c>
      <c r="AG267" s="12" t="e">
        <f>SUM(F267:Q267)/AI267</f>
        <v>#DIV/0!</v>
      </c>
      <c r="AH267" s="12" t="e">
        <f t="shared" si="30"/>
        <v>#DIV/0!</v>
      </c>
      <c r="AI267" s="12">
        <f>SUM(F266:Q268)</f>
        <v>0</v>
      </c>
      <c r="AJ267" s="12">
        <f>SUM(R266:AC268)</f>
        <v>0</v>
      </c>
      <c r="AK267" s="12">
        <f>SUM(F266:AC268)</f>
        <v>0</v>
      </c>
      <c r="AL267" s="15" t="e">
        <f t="shared" si="35"/>
        <v>#DIV/0!</v>
      </c>
      <c r="AM267" s="15" t="e">
        <f t="shared" si="34"/>
        <v>#DIV/0!</v>
      </c>
      <c r="AN267" s="15" t="e">
        <f t="shared" si="31"/>
        <v>#DIV/0!</v>
      </c>
      <c r="AO267" s="15" t="e">
        <f t="shared" si="32"/>
        <v>#DIV/0!</v>
      </c>
      <c r="AP267" s="137" t="e">
        <f t="shared" si="33"/>
        <v>#DIV/0!</v>
      </c>
    </row>
    <row r="268" spans="1:42" s="9" customFormat="1" x14ac:dyDescent="0.2">
      <c r="A268" s="23">
        <v>0</v>
      </c>
      <c r="B268" s="23">
        <f>'Raw Data(sec)'!A269</f>
        <v>0</v>
      </c>
      <c r="C268" s="23">
        <f>'Raw Data(sec)'!B269</f>
        <v>0</v>
      </c>
      <c r="D268" s="23">
        <f>'Raw Data(sec)'!C269</f>
        <v>0</v>
      </c>
      <c r="E268" s="23">
        <f>'Raw Data(sec)'!D269</f>
        <v>0</v>
      </c>
      <c r="F268" s="23">
        <f>'Raw Data(sec)'!E269</f>
        <v>0</v>
      </c>
      <c r="G268" s="23">
        <f>'Raw Data(sec)'!F269</f>
        <v>0</v>
      </c>
      <c r="H268" s="23">
        <f>'Raw Data(sec)'!G269</f>
        <v>0</v>
      </c>
      <c r="I268" s="23">
        <f>'Raw Data(sec)'!H269</f>
        <v>0</v>
      </c>
      <c r="J268" s="23">
        <f>'Raw Data(sec)'!I269</f>
        <v>0</v>
      </c>
      <c r="K268" s="23">
        <f>'Raw Data(sec)'!J269</f>
        <v>0</v>
      </c>
      <c r="L268" s="23">
        <f>'Raw Data(sec)'!K269</f>
        <v>0</v>
      </c>
      <c r="M268" s="23">
        <f>'Raw Data(sec)'!L269</f>
        <v>0</v>
      </c>
      <c r="N268" s="23">
        <f>'Raw Data(sec)'!M269</f>
        <v>0</v>
      </c>
      <c r="O268" s="23">
        <f>'Raw Data(sec)'!N269</f>
        <v>0</v>
      </c>
      <c r="P268" s="23">
        <f>'Raw Data(sec)'!O269</f>
        <v>0</v>
      </c>
      <c r="Q268" s="23">
        <f>'Raw Data(sec)'!P269</f>
        <v>0</v>
      </c>
      <c r="R268" s="23">
        <f>'Raw Data(sec)'!Q269</f>
        <v>0</v>
      </c>
      <c r="S268" s="23">
        <f>'Raw Data(sec)'!R269</f>
        <v>0</v>
      </c>
      <c r="T268" s="23">
        <f>'Raw Data(sec)'!S269</f>
        <v>0</v>
      </c>
      <c r="U268" s="23">
        <f>'Raw Data(sec)'!T269</f>
        <v>0</v>
      </c>
      <c r="V268" s="23">
        <f>'Raw Data(sec)'!U269</f>
        <v>0</v>
      </c>
      <c r="W268" s="23">
        <f>'Raw Data(sec)'!V269</f>
        <v>0</v>
      </c>
      <c r="X268" s="23">
        <f>'Raw Data(sec)'!W269</f>
        <v>0</v>
      </c>
      <c r="Y268" s="23">
        <f>'Raw Data(sec)'!X269</f>
        <v>0</v>
      </c>
      <c r="Z268" s="23">
        <f>'Raw Data(sec)'!Y269</f>
        <v>0</v>
      </c>
      <c r="AA268" s="23">
        <f>'Raw Data(sec)'!Z269</f>
        <v>0</v>
      </c>
      <c r="AB268" s="23">
        <f>'Raw Data(sec)'!AA269</f>
        <v>0</v>
      </c>
      <c r="AC268" s="23">
        <f>'Raw Data(sec)'!AB269</f>
        <v>0</v>
      </c>
      <c r="AD268" s="155">
        <v>0</v>
      </c>
      <c r="AE268" s="132">
        <f t="shared" si="28"/>
        <v>0</v>
      </c>
      <c r="AF268" s="12">
        <f t="shared" si="29"/>
        <v>0</v>
      </c>
      <c r="AG268" s="12" t="e">
        <f>SUM(F268:Q268)/AI268</f>
        <v>#DIV/0!</v>
      </c>
      <c r="AH268" s="12" t="e">
        <f t="shared" si="30"/>
        <v>#DIV/0!</v>
      </c>
      <c r="AI268" s="12">
        <f>SUM(F266:Q268)</f>
        <v>0</v>
      </c>
      <c r="AJ268" s="12">
        <f>SUM(R266:AC268)</f>
        <v>0</v>
      </c>
      <c r="AK268" s="12">
        <f>SUM(F266:AC268)</f>
        <v>0</v>
      </c>
      <c r="AL268" s="15" t="e">
        <f t="shared" si="35"/>
        <v>#DIV/0!</v>
      </c>
      <c r="AM268" s="15" t="e">
        <f t="shared" si="34"/>
        <v>#DIV/0!</v>
      </c>
      <c r="AN268" s="15" t="e">
        <f t="shared" si="31"/>
        <v>#DIV/0!</v>
      </c>
      <c r="AO268" s="15" t="e">
        <f t="shared" si="32"/>
        <v>#DIV/0!</v>
      </c>
      <c r="AP268" s="137" t="e">
        <f t="shared" si="33"/>
        <v>#DIV/0!</v>
      </c>
    </row>
    <row r="269" spans="1:42" s="9" customFormat="1" x14ac:dyDescent="0.2">
      <c r="A269" s="23">
        <v>0</v>
      </c>
      <c r="B269" s="23">
        <f>'Raw Data(sec)'!A270</f>
        <v>0</v>
      </c>
      <c r="C269" s="23">
        <f>'Raw Data(sec)'!B270</f>
        <v>0</v>
      </c>
      <c r="D269" s="23">
        <f>'Raw Data(sec)'!C270</f>
        <v>0</v>
      </c>
      <c r="E269" s="23">
        <f>'Raw Data(sec)'!D270</f>
        <v>0</v>
      </c>
      <c r="F269" s="23">
        <f>'Raw Data(sec)'!E270</f>
        <v>0</v>
      </c>
      <c r="G269" s="23">
        <f>'Raw Data(sec)'!F270</f>
        <v>0</v>
      </c>
      <c r="H269" s="23">
        <f>'Raw Data(sec)'!G270</f>
        <v>0</v>
      </c>
      <c r="I269" s="23">
        <f>'Raw Data(sec)'!H270</f>
        <v>0</v>
      </c>
      <c r="J269" s="23">
        <f>'Raw Data(sec)'!I270</f>
        <v>0</v>
      </c>
      <c r="K269" s="23">
        <f>'Raw Data(sec)'!J270</f>
        <v>0</v>
      </c>
      <c r="L269" s="23">
        <f>'Raw Data(sec)'!K270</f>
        <v>0</v>
      </c>
      <c r="M269" s="23">
        <f>'Raw Data(sec)'!L270</f>
        <v>0</v>
      </c>
      <c r="N269" s="23">
        <f>'Raw Data(sec)'!M270</f>
        <v>0</v>
      </c>
      <c r="O269" s="23">
        <f>'Raw Data(sec)'!N270</f>
        <v>0</v>
      </c>
      <c r="P269" s="23">
        <f>'Raw Data(sec)'!O270</f>
        <v>0</v>
      </c>
      <c r="Q269" s="23">
        <f>'Raw Data(sec)'!P270</f>
        <v>0</v>
      </c>
      <c r="R269" s="23">
        <f>'Raw Data(sec)'!Q270</f>
        <v>0</v>
      </c>
      <c r="S269" s="23">
        <f>'Raw Data(sec)'!R270</f>
        <v>0</v>
      </c>
      <c r="T269" s="23">
        <f>'Raw Data(sec)'!S270</f>
        <v>0</v>
      </c>
      <c r="U269" s="23">
        <f>'Raw Data(sec)'!T270</f>
        <v>0</v>
      </c>
      <c r="V269" s="23">
        <f>'Raw Data(sec)'!U270</f>
        <v>0</v>
      </c>
      <c r="W269" s="23">
        <f>'Raw Data(sec)'!V270</f>
        <v>0</v>
      </c>
      <c r="X269" s="23">
        <f>'Raw Data(sec)'!W270</f>
        <v>0</v>
      </c>
      <c r="Y269" s="23">
        <f>'Raw Data(sec)'!X270</f>
        <v>0</v>
      </c>
      <c r="Z269" s="23">
        <f>'Raw Data(sec)'!Y270</f>
        <v>0</v>
      </c>
      <c r="AA269" s="23">
        <f>'Raw Data(sec)'!Z270</f>
        <v>0</v>
      </c>
      <c r="AB269" s="23">
        <f>'Raw Data(sec)'!AA270</f>
        <v>0</v>
      </c>
      <c r="AC269" s="23">
        <f>'Raw Data(sec)'!AB270</f>
        <v>0</v>
      </c>
      <c r="AD269" s="155">
        <v>0</v>
      </c>
      <c r="AE269" s="132">
        <f t="shared" si="28"/>
        <v>0</v>
      </c>
      <c r="AF269" s="12">
        <f t="shared" si="29"/>
        <v>0</v>
      </c>
      <c r="AG269" s="14" t="e">
        <f t="shared" ref="AG269:AG332" si="36">SUM(F269:Q269)/AI269</f>
        <v>#DIV/0!</v>
      </c>
      <c r="AH269" s="14" t="e">
        <f t="shared" si="30"/>
        <v>#DIV/0!</v>
      </c>
      <c r="AI269" s="12">
        <f>SUM(F269:Q271)</f>
        <v>0</v>
      </c>
      <c r="AJ269" s="12">
        <f>SUM(R269:AC271)</f>
        <v>0</v>
      </c>
      <c r="AK269" s="12">
        <f>SUM(F269:AC271)</f>
        <v>0</v>
      </c>
      <c r="AL269" s="15" t="e">
        <f t="shared" si="35"/>
        <v>#DIV/0!</v>
      </c>
      <c r="AM269" s="15" t="e">
        <f t="shared" si="34"/>
        <v>#DIV/0!</v>
      </c>
      <c r="AN269" s="15" t="e">
        <f t="shared" si="31"/>
        <v>#DIV/0!</v>
      </c>
      <c r="AO269" s="15" t="e">
        <f t="shared" si="32"/>
        <v>#DIV/0!</v>
      </c>
      <c r="AP269" s="137" t="e">
        <f t="shared" si="33"/>
        <v>#DIV/0!</v>
      </c>
    </row>
    <row r="270" spans="1:42" s="9" customFormat="1" x14ac:dyDescent="0.2">
      <c r="A270" s="23">
        <v>0</v>
      </c>
      <c r="B270" s="23">
        <f>'Raw Data(sec)'!A271</f>
        <v>0</v>
      </c>
      <c r="C270" s="23">
        <f>'Raw Data(sec)'!B271</f>
        <v>0</v>
      </c>
      <c r="D270" s="23">
        <f>'Raw Data(sec)'!C271</f>
        <v>0</v>
      </c>
      <c r="E270" s="23">
        <f>'Raw Data(sec)'!D271</f>
        <v>0</v>
      </c>
      <c r="F270" s="23">
        <f>'Raw Data(sec)'!E271</f>
        <v>0</v>
      </c>
      <c r="G270" s="23">
        <f>'Raw Data(sec)'!F271</f>
        <v>0</v>
      </c>
      <c r="H270" s="23">
        <f>'Raw Data(sec)'!G271</f>
        <v>0</v>
      </c>
      <c r="I270" s="23">
        <f>'Raw Data(sec)'!H271</f>
        <v>0</v>
      </c>
      <c r="J270" s="23">
        <f>'Raw Data(sec)'!I271</f>
        <v>0</v>
      </c>
      <c r="K270" s="23">
        <f>'Raw Data(sec)'!J271</f>
        <v>0</v>
      </c>
      <c r="L270" s="23">
        <f>'Raw Data(sec)'!K271</f>
        <v>0</v>
      </c>
      <c r="M270" s="23">
        <f>'Raw Data(sec)'!L271</f>
        <v>0</v>
      </c>
      <c r="N270" s="23">
        <f>'Raw Data(sec)'!M271</f>
        <v>0</v>
      </c>
      <c r="O270" s="23">
        <f>'Raw Data(sec)'!N271</f>
        <v>0</v>
      </c>
      <c r="P270" s="23">
        <f>'Raw Data(sec)'!O271</f>
        <v>0</v>
      </c>
      <c r="Q270" s="23">
        <f>'Raw Data(sec)'!P271</f>
        <v>0</v>
      </c>
      <c r="R270" s="23">
        <f>'Raw Data(sec)'!Q271</f>
        <v>0</v>
      </c>
      <c r="S270" s="23">
        <f>'Raw Data(sec)'!R271</f>
        <v>0</v>
      </c>
      <c r="T270" s="23">
        <f>'Raw Data(sec)'!S271</f>
        <v>0</v>
      </c>
      <c r="U270" s="23">
        <f>'Raw Data(sec)'!T271</f>
        <v>0</v>
      </c>
      <c r="V270" s="23">
        <f>'Raw Data(sec)'!U271</f>
        <v>0</v>
      </c>
      <c r="W270" s="23">
        <f>'Raw Data(sec)'!V271</f>
        <v>0</v>
      </c>
      <c r="X270" s="23">
        <f>'Raw Data(sec)'!W271</f>
        <v>0</v>
      </c>
      <c r="Y270" s="23">
        <f>'Raw Data(sec)'!X271</f>
        <v>0</v>
      </c>
      <c r="Z270" s="23">
        <f>'Raw Data(sec)'!Y271</f>
        <v>0</v>
      </c>
      <c r="AA270" s="23">
        <f>'Raw Data(sec)'!Z271</f>
        <v>0</v>
      </c>
      <c r="AB270" s="23">
        <f>'Raw Data(sec)'!AA271</f>
        <v>0</v>
      </c>
      <c r="AC270" s="23">
        <f>'Raw Data(sec)'!AB271</f>
        <v>0</v>
      </c>
      <c r="AD270" s="155">
        <v>0</v>
      </c>
      <c r="AE270" s="132">
        <f t="shared" si="28"/>
        <v>0</v>
      </c>
      <c r="AF270" s="12">
        <f t="shared" si="29"/>
        <v>0</v>
      </c>
      <c r="AG270" s="12" t="e">
        <f t="shared" si="36"/>
        <v>#DIV/0!</v>
      </c>
      <c r="AH270" s="12" t="e">
        <f t="shared" si="30"/>
        <v>#DIV/0!</v>
      </c>
      <c r="AI270" s="12">
        <f>SUM(F269:Q271)</f>
        <v>0</v>
      </c>
      <c r="AJ270" s="12">
        <f>SUM(R269:AC271)</f>
        <v>0</v>
      </c>
      <c r="AK270" s="12">
        <f>SUM(F269:AC271)</f>
        <v>0</v>
      </c>
      <c r="AL270" s="15" t="e">
        <f t="shared" si="35"/>
        <v>#DIV/0!</v>
      </c>
      <c r="AM270" s="15" t="e">
        <f t="shared" si="34"/>
        <v>#DIV/0!</v>
      </c>
      <c r="AN270" s="15" t="e">
        <f t="shared" si="31"/>
        <v>#DIV/0!</v>
      </c>
      <c r="AO270" s="15" t="e">
        <f t="shared" si="32"/>
        <v>#DIV/0!</v>
      </c>
      <c r="AP270" s="137" t="e">
        <f t="shared" si="33"/>
        <v>#DIV/0!</v>
      </c>
    </row>
    <row r="271" spans="1:42" s="9" customFormat="1" x14ac:dyDescent="0.4">
      <c r="A271" s="5"/>
      <c r="B271" s="21"/>
      <c r="C271" s="21"/>
      <c r="D271" s="5"/>
      <c r="E271" s="5"/>
      <c r="F271"/>
      <c r="G271"/>
      <c r="H271"/>
      <c r="I271"/>
      <c r="J271"/>
      <c r="K271"/>
      <c r="L271"/>
      <c r="M271"/>
      <c r="N271"/>
      <c r="O271"/>
      <c r="P271"/>
      <c r="Q271"/>
      <c r="R271" s="68"/>
      <c r="S271" s="68"/>
      <c r="T271" s="68"/>
      <c r="U271" s="68"/>
      <c r="V271" s="68"/>
      <c r="W271" s="68"/>
      <c r="X271" s="68"/>
      <c r="Y271" s="68"/>
      <c r="Z271" s="68"/>
      <c r="AA271" s="68"/>
      <c r="AB271" s="68"/>
      <c r="AC271" s="68"/>
      <c r="AD271" s="156"/>
      <c r="AE271" s="132">
        <f t="shared" si="28"/>
        <v>0</v>
      </c>
      <c r="AF271" s="12">
        <f t="shared" si="29"/>
        <v>0</v>
      </c>
      <c r="AG271" s="12" t="e">
        <f t="shared" si="36"/>
        <v>#DIV/0!</v>
      </c>
      <c r="AH271" s="12" t="e">
        <f t="shared" si="30"/>
        <v>#DIV/0!</v>
      </c>
      <c r="AI271" s="12">
        <f>SUM(F269:Q271)</f>
        <v>0</v>
      </c>
      <c r="AJ271" s="12">
        <f>SUM(R269:AC271)</f>
        <v>0</v>
      </c>
      <c r="AK271" s="12">
        <f>SUM(F269:AC271)</f>
        <v>0</v>
      </c>
      <c r="AL271" s="15" t="e">
        <f t="shared" si="35"/>
        <v>#DIV/0!</v>
      </c>
      <c r="AM271" s="15" t="e">
        <f t="shared" si="34"/>
        <v>#DIV/0!</v>
      </c>
      <c r="AN271" s="15" t="e">
        <f t="shared" si="31"/>
        <v>#DIV/0!</v>
      </c>
      <c r="AO271" s="15" t="e">
        <f t="shared" si="32"/>
        <v>#DIV/0!</v>
      </c>
      <c r="AP271" s="137" t="e">
        <f t="shared" si="33"/>
        <v>#DIV/0!</v>
      </c>
    </row>
    <row r="272" spans="1:42" s="9" customFormat="1" x14ac:dyDescent="0.4">
      <c r="A272" s="5"/>
      <c r="B272" s="21"/>
      <c r="C272" s="21"/>
      <c r="D272" s="5"/>
      <c r="E272" s="5"/>
      <c r="F272"/>
      <c r="G272"/>
      <c r="H272"/>
      <c r="I272"/>
      <c r="J272"/>
      <c r="K272"/>
      <c r="L272"/>
      <c r="M272"/>
      <c r="N272"/>
      <c r="O272"/>
      <c r="P272"/>
      <c r="Q272"/>
      <c r="R272" s="68"/>
      <c r="S272" s="68"/>
      <c r="T272" s="68"/>
      <c r="U272" s="68"/>
      <c r="V272" s="68"/>
      <c r="W272" s="68"/>
      <c r="X272" s="68"/>
      <c r="Y272" s="68"/>
      <c r="Z272" s="68"/>
      <c r="AA272" s="68"/>
      <c r="AB272" s="68"/>
      <c r="AC272" s="68"/>
      <c r="AD272" s="156"/>
      <c r="AE272" s="132">
        <f t="shared" si="28"/>
        <v>0</v>
      </c>
      <c r="AF272" s="12">
        <f t="shared" si="29"/>
        <v>0</v>
      </c>
      <c r="AG272" s="14" t="e">
        <f t="shared" si="36"/>
        <v>#DIV/0!</v>
      </c>
      <c r="AH272" s="14" t="e">
        <f t="shared" si="30"/>
        <v>#DIV/0!</v>
      </c>
      <c r="AI272" s="12">
        <f>SUM(F272:Q274)</f>
        <v>0</v>
      </c>
      <c r="AJ272" s="12">
        <f>SUM(R272:AC274)</f>
        <v>0</v>
      </c>
      <c r="AK272" s="12">
        <f>SUM(F272:AC274)</f>
        <v>0</v>
      </c>
      <c r="AL272" s="15" t="e">
        <f t="shared" si="35"/>
        <v>#DIV/0!</v>
      </c>
      <c r="AM272" s="15" t="e">
        <f t="shared" si="34"/>
        <v>#DIV/0!</v>
      </c>
      <c r="AN272" s="15" t="e">
        <f t="shared" si="31"/>
        <v>#DIV/0!</v>
      </c>
      <c r="AO272" s="15" t="e">
        <f t="shared" si="32"/>
        <v>#DIV/0!</v>
      </c>
      <c r="AP272" s="137" t="e">
        <f t="shared" si="33"/>
        <v>#DIV/0!</v>
      </c>
    </row>
    <row r="273" spans="1:42" s="9" customFormat="1" x14ac:dyDescent="0.4">
      <c r="A273" s="5"/>
      <c r="B273" s="21"/>
      <c r="C273" s="21"/>
      <c r="D273" s="5"/>
      <c r="E273" s="5"/>
      <c r="F273"/>
      <c r="G273"/>
      <c r="H273"/>
      <c r="I273"/>
      <c r="J273"/>
      <c r="K273"/>
      <c r="L273"/>
      <c r="M273"/>
      <c r="N273"/>
      <c r="O273"/>
      <c r="P273"/>
      <c r="Q273"/>
      <c r="R273" s="68"/>
      <c r="S273" s="68"/>
      <c r="T273" s="68"/>
      <c r="U273" s="68"/>
      <c r="V273" s="68"/>
      <c r="W273" s="68"/>
      <c r="X273" s="68"/>
      <c r="Y273" s="68"/>
      <c r="Z273" s="68"/>
      <c r="AA273" s="68"/>
      <c r="AB273" s="68"/>
      <c r="AC273" s="68"/>
      <c r="AD273" s="156"/>
      <c r="AE273" s="132">
        <f t="shared" si="28"/>
        <v>0</v>
      </c>
      <c r="AF273" s="12">
        <f t="shared" si="29"/>
        <v>0</v>
      </c>
      <c r="AG273" s="12" t="e">
        <f t="shared" si="36"/>
        <v>#DIV/0!</v>
      </c>
      <c r="AH273" s="12" t="e">
        <f t="shared" si="30"/>
        <v>#DIV/0!</v>
      </c>
      <c r="AI273" s="12">
        <f>SUM(F272:Q274)</f>
        <v>0</v>
      </c>
      <c r="AJ273" s="12">
        <f>SUM(R272:AC274)</f>
        <v>0</v>
      </c>
      <c r="AK273" s="12">
        <f>SUM(F272:AC274)</f>
        <v>0</v>
      </c>
      <c r="AL273" s="15" t="e">
        <f t="shared" si="35"/>
        <v>#DIV/0!</v>
      </c>
      <c r="AM273" s="15" t="e">
        <f t="shared" si="34"/>
        <v>#DIV/0!</v>
      </c>
      <c r="AN273" s="15" t="e">
        <f t="shared" si="31"/>
        <v>#DIV/0!</v>
      </c>
      <c r="AO273" s="15" t="e">
        <f t="shared" si="32"/>
        <v>#DIV/0!</v>
      </c>
      <c r="AP273" s="137" t="e">
        <f t="shared" si="33"/>
        <v>#DIV/0!</v>
      </c>
    </row>
    <row r="274" spans="1:42" s="9" customFormat="1" x14ac:dyDescent="0.4">
      <c r="A274" s="5"/>
      <c r="B274" s="21"/>
      <c r="C274" s="21"/>
      <c r="D274" s="5"/>
      <c r="E274" s="5"/>
      <c r="F274"/>
      <c r="G274"/>
      <c r="H274"/>
      <c r="I274"/>
      <c r="J274"/>
      <c r="K274"/>
      <c r="L274"/>
      <c r="M274"/>
      <c r="N274"/>
      <c r="O274"/>
      <c r="P274"/>
      <c r="Q274"/>
      <c r="R274" s="68"/>
      <c r="S274" s="68"/>
      <c r="T274" s="68"/>
      <c r="U274" s="68"/>
      <c r="V274" s="68"/>
      <c r="W274" s="68"/>
      <c r="X274" s="68"/>
      <c r="Y274" s="68"/>
      <c r="Z274" s="68"/>
      <c r="AA274" s="68"/>
      <c r="AB274" s="68"/>
      <c r="AC274" s="68"/>
      <c r="AD274" s="156"/>
      <c r="AE274" s="132">
        <f t="shared" si="28"/>
        <v>0</v>
      </c>
      <c r="AF274" s="12">
        <f t="shared" si="29"/>
        <v>0</v>
      </c>
      <c r="AG274" s="12" t="e">
        <f t="shared" si="36"/>
        <v>#DIV/0!</v>
      </c>
      <c r="AH274" s="12" t="e">
        <f t="shared" si="30"/>
        <v>#DIV/0!</v>
      </c>
      <c r="AI274" s="12">
        <f>SUM(F272:Q274)</f>
        <v>0</v>
      </c>
      <c r="AJ274" s="12">
        <f>SUM(R272:AC274)</f>
        <v>0</v>
      </c>
      <c r="AK274" s="12">
        <f>SUM(F272:AC274)</f>
        <v>0</v>
      </c>
      <c r="AL274" s="15" t="e">
        <f t="shared" si="35"/>
        <v>#DIV/0!</v>
      </c>
      <c r="AM274" s="15" t="e">
        <f t="shared" si="34"/>
        <v>#DIV/0!</v>
      </c>
      <c r="AN274" s="15" t="e">
        <f t="shared" si="31"/>
        <v>#DIV/0!</v>
      </c>
      <c r="AO274" s="15" t="e">
        <f t="shared" si="32"/>
        <v>#DIV/0!</v>
      </c>
      <c r="AP274" s="137" t="e">
        <f t="shared" si="33"/>
        <v>#DIV/0!</v>
      </c>
    </row>
    <row r="275" spans="1:42" s="9" customFormat="1" x14ac:dyDescent="0.4">
      <c r="A275" s="5"/>
      <c r="B275" s="21"/>
      <c r="C275" s="21"/>
      <c r="D275" s="5"/>
      <c r="E275" s="5"/>
      <c r="F275"/>
      <c r="G275"/>
      <c r="H275"/>
      <c r="I275"/>
      <c r="J275"/>
      <c r="K275"/>
      <c r="L275"/>
      <c r="M275"/>
      <c r="N275"/>
      <c r="O275"/>
      <c r="P275"/>
      <c r="Q275"/>
      <c r="R275" s="68"/>
      <c r="S275" s="68"/>
      <c r="T275" s="68"/>
      <c r="U275" s="68"/>
      <c r="V275" s="68"/>
      <c r="W275" s="68"/>
      <c r="X275" s="68"/>
      <c r="Y275" s="68"/>
      <c r="Z275" s="68"/>
      <c r="AA275" s="68"/>
      <c r="AB275" s="68"/>
      <c r="AC275" s="68"/>
      <c r="AD275" s="156"/>
      <c r="AE275" s="132">
        <f t="shared" si="28"/>
        <v>0</v>
      </c>
      <c r="AF275" s="12">
        <f t="shared" si="29"/>
        <v>0</v>
      </c>
      <c r="AG275" s="14" t="e">
        <f t="shared" si="36"/>
        <v>#DIV/0!</v>
      </c>
      <c r="AH275" s="14" t="e">
        <f t="shared" si="30"/>
        <v>#DIV/0!</v>
      </c>
      <c r="AI275" s="12">
        <f>SUM(F275:Q277)</f>
        <v>0</v>
      </c>
      <c r="AJ275" s="12">
        <f>SUM(R275:AC277)</f>
        <v>0</v>
      </c>
      <c r="AK275" s="12">
        <f>SUM(F275:AC277)</f>
        <v>0</v>
      </c>
      <c r="AL275" s="15" t="e">
        <f t="shared" si="35"/>
        <v>#DIV/0!</v>
      </c>
      <c r="AM275" s="15" t="e">
        <f t="shared" si="34"/>
        <v>#DIV/0!</v>
      </c>
      <c r="AN275" s="15" t="e">
        <f t="shared" si="31"/>
        <v>#DIV/0!</v>
      </c>
      <c r="AO275" s="15" t="e">
        <f t="shared" si="32"/>
        <v>#DIV/0!</v>
      </c>
      <c r="AP275" s="137" t="e">
        <f t="shared" si="33"/>
        <v>#DIV/0!</v>
      </c>
    </row>
    <row r="276" spans="1:42" s="9" customFormat="1" x14ac:dyDescent="0.4">
      <c r="A276" s="5"/>
      <c r="B276" s="21"/>
      <c r="C276" s="21"/>
      <c r="D276" s="5"/>
      <c r="E276" s="5"/>
      <c r="F276"/>
      <c r="G276"/>
      <c r="H276"/>
      <c r="I276"/>
      <c r="J276"/>
      <c r="K276"/>
      <c r="L276"/>
      <c r="M276"/>
      <c r="N276"/>
      <c r="O276"/>
      <c r="P276"/>
      <c r="Q276"/>
      <c r="R276" s="68"/>
      <c r="S276" s="68"/>
      <c r="T276" s="68"/>
      <c r="U276" s="68"/>
      <c r="V276" s="68"/>
      <c r="W276" s="68"/>
      <c r="X276" s="68"/>
      <c r="Y276" s="68"/>
      <c r="Z276" s="68"/>
      <c r="AA276" s="68"/>
      <c r="AB276" s="68"/>
      <c r="AC276" s="68"/>
      <c r="AD276" s="156"/>
      <c r="AE276" s="132">
        <f t="shared" si="28"/>
        <v>0</v>
      </c>
      <c r="AF276" s="12">
        <f t="shared" si="29"/>
        <v>0</v>
      </c>
      <c r="AG276" s="12" t="e">
        <f t="shared" si="36"/>
        <v>#DIV/0!</v>
      </c>
      <c r="AH276" s="12" t="e">
        <f t="shared" si="30"/>
        <v>#DIV/0!</v>
      </c>
      <c r="AI276" s="12">
        <f>SUM(F275:Q277)</f>
        <v>0</v>
      </c>
      <c r="AJ276" s="12">
        <f>SUM(R275:AC277)</f>
        <v>0</v>
      </c>
      <c r="AK276" s="12">
        <f>SUM(F275:AC277)</f>
        <v>0</v>
      </c>
      <c r="AL276" s="15" t="e">
        <f t="shared" si="35"/>
        <v>#DIV/0!</v>
      </c>
      <c r="AM276" s="15" t="e">
        <f t="shared" si="34"/>
        <v>#DIV/0!</v>
      </c>
      <c r="AN276" s="15" t="e">
        <f t="shared" si="31"/>
        <v>#DIV/0!</v>
      </c>
      <c r="AO276" s="15" t="e">
        <f t="shared" si="32"/>
        <v>#DIV/0!</v>
      </c>
      <c r="AP276" s="137" t="e">
        <f t="shared" si="33"/>
        <v>#DIV/0!</v>
      </c>
    </row>
    <row r="277" spans="1:42" s="9" customFormat="1" x14ac:dyDescent="0.4">
      <c r="A277" s="5"/>
      <c r="B277" s="21"/>
      <c r="C277" s="21"/>
      <c r="D277" s="5"/>
      <c r="E277" s="5"/>
      <c r="F277"/>
      <c r="G277"/>
      <c r="H277"/>
      <c r="I277"/>
      <c r="J277"/>
      <c r="K277"/>
      <c r="L277"/>
      <c r="M277"/>
      <c r="N277"/>
      <c r="O277"/>
      <c r="P277"/>
      <c r="Q277"/>
      <c r="R277" s="68"/>
      <c r="S277" s="68"/>
      <c r="T277" s="68"/>
      <c r="U277" s="68"/>
      <c r="V277" s="68"/>
      <c r="W277" s="68"/>
      <c r="X277" s="68"/>
      <c r="Y277" s="68"/>
      <c r="Z277" s="68"/>
      <c r="AA277" s="68"/>
      <c r="AB277" s="68"/>
      <c r="AC277" s="68"/>
      <c r="AD277" s="156"/>
      <c r="AE277" s="132">
        <f t="shared" si="28"/>
        <v>0</v>
      </c>
      <c r="AF277" s="12">
        <f t="shared" si="29"/>
        <v>0</v>
      </c>
      <c r="AG277" s="12" t="e">
        <f t="shared" si="36"/>
        <v>#DIV/0!</v>
      </c>
      <c r="AH277" s="12" t="e">
        <f t="shared" si="30"/>
        <v>#DIV/0!</v>
      </c>
      <c r="AI277" s="12">
        <f>SUM(F275:Q277)</f>
        <v>0</v>
      </c>
      <c r="AJ277" s="12">
        <f>SUM(R275:AC277)</f>
        <v>0</v>
      </c>
      <c r="AK277" s="12">
        <f>SUM(F275:AC277)</f>
        <v>0</v>
      </c>
      <c r="AL277" s="15" t="e">
        <f t="shared" si="35"/>
        <v>#DIV/0!</v>
      </c>
      <c r="AM277" s="15" t="e">
        <f t="shared" si="34"/>
        <v>#DIV/0!</v>
      </c>
      <c r="AN277" s="15" t="e">
        <f t="shared" si="31"/>
        <v>#DIV/0!</v>
      </c>
      <c r="AO277" s="15" t="e">
        <f t="shared" si="32"/>
        <v>#DIV/0!</v>
      </c>
      <c r="AP277" s="137" t="e">
        <f t="shared" si="33"/>
        <v>#DIV/0!</v>
      </c>
    </row>
    <row r="278" spans="1:42" s="9" customFormat="1" x14ac:dyDescent="0.4">
      <c r="A278" s="5"/>
      <c r="B278" s="21"/>
      <c r="C278" s="21"/>
      <c r="D278" s="5"/>
      <c r="E278" s="5"/>
      <c r="F278"/>
      <c r="G278"/>
      <c r="H278"/>
      <c r="I278"/>
      <c r="J278"/>
      <c r="K278"/>
      <c r="L278"/>
      <c r="M278"/>
      <c r="N278"/>
      <c r="O278"/>
      <c r="P278"/>
      <c r="Q278"/>
      <c r="R278" s="68"/>
      <c r="S278" s="68"/>
      <c r="T278" s="68"/>
      <c r="U278" s="68"/>
      <c r="V278" s="68"/>
      <c r="W278" s="68"/>
      <c r="X278" s="68"/>
      <c r="Y278" s="68"/>
      <c r="Z278" s="68"/>
      <c r="AA278" s="68"/>
      <c r="AB278" s="68"/>
      <c r="AC278" s="68"/>
      <c r="AD278" s="156"/>
      <c r="AE278" s="132">
        <f t="shared" si="28"/>
        <v>0</v>
      </c>
      <c r="AF278" s="12">
        <f t="shared" si="29"/>
        <v>0</v>
      </c>
      <c r="AG278" s="14" t="e">
        <f t="shared" si="36"/>
        <v>#DIV/0!</v>
      </c>
      <c r="AH278" s="14" t="e">
        <f t="shared" si="30"/>
        <v>#DIV/0!</v>
      </c>
      <c r="AI278" s="12">
        <f>SUM(F278:Q280)</f>
        <v>0</v>
      </c>
      <c r="AJ278" s="12">
        <f>SUM(R278:AC280)</f>
        <v>0</v>
      </c>
      <c r="AK278" s="12">
        <f>SUM(F278:AC280)</f>
        <v>0</v>
      </c>
      <c r="AL278" s="15" t="e">
        <f t="shared" si="35"/>
        <v>#DIV/0!</v>
      </c>
      <c r="AM278" s="15" t="e">
        <f t="shared" si="34"/>
        <v>#DIV/0!</v>
      </c>
      <c r="AN278" s="15" t="e">
        <f t="shared" si="31"/>
        <v>#DIV/0!</v>
      </c>
      <c r="AO278" s="15" t="e">
        <f t="shared" si="32"/>
        <v>#DIV/0!</v>
      </c>
      <c r="AP278" s="137" t="e">
        <f t="shared" si="33"/>
        <v>#DIV/0!</v>
      </c>
    </row>
    <row r="279" spans="1:42" s="9" customFormat="1" x14ac:dyDescent="0.4">
      <c r="A279" s="5"/>
      <c r="B279" s="21"/>
      <c r="C279" s="21"/>
      <c r="D279" s="5"/>
      <c r="E279" s="5"/>
      <c r="F279"/>
      <c r="G279"/>
      <c r="H279"/>
      <c r="I279"/>
      <c r="J279"/>
      <c r="K279"/>
      <c r="L279"/>
      <c r="M279"/>
      <c r="N279"/>
      <c r="O279"/>
      <c r="P279"/>
      <c r="Q279"/>
      <c r="R279" s="68"/>
      <c r="S279" s="68"/>
      <c r="T279" s="68"/>
      <c r="U279" s="68"/>
      <c r="V279" s="68"/>
      <c r="W279" s="68"/>
      <c r="X279" s="68"/>
      <c r="Y279" s="68"/>
      <c r="Z279" s="68"/>
      <c r="AA279" s="68"/>
      <c r="AB279" s="68"/>
      <c r="AC279" s="68"/>
      <c r="AD279" s="156"/>
      <c r="AE279" s="132">
        <f t="shared" si="28"/>
        <v>0</v>
      </c>
      <c r="AF279" s="12">
        <f t="shared" si="29"/>
        <v>0</v>
      </c>
      <c r="AG279" s="12" t="e">
        <f t="shared" si="36"/>
        <v>#DIV/0!</v>
      </c>
      <c r="AH279" s="12" t="e">
        <f t="shared" si="30"/>
        <v>#DIV/0!</v>
      </c>
      <c r="AI279" s="12">
        <f>SUM(F278:Q280)</f>
        <v>0</v>
      </c>
      <c r="AJ279" s="12">
        <f>SUM(R278:AC280)</f>
        <v>0</v>
      </c>
      <c r="AK279" s="12">
        <f>SUM(F278:AC280)</f>
        <v>0</v>
      </c>
      <c r="AL279" s="15" t="e">
        <f t="shared" si="35"/>
        <v>#DIV/0!</v>
      </c>
      <c r="AM279" s="15" t="e">
        <f t="shared" si="34"/>
        <v>#DIV/0!</v>
      </c>
      <c r="AN279" s="15" t="e">
        <f t="shared" si="31"/>
        <v>#DIV/0!</v>
      </c>
      <c r="AO279" s="15" t="e">
        <f t="shared" si="32"/>
        <v>#DIV/0!</v>
      </c>
      <c r="AP279" s="137" t="e">
        <f t="shared" si="33"/>
        <v>#DIV/0!</v>
      </c>
    </row>
    <row r="280" spans="1:42" s="9" customFormat="1" x14ac:dyDescent="0.4">
      <c r="A280" s="5"/>
      <c r="B280" s="21"/>
      <c r="C280" s="21"/>
      <c r="D280" s="5"/>
      <c r="E280" s="5"/>
      <c r="F280"/>
      <c r="G280"/>
      <c r="H280"/>
      <c r="I280"/>
      <c r="J280"/>
      <c r="K280"/>
      <c r="L280"/>
      <c r="M280"/>
      <c r="N280"/>
      <c r="O280"/>
      <c r="P280"/>
      <c r="Q280"/>
      <c r="R280" s="68"/>
      <c r="S280" s="68"/>
      <c r="T280" s="68"/>
      <c r="U280" s="68"/>
      <c r="V280" s="68"/>
      <c r="W280" s="68"/>
      <c r="X280" s="68"/>
      <c r="Y280" s="68"/>
      <c r="Z280" s="68"/>
      <c r="AA280" s="68"/>
      <c r="AB280" s="68"/>
      <c r="AC280" s="68"/>
      <c r="AD280" s="156"/>
      <c r="AE280" s="132">
        <f t="shared" si="28"/>
        <v>0</v>
      </c>
      <c r="AF280" s="12">
        <f t="shared" si="29"/>
        <v>0</v>
      </c>
      <c r="AG280" s="12" t="e">
        <f t="shared" si="36"/>
        <v>#DIV/0!</v>
      </c>
      <c r="AH280" s="12" t="e">
        <f t="shared" si="30"/>
        <v>#DIV/0!</v>
      </c>
      <c r="AI280" s="12">
        <f>SUM(F278:Q280)</f>
        <v>0</v>
      </c>
      <c r="AJ280" s="12">
        <f>SUM(R278:AC280)</f>
        <v>0</v>
      </c>
      <c r="AK280" s="12">
        <f>SUM(F278:AC280)</f>
        <v>0</v>
      </c>
      <c r="AL280" s="15" t="e">
        <f t="shared" si="35"/>
        <v>#DIV/0!</v>
      </c>
      <c r="AM280" s="15" t="e">
        <f t="shared" si="34"/>
        <v>#DIV/0!</v>
      </c>
      <c r="AN280" s="15" t="e">
        <f t="shared" si="31"/>
        <v>#DIV/0!</v>
      </c>
      <c r="AO280" s="15" t="e">
        <f t="shared" si="32"/>
        <v>#DIV/0!</v>
      </c>
      <c r="AP280" s="137" t="e">
        <f t="shared" si="33"/>
        <v>#DIV/0!</v>
      </c>
    </row>
    <row r="281" spans="1:42" s="9" customFormat="1" x14ac:dyDescent="0.4">
      <c r="A281" s="5"/>
      <c r="B281" s="21"/>
      <c r="C281" s="21"/>
      <c r="D281" s="5"/>
      <c r="E281" s="5"/>
      <c r="F281"/>
      <c r="G281"/>
      <c r="H281"/>
      <c r="I281"/>
      <c r="J281"/>
      <c r="K281"/>
      <c r="L281"/>
      <c r="M281"/>
      <c r="N281"/>
      <c r="O281"/>
      <c r="P281"/>
      <c r="Q281"/>
      <c r="R281" s="68"/>
      <c r="S281" s="68"/>
      <c r="T281" s="68"/>
      <c r="U281" s="68"/>
      <c r="V281" s="68"/>
      <c r="W281" s="68"/>
      <c r="X281" s="68"/>
      <c r="Y281" s="68"/>
      <c r="Z281" s="68"/>
      <c r="AA281" s="68"/>
      <c r="AB281" s="68"/>
      <c r="AC281" s="68"/>
      <c r="AD281" s="156"/>
      <c r="AE281" s="132">
        <f t="shared" si="28"/>
        <v>0</v>
      </c>
      <c r="AF281" s="12">
        <f t="shared" si="29"/>
        <v>0</v>
      </c>
      <c r="AG281" s="14" t="e">
        <f t="shared" si="36"/>
        <v>#DIV/0!</v>
      </c>
      <c r="AH281" s="14" t="e">
        <f t="shared" si="30"/>
        <v>#DIV/0!</v>
      </c>
      <c r="AI281" s="12">
        <f>SUM(F281:Q283)</f>
        <v>0</v>
      </c>
      <c r="AJ281" s="12">
        <f>SUM(R281:AC283)</f>
        <v>0</v>
      </c>
      <c r="AK281" s="12">
        <f>SUM(F281:AC283)</f>
        <v>0</v>
      </c>
      <c r="AL281" s="15" t="e">
        <f t="shared" si="35"/>
        <v>#DIV/0!</v>
      </c>
      <c r="AM281" s="15" t="e">
        <f t="shared" si="34"/>
        <v>#DIV/0!</v>
      </c>
      <c r="AN281" s="15" t="e">
        <f t="shared" si="31"/>
        <v>#DIV/0!</v>
      </c>
      <c r="AO281" s="15" t="e">
        <f t="shared" si="32"/>
        <v>#DIV/0!</v>
      </c>
      <c r="AP281" s="137" t="e">
        <f t="shared" si="33"/>
        <v>#DIV/0!</v>
      </c>
    </row>
    <row r="282" spans="1:42" s="9" customFormat="1" x14ac:dyDescent="0.4">
      <c r="A282" s="5"/>
      <c r="B282" s="21"/>
      <c r="C282" s="21"/>
      <c r="D282" s="5"/>
      <c r="E282" s="5"/>
      <c r="F282"/>
      <c r="G282"/>
      <c r="H282"/>
      <c r="I282"/>
      <c r="J282"/>
      <c r="K282"/>
      <c r="L282"/>
      <c r="M282"/>
      <c r="N282"/>
      <c r="O282"/>
      <c r="P282"/>
      <c r="Q282"/>
      <c r="R282" s="68"/>
      <c r="S282" s="68"/>
      <c r="T282" s="68"/>
      <c r="U282" s="68"/>
      <c r="V282" s="68"/>
      <c r="W282" s="68"/>
      <c r="X282" s="68"/>
      <c r="Y282" s="68"/>
      <c r="Z282" s="68"/>
      <c r="AA282" s="68"/>
      <c r="AB282" s="68"/>
      <c r="AC282" s="68"/>
      <c r="AD282" s="156"/>
      <c r="AE282" s="132">
        <f t="shared" si="28"/>
        <v>0</v>
      </c>
      <c r="AF282" s="12">
        <f t="shared" si="29"/>
        <v>0</v>
      </c>
      <c r="AG282" s="12" t="e">
        <f t="shared" si="36"/>
        <v>#DIV/0!</v>
      </c>
      <c r="AH282" s="12" t="e">
        <f t="shared" si="30"/>
        <v>#DIV/0!</v>
      </c>
      <c r="AI282" s="12">
        <f>SUM(F281:Q283)</f>
        <v>0</v>
      </c>
      <c r="AJ282" s="12">
        <f>SUM(R281:AC283)</f>
        <v>0</v>
      </c>
      <c r="AK282" s="12">
        <f>SUM(F281:AC283)</f>
        <v>0</v>
      </c>
      <c r="AL282" s="15" t="e">
        <f t="shared" si="35"/>
        <v>#DIV/0!</v>
      </c>
      <c r="AM282" s="15" t="e">
        <f t="shared" si="34"/>
        <v>#DIV/0!</v>
      </c>
      <c r="AN282" s="15" t="e">
        <f t="shared" si="31"/>
        <v>#DIV/0!</v>
      </c>
      <c r="AO282" s="15" t="e">
        <f t="shared" si="32"/>
        <v>#DIV/0!</v>
      </c>
      <c r="AP282" s="137" t="e">
        <f t="shared" si="33"/>
        <v>#DIV/0!</v>
      </c>
    </row>
    <row r="283" spans="1:42" s="9" customFormat="1" x14ac:dyDescent="0.4">
      <c r="A283" s="5"/>
      <c r="B283" s="21"/>
      <c r="C283" s="21"/>
      <c r="D283" s="5"/>
      <c r="E283" s="5"/>
      <c r="F283"/>
      <c r="G283"/>
      <c r="H283"/>
      <c r="I283"/>
      <c r="J283"/>
      <c r="K283"/>
      <c r="L283"/>
      <c r="M283"/>
      <c r="N283"/>
      <c r="O283"/>
      <c r="P283"/>
      <c r="Q283"/>
      <c r="R283" s="68"/>
      <c r="S283" s="68"/>
      <c r="T283" s="68"/>
      <c r="U283" s="68"/>
      <c r="V283" s="68"/>
      <c r="W283" s="68"/>
      <c r="X283" s="68"/>
      <c r="Y283" s="68"/>
      <c r="Z283" s="68"/>
      <c r="AA283" s="68"/>
      <c r="AB283" s="68"/>
      <c r="AC283" s="68"/>
      <c r="AD283" s="156"/>
      <c r="AE283" s="132">
        <f t="shared" si="28"/>
        <v>0</v>
      </c>
      <c r="AF283" s="12">
        <f t="shared" si="29"/>
        <v>0</v>
      </c>
      <c r="AG283" s="12" t="e">
        <f t="shared" si="36"/>
        <v>#DIV/0!</v>
      </c>
      <c r="AH283" s="12" t="e">
        <f t="shared" si="30"/>
        <v>#DIV/0!</v>
      </c>
      <c r="AI283" s="12">
        <f>SUM(F281:Q283)</f>
        <v>0</v>
      </c>
      <c r="AJ283" s="12">
        <f>SUM(R281:AC283)</f>
        <v>0</v>
      </c>
      <c r="AK283" s="12">
        <f>SUM(F281:AC283)</f>
        <v>0</v>
      </c>
      <c r="AL283" s="15" t="e">
        <f t="shared" si="35"/>
        <v>#DIV/0!</v>
      </c>
      <c r="AM283" s="15" t="e">
        <f t="shared" si="34"/>
        <v>#DIV/0!</v>
      </c>
      <c r="AN283" s="15" t="e">
        <f t="shared" si="31"/>
        <v>#DIV/0!</v>
      </c>
      <c r="AO283" s="15" t="e">
        <f t="shared" si="32"/>
        <v>#DIV/0!</v>
      </c>
      <c r="AP283" s="137" t="e">
        <f t="shared" si="33"/>
        <v>#DIV/0!</v>
      </c>
    </row>
    <row r="284" spans="1:42" s="9" customFormat="1" x14ac:dyDescent="0.4">
      <c r="A284" s="5"/>
      <c r="B284" s="21"/>
      <c r="C284" s="21"/>
      <c r="D284" s="5"/>
      <c r="E284" s="5"/>
      <c r="F284"/>
      <c r="G284"/>
      <c r="H284"/>
      <c r="I284"/>
      <c r="J284"/>
      <c r="K284"/>
      <c r="L284"/>
      <c r="M284"/>
      <c r="N284"/>
      <c r="O284"/>
      <c r="P284"/>
      <c r="Q284"/>
      <c r="R284" s="68"/>
      <c r="S284" s="68"/>
      <c r="T284" s="68"/>
      <c r="U284" s="68"/>
      <c r="V284" s="68"/>
      <c r="W284" s="68"/>
      <c r="X284" s="68"/>
      <c r="Y284" s="68"/>
      <c r="Z284" s="68"/>
      <c r="AA284" s="68"/>
      <c r="AB284" s="68"/>
      <c r="AC284" s="68"/>
      <c r="AD284" s="156"/>
      <c r="AE284" s="132">
        <f t="shared" si="28"/>
        <v>0</v>
      </c>
      <c r="AF284" s="12">
        <f t="shared" si="29"/>
        <v>0</v>
      </c>
      <c r="AG284" s="14" t="e">
        <f t="shared" si="36"/>
        <v>#DIV/0!</v>
      </c>
      <c r="AH284" s="14" t="e">
        <f t="shared" si="30"/>
        <v>#DIV/0!</v>
      </c>
      <c r="AI284" s="12">
        <f>SUM(F284:Q286)</f>
        <v>0</v>
      </c>
      <c r="AJ284" s="12">
        <f>SUM(R284:AC286)</f>
        <v>0</v>
      </c>
      <c r="AK284" s="12">
        <f>SUM(F284:AC286)</f>
        <v>0</v>
      </c>
      <c r="AL284" s="15" t="e">
        <f t="shared" si="35"/>
        <v>#DIV/0!</v>
      </c>
      <c r="AM284" s="15" t="e">
        <f t="shared" si="34"/>
        <v>#DIV/0!</v>
      </c>
      <c r="AN284" s="15" t="e">
        <f t="shared" si="31"/>
        <v>#DIV/0!</v>
      </c>
      <c r="AO284" s="15" t="e">
        <f t="shared" si="32"/>
        <v>#DIV/0!</v>
      </c>
      <c r="AP284" s="137" t="e">
        <f t="shared" si="33"/>
        <v>#DIV/0!</v>
      </c>
    </row>
    <row r="285" spans="1:42" s="9" customFormat="1" x14ac:dyDescent="0.4">
      <c r="A285" s="5"/>
      <c r="B285" s="21"/>
      <c r="C285" s="21"/>
      <c r="D285" s="5"/>
      <c r="E285" s="5"/>
      <c r="F285"/>
      <c r="G285"/>
      <c r="H285"/>
      <c r="I285"/>
      <c r="J285"/>
      <c r="K285"/>
      <c r="L285"/>
      <c r="M285"/>
      <c r="N285"/>
      <c r="O285"/>
      <c r="P285"/>
      <c r="Q285"/>
      <c r="R285" s="68"/>
      <c r="S285" s="68"/>
      <c r="T285" s="68"/>
      <c r="U285" s="68"/>
      <c r="V285" s="68"/>
      <c r="W285" s="68"/>
      <c r="X285" s="68"/>
      <c r="Y285" s="68"/>
      <c r="Z285" s="68"/>
      <c r="AA285" s="68"/>
      <c r="AB285" s="68"/>
      <c r="AC285" s="68"/>
      <c r="AD285" s="156"/>
      <c r="AE285" s="132">
        <f t="shared" si="28"/>
        <v>0</v>
      </c>
      <c r="AF285" s="12">
        <f t="shared" si="29"/>
        <v>0</v>
      </c>
      <c r="AG285" s="12" t="e">
        <f t="shared" si="36"/>
        <v>#DIV/0!</v>
      </c>
      <c r="AH285" s="12" t="e">
        <f t="shared" si="30"/>
        <v>#DIV/0!</v>
      </c>
      <c r="AI285" s="12">
        <f>SUM(F284:Q286)</f>
        <v>0</v>
      </c>
      <c r="AJ285" s="12">
        <f>SUM(R284:AC286)</f>
        <v>0</v>
      </c>
      <c r="AK285" s="12">
        <f>SUM(F284:AC286)</f>
        <v>0</v>
      </c>
      <c r="AL285" s="15" t="e">
        <f t="shared" si="35"/>
        <v>#DIV/0!</v>
      </c>
      <c r="AM285" s="15" t="e">
        <f t="shared" si="34"/>
        <v>#DIV/0!</v>
      </c>
      <c r="AN285" s="15" t="e">
        <f t="shared" si="31"/>
        <v>#DIV/0!</v>
      </c>
      <c r="AO285" s="15" t="e">
        <f t="shared" si="32"/>
        <v>#DIV/0!</v>
      </c>
      <c r="AP285" s="137" t="e">
        <f t="shared" si="33"/>
        <v>#DIV/0!</v>
      </c>
    </row>
    <row r="286" spans="1:42" s="9" customFormat="1" x14ac:dyDescent="0.4">
      <c r="A286" s="5"/>
      <c r="B286" s="21"/>
      <c r="C286" s="21"/>
      <c r="D286" s="5"/>
      <c r="E286" s="5"/>
      <c r="F286"/>
      <c r="G286"/>
      <c r="H286"/>
      <c r="I286"/>
      <c r="J286"/>
      <c r="K286"/>
      <c r="L286"/>
      <c r="M286"/>
      <c r="N286"/>
      <c r="O286"/>
      <c r="P286"/>
      <c r="Q286"/>
      <c r="R286" s="68"/>
      <c r="S286" s="68"/>
      <c r="T286" s="68"/>
      <c r="U286" s="68"/>
      <c r="V286" s="68"/>
      <c r="W286" s="68"/>
      <c r="X286" s="68"/>
      <c r="Y286" s="68"/>
      <c r="Z286" s="68"/>
      <c r="AA286" s="68"/>
      <c r="AB286" s="68"/>
      <c r="AC286" s="68"/>
      <c r="AD286" s="156"/>
      <c r="AE286" s="132">
        <f t="shared" si="28"/>
        <v>0</v>
      </c>
      <c r="AF286" s="12">
        <f t="shared" si="29"/>
        <v>0</v>
      </c>
      <c r="AG286" s="12" t="e">
        <f t="shared" si="36"/>
        <v>#DIV/0!</v>
      </c>
      <c r="AH286" s="12" t="e">
        <f t="shared" si="30"/>
        <v>#DIV/0!</v>
      </c>
      <c r="AI286" s="12">
        <f>SUM(F284:Q286)</f>
        <v>0</v>
      </c>
      <c r="AJ286" s="12">
        <f>SUM(R284:AC286)</f>
        <v>0</v>
      </c>
      <c r="AK286" s="12">
        <f>SUM(F284:AC286)</f>
        <v>0</v>
      </c>
      <c r="AL286" s="15" t="e">
        <f t="shared" si="35"/>
        <v>#DIV/0!</v>
      </c>
      <c r="AM286" s="15" t="e">
        <f t="shared" si="34"/>
        <v>#DIV/0!</v>
      </c>
      <c r="AN286" s="15" t="e">
        <f t="shared" si="31"/>
        <v>#DIV/0!</v>
      </c>
      <c r="AO286" s="15" t="e">
        <f t="shared" si="32"/>
        <v>#DIV/0!</v>
      </c>
      <c r="AP286" s="137" t="e">
        <f t="shared" si="33"/>
        <v>#DIV/0!</v>
      </c>
    </row>
    <row r="287" spans="1:42" s="9" customFormat="1" x14ac:dyDescent="0.4">
      <c r="A287" s="5"/>
      <c r="B287" s="21"/>
      <c r="C287" s="21"/>
      <c r="D287" s="5"/>
      <c r="E287" s="5"/>
      <c r="F287"/>
      <c r="G287"/>
      <c r="H287"/>
      <c r="I287"/>
      <c r="J287"/>
      <c r="K287"/>
      <c r="L287"/>
      <c r="M287"/>
      <c r="N287"/>
      <c r="O287"/>
      <c r="P287"/>
      <c r="Q287"/>
      <c r="R287" s="68"/>
      <c r="S287" s="68"/>
      <c r="T287" s="68"/>
      <c r="U287" s="68"/>
      <c r="V287" s="68"/>
      <c r="W287" s="68"/>
      <c r="X287" s="68"/>
      <c r="Y287" s="68"/>
      <c r="Z287" s="68"/>
      <c r="AA287" s="68"/>
      <c r="AB287" s="68"/>
      <c r="AC287" s="68"/>
      <c r="AD287" s="156"/>
      <c r="AE287" s="132">
        <f t="shared" si="28"/>
        <v>0</v>
      </c>
      <c r="AF287" s="12">
        <f t="shared" si="29"/>
        <v>0</v>
      </c>
      <c r="AG287" s="14" t="e">
        <f t="shared" si="36"/>
        <v>#DIV/0!</v>
      </c>
      <c r="AH287" s="14" t="e">
        <f t="shared" si="30"/>
        <v>#DIV/0!</v>
      </c>
      <c r="AI287" s="12">
        <f>SUM(F287:Q289)</f>
        <v>0</v>
      </c>
      <c r="AJ287" s="12">
        <f>SUM(R287:AC289)</f>
        <v>0</v>
      </c>
      <c r="AK287" s="12">
        <f>SUM(F287:AC289)</f>
        <v>0</v>
      </c>
      <c r="AL287" s="15" t="e">
        <f t="shared" si="35"/>
        <v>#DIV/0!</v>
      </c>
      <c r="AM287" s="15" t="e">
        <f t="shared" si="34"/>
        <v>#DIV/0!</v>
      </c>
      <c r="AN287" s="15" t="e">
        <f t="shared" si="31"/>
        <v>#DIV/0!</v>
      </c>
      <c r="AO287" s="15" t="e">
        <f t="shared" si="32"/>
        <v>#DIV/0!</v>
      </c>
      <c r="AP287" s="137" t="e">
        <f t="shared" si="33"/>
        <v>#DIV/0!</v>
      </c>
    </row>
    <row r="288" spans="1:42" s="9" customFormat="1" x14ac:dyDescent="0.4">
      <c r="A288" s="5"/>
      <c r="B288" s="21"/>
      <c r="C288" s="21"/>
      <c r="D288" s="5"/>
      <c r="E288" s="5"/>
      <c r="F288"/>
      <c r="G288"/>
      <c r="H288"/>
      <c r="I288"/>
      <c r="J288"/>
      <c r="K288"/>
      <c r="L288"/>
      <c r="M288"/>
      <c r="N288"/>
      <c r="O288"/>
      <c r="P288"/>
      <c r="Q288"/>
      <c r="R288" s="68"/>
      <c r="S288" s="68"/>
      <c r="T288" s="68"/>
      <c r="U288" s="68"/>
      <c r="V288" s="68"/>
      <c r="W288" s="68"/>
      <c r="X288" s="68"/>
      <c r="Y288" s="68"/>
      <c r="Z288" s="68"/>
      <c r="AA288" s="68"/>
      <c r="AB288" s="68"/>
      <c r="AC288" s="68"/>
      <c r="AD288" s="156"/>
      <c r="AE288" s="132">
        <f t="shared" si="28"/>
        <v>0</v>
      </c>
      <c r="AF288" s="12">
        <f t="shared" si="29"/>
        <v>0</v>
      </c>
      <c r="AG288" s="12" t="e">
        <f t="shared" si="36"/>
        <v>#DIV/0!</v>
      </c>
      <c r="AH288" s="12" t="e">
        <f t="shared" si="30"/>
        <v>#DIV/0!</v>
      </c>
      <c r="AI288" s="12">
        <f>SUM(F287:Q289)</f>
        <v>0</v>
      </c>
      <c r="AJ288" s="12">
        <f>SUM(R287:AC289)</f>
        <v>0</v>
      </c>
      <c r="AK288" s="12">
        <f>SUM(F287:AC289)</f>
        <v>0</v>
      </c>
      <c r="AL288" s="15" t="e">
        <f t="shared" si="35"/>
        <v>#DIV/0!</v>
      </c>
      <c r="AM288" s="15" t="e">
        <f t="shared" si="34"/>
        <v>#DIV/0!</v>
      </c>
      <c r="AN288" s="15" t="e">
        <f t="shared" si="31"/>
        <v>#DIV/0!</v>
      </c>
      <c r="AO288" s="15" t="e">
        <f t="shared" si="32"/>
        <v>#DIV/0!</v>
      </c>
      <c r="AP288" s="137" t="e">
        <f t="shared" si="33"/>
        <v>#DIV/0!</v>
      </c>
    </row>
    <row r="289" spans="1:42" s="9" customFormat="1" x14ac:dyDescent="0.4">
      <c r="A289" s="5"/>
      <c r="B289" s="21"/>
      <c r="C289" s="21"/>
      <c r="D289" s="5"/>
      <c r="E289" s="5"/>
      <c r="F289"/>
      <c r="G289"/>
      <c r="H289"/>
      <c r="I289"/>
      <c r="J289"/>
      <c r="K289"/>
      <c r="L289"/>
      <c r="M289"/>
      <c r="N289"/>
      <c r="O289"/>
      <c r="P289"/>
      <c r="Q289"/>
      <c r="R289" s="68"/>
      <c r="S289" s="68"/>
      <c r="T289" s="68"/>
      <c r="U289" s="68"/>
      <c r="V289" s="68"/>
      <c r="W289" s="68"/>
      <c r="X289" s="68"/>
      <c r="Y289" s="68"/>
      <c r="Z289" s="68"/>
      <c r="AA289" s="68"/>
      <c r="AB289" s="68"/>
      <c r="AC289" s="68"/>
      <c r="AD289" s="156"/>
      <c r="AE289" s="132">
        <f t="shared" si="28"/>
        <v>0</v>
      </c>
      <c r="AF289" s="12">
        <f t="shared" si="29"/>
        <v>0</v>
      </c>
      <c r="AG289" s="12" t="e">
        <f t="shared" si="36"/>
        <v>#DIV/0!</v>
      </c>
      <c r="AH289" s="12" t="e">
        <f t="shared" si="30"/>
        <v>#DIV/0!</v>
      </c>
      <c r="AI289" s="12">
        <f>SUM(F287:Q289)</f>
        <v>0</v>
      </c>
      <c r="AJ289" s="12">
        <f>SUM(R287:AC289)</f>
        <v>0</v>
      </c>
      <c r="AK289" s="12">
        <f>SUM(F287:AC289)</f>
        <v>0</v>
      </c>
      <c r="AL289" s="15" t="e">
        <f t="shared" si="35"/>
        <v>#DIV/0!</v>
      </c>
      <c r="AM289" s="15" t="e">
        <f t="shared" si="34"/>
        <v>#DIV/0!</v>
      </c>
      <c r="AN289" s="15" t="e">
        <f t="shared" si="31"/>
        <v>#DIV/0!</v>
      </c>
      <c r="AO289" s="15" t="e">
        <f t="shared" si="32"/>
        <v>#DIV/0!</v>
      </c>
      <c r="AP289" s="137" t="e">
        <f t="shared" si="33"/>
        <v>#DIV/0!</v>
      </c>
    </row>
    <row r="290" spans="1:42" s="9" customFormat="1" x14ac:dyDescent="0.4">
      <c r="A290" s="5"/>
      <c r="B290" s="21"/>
      <c r="C290" s="21"/>
      <c r="D290" s="5"/>
      <c r="E290" s="5"/>
      <c r="F290"/>
      <c r="G290"/>
      <c r="H290"/>
      <c r="I290"/>
      <c r="J290"/>
      <c r="K290"/>
      <c r="L290"/>
      <c r="M290"/>
      <c r="N290"/>
      <c r="O290"/>
      <c r="P290"/>
      <c r="Q290"/>
      <c r="R290" s="68"/>
      <c r="S290" s="68"/>
      <c r="T290" s="68"/>
      <c r="U290" s="68"/>
      <c r="V290" s="68"/>
      <c r="W290" s="68"/>
      <c r="X290" s="68"/>
      <c r="Y290" s="68"/>
      <c r="Z290" s="68"/>
      <c r="AA290" s="68"/>
      <c r="AB290" s="68"/>
      <c r="AC290" s="68"/>
      <c r="AD290" s="156"/>
      <c r="AE290" s="132">
        <f t="shared" si="28"/>
        <v>0</v>
      </c>
      <c r="AF290" s="12">
        <f t="shared" si="29"/>
        <v>0</v>
      </c>
      <c r="AG290" s="14" t="e">
        <f t="shared" si="36"/>
        <v>#DIV/0!</v>
      </c>
      <c r="AH290" s="14" t="e">
        <f t="shared" si="30"/>
        <v>#DIV/0!</v>
      </c>
      <c r="AI290" s="12">
        <f>SUM(F290:Q292)</f>
        <v>0</v>
      </c>
      <c r="AJ290" s="12">
        <f>SUM(R290:AC292)</f>
        <v>0</v>
      </c>
      <c r="AK290" s="12">
        <f>SUM(F290:AC292)</f>
        <v>0</v>
      </c>
      <c r="AL290" s="15" t="e">
        <f t="shared" si="35"/>
        <v>#DIV/0!</v>
      </c>
      <c r="AM290" s="15" t="e">
        <f t="shared" si="34"/>
        <v>#DIV/0!</v>
      </c>
      <c r="AN290" s="15" t="e">
        <f t="shared" si="31"/>
        <v>#DIV/0!</v>
      </c>
      <c r="AO290" s="15" t="e">
        <f t="shared" si="32"/>
        <v>#DIV/0!</v>
      </c>
      <c r="AP290" s="137" t="e">
        <f t="shared" si="33"/>
        <v>#DIV/0!</v>
      </c>
    </row>
    <row r="291" spans="1:42" s="9" customFormat="1" x14ac:dyDescent="0.4">
      <c r="A291" s="5"/>
      <c r="B291" s="21"/>
      <c r="C291" s="21"/>
      <c r="D291" s="5"/>
      <c r="E291" s="5"/>
      <c r="F291"/>
      <c r="G291"/>
      <c r="H291"/>
      <c r="I291"/>
      <c r="J291"/>
      <c r="K291"/>
      <c r="L291"/>
      <c r="M291"/>
      <c r="N291"/>
      <c r="O291"/>
      <c r="P291"/>
      <c r="Q291"/>
      <c r="R291" s="68"/>
      <c r="S291" s="68"/>
      <c r="T291" s="68"/>
      <c r="U291" s="68"/>
      <c r="V291" s="68"/>
      <c r="W291" s="68"/>
      <c r="X291" s="68"/>
      <c r="Y291" s="68"/>
      <c r="Z291" s="68"/>
      <c r="AA291" s="68"/>
      <c r="AB291" s="68"/>
      <c r="AC291" s="68"/>
      <c r="AD291" s="156"/>
      <c r="AE291" s="132">
        <f t="shared" si="28"/>
        <v>0</v>
      </c>
      <c r="AF291" s="12">
        <f t="shared" si="29"/>
        <v>0</v>
      </c>
      <c r="AG291" s="12" t="e">
        <f t="shared" si="36"/>
        <v>#DIV/0!</v>
      </c>
      <c r="AH291" s="12" t="e">
        <f t="shared" si="30"/>
        <v>#DIV/0!</v>
      </c>
      <c r="AI291" s="12">
        <f>SUM(F290:Q292)</f>
        <v>0</v>
      </c>
      <c r="AJ291" s="12">
        <f>SUM(R290:AC292)</f>
        <v>0</v>
      </c>
      <c r="AK291" s="12">
        <f>SUM(F290:AC292)</f>
        <v>0</v>
      </c>
      <c r="AL291" s="15" t="e">
        <f t="shared" si="35"/>
        <v>#DIV/0!</v>
      </c>
      <c r="AM291" s="15" t="e">
        <f t="shared" si="34"/>
        <v>#DIV/0!</v>
      </c>
      <c r="AN291" s="15" t="e">
        <f t="shared" si="31"/>
        <v>#DIV/0!</v>
      </c>
      <c r="AO291" s="15" t="e">
        <f t="shared" si="32"/>
        <v>#DIV/0!</v>
      </c>
      <c r="AP291" s="137" t="e">
        <f t="shared" si="33"/>
        <v>#DIV/0!</v>
      </c>
    </row>
    <row r="292" spans="1:42" s="9" customFormat="1" x14ac:dyDescent="0.4">
      <c r="A292" s="5"/>
      <c r="B292" s="21"/>
      <c r="C292" s="21"/>
      <c r="D292" s="5"/>
      <c r="E292" s="5"/>
      <c r="F292"/>
      <c r="G292"/>
      <c r="H292"/>
      <c r="I292"/>
      <c r="J292"/>
      <c r="K292"/>
      <c r="L292"/>
      <c r="M292"/>
      <c r="N292"/>
      <c r="O292"/>
      <c r="P292"/>
      <c r="Q292"/>
      <c r="R292" s="68"/>
      <c r="S292" s="68"/>
      <c r="T292" s="68"/>
      <c r="U292" s="68"/>
      <c r="V292" s="68"/>
      <c r="W292" s="68"/>
      <c r="X292" s="68"/>
      <c r="Y292" s="68"/>
      <c r="Z292" s="68"/>
      <c r="AA292" s="68"/>
      <c r="AB292" s="68"/>
      <c r="AC292" s="68"/>
      <c r="AD292" s="156"/>
      <c r="AE292" s="132">
        <f t="shared" si="28"/>
        <v>0</v>
      </c>
      <c r="AF292" s="12">
        <f t="shared" si="29"/>
        <v>0</v>
      </c>
      <c r="AG292" s="12" t="e">
        <f t="shared" si="36"/>
        <v>#DIV/0!</v>
      </c>
      <c r="AH292" s="12" t="e">
        <f t="shared" si="30"/>
        <v>#DIV/0!</v>
      </c>
      <c r="AI292" s="12">
        <f>SUM(F290:Q292)</f>
        <v>0</v>
      </c>
      <c r="AJ292" s="12">
        <f>SUM(R290:AC292)</f>
        <v>0</v>
      </c>
      <c r="AK292" s="12">
        <f>SUM(F290:AC292)</f>
        <v>0</v>
      </c>
      <c r="AL292" s="15" t="e">
        <f t="shared" si="35"/>
        <v>#DIV/0!</v>
      </c>
      <c r="AM292" s="15" t="e">
        <f t="shared" si="34"/>
        <v>#DIV/0!</v>
      </c>
      <c r="AN292" s="15" t="e">
        <f t="shared" si="31"/>
        <v>#DIV/0!</v>
      </c>
      <c r="AO292" s="15" t="e">
        <f t="shared" si="32"/>
        <v>#DIV/0!</v>
      </c>
      <c r="AP292" s="137" t="e">
        <f t="shared" si="33"/>
        <v>#DIV/0!</v>
      </c>
    </row>
    <row r="293" spans="1:42" s="9" customFormat="1" x14ac:dyDescent="0.4">
      <c r="A293" s="5"/>
      <c r="B293" s="21"/>
      <c r="C293" s="21"/>
      <c r="D293" s="5"/>
      <c r="E293" s="5"/>
      <c r="F293"/>
      <c r="G293"/>
      <c r="H293"/>
      <c r="I293"/>
      <c r="J293"/>
      <c r="K293"/>
      <c r="L293"/>
      <c r="M293"/>
      <c r="N293"/>
      <c r="O293"/>
      <c r="P293"/>
      <c r="Q293"/>
      <c r="R293" s="68"/>
      <c r="S293" s="68"/>
      <c r="T293" s="68"/>
      <c r="U293" s="68"/>
      <c r="V293" s="68"/>
      <c r="W293" s="68"/>
      <c r="X293" s="68"/>
      <c r="Y293" s="68"/>
      <c r="Z293" s="68"/>
      <c r="AA293" s="68"/>
      <c r="AB293" s="68"/>
      <c r="AC293" s="68"/>
      <c r="AD293" s="156"/>
      <c r="AE293" s="132">
        <f t="shared" si="28"/>
        <v>0</v>
      </c>
      <c r="AF293" s="12">
        <f t="shared" si="29"/>
        <v>0</v>
      </c>
      <c r="AG293" s="14" t="e">
        <f t="shared" si="36"/>
        <v>#DIV/0!</v>
      </c>
      <c r="AH293" s="14" t="e">
        <f t="shared" si="30"/>
        <v>#DIV/0!</v>
      </c>
      <c r="AI293" s="12">
        <f>SUM(F293:Q295)</f>
        <v>0</v>
      </c>
      <c r="AJ293" s="12">
        <f>SUM(R293:AC295)</f>
        <v>0</v>
      </c>
      <c r="AK293" s="12">
        <f>SUM(F293:AC295)</f>
        <v>0</v>
      </c>
      <c r="AL293" s="15" t="e">
        <f t="shared" si="35"/>
        <v>#DIV/0!</v>
      </c>
      <c r="AM293" s="15" t="e">
        <f t="shared" si="34"/>
        <v>#DIV/0!</v>
      </c>
      <c r="AN293" s="15" t="e">
        <f t="shared" si="31"/>
        <v>#DIV/0!</v>
      </c>
      <c r="AO293" s="15" t="e">
        <f t="shared" si="32"/>
        <v>#DIV/0!</v>
      </c>
      <c r="AP293" s="137" t="e">
        <f t="shared" si="33"/>
        <v>#DIV/0!</v>
      </c>
    </row>
    <row r="294" spans="1:42" s="9" customFormat="1" x14ac:dyDescent="0.4">
      <c r="A294" s="5"/>
      <c r="B294" s="21"/>
      <c r="C294" s="21"/>
      <c r="D294" s="5"/>
      <c r="E294" s="5"/>
      <c r="F294"/>
      <c r="G294"/>
      <c r="H294"/>
      <c r="I294"/>
      <c r="J294"/>
      <c r="K294"/>
      <c r="L294"/>
      <c r="M294"/>
      <c r="N294"/>
      <c r="O294"/>
      <c r="P294"/>
      <c r="Q294"/>
      <c r="R294" s="68"/>
      <c r="S294" s="68"/>
      <c r="T294" s="68"/>
      <c r="U294" s="68"/>
      <c r="V294" s="68"/>
      <c r="W294" s="68"/>
      <c r="X294" s="68"/>
      <c r="Y294" s="68"/>
      <c r="Z294" s="68"/>
      <c r="AA294" s="68"/>
      <c r="AB294" s="68"/>
      <c r="AC294" s="68"/>
      <c r="AD294" s="156"/>
      <c r="AE294" s="132">
        <f t="shared" si="28"/>
        <v>0</v>
      </c>
      <c r="AF294" s="12">
        <f t="shared" si="29"/>
        <v>0</v>
      </c>
      <c r="AG294" s="12" t="e">
        <f t="shared" si="36"/>
        <v>#DIV/0!</v>
      </c>
      <c r="AH294" s="12" t="e">
        <f t="shared" si="30"/>
        <v>#DIV/0!</v>
      </c>
      <c r="AI294" s="12">
        <f>SUM(F293:Q295)</f>
        <v>0</v>
      </c>
      <c r="AJ294" s="12">
        <f>SUM(R293:AC295)</f>
        <v>0</v>
      </c>
      <c r="AK294" s="12">
        <f>SUM(F293:AC295)</f>
        <v>0</v>
      </c>
      <c r="AL294" s="15" t="e">
        <f t="shared" si="35"/>
        <v>#DIV/0!</v>
      </c>
      <c r="AM294" s="15" t="e">
        <f t="shared" si="34"/>
        <v>#DIV/0!</v>
      </c>
      <c r="AN294" s="15" t="e">
        <f t="shared" si="31"/>
        <v>#DIV/0!</v>
      </c>
      <c r="AO294" s="15" t="e">
        <f t="shared" si="32"/>
        <v>#DIV/0!</v>
      </c>
      <c r="AP294" s="137" t="e">
        <f t="shared" si="33"/>
        <v>#DIV/0!</v>
      </c>
    </row>
    <row r="295" spans="1:42" s="9" customFormat="1" x14ac:dyDescent="0.4">
      <c r="A295" s="5"/>
      <c r="B295" s="21"/>
      <c r="C295" s="21"/>
      <c r="D295" s="5"/>
      <c r="E295" s="5"/>
      <c r="F295"/>
      <c r="G295"/>
      <c r="H295"/>
      <c r="I295"/>
      <c r="J295"/>
      <c r="K295"/>
      <c r="L295"/>
      <c r="M295"/>
      <c r="N295"/>
      <c r="O295"/>
      <c r="P295"/>
      <c r="Q295"/>
      <c r="R295" s="68"/>
      <c r="S295" s="68"/>
      <c r="T295" s="68"/>
      <c r="U295" s="68"/>
      <c r="V295" s="68"/>
      <c r="W295" s="68"/>
      <c r="X295" s="68"/>
      <c r="Y295" s="68"/>
      <c r="Z295" s="68"/>
      <c r="AA295" s="68"/>
      <c r="AB295" s="68"/>
      <c r="AC295" s="68"/>
      <c r="AD295" s="156"/>
      <c r="AE295" s="132">
        <f t="shared" si="28"/>
        <v>0</v>
      </c>
      <c r="AF295" s="12">
        <f t="shared" si="29"/>
        <v>0</v>
      </c>
      <c r="AG295" s="12" t="e">
        <f t="shared" si="36"/>
        <v>#DIV/0!</v>
      </c>
      <c r="AH295" s="12" t="e">
        <f t="shared" si="30"/>
        <v>#DIV/0!</v>
      </c>
      <c r="AI295" s="12">
        <f>SUM(F293:Q295)</f>
        <v>0</v>
      </c>
      <c r="AJ295" s="12">
        <f>SUM(R293:AC295)</f>
        <v>0</v>
      </c>
      <c r="AK295" s="12">
        <f>SUM(F293:AC295)</f>
        <v>0</v>
      </c>
      <c r="AL295" s="15" t="e">
        <f t="shared" si="35"/>
        <v>#DIV/0!</v>
      </c>
      <c r="AM295" s="15" t="e">
        <f t="shared" si="34"/>
        <v>#DIV/0!</v>
      </c>
      <c r="AN295" s="15" t="e">
        <f t="shared" si="31"/>
        <v>#DIV/0!</v>
      </c>
      <c r="AO295" s="15" t="e">
        <f t="shared" si="32"/>
        <v>#DIV/0!</v>
      </c>
      <c r="AP295" s="137" t="e">
        <f t="shared" si="33"/>
        <v>#DIV/0!</v>
      </c>
    </row>
    <row r="296" spans="1:42" s="9" customFormat="1" x14ac:dyDescent="0.4">
      <c r="A296" s="5"/>
      <c r="B296" s="21"/>
      <c r="C296" s="21"/>
      <c r="D296" s="5"/>
      <c r="E296" s="5"/>
      <c r="F296"/>
      <c r="G296"/>
      <c r="H296"/>
      <c r="I296"/>
      <c r="J296"/>
      <c r="K296"/>
      <c r="L296"/>
      <c r="M296"/>
      <c r="N296"/>
      <c r="O296"/>
      <c r="P296"/>
      <c r="Q296"/>
      <c r="R296" s="68"/>
      <c r="S296" s="68"/>
      <c r="T296" s="68"/>
      <c r="U296" s="68"/>
      <c r="V296" s="68"/>
      <c r="W296" s="68"/>
      <c r="X296" s="68"/>
      <c r="Y296" s="68"/>
      <c r="Z296" s="68"/>
      <c r="AA296" s="68"/>
      <c r="AB296" s="68"/>
      <c r="AC296" s="68"/>
      <c r="AD296" s="156"/>
      <c r="AE296" s="132">
        <f t="shared" si="28"/>
        <v>0</v>
      </c>
      <c r="AF296" s="12">
        <f t="shared" si="29"/>
        <v>0</v>
      </c>
      <c r="AG296" s="14" t="e">
        <f t="shared" si="36"/>
        <v>#DIV/0!</v>
      </c>
      <c r="AH296" s="14" t="e">
        <f t="shared" si="30"/>
        <v>#DIV/0!</v>
      </c>
      <c r="AI296" s="12">
        <f>SUM(F296:Q298)</f>
        <v>0</v>
      </c>
      <c r="AJ296" s="12">
        <f>SUM(R296:AC298)</f>
        <v>0</v>
      </c>
      <c r="AK296" s="12">
        <f>SUM(F296:AC298)</f>
        <v>0</v>
      </c>
      <c r="AL296" s="15" t="e">
        <f t="shared" si="35"/>
        <v>#DIV/0!</v>
      </c>
      <c r="AM296" s="15" t="e">
        <f t="shared" si="34"/>
        <v>#DIV/0!</v>
      </c>
      <c r="AN296" s="15" t="e">
        <f t="shared" si="31"/>
        <v>#DIV/0!</v>
      </c>
      <c r="AO296" s="15" t="e">
        <f t="shared" si="32"/>
        <v>#DIV/0!</v>
      </c>
      <c r="AP296" s="137" t="e">
        <f t="shared" si="33"/>
        <v>#DIV/0!</v>
      </c>
    </row>
    <row r="297" spans="1:42" s="9" customFormat="1" x14ac:dyDescent="0.4">
      <c r="A297" s="5"/>
      <c r="B297" s="21"/>
      <c r="C297" s="21"/>
      <c r="D297" s="5"/>
      <c r="E297" s="5"/>
      <c r="F297"/>
      <c r="G297"/>
      <c r="H297"/>
      <c r="I297"/>
      <c r="J297"/>
      <c r="K297"/>
      <c r="L297"/>
      <c r="M297"/>
      <c r="N297"/>
      <c r="O297"/>
      <c r="P297"/>
      <c r="Q297"/>
      <c r="R297" s="68"/>
      <c r="S297" s="68"/>
      <c r="T297" s="68"/>
      <c r="U297" s="68"/>
      <c r="V297" s="68"/>
      <c r="W297" s="68"/>
      <c r="X297" s="68"/>
      <c r="Y297" s="68"/>
      <c r="Z297" s="68"/>
      <c r="AA297" s="68"/>
      <c r="AB297" s="68"/>
      <c r="AC297" s="68"/>
      <c r="AD297" s="156"/>
      <c r="AE297" s="132">
        <f t="shared" si="28"/>
        <v>0</v>
      </c>
      <c r="AF297" s="12">
        <f t="shared" si="29"/>
        <v>0</v>
      </c>
      <c r="AG297" s="12" t="e">
        <f t="shared" si="36"/>
        <v>#DIV/0!</v>
      </c>
      <c r="AH297" s="12" t="e">
        <f t="shared" si="30"/>
        <v>#DIV/0!</v>
      </c>
      <c r="AI297" s="12">
        <f>SUM(F296:Q298)</f>
        <v>0</v>
      </c>
      <c r="AJ297" s="12">
        <f>SUM(R296:AC298)</f>
        <v>0</v>
      </c>
      <c r="AK297" s="12">
        <f>SUM(F296:AC298)</f>
        <v>0</v>
      </c>
      <c r="AL297" s="15" t="e">
        <f t="shared" si="35"/>
        <v>#DIV/0!</v>
      </c>
      <c r="AM297" s="15" t="e">
        <f t="shared" si="34"/>
        <v>#DIV/0!</v>
      </c>
      <c r="AN297" s="15" t="e">
        <f t="shared" si="31"/>
        <v>#DIV/0!</v>
      </c>
      <c r="AO297" s="15" t="e">
        <f t="shared" si="32"/>
        <v>#DIV/0!</v>
      </c>
      <c r="AP297" s="137" t="e">
        <f t="shared" si="33"/>
        <v>#DIV/0!</v>
      </c>
    </row>
    <row r="298" spans="1:42" s="9" customFormat="1" x14ac:dyDescent="0.4">
      <c r="A298" s="5"/>
      <c r="B298" s="21"/>
      <c r="C298" s="21"/>
      <c r="D298" s="5"/>
      <c r="E298" s="5"/>
      <c r="F298"/>
      <c r="G298"/>
      <c r="H298"/>
      <c r="I298"/>
      <c r="J298"/>
      <c r="K298"/>
      <c r="L298"/>
      <c r="M298"/>
      <c r="N298"/>
      <c r="O298"/>
      <c r="P298"/>
      <c r="Q298"/>
      <c r="R298" s="68"/>
      <c r="S298" s="68"/>
      <c r="T298" s="68"/>
      <c r="U298" s="68"/>
      <c r="V298" s="68"/>
      <c r="W298" s="68"/>
      <c r="X298" s="68"/>
      <c r="Y298" s="68"/>
      <c r="Z298" s="68"/>
      <c r="AA298" s="68"/>
      <c r="AB298" s="68"/>
      <c r="AC298" s="68"/>
      <c r="AD298" s="156"/>
      <c r="AE298" s="132">
        <f t="shared" si="28"/>
        <v>0</v>
      </c>
      <c r="AF298" s="12">
        <f t="shared" si="29"/>
        <v>0</v>
      </c>
      <c r="AG298" s="12" t="e">
        <f t="shared" si="36"/>
        <v>#DIV/0!</v>
      </c>
      <c r="AH298" s="12" t="e">
        <f t="shared" si="30"/>
        <v>#DIV/0!</v>
      </c>
      <c r="AI298" s="12">
        <f>SUM(F296:Q298)</f>
        <v>0</v>
      </c>
      <c r="AJ298" s="12">
        <f>SUM(R296:AC298)</f>
        <v>0</v>
      </c>
      <c r="AK298" s="12">
        <f>SUM(F296:AC298)</f>
        <v>0</v>
      </c>
      <c r="AL298" s="15" t="e">
        <f t="shared" si="35"/>
        <v>#DIV/0!</v>
      </c>
      <c r="AM298" s="15" t="e">
        <f t="shared" si="34"/>
        <v>#DIV/0!</v>
      </c>
      <c r="AN298" s="15" t="e">
        <f t="shared" si="31"/>
        <v>#DIV/0!</v>
      </c>
      <c r="AO298" s="15" t="e">
        <f t="shared" si="32"/>
        <v>#DIV/0!</v>
      </c>
      <c r="AP298" s="137" t="e">
        <f t="shared" si="33"/>
        <v>#DIV/0!</v>
      </c>
    </row>
    <row r="299" spans="1:42" s="9" customFormat="1" x14ac:dyDescent="0.4">
      <c r="A299" s="5"/>
      <c r="B299" s="21"/>
      <c r="C299" s="21"/>
      <c r="D299" s="5"/>
      <c r="E299" s="5"/>
      <c r="F299"/>
      <c r="G299"/>
      <c r="H299"/>
      <c r="I299"/>
      <c r="J299"/>
      <c r="K299"/>
      <c r="L299"/>
      <c r="M299"/>
      <c r="N299"/>
      <c r="O299"/>
      <c r="P299"/>
      <c r="Q299"/>
      <c r="R299" s="68"/>
      <c r="S299" s="68"/>
      <c r="T299" s="68"/>
      <c r="U299" s="68"/>
      <c r="V299" s="68"/>
      <c r="W299" s="68"/>
      <c r="X299" s="68"/>
      <c r="Y299" s="68"/>
      <c r="Z299" s="68"/>
      <c r="AA299" s="68"/>
      <c r="AB299" s="68"/>
      <c r="AC299" s="68"/>
      <c r="AD299" s="156"/>
      <c r="AE299" s="132">
        <f t="shared" si="28"/>
        <v>0</v>
      </c>
      <c r="AF299" s="12">
        <f t="shared" si="29"/>
        <v>0</v>
      </c>
      <c r="AG299" s="14" t="e">
        <f t="shared" si="36"/>
        <v>#DIV/0!</v>
      </c>
      <c r="AH299" s="14" t="e">
        <f t="shared" si="30"/>
        <v>#DIV/0!</v>
      </c>
      <c r="AI299" s="12">
        <f>SUM(F299:Q301)</f>
        <v>0</v>
      </c>
      <c r="AJ299" s="12">
        <f>SUM(R299:AC301)</f>
        <v>0</v>
      </c>
      <c r="AK299" s="12">
        <f>SUM(F299:AC301)</f>
        <v>0</v>
      </c>
      <c r="AL299" s="15" t="e">
        <f t="shared" si="35"/>
        <v>#DIV/0!</v>
      </c>
      <c r="AM299" s="15" t="e">
        <f t="shared" si="34"/>
        <v>#DIV/0!</v>
      </c>
      <c r="AN299" s="15" t="e">
        <f t="shared" si="31"/>
        <v>#DIV/0!</v>
      </c>
      <c r="AO299" s="15" t="e">
        <f t="shared" si="32"/>
        <v>#DIV/0!</v>
      </c>
      <c r="AP299" s="137" t="e">
        <f t="shared" si="33"/>
        <v>#DIV/0!</v>
      </c>
    </row>
    <row r="300" spans="1:42" s="9" customFormat="1" x14ac:dyDescent="0.4">
      <c r="A300" s="5"/>
      <c r="B300" s="21"/>
      <c r="C300" s="21"/>
      <c r="D300" s="5"/>
      <c r="E300" s="5"/>
      <c r="F300"/>
      <c r="G300"/>
      <c r="H300"/>
      <c r="I300"/>
      <c r="J300"/>
      <c r="K300"/>
      <c r="L300"/>
      <c r="M300"/>
      <c r="N300"/>
      <c r="O300"/>
      <c r="P300"/>
      <c r="Q300"/>
      <c r="R300" s="68"/>
      <c r="S300" s="68"/>
      <c r="T300" s="68"/>
      <c r="U300" s="68"/>
      <c r="V300" s="68"/>
      <c r="W300" s="68"/>
      <c r="X300" s="68"/>
      <c r="Y300" s="68"/>
      <c r="Z300" s="68"/>
      <c r="AA300" s="68"/>
      <c r="AB300" s="68"/>
      <c r="AC300" s="68"/>
      <c r="AD300" s="156"/>
      <c r="AE300" s="132">
        <f t="shared" si="28"/>
        <v>0</v>
      </c>
      <c r="AF300" s="12">
        <f t="shared" si="29"/>
        <v>0</v>
      </c>
      <c r="AG300" s="12" t="e">
        <f t="shared" si="36"/>
        <v>#DIV/0!</v>
      </c>
      <c r="AH300" s="12" t="e">
        <f t="shared" si="30"/>
        <v>#DIV/0!</v>
      </c>
      <c r="AI300" s="12">
        <f>SUM(F299:Q301)</f>
        <v>0</v>
      </c>
      <c r="AJ300" s="12">
        <f>SUM(R299:AC301)</f>
        <v>0</v>
      </c>
      <c r="AK300" s="12">
        <f>SUM(F299:AC301)</f>
        <v>0</v>
      </c>
      <c r="AL300" s="15" t="e">
        <f t="shared" si="35"/>
        <v>#DIV/0!</v>
      </c>
      <c r="AM300" s="15" t="e">
        <f t="shared" si="34"/>
        <v>#DIV/0!</v>
      </c>
      <c r="AN300" s="15" t="e">
        <f t="shared" si="31"/>
        <v>#DIV/0!</v>
      </c>
      <c r="AO300" s="15" t="e">
        <f t="shared" si="32"/>
        <v>#DIV/0!</v>
      </c>
      <c r="AP300" s="137" t="e">
        <f t="shared" si="33"/>
        <v>#DIV/0!</v>
      </c>
    </row>
    <row r="301" spans="1:42" s="9" customFormat="1" x14ac:dyDescent="0.4">
      <c r="A301" s="5"/>
      <c r="B301" s="21"/>
      <c r="C301" s="21"/>
      <c r="D301" s="5"/>
      <c r="E301" s="5"/>
      <c r="F301"/>
      <c r="G301"/>
      <c r="H301"/>
      <c r="I301"/>
      <c r="J301"/>
      <c r="K301"/>
      <c r="L301"/>
      <c r="M301"/>
      <c r="N301"/>
      <c r="O301"/>
      <c r="P301"/>
      <c r="Q301"/>
      <c r="R301" s="68"/>
      <c r="S301" s="68"/>
      <c r="T301" s="68"/>
      <c r="U301" s="68"/>
      <c r="V301" s="68"/>
      <c r="W301" s="68"/>
      <c r="X301" s="68"/>
      <c r="Y301" s="68"/>
      <c r="Z301" s="68"/>
      <c r="AA301" s="68"/>
      <c r="AB301" s="68"/>
      <c r="AC301" s="68"/>
      <c r="AD301" s="156"/>
      <c r="AE301" s="132">
        <f t="shared" si="28"/>
        <v>0</v>
      </c>
      <c r="AF301" s="12">
        <f t="shared" si="29"/>
        <v>0</v>
      </c>
      <c r="AG301" s="12" t="e">
        <f t="shared" si="36"/>
        <v>#DIV/0!</v>
      </c>
      <c r="AH301" s="12" t="e">
        <f t="shared" si="30"/>
        <v>#DIV/0!</v>
      </c>
      <c r="AI301" s="12">
        <f>SUM(F299:Q301)</f>
        <v>0</v>
      </c>
      <c r="AJ301" s="12">
        <f>SUM(R299:AC301)</f>
        <v>0</v>
      </c>
      <c r="AK301" s="12">
        <f>SUM(F299:AC301)</f>
        <v>0</v>
      </c>
      <c r="AL301" s="15" t="e">
        <f t="shared" si="35"/>
        <v>#DIV/0!</v>
      </c>
      <c r="AM301" s="15" t="e">
        <f t="shared" si="34"/>
        <v>#DIV/0!</v>
      </c>
      <c r="AN301" s="15" t="e">
        <f t="shared" si="31"/>
        <v>#DIV/0!</v>
      </c>
      <c r="AO301" s="15" t="e">
        <f t="shared" si="32"/>
        <v>#DIV/0!</v>
      </c>
      <c r="AP301" s="137" t="e">
        <f t="shared" si="33"/>
        <v>#DIV/0!</v>
      </c>
    </row>
    <row r="302" spans="1:42" s="9" customFormat="1" x14ac:dyDescent="0.4">
      <c r="A302" s="5"/>
      <c r="B302" s="21"/>
      <c r="C302" s="21"/>
      <c r="D302" s="5"/>
      <c r="E302" s="5"/>
      <c r="F302"/>
      <c r="G302"/>
      <c r="H302"/>
      <c r="I302"/>
      <c r="J302"/>
      <c r="K302"/>
      <c r="L302"/>
      <c r="M302"/>
      <c r="N302"/>
      <c r="O302"/>
      <c r="P302"/>
      <c r="Q302"/>
      <c r="R302" s="68"/>
      <c r="S302" s="68"/>
      <c r="T302" s="68"/>
      <c r="U302" s="68"/>
      <c r="V302" s="68"/>
      <c r="W302" s="68"/>
      <c r="X302" s="68"/>
      <c r="Y302" s="68"/>
      <c r="Z302" s="68"/>
      <c r="AA302" s="68"/>
      <c r="AB302" s="68"/>
      <c r="AC302" s="68"/>
      <c r="AD302" s="156"/>
      <c r="AE302" s="132">
        <f t="shared" si="28"/>
        <v>0</v>
      </c>
      <c r="AF302" s="12">
        <f t="shared" si="29"/>
        <v>0</v>
      </c>
      <c r="AG302" s="14" t="e">
        <f t="shared" si="36"/>
        <v>#DIV/0!</v>
      </c>
      <c r="AH302" s="14" t="e">
        <f t="shared" si="30"/>
        <v>#DIV/0!</v>
      </c>
      <c r="AI302" s="12">
        <f>SUM(F302:Q304)</f>
        <v>0</v>
      </c>
      <c r="AJ302" s="12">
        <f>SUM(R302:AC304)</f>
        <v>0</v>
      </c>
      <c r="AK302" s="12">
        <f>SUM(F302:AC304)</f>
        <v>0</v>
      </c>
      <c r="AL302" s="15" t="e">
        <f t="shared" si="35"/>
        <v>#DIV/0!</v>
      </c>
      <c r="AM302" s="15" t="e">
        <f t="shared" si="34"/>
        <v>#DIV/0!</v>
      </c>
      <c r="AN302" s="15" t="e">
        <f t="shared" si="31"/>
        <v>#DIV/0!</v>
      </c>
      <c r="AO302" s="15" t="e">
        <f t="shared" si="32"/>
        <v>#DIV/0!</v>
      </c>
      <c r="AP302" s="137" t="e">
        <f t="shared" si="33"/>
        <v>#DIV/0!</v>
      </c>
    </row>
    <row r="303" spans="1:42" s="9" customFormat="1" x14ac:dyDescent="0.4">
      <c r="A303" s="5"/>
      <c r="B303" s="21"/>
      <c r="C303" s="21"/>
      <c r="D303" s="5"/>
      <c r="E303" s="5"/>
      <c r="F303"/>
      <c r="G303"/>
      <c r="H303"/>
      <c r="I303"/>
      <c r="J303"/>
      <c r="K303"/>
      <c r="L303"/>
      <c r="M303"/>
      <c r="N303"/>
      <c r="O303"/>
      <c r="P303"/>
      <c r="Q303"/>
      <c r="R303" s="68"/>
      <c r="S303" s="68"/>
      <c r="T303" s="68"/>
      <c r="U303" s="68"/>
      <c r="V303" s="68"/>
      <c r="W303" s="68"/>
      <c r="X303" s="68"/>
      <c r="Y303" s="68"/>
      <c r="Z303" s="68"/>
      <c r="AA303" s="68"/>
      <c r="AB303" s="68"/>
      <c r="AC303" s="68"/>
      <c r="AD303" s="156"/>
      <c r="AE303" s="132">
        <f t="shared" si="28"/>
        <v>0</v>
      </c>
      <c r="AF303" s="12">
        <f t="shared" si="29"/>
        <v>0</v>
      </c>
      <c r="AG303" s="12" t="e">
        <f t="shared" si="36"/>
        <v>#DIV/0!</v>
      </c>
      <c r="AH303" s="12" t="e">
        <f t="shared" si="30"/>
        <v>#DIV/0!</v>
      </c>
      <c r="AI303" s="12">
        <f>SUM(F302:Q304)</f>
        <v>0</v>
      </c>
      <c r="AJ303" s="12">
        <f>SUM(R302:AC304)</f>
        <v>0</v>
      </c>
      <c r="AK303" s="12">
        <f>SUM(F302:AC304)</f>
        <v>0</v>
      </c>
      <c r="AL303" s="15" t="e">
        <f t="shared" si="35"/>
        <v>#DIV/0!</v>
      </c>
      <c r="AM303" s="15" t="e">
        <f t="shared" si="34"/>
        <v>#DIV/0!</v>
      </c>
      <c r="AN303" s="15" t="e">
        <f t="shared" si="31"/>
        <v>#DIV/0!</v>
      </c>
      <c r="AO303" s="15" t="e">
        <f t="shared" si="32"/>
        <v>#DIV/0!</v>
      </c>
      <c r="AP303" s="137" t="e">
        <f t="shared" si="33"/>
        <v>#DIV/0!</v>
      </c>
    </row>
    <row r="304" spans="1:42" s="9" customFormat="1" x14ac:dyDescent="0.4">
      <c r="A304" s="5"/>
      <c r="B304" s="21"/>
      <c r="C304" s="21"/>
      <c r="D304" s="5"/>
      <c r="E304" s="5"/>
      <c r="F304"/>
      <c r="G304"/>
      <c r="H304"/>
      <c r="I304"/>
      <c r="J304"/>
      <c r="K304"/>
      <c r="L304"/>
      <c r="M304"/>
      <c r="N304"/>
      <c r="O304"/>
      <c r="P304"/>
      <c r="Q304"/>
      <c r="R304" s="68"/>
      <c r="S304" s="68"/>
      <c r="T304" s="68"/>
      <c r="U304" s="68"/>
      <c r="V304" s="68"/>
      <c r="W304" s="68"/>
      <c r="X304" s="68"/>
      <c r="Y304" s="68"/>
      <c r="Z304" s="68"/>
      <c r="AA304" s="68"/>
      <c r="AB304" s="68"/>
      <c r="AC304" s="68"/>
      <c r="AD304" s="156"/>
      <c r="AE304" s="132">
        <f t="shared" si="28"/>
        <v>0</v>
      </c>
      <c r="AF304" s="12">
        <f t="shared" si="29"/>
        <v>0</v>
      </c>
      <c r="AG304" s="12" t="e">
        <f t="shared" si="36"/>
        <v>#DIV/0!</v>
      </c>
      <c r="AH304" s="12" t="e">
        <f t="shared" si="30"/>
        <v>#DIV/0!</v>
      </c>
      <c r="AI304" s="12">
        <f>SUM(F302:Q304)</f>
        <v>0</v>
      </c>
      <c r="AJ304" s="12">
        <f>SUM(R302:AC304)</f>
        <v>0</v>
      </c>
      <c r="AK304" s="12">
        <f>SUM(F302:AC304)</f>
        <v>0</v>
      </c>
      <c r="AL304" s="15" t="e">
        <f t="shared" si="35"/>
        <v>#DIV/0!</v>
      </c>
      <c r="AM304" s="15" t="e">
        <f t="shared" si="34"/>
        <v>#DIV/0!</v>
      </c>
      <c r="AN304" s="15" t="e">
        <f t="shared" si="31"/>
        <v>#DIV/0!</v>
      </c>
      <c r="AO304" s="15" t="e">
        <f t="shared" si="32"/>
        <v>#DIV/0!</v>
      </c>
      <c r="AP304" s="137" t="e">
        <f t="shared" si="33"/>
        <v>#DIV/0!</v>
      </c>
    </row>
    <row r="305" spans="1:42" s="9" customFormat="1" x14ac:dyDescent="0.4">
      <c r="A305" s="5"/>
      <c r="B305" s="21"/>
      <c r="C305" s="21"/>
      <c r="D305" s="5"/>
      <c r="E305" s="5"/>
      <c r="F305"/>
      <c r="G305"/>
      <c r="H305"/>
      <c r="I305"/>
      <c r="J305"/>
      <c r="K305"/>
      <c r="L305"/>
      <c r="M305"/>
      <c r="N305"/>
      <c r="O305"/>
      <c r="P305"/>
      <c r="Q305"/>
      <c r="R305" s="68"/>
      <c r="S305" s="68"/>
      <c r="T305" s="68"/>
      <c r="U305" s="68"/>
      <c r="V305" s="68"/>
      <c r="W305" s="68"/>
      <c r="X305" s="68"/>
      <c r="Y305" s="68"/>
      <c r="Z305" s="68"/>
      <c r="AA305" s="68"/>
      <c r="AB305" s="68"/>
      <c r="AC305" s="68"/>
      <c r="AD305" s="156"/>
      <c r="AE305" s="132">
        <f t="shared" si="28"/>
        <v>0</v>
      </c>
      <c r="AF305" s="12">
        <f t="shared" si="29"/>
        <v>0</v>
      </c>
      <c r="AG305" s="14" t="e">
        <f t="shared" si="36"/>
        <v>#DIV/0!</v>
      </c>
      <c r="AH305" s="14" t="e">
        <f t="shared" si="30"/>
        <v>#DIV/0!</v>
      </c>
      <c r="AI305" s="12">
        <f>SUM(F305:Q307)</f>
        <v>0</v>
      </c>
      <c r="AJ305" s="12">
        <f>SUM(R305:AC307)</f>
        <v>0</v>
      </c>
      <c r="AK305" s="12">
        <f>SUM(F305:AC307)</f>
        <v>0</v>
      </c>
      <c r="AL305" s="15" t="e">
        <f t="shared" si="35"/>
        <v>#DIV/0!</v>
      </c>
      <c r="AM305" s="15" t="e">
        <f t="shared" si="34"/>
        <v>#DIV/0!</v>
      </c>
      <c r="AN305" s="15" t="e">
        <f t="shared" si="31"/>
        <v>#DIV/0!</v>
      </c>
      <c r="AO305" s="15" t="e">
        <f t="shared" si="32"/>
        <v>#DIV/0!</v>
      </c>
      <c r="AP305" s="137" t="e">
        <f t="shared" si="33"/>
        <v>#DIV/0!</v>
      </c>
    </row>
    <row r="306" spans="1:42" s="9" customFormat="1" x14ac:dyDescent="0.4">
      <c r="A306" s="5"/>
      <c r="B306" s="21"/>
      <c r="C306" s="21"/>
      <c r="D306" s="5"/>
      <c r="E306" s="5"/>
      <c r="F306"/>
      <c r="G306"/>
      <c r="H306"/>
      <c r="I306"/>
      <c r="J306"/>
      <c r="K306"/>
      <c r="L306"/>
      <c r="M306"/>
      <c r="N306"/>
      <c r="O306"/>
      <c r="P306"/>
      <c r="Q306"/>
      <c r="R306" s="68"/>
      <c r="S306" s="68"/>
      <c r="T306" s="68"/>
      <c r="U306" s="68"/>
      <c r="V306" s="68"/>
      <c r="W306" s="68"/>
      <c r="X306" s="68"/>
      <c r="Y306" s="68"/>
      <c r="Z306" s="68"/>
      <c r="AA306" s="68"/>
      <c r="AB306" s="68"/>
      <c r="AC306" s="68"/>
      <c r="AD306" s="156"/>
      <c r="AE306" s="132">
        <f t="shared" si="28"/>
        <v>0</v>
      </c>
      <c r="AF306" s="12">
        <f t="shared" si="29"/>
        <v>0</v>
      </c>
      <c r="AG306" s="12" t="e">
        <f t="shared" si="36"/>
        <v>#DIV/0!</v>
      </c>
      <c r="AH306" s="12" t="e">
        <f t="shared" si="30"/>
        <v>#DIV/0!</v>
      </c>
      <c r="AI306" s="12">
        <f>SUM(F305:Q307)</f>
        <v>0</v>
      </c>
      <c r="AJ306" s="12">
        <f>SUM(R305:AC307)</f>
        <v>0</v>
      </c>
      <c r="AK306" s="12">
        <f>SUM(F305:AC307)</f>
        <v>0</v>
      </c>
      <c r="AL306" s="15" t="e">
        <f t="shared" si="35"/>
        <v>#DIV/0!</v>
      </c>
      <c r="AM306" s="15" t="e">
        <f t="shared" si="34"/>
        <v>#DIV/0!</v>
      </c>
      <c r="AN306" s="15" t="e">
        <f t="shared" si="31"/>
        <v>#DIV/0!</v>
      </c>
      <c r="AO306" s="15" t="e">
        <f t="shared" si="32"/>
        <v>#DIV/0!</v>
      </c>
      <c r="AP306" s="137" t="e">
        <f t="shared" si="33"/>
        <v>#DIV/0!</v>
      </c>
    </row>
    <row r="307" spans="1:42" s="9" customFormat="1" x14ac:dyDescent="0.4">
      <c r="A307" s="5"/>
      <c r="B307" s="21"/>
      <c r="C307" s="21"/>
      <c r="D307" s="5"/>
      <c r="E307" s="5"/>
      <c r="F307"/>
      <c r="G307"/>
      <c r="H307"/>
      <c r="I307"/>
      <c r="J307"/>
      <c r="K307"/>
      <c r="L307"/>
      <c r="M307"/>
      <c r="N307"/>
      <c r="O307"/>
      <c r="P307"/>
      <c r="Q307"/>
      <c r="R307" s="68"/>
      <c r="S307" s="68"/>
      <c r="T307" s="68"/>
      <c r="U307" s="68"/>
      <c r="V307" s="68"/>
      <c r="W307" s="68"/>
      <c r="X307" s="68"/>
      <c r="Y307" s="68"/>
      <c r="Z307" s="68"/>
      <c r="AA307" s="68"/>
      <c r="AB307" s="68"/>
      <c r="AC307" s="68"/>
      <c r="AD307" s="156"/>
      <c r="AE307" s="132">
        <f t="shared" si="28"/>
        <v>0</v>
      </c>
      <c r="AF307" s="12">
        <f t="shared" si="29"/>
        <v>0</v>
      </c>
      <c r="AG307" s="12" t="e">
        <f t="shared" si="36"/>
        <v>#DIV/0!</v>
      </c>
      <c r="AH307" s="12" t="e">
        <f t="shared" si="30"/>
        <v>#DIV/0!</v>
      </c>
      <c r="AI307" s="12">
        <f>SUM(F305:Q307)</f>
        <v>0</v>
      </c>
      <c r="AJ307" s="12">
        <f>SUM(R305:AC307)</f>
        <v>0</v>
      </c>
      <c r="AK307" s="12">
        <f>SUM(F305:AC307)</f>
        <v>0</v>
      </c>
      <c r="AL307" s="15" t="e">
        <f t="shared" si="35"/>
        <v>#DIV/0!</v>
      </c>
      <c r="AM307" s="15" t="e">
        <f t="shared" si="34"/>
        <v>#DIV/0!</v>
      </c>
      <c r="AN307" s="15" t="e">
        <f t="shared" si="31"/>
        <v>#DIV/0!</v>
      </c>
      <c r="AO307" s="15" t="e">
        <f t="shared" si="32"/>
        <v>#DIV/0!</v>
      </c>
      <c r="AP307" s="137" t="e">
        <f t="shared" si="33"/>
        <v>#DIV/0!</v>
      </c>
    </row>
    <row r="308" spans="1:42" s="9" customFormat="1" x14ac:dyDescent="0.4">
      <c r="A308" s="5"/>
      <c r="B308" s="21"/>
      <c r="C308" s="21"/>
      <c r="D308" s="5"/>
      <c r="E308" s="5"/>
      <c r="F308"/>
      <c r="G308"/>
      <c r="H308"/>
      <c r="I308"/>
      <c r="J308"/>
      <c r="K308"/>
      <c r="L308"/>
      <c r="M308"/>
      <c r="N308"/>
      <c r="O308"/>
      <c r="P308"/>
      <c r="Q308"/>
      <c r="R308" s="68"/>
      <c r="S308" s="68"/>
      <c r="T308" s="68"/>
      <c r="U308" s="68"/>
      <c r="V308" s="68"/>
      <c r="W308" s="68"/>
      <c r="X308" s="68"/>
      <c r="Y308" s="68"/>
      <c r="Z308" s="68"/>
      <c r="AA308" s="68"/>
      <c r="AB308" s="68"/>
      <c r="AC308" s="68"/>
      <c r="AD308" s="156"/>
      <c r="AE308" s="132">
        <f t="shared" si="28"/>
        <v>0</v>
      </c>
      <c r="AF308" s="12">
        <f t="shared" si="29"/>
        <v>0</v>
      </c>
      <c r="AG308" s="14" t="e">
        <f t="shared" si="36"/>
        <v>#DIV/0!</v>
      </c>
      <c r="AH308" s="14" t="e">
        <f t="shared" si="30"/>
        <v>#DIV/0!</v>
      </c>
      <c r="AI308" s="12">
        <f>SUM(F308:Q310)</f>
        <v>0</v>
      </c>
      <c r="AJ308" s="12">
        <f>SUM(R308:AC310)</f>
        <v>0</v>
      </c>
      <c r="AK308" s="12">
        <f>SUM(F308:AC310)</f>
        <v>0</v>
      </c>
      <c r="AL308" s="15" t="e">
        <f t="shared" si="35"/>
        <v>#DIV/0!</v>
      </c>
      <c r="AM308" s="15" t="e">
        <f t="shared" si="34"/>
        <v>#DIV/0!</v>
      </c>
      <c r="AN308" s="15" t="e">
        <f t="shared" si="31"/>
        <v>#DIV/0!</v>
      </c>
      <c r="AO308" s="15" t="e">
        <f t="shared" si="32"/>
        <v>#DIV/0!</v>
      </c>
      <c r="AP308" s="137" t="e">
        <f t="shared" si="33"/>
        <v>#DIV/0!</v>
      </c>
    </row>
    <row r="309" spans="1:42" s="9" customFormat="1" x14ac:dyDescent="0.4">
      <c r="A309" s="5"/>
      <c r="B309" s="21"/>
      <c r="C309" s="21"/>
      <c r="D309" s="5"/>
      <c r="E309" s="5"/>
      <c r="F309"/>
      <c r="G309"/>
      <c r="H309"/>
      <c r="I309"/>
      <c r="J309"/>
      <c r="K309"/>
      <c r="L309"/>
      <c r="M309"/>
      <c r="N309"/>
      <c r="O309"/>
      <c r="P309"/>
      <c r="Q309"/>
      <c r="R309" s="68"/>
      <c r="S309" s="68"/>
      <c r="T309" s="68"/>
      <c r="U309" s="68"/>
      <c r="V309" s="68"/>
      <c r="W309" s="68"/>
      <c r="X309" s="68"/>
      <c r="Y309" s="68"/>
      <c r="Z309" s="68"/>
      <c r="AA309" s="68"/>
      <c r="AB309" s="68"/>
      <c r="AC309" s="68"/>
      <c r="AD309" s="156"/>
      <c r="AE309" s="132">
        <f t="shared" si="28"/>
        <v>0</v>
      </c>
      <c r="AF309" s="12">
        <f t="shared" si="29"/>
        <v>0</v>
      </c>
      <c r="AG309" s="12" t="e">
        <f t="shared" si="36"/>
        <v>#DIV/0!</v>
      </c>
      <c r="AH309" s="12" t="e">
        <f t="shared" si="30"/>
        <v>#DIV/0!</v>
      </c>
      <c r="AI309" s="12">
        <f>SUM(F308:Q310)</f>
        <v>0</v>
      </c>
      <c r="AJ309" s="12">
        <f>SUM(R308:AC310)</f>
        <v>0</v>
      </c>
      <c r="AK309" s="12">
        <f>SUM(F308:AC310)</f>
        <v>0</v>
      </c>
      <c r="AL309" s="15" t="e">
        <f t="shared" si="35"/>
        <v>#DIV/0!</v>
      </c>
      <c r="AM309" s="15" t="e">
        <f t="shared" si="34"/>
        <v>#DIV/0!</v>
      </c>
      <c r="AN309" s="15" t="e">
        <f t="shared" si="31"/>
        <v>#DIV/0!</v>
      </c>
      <c r="AO309" s="15" t="e">
        <f t="shared" si="32"/>
        <v>#DIV/0!</v>
      </c>
      <c r="AP309" s="137" t="e">
        <f t="shared" si="33"/>
        <v>#DIV/0!</v>
      </c>
    </row>
    <row r="310" spans="1:42" s="9" customFormat="1" x14ac:dyDescent="0.4">
      <c r="A310" s="5"/>
      <c r="B310" s="21"/>
      <c r="C310" s="21"/>
      <c r="D310" s="5"/>
      <c r="E310" s="5"/>
      <c r="F310"/>
      <c r="G310"/>
      <c r="H310"/>
      <c r="I310"/>
      <c r="J310"/>
      <c r="K310"/>
      <c r="L310"/>
      <c r="M310"/>
      <c r="N310"/>
      <c r="O310"/>
      <c r="P310"/>
      <c r="Q310"/>
      <c r="R310" s="68"/>
      <c r="S310" s="68"/>
      <c r="T310" s="68"/>
      <c r="U310" s="68"/>
      <c r="V310" s="68"/>
      <c r="W310" s="68"/>
      <c r="X310" s="68"/>
      <c r="Y310" s="68"/>
      <c r="Z310" s="68"/>
      <c r="AA310" s="68"/>
      <c r="AB310" s="68"/>
      <c r="AC310" s="68"/>
      <c r="AD310" s="156"/>
      <c r="AE310" s="132">
        <f t="shared" si="28"/>
        <v>0</v>
      </c>
      <c r="AF310" s="12">
        <f t="shared" si="29"/>
        <v>0</v>
      </c>
      <c r="AG310" s="12" t="e">
        <f t="shared" si="36"/>
        <v>#DIV/0!</v>
      </c>
      <c r="AH310" s="12" t="e">
        <f t="shared" si="30"/>
        <v>#DIV/0!</v>
      </c>
      <c r="AI310" s="12">
        <f>SUM(F308:Q310)</f>
        <v>0</v>
      </c>
      <c r="AJ310" s="12">
        <f>SUM(R308:AC310)</f>
        <v>0</v>
      </c>
      <c r="AK310" s="12">
        <f>SUM(F308:AC310)</f>
        <v>0</v>
      </c>
      <c r="AL310" s="15" t="e">
        <f t="shared" si="35"/>
        <v>#DIV/0!</v>
      </c>
      <c r="AM310" s="15" t="e">
        <f t="shared" si="34"/>
        <v>#DIV/0!</v>
      </c>
      <c r="AN310" s="15" t="e">
        <f t="shared" si="31"/>
        <v>#DIV/0!</v>
      </c>
      <c r="AO310" s="15" t="e">
        <f t="shared" si="32"/>
        <v>#DIV/0!</v>
      </c>
      <c r="AP310" s="137" t="e">
        <f t="shared" si="33"/>
        <v>#DIV/0!</v>
      </c>
    </row>
    <row r="311" spans="1:42" s="9" customFormat="1" x14ac:dyDescent="0.4">
      <c r="A311" s="5"/>
      <c r="B311" s="21"/>
      <c r="C311" s="21"/>
      <c r="D311" s="5"/>
      <c r="E311" s="5"/>
      <c r="F311"/>
      <c r="G311"/>
      <c r="H311"/>
      <c r="I311"/>
      <c r="J311"/>
      <c r="K311"/>
      <c r="L311"/>
      <c r="M311"/>
      <c r="N311"/>
      <c r="O311"/>
      <c r="P311"/>
      <c r="Q311"/>
      <c r="R311" s="68"/>
      <c r="S311" s="68"/>
      <c r="T311" s="68"/>
      <c r="U311" s="68"/>
      <c r="V311" s="68"/>
      <c r="W311" s="68"/>
      <c r="X311" s="68"/>
      <c r="Y311" s="68"/>
      <c r="Z311" s="68"/>
      <c r="AA311" s="68"/>
      <c r="AB311" s="68"/>
      <c r="AC311" s="68"/>
      <c r="AD311" s="156"/>
      <c r="AE311" s="132">
        <f t="shared" si="28"/>
        <v>0</v>
      </c>
      <c r="AF311" s="12">
        <f t="shared" si="29"/>
        <v>0</v>
      </c>
      <c r="AG311" s="14" t="e">
        <f t="shared" si="36"/>
        <v>#DIV/0!</v>
      </c>
      <c r="AH311" s="14" t="e">
        <f t="shared" si="30"/>
        <v>#DIV/0!</v>
      </c>
      <c r="AI311" s="12">
        <f>SUM(F311:Q313)</f>
        <v>0</v>
      </c>
      <c r="AJ311" s="12">
        <f>SUM(R311:AC313)</f>
        <v>0</v>
      </c>
      <c r="AK311" s="12">
        <f>SUM(F311:AC313)</f>
        <v>0</v>
      </c>
      <c r="AL311" s="15" t="e">
        <f t="shared" si="35"/>
        <v>#DIV/0!</v>
      </c>
      <c r="AM311" s="15" t="e">
        <f t="shared" si="34"/>
        <v>#DIV/0!</v>
      </c>
      <c r="AN311" s="15" t="e">
        <f t="shared" si="31"/>
        <v>#DIV/0!</v>
      </c>
      <c r="AO311" s="15" t="e">
        <f t="shared" si="32"/>
        <v>#DIV/0!</v>
      </c>
      <c r="AP311" s="137" t="e">
        <f t="shared" si="33"/>
        <v>#DIV/0!</v>
      </c>
    </row>
    <row r="312" spans="1:42" s="9" customFormat="1" x14ac:dyDescent="0.4">
      <c r="A312" s="5"/>
      <c r="B312" s="21"/>
      <c r="C312" s="21"/>
      <c r="D312" s="5"/>
      <c r="E312" s="5"/>
      <c r="F312"/>
      <c r="G312"/>
      <c r="H312"/>
      <c r="I312"/>
      <c r="J312"/>
      <c r="K312"/>
      <c r="L312"/>
      <c r="M312"/>
      <c r="N312"/>
      <c r="O312"/>
      <c r="P312"/>
      <c r="Q312"/>
      <c r="R312" s="68"/>
      <c r="S312" s="68"/>
      <c r="T312" s="68"/>
      <c r="U312" s="68"/>
      <c r="V312" s="68"/>
      <c r="W312" s="68"/>
      <c r="X312" s="68"/>
      <c r="Y312" s="68"/>
      <c r="Z312" s="68"/>
      <c r="AA312" s="68"/>
      <c r="AB312" s="68"/>
      <c r="AC312" s="68"/>
      <c r="AD312" s="156"/>
      <c r="AE312" s="132">
        <f t="shared" si="28"/>
        <v>0</v>
      </c>
      <c r="AF312" s="12">
        <f t="shared" si="29"/>
        <v>0</v>
      </c>
      <c r="AG312" s="12" t="e">
        <f t="shared" si="36"/>
        <v>#DIV/0!</v>
      </c>
      <c r="AH312" s="12" t="e">
        <f t="shared" si="30"/>
        <v>#DIV/0!</v>
      </c>
      <c r="AI312" s="12">
        <f>SUM(F311:Q313)</f>
        <v>0</v>
      </c>
      <c r="AJ312" s="12">
        <f>SUM(R311:AC313)</f>
        <v>0</v>
      </c>
      <c r="AK312" s="12">
        <f>SUM(F311:AC313)</f>
        <v>0</v>
      </c>
      <c r="AL312" s="15" t="e">
        <f t="shared" si="35"/>
        <v>#DIV/0!</v>
      </c>
      <c r="AM312" s="15" t="e">
        <f t="shared" si="34"/>
        <v>#DIV/0!</v>
      </c>
      <c r="AN312" s="15" t="e">
        <f t="shared" si="31"/>
        <v>#DIV/0!</v>
      </c>
      <c r="AO312" s="15" t="e">
        <f t="shared" si="32"/>
        <v>#DIV/0!</v>
      </c>
      <c r="AP312" s="137" t="e">
        <f t="shared" si="33"/>
        <v>#DIV/0!</v>
      </c>
    </row>
    <row r="313" spans="1:42" s="9" customFormat="1" x14ac:dyDescent="0.4">
      <c r="A313" s="5"/>
      <c r="B313" s="21"/>
      <c r="C313" s="21"/>
      <c r="D313" s="5"/>
      <c r="E313" s="5"/>
      <c r="F313"/>
      <c r="G313"/>
      <c r="H313"/>
      <c r="I313"/>
      <c r="J313"/>
      <c r="K313"/>
      <c r="L313"/>
      <c r="M313"/>
      <c r="N313"/>
      <c r="O313"/>
      <c r="P313"/>
      <c r="Q313"/>
      <c r="R313" s="68"/>
      <c r="S313" s="68"/>
      <c r="T313" s="68"/>
      <c r="U313" s="68"/>
      <c r="V313" s="68"/>
      <c r="W313" s="68"/>
      <c r="X313" s="68"/>
      <c r="Y313" s="68"/>
      <c r="Z313" s="68"/>
      <c r="AA313" s="68"/>
      <c r="AB313" s="68"/>
      <c r="AC313" s="68"/>
      <c r="AD313" s="156"/>
      <c r="AE313" s="132">
        <f t="shared" si="28"/>
        <v>0</v>
      </c>
      <c r="AF313" s="12">
        <f t="shared" si="29"/>
        <v>0</v>
      </c>
      <c r="AG313" s="12" t="e">
        <f t="shared" si="36"/>
        <v>#DIV/0!</v>
      </c>
      <c r="AH313" s="12" t="e">
        <f t="shared" si="30"/>
        <v>#DIV/0!</v>
      </c>
      <c r="AI313" s="12">
        <f>SUM(F311:Q313)</f>
        <v>0</v>
      </c>
      <c r="AJ313" s="12">
        <f>SUM(R311:AC313)</f>
        <v>0</v>
      </c>
      <c r="AK313" s="12">
        <f>SUM(F311:AC313)</f>
        <v>0</v>
      </c>
      <c r="AL313" s="15" t="e">
        <f t="shared" si="35"/>
        <v>#DIV/0!</v>
      </c>
      <c r="AM313" s="15" t="e">
        <f t="shared" si="34"/>
        <v>#DIV/0!</v>
      </c>
      <c r="AN313" s="15" t="e">
        <f t="shared" si="31"/>
        <v>#DIV/0!</v>
      </c>
      <c r="AO313" s="15" t="e">
        <f t="shared" si="32"/>
        <v>#DIV/0!</v>
      </c>
      <c r="AP313" s="137" t="e">
        <f t="shared" si="33"/>
        <v>#DIV/0!</v>
      </c>
    </row>
    <row r="314" spans="1:42" s="9" customFormat="1" x14ac:dyDescent="0.4">
      <c r="A314" s="5"/>
      <c r="B314" s="21"/>
      <c r="C314" s="21"/>
      <c r="D314" s="5"/>
      <c r="E314" s="5"/>
      <c r="F314"/>
      <c r="G314"/>
      <c r="H314"/>
      <c r="I314"/>
      <c r="J314"/>
      <c r="K314"/>
      <c r="L314"/>
      <c r="M314"/>
      <c r="N314"/>
      <c r="O314"/>
      <c r="P314"/>
      <c r="Q314"/>
      <c r="R314" s="68"/>
      <c r="S314" s="68"/>
      <c r="T314" s="68"/>
      <c r="U314" s="68"/>
      <c r="V314" s="68"/>
      <c r="W314" s="68"/>
      <c r="X314" s="68"/>
      <c r="Y314" s="68"/>
      <c r="Z314" s="68"/>
      <c r="AA314" s="68"/>
      <c r="AB314" s="68"/>
      <c r="AC314" s="68"/>
      <c r="AD314" s="156"/>
      <c r="AE314" s="132">
        <f t="shared" si="28"/>
        <v>0</v>
      </c>
      <c r="AF314" s="12">
        <f t="shared" si="29"/>
        <v>0</v>
      </c>
      <c r="AG314" s="14" t="e">
        <f t="shared" si="36"/>
        <v>#DIV/0!</v>
      </c>
      <c r="AH314" s="14" t="e">
        <f t="shared" si="30"/>
        <v>#DIV/0!</v>
      </c>
      <c r="AI314" s="12">
        <f>SUM(F314:Q316)</f>
        <v>0</v>
      </c>
      <c r="AJ314" s="12">
        <f>SUM(R314:AC316)</f>
        <v>0</v>
      </c>
      <c r="AK314" s="12">
        <f>SUM(F314:AC316)</f>
        <v>0</v>
      </c>
      <c r="AL314" s="15" t="e">
        <f t="shared" si="35"/>
        <v>#DIV/0!</v>
      </c>
      <c r="AM314" s="15" t="e">
        <f t="shared" si="34"/>
        <v>#DIV/0!</v>
      </c>
      <c r="AN314" s="15" t="e">
        <f t="shared" si="31"/>
        <v>#DIV/0!</v>
      </c>
      <c r="AO314" s="15" t="e">
        <f t="shared" si="32"/>
        <v>#DIV/0!</v>
      </c>
      <c r="AP314" s="137" t="e">
        <f t="shared" si="33"/>
        <v>#DIV/0!</v>
      </c>
    </row>
    <row r="315" spans="1:42" s="9" customFormat="1" x14ac:dyDescent="0.4">
      <c r="A315" s="5"/>
      <c r="B315" s="21"/>
      <c r="C315" s="21"/>
      <c r="D315" s="5"/>
      <c r="E315" s="5"/>
      <c r="F315"/>
      <c r="G315"/>
      <c r="H315"/>
      <c r="I315"/>
      <c r="J315"/>
      <c r="K315"/>
      <c r="L315"/>
      <c r="M315"/>
      <c r="N315"/>
      <c r="O315"/>
      <c r="P315"/>
      <c r="Q315"/>
      <c r="R315" s="68"/>
      <c r="S315" s="68"/>
      <c r="T315" s="68"/>
      <c r="U315" s="68"/>
      <c r="V315" s="68"/>
      <c r="W315" s="68"/>
      <c r="X315" s="68"/>
      <c r="Y315" s="68"/>
      <c r="Z315" s="68"/>
      <c r="AA315" s="68"/>
      <c r="AB315" s="68"/>
      <c r="AC315" s="68"/>
      <c r="AD315" s="156"/>
      <c r="AE315" s="132">
        <f t="shared" si="28"/>
        <v>0</v>
      </c>
      <c r="AF315" s="12">
        <f t="shared" si="29"/>
        <v>0</v>
      </c>
      <c r="AG315" s="12" t="e">
        <f t="shared" si="36"/>
        <v>#DIV/0!</v>
      </c>
      <c r="AH315" s="12" t="e">
        <f t="shared" si="30"/>
        <v>#DIV/0!</v>
      </c>
      <c r="AI315" s="12">
        <f>SUM(F314:Q316)</f>
        <v>0</v>
      </c>
      <c r="AJ315" s="12">
        <f>SUM(R314:AC316)</f>
        <v>0</v>
      </c>
      <c r="AK315" s="12">
        <f>SUM(F314:AC316)</f>
        <v>0</v>
      </c>
      <c r="AL315" s="15" t="e">
        <f t="shared" si="35"/>
        <v>#DIV/0!</v>
      </c>
      <c r="AM315" s="15" t="e">
        <f t="shared" si="34"/>
        <v>#DIV/0!</v>
      </c>
      <c r="AN315" s="15" t="e">
        <f t="shared" si="31"/>
        <v>#DIV/0!</v>
      </c>
      <c r="AO315" s="15" t="e">
        <f t="shared" si="32"/>
        <v>#DIV/0!</v>
      </c>
      <c r="AP315" s="137" t="e">
        <f t="shared" si="33"/>
        <v>#DIV/0!</v>
      </c>
    </row>
    <row r="316" spans="1:42" s="9" customFormat="1" x14ac:dyDescent="0.4">
      <c r="A316" s="5"/>
      <c r="B316" s="21"/>
      <c r="C316" s="21"/>
      <c r="D316" s="5"/>
      <c r="E316" s="5"/>
      <c r="F316"/>
      <c r="G316"/>
      <c r="H316"/>
      <c r="I316"/>
      <c r="J316"/>
      <c r="K316"/>
      <c r="L316"/>
      <c r="M316"/>
      <c r="N316"/>
      <c r="O316"/>
      <c r="P316"/>
      <c r="Q316"/>
      <c r="R316" s="68"/>
      <c r="S316" s="68"/>
      <c r="T316" s="68"/>
      <c r="U316" s="68"/>
      <c r="V316" s="68"/>
      <c r="W316" s="68"/>
      <c r="X316" s="68"/>
      <c r="Y316" s="68"/>
      <c r="Z316" s="68"/>
      <c r="AA316" s="68"/>
      <c r="AB316" s="68"/>
      <c r="AC316" s="68"/>
      <c r="AD316" s="156"/>
      <c r="AE316" s="132">
        <f t="shared" ref="AE316:AE379" si="37">SUM(F316:Q316)</f>
        <v>0</v>
      </c>
      <c r="AF316" s="12">
        <f t="shared" ref="AF316:AF379" si="38">SUM(R316:AC316)</f>
        <v>0</v>
      </c>
      <c r="AG316" s="12" t="e">
        <f t="shared" si="36"/>
        <v>#DIV/0!</v>
      </c>
      <c r="AH316" s="12" t="e">
        <f t="shared" si="30"/>
        <v>#DIV/0!</v>
      </c>
      <c r="AI316" s="12">
        <f>SUM(F314:Q316)</f>
        <v>0</v>
      </c>
      <c r="AJ316" s="12">
        <f>SUM(R314:AC316)</f>
        <v>0</v>
      </c>
      <c r="AK316" s="12">
        <f>SUM(F314:AC316)</f>
        <v>0</v>
      </c>
      <c r="AL316" s="15" t="e">
        <f t="shared" si="35"/>
        <v>#DIV/0!</v>
      </c>
      <c r="AM316" s="15" t="e">
        <f t="shared" si="34"/>
        <v>#DIV/0!</v>
      </c>
      <c r="AN316" s="15" t="e">
        <f t="shared" si="31"/>
        <v>#DIV/0!</v>
      </c>
      <c r="AO316" s="15" t="e">
        <f t="shared" si="32"/>
        <v>#DIV/0!</v>
      </c>
      <c r="AP316" s="137" t="e">
        <f t="shared" si="33"/>
        <v>#DIV/0!</v>
      </c>
    </row>
    <row r="317" spans="1:42" s="9" customFormat="1" x14ac:dyDescent="0.4">
      <c r="A317" s="5"/>
      <c r="B317" s="21"/>
      <c r="C317" s="21"/>
      <c r="D317" s="5"/>
      <c r="E317" s="5"/>
      <c r="F317"/>
      <c r="G317"/>
      <c r="H317"/>
      <c r="I317"/>
      <c r="J317"/>
      <c r="K317"/>
      <c r="L317"/>
      <c r="M317"/>
      <c r="N317"/>
      <c r="O317"/>
      <c r="P317"/>
      <c r="Q317"/>
      <c r="R317" s="68"/>
      <c r="S317" s="68"/>
      <c r="T317" s="68"/>
      <c r="U317" s="68"/>
      <c r="V317" s="68"/>
      <c r="W317" s="68"/>
      <c r="X317" s="68"/>
      <c r="Y317" s="68"/>
      <c r="Z317" s="68"/>
      <c r="AA317" s="68"/>
      <c r="AB317" s="68"/>
      <c r="AC317" s="68"/>
      <c r="AD317" s="156"/>
      <c r="AE317" s="132">
        <f t="shared" si="37"/>
        <v>0</v>
      </c>
      <c r="AF317" s="12">
        <f t="shared" si="38"/>
        <v>0</v>
      </c>
      <c r="AG317" s="14" t="e">
        <f t="shared" si="36"/>
        <v>#DIV/0!</v>
      </c>
      <c r="AH317" s="14" t="e">
        <f t="shared" si="30"/>
        <v>#DIV/0!</v>
      </c>
      <c r="AI317" s="12">
        <f>SUM(F317:Q319)</f>
        <v>0</v>
      </c>
      <c r="AJ317" s="12">
        <f>SUM(R317:AC319)</f>
        <v>0</v>
      </c>
      <c r="AK317" s="12">
        <f>SUM(F317:AC319)</f>
        <v>0</v>
      </c>
      <c r="AL317" s="15" t="e">
        <f t="shared" si="35"/>
        <v>#DIV/0!</v>
      </c>
      <c r="AM317" s="15" t="e">
        <f t="shared" si="34"/>
        <v>#DIV/0!</v>
      </c>
      <c r="AN317" s="15" t="e">
        <f t="shared" si="31"/>
        <v>#DIV/0!</v>
      </c>
      <c r="AO317" s="15" t="e">
        <f t="shared" si="32"/>
        <v>#DIV/0!</v>
      </c>
      <c r="AP317" s="137" t="e">
        <f t="shared" si="33"/>
        <v>#DIV/0!</v>
      </c>
    </row>
    <row r="318" spans="1:42" s="9" customFormat="1" x14ac:dyDescent="0.4">
      <c r="A318" s="5"/>
      <c r="B318" s="21"/>
      <c r="C318" s="21"/>
      <c r="D318" s="5"/>
      <c r="E318" s="5"/>
      <c r="F318"/>
      <c r="G318"/>
      <c r="H318"/>
      <c r="I318"/>
      <c r="J318"/>
      <c r="K318"/>
      <c r="L318"/>
      <c r="M318"/>
      <c r="N318"/>
      <c r="O318"/>
      <c r="P318"/>
      <c r="Q318"/>
      <c r="R318" s="68"/>
      <c r="S318" s="68"/>
      <c r="T318" s="68"/>
      <c r="U318" s="68"/>
      <c r="V318" s="68"/>
      <c r="W318" s="68"/>
      <c r="X318" s="68"/>
      <c r="Y318" s="68"/>
      <c r="Z318" s="68"/>
      <c r="AA318" s="68"/>
      <c r="AB318" s="68"/>
      <c r="AC318" s="68"/>
      <c r="AD318" s="156"/>
      <c r="AE318" s="132">
        <f t="shared" si="37"/>
        <v>0</v>
      </c>
      <c r="AF318" s="12">
        <f t="shared" si="38"/>
        <v>0</v>
      </c>
      <c r="AG318" s="12" t="e">
        <f t="shared" si="36"/>
        <v>#DIV/0!</v>
      </c>
      <c r="AH318" s="12" t="e">
        <f t="shared" si="30"/>
        <v>#DIV/0!</v>
      </c>
      <c r="AI318" s="12">
        <f>SUM(F317:Q319)</f>
        <v>0</v>
      </c>
      <c r="AJ318" s="12">
        <f>SUM(R317:AC319)</f>
        <v>0</v>
      </c>
      <c r="AK318" s="12">
        <f>SUM(F317:AC319)</f>
        <v>0</v>
      </c>
      <c r="AL318" s="15" t="e">
        <f t="shared" si="35"/>
        <v>#DIV/0!</v>
      </c>
      <c r="AM318" s="15" t="e">
        <f t="shared" si="34"/>
        <v>#DIV/0!</v>
      </c>
      <c r="AN318" s="15" t="e">
        <f t="shared" si="31"/>
        <v>#DIV/0!</v>
      </c>
      <c r="AO318" s="15" t="e">
        <f t="shared" si="32"/>
        <v>#DIV/0!</v>
      </c>
      <c r="AP318" s="137" t="e">
        <f t="shared" si="33"/>
        <v>#DIV/0!</v>
      </c>
    </row>
    <row r="319" spans="1:42" s="9" customFormat="1" x14ac:dyDescent="0.4">
      <c r="A319" s="5"/>
      <c r="B319" s="21"/>
      <c r="C319" s="21"/>
      <c r="D319" s="5"/>
      <c r="E319" s="5"/>
      <c r="F319"/>
      <c r="G319"/>
      <c r="H319"/>
      <c r="I319"/>
      <c r="J319"/>
      <c r="K319"/>
      <c r="L319"/>
      <c r="M319"/>
      <c r="N319"/>
      <c r="O319"/>
      <c r="P319"/>
      <c r="Q319"/>
      <c r="R319" s="68"/>
      <c r="S319" s="68"/>
      <c r="T319" s="68"/>
      <c r="U319" s="68"/>
      <c r="V319" s="68"/>
      <c r="W319" s="68"/>
      <c r="X319" s="68"/>
      <c r="Y319" s="68"/>
      <c r="Z319" s="68"/>
      <c r="AA319" s="68"/>
      <c r="AB319" s="68"/>
      <c r="AC319" s="68"/>
      <c r="AD319" s="156"/>
      <c r="AE319" s="132">
        <f t="shared" si="37"/>
        <v>0</v>
      </c>
      <c r="AF319" s="12">
        <f t="shared" si="38"/>
        <v>0</v>
      </c>
      <c r="AG319" s="12" t="e">
        <f t="shared" si="36"/>
        <v>#DIV/0!</v>
      </c>
      <c r="AH319" s="12" t="e">
        <f t="shared" si="30"/>
        <v>#DIV/0!</v>
      </c>
      <c r="AI319" s="12">
        <f>SUM(F317:Q319)</f>
        <v>0</v>
      </c>
      <c r="AJ319" s="12">
        <f>SUM(R317:AC319)</f>
        <v>0</v>
      </c>
      <c r="AK319" s="12">
        <f>SUM(F317:AC319)</f>
        <v>0</v>
      </c>
      <c r="AL319" s="15" t="e">
        <f t="shared" si="35"/>
        <v>#DIV/0!</v>
      </c>
      <c r="AM319" s="15" t="e">
        <f t="shared" si="34"/>
        <v>#DIV/0!</v>
      </c>
      <c r="AN319" s="15" t="e">
        <f t="shared" si="31"/>
        <v>#DIV/0!</v>
      </c>
      <c r="AO319" s="15" t="e">
        <f t="shared" si="32"/>
        <v>#DIV/0!</v>
      </c>
      <c r="AP319" s="137" t="e">
        <f t="shared" si="33"/>
        <v>#DIV/0!</v>
      </c>
    </row>
    <row r="320" spans="1:42" s="9" customFormat="1" x14ac:dyDescent="0.4">
      <c r="A320" s="5"/>
      <c r="B320" s="21"/>
      <c r="C320" s="21"/>
      <c r="D320" s="5"/>
      <c r="E320" s="5"/>
      <c r="F320"/>
      <c r="G320"/>
      <c r="H320"/>
      <c r="I320"/>
      <c r="J320"/>
      <c r="K320"/>
      <c r="L320"/>
      <c r="M320"/>
      <c r="N320"/>
      <c r="O320"/>
      <c r="P320"/>
      <c r="Q320"/>
      <c r="R320" s="68"/>
      <c r="S320" s="68"/>
      <c r="T320" s="68"/>
      <c r="U320" s="68"/>
      <c r="V320" s="68"/>
      <c r="W320" s="68"/>
      <c r="X320" s="68"/>
      <c r="Y320" s="68"/>
      <c r="Z320" s="68"/>
      <c r="AA320" s="68"/>
      <c r="AB320" s="68"/>
      <c r="AC320" s="68"/>
      <c r="AD320" s="156"/>
      <c r="AE320" s="132">
        <f t="shared" si="37"/>
        <v>0</v>
      </c>
      <c r="AF320" s="12">
        <f t="shared" si="38"/>
        <v>0</v>
      </c>
      <c r="AG320" s="14" t="e">
        <f t="shared" si="36"/>
        <v>#DIV/0!</v>
      </c>
      <c r="AH320" s="14" t="e">
        <f t="shared" si="30"/>
        <v>#DIV/0!</v>
      </c>
      <c r="AI320" s="12">
        <f>SUM(F320:Q322)</f>
        <v>0</v>
      </c>
      <c r="AJ320" s="12">
        <f>SUM(R320:AC322)</f>
        <v>0</v>
      </c>
      <c r="AK320" s="12">
        <f>SUM(F320:AC322)</f>
        <v>0</v>
      </c>
      <c r="AL320" s="15" t="e">
        <f t="shared" si="35"/>
        <v>#DIV/0!</v>
      </c>
      <c r="AM320" s="15" t="e">
        <f t="shared" si="34"/>
        <v>#DIV/0!</v>
      </c>
      <c r="AN320" s="15" t="e">
        <f t="shared" si="31"/>
        <v>#DIV/0!</v>
      </c>
      <c r="AO320" s="15" t="e">
        <f t="shared" si="32"/>
        <v>#DIV/0!</v>
      </c>
      <c r="AP320" s="137" t="e">
        <f t="shared" si="33"/>
        <v>#DIV/0!</v>
      </c>
    </row>
    <row r="321" spans="1:42" s="9" customFormat="1" x14ac:dyDescent="0.4">
      <c r="A321" s="5"/>
      <c r="B321" s="21"/>
      <c r="C321" s="21"/>
      <c r="D321" s="5"/>
      <c r="E321" s="5"/>
      <c r="F321"/>
      <c r="G321"/>
      <c r="H321"/>
      <c r="I321"/>
      <c r="J321"/>
      <c r="K321"/>
      <c r="L321"/>
      <c r="M321"/>
      <c r="N321"/>
      <c r="O321"/>
      <c r="P321"/>
      <c r="Q321"/>
      <c r="R321" s="68"/>
      <c r="S321" s="68"/>
      <c r="T321" s="68"/>
      <c r="U321" s="68"/>
      <c r="V321" s="68"/>
      <c r="W321" s="68"/>
      <c r="X321" s="68"/>
      <c r="Y321" s="68"/>
      <c r="Z321" s="68"/>
      <c r="AA321" s="68"/>
      <c r="AB321" s="68"/>
      <c r="AC321" s="68"/>
      <c r="AD321" s="156"/>
      <c r="AE321" s="132">
        <f t="shared" si="37"/>
        <v>0</v>
      </c>
      <c r="AF321" s="12">
        <f t="shared" si="38"/>
        <v>0</v>
      </c>
      <c r="AG321" s="12" t="e">
        <f t="shared" si="36"/>
        <v>#DIV/0!</v>
      </c>
      <c r="AH321" s="12" t="e">
        <f t="shared" si="30"/>
        <v>#DIV/0!</v>
      </c>
      <c r="AI321" s="12">
        <f>SUM(F320:Q322)</f>
        <v>0</v>
      </c>
      <c r="AJ321" s="12">
        <f>SUM(R320:AC322)</f>
        <v>0</v>
      </c>
      <c r="AK321" s="12">
        <f>SUM(F320:AC322)</f>
        <v>0</v>
      </c>
      <c r="AL321" s="15" t="e">
        <f t="shared" si="35"/>
        <v>#DIV/0!</v>
      </c>
      <c r="AM321" s="15" t="e">
        <f t="shared" si="34"/>
        <v>#DIV/0!</v>
      </c>
      <c r="AN321" s="15" t="e">
        <f t="shared" si="31"/>
        <v>#DIV/0!</v>
      </c>
      <c r="AO321" s="15" t="e">
        <f t="shared" si="32"/>
        <v>#DIV/0!</v>
      </c>
      <c r="AP321" s="137" t="e">
        <f t="shared" si="33"/>
        <v>#DIV/0!</v>
      </c>
    </row>
    <row r="322" spans="1:42" s="9" customFormat="1" x14ac:dyDescent="0.4">
      <c r="A322" s="5"/>
      <c r="B322" s="21"/>
      <c r="C322" s="21"/>
      <c r="D322" s="5"/>
      <c r="E322" s="5"/>
      <c r="F322"/>
      <c r="G322"/>
      <c r="H322"/>
      <c r="I322"/>
      <c r="J322"/>
      <c r="K322"/>
      <c r="L322"/>
      <c r="M322"/>
      <c r="N322"/>
      <c r="O322"/>
      <c r="P322"/>
      <c r="Q322"/>
      <c r="R322" s="68"/>
      <c r="S322" s="68"/>
      <c r="T322" s="68"/>
      <c r="U322" s="68"/>
      <c r="V322" s="68"/>
      <c r="W322" s="68"/>
      <c r="X322" s="68"/>
      <c r="Y322" s="68"/>
      <c r="Z322" s="68"/>
      <c r="AA322" s="68"/>
      <c r="AB322" s="68"/>
      <c r="AC322" s="68"/>
      <c r="AD322" s="156"/>
      <c r="AE322" s="132">
        <f t="shared" si="37"/>
        <v>0</v>
      </c>
      <c r="AF322" s="12">
        <f t="shared" si="38"/>
        <v>0</v>
      </c>
      <c r="AG322" s="12" t="e">
        <f t="shared" si="36"/>
        <v>#DIV/0!</v>
      </c>
      <c r="AH322" s="12" t="e">
        <f t="shared" si="30"/>
        <v>#DIV/0!</v>
      </c>
      <c r="AI322" s="12">
        <f>SUM(F320:Q322)</f>
        <v>0</v>
      </c>
      <c r="AJ322" s="12">
        <f>SUM(R320:AC322)</f>
        <v>0</v>
      </c>
      <c r="AK322" s="12">
        <f>SUM(F320:AC322)</f>
        <v>0</v>
      </c>
      <c r="AL322" s="15" t="e">
        <f t="shared" si="35"/>
        <v>#DIV/0!</v>
      </c>
      <c r="AM322" s="15" t="e">
        <f t="shared" si="34"/>
        <v>#DIV/0!</v>
      </c>
      <c r="AN322" s="15" t="e">
        <f t="shared" si="31"/>
        <v>#DIV/0!</v>
      </c>
      <c r="AO322" s="15" t="e">
        <f t="shared" si="32"/>
        <v>#DIV/0!</v>
      </c>
      <c r="AP322" s="137" t="e">
        <f t="shared" si="33"/>
        <v>#DIV/0!</v>
      </c>
    </row>
    <row r="323" spans="1:42" s="9" customFormat="1" x14ac:dyDescent="0.4">
      <c r="A323" s="5"/>
      <c r="B323" s="21"/>
      <c r="C323" s="21"/>
      <c r="D323" s="5"/>
      <c r="E323" s="5"/>
      <c r="F323"/>
      <c r="G323"/>
      <c r="H323"/>
      <c r="I323"/>
      <c r="J323"/>
      <c r="K323"/>
      <c r="L323"/>
      <c r="M323"/>
      <c r="N323"/>
      <c r="O323"/>
      <c r="P323"/>
      <c r="Q323"/>
      <c r="R323" s="68"/>
      <c r="S323" s="68"/>
      <c r="T323" s="68"/>
      <c r="U323" s="68"/>
      <c r="V323" s="68"/>
      <c r="W323" s="68"/>
      <c r="X323" s="68"/>
      <c r="Y323" s="68"/>
      <c r="Z323" s="68"/>
      <c r="AA323" s="68"/>
      <c r="AB323" s="68"/>
      <c r="AC323" s="68"/>
      <c r="AD323" s="156"/>
      <c r="AE323" s="132">
        <f t="shared" si="37"/>
        <v>0</v>
      </c>
      <c r="AF323" s="12">
        <f t="shared" si="38"/>
        <v>0</v>
      </c>
      <c r="AG323" s="14" t="e">
        <f t="shared" si="36"/>
        <v>#DIV/0!</v>
      </c>
      <c r="AH323" s="14" t="e">
        <f t="shared" ref="AH323:AH386" si="39">SUM(R323:AC323)/AJ323</f>
        <v>#DIV/0!</v>
      </c>
      <c r="AI323" s="12">
        <f>SUM(F323:Q325)</f>
        <v>0</v>
      </c>
      <c r="AJ323" s="12">
        <f>SUM(R323:AC325)</f>
        <v>0</v>
      </c>
      <c r="AK323" s="12">
        <f>SUM(F323:AC325)</f>
        <v>0</v>
      </c>
      <c r="AL323" s="15" t="e">
        <f t="shared" si="35"/>
        <v>#DIV/0!</v>
      </c>
      <c r="AM323" s="15" t="e">
        <f t="shared" si="34"/>
        <v>#DIV/0!</v>
      </c>
      <c r="AN323" s="15" t="e">
        <f t="shared" ref="AN323:AN386" si="40">(SUM(F324:Q325)/AI324)*100</f>
        <v>#DIV/0!</v>
      </c>
      <c r="AO323" s="15" t="e">
        <f t="shared" ref="AO323:AO386" si="41">(SUM(R324:AC325)/AJ324)*100</f>
        <v>#DIV/0!</v>
      </c>
      <c r="AP323" s="137" t="e">
        <f t="shared" ref="AP323:AP386" si="42">(SUM(F324:AC325)/AK324)*100</f>
        <v>#DIV/0!</v>
      </c>
    </row>
    <row r="324" spans="1:42" s="9" customFormat="1" x14ac:dyDescent="0.4">
      <c r="A324" s="5"/>
      <c r="B324" s="21"/>
      <c r="C324" s="21"/>
      <c r="D324" s="5"/>
      <c r="E324" s="5"/>
      <c r="F324"/>
      <c r="G324"/>
      <c r="H324"/>
      <c r="I324"/>
      <c r="J324"/>
      <c r="K324"/>
      <c r="L324"/>
      <c r="M324"/>
      <c r="N324"/>
      <c r="O324"/>
      <c r="P324"/>
      <c r="Q324"/>
      <c r="R324" s="68"/>
      <c r="S324" s="68"/>
      <c r="T324" s="68"/>
      <c r="U324" s="68"/>
      <c r="V324" s="68"/>
      <c r="W324" s="68"/>
      <c r="X324" s="68"/>
      <c r="Y324" s="68"/>
      <c r="Z324" s="68"/>
      <c r="AA324" s="68"/>
      <c r="AB324" s="68"/>
      <c r="AC324" s="68"/>
      <c r="AD324" s="156"/>
      <c r="AE324" s="132">
        <f t="shared" si="37"/>
        <v>0</v>
      </c>
      <c r="AF324" s="12">
        <f t="shared" si="38"/>
        <v>0</v>
      </c>
      <c r="AG324" s="12" t="e">
        <f t="shared" si="36"/>
        <v>#DIV/0!</v>
      </c>
      <c r="AH324" s="12" t="e">
        <f t="shared" si="39"/>
        <v>#DIV/0!</v>
      </c>
      <c r="AI324" s="12">
        <f>SUM(F323:Q325)</f>
        <v>0</v>
      </c>
      <c r="AJ324" s="12">
        <f>SUM(R323:AC325)</f>
        <v>0</v>
      </c>
      <c r="AK324" s="12">
        <f>SUM(F323:AC325)</f>
        <v>0</v>
      </c>
      <c r="AL324" s="15" t="e">
        <f t="shared" si="35"/>
        <v>#DIV/0!</v>
      </c>
      <c r="AM324" s="15" t="e">
        <f t="shared" si="34"/>
        <v>#DIV/0!</v>
      </c>
      <c r="AN324" s="15" t="e">
        <f t="shared" si="40"/>
        <v>#DIV/0!</v>
      </c>
      <c r="AO324" s="15" t="e">
        <f t="shared" si="41"/>
        <v>#DIV/0!</v>
      </c>
      <c r="AP324" s="137" t="e">
        <f t="shared" si="42"/>
        <v>#DIV/0!</v>
      </c>
    </row>
    <row r="325" spans="1:42" s="9" customFormat="1" x14ac:dyDescent="0.4">
      <c r="A325" s="5"/>
      <c r="B325" s="21"/>
      <c r="C325" s="21"/>
      <c r="D325" s="5"/>
      <c r="E325" s="5"/>
      <c r="F325"/>
      <c r="G325"/>
      <c r="H325"/>
      <c r="I325"/>
      <c r="J325"/>
      <c r="K325"/>
      <c r="L325"/>
      <c r="M325"/>
      <c r="N325"/>
      <c r="O325"/>
      <c r="P325"/>
      <c r="Q325"/>
      <c r="R325" s="68"/>
      <c r="S325" s="68"/>
      <c r="T325" s="68"/>
      <c r="U325" s="68"/>
      <c r="V325" s="68"/>
      <c r="W325" s="68"/>
      <c r="X325" s="68"/>
      <c r="Y325" s="68"/>
      <c r="Z325" s="68"/>
      <c r="AA325" s="68"/>
      <c r="AB325" s="68"/>
      <c r="AC325" s="68"/>
      <c r="AD325" s="156"/>
      <c r="AE325" s="132">
        <f t="shared" si="37"/>
        <v>0</v>
      </c>
      <c r="AF325" s="12">
        <f t="shared" si="38"/>
        <v>0</v>
      </c>
      <c r="AG325" s="12" t="e">
        <f t="shared" si="36"/>
        <v>#DIV/0!</v>
      </c>
      <c r="AH325" s="12" t="e">
        <f t="shared" si="39"/>
        <v>#DIV/0!</v>
      </c>
      <c r="AI325" s="12">
        <f>SUM(F323:Q325)</f>
        <v>0</v>
      </c>
      <c r="AJ325" s="12">
        <f>SUM(R323:AC325)</f>
        <v>0</v>
      </c>
      <c r="AK325" s="12">
        <f>SUM(F323:AC325)</f>
        <v>0</v>
      </c>
      <c r="AL325" s="15" t="e">
        <f t="shared" si="35"/>
        <v>#DIV/0!</v>
      </c>
      <c r="AM325" s="15" t="e">
        <f t="shared" ref="AM325:AM388" si="43">(SUM(AG326:AG327))/(SUM(AH326:AH327))</f>
        <v>#DIV/0!</v>
      </c>
      <c r="AN325" s="15" t="e">
        <f t="shared" si="40"/>
        <v>#DIV/0!</v>
      </c>
      <c r="AO325" s="15" t="e">
        <f t="shared" si="41"/>
        <v>#DIV/0!</v>
      </c>
      <c r="AP325" s="137" t="e">
        <f t="shared" si="42"/>
        <v>#DIV/0!</v>
      </c>
    </row>
    <row r="326" spans="1:42" s="9" customFormat="1" x14ac:dyDescent="0.4">
      <c r="A326" s="5"/>
      <c r="B326" s="21"/>
      <c r="C326" s="21"/>
      <c r="D326" s="5"/>
      <c r="E326" s="5"/>
      <c r="F326"/>
      <c r="G326"/>
      <c r="H326"/>
      <c r="I326"/>
      <c r="J326"/>
      <c r="K326"/>
      <c r="L326"/>
      <c r="M326"/>
      <c r="N326"/>
      <c r="O326"/>
      <c r="P326"/>
      <c r="Q326"/>
      <c r="R326" s="68"/>
      <c r="S326" s="68"/>
      <c r="T326" s="68"/>
      <c r="U326" s="68"/>
      <c r="V326" s="68"/>
      <c r="W326" s="68"/>
      <c r="X326" s="68"/>
      <c r="Y326" s="68"/>
      <c r="Z326" s="68"/>
      <c r="AA326" s="68"/>
      <c r="AB326" s="68"/>
      <c r="AC326" s="68"/>
      <c r="AD326" s="156"/>
      <c r="AE326" s="132">
        <f t="shared" si="37"/>
        <v>0</v>
      </c>
      <c r="AF326" s="12">
        <f t="shared" si="38"/>
        <v>0</v>
      </c>
      <c r="AG326" s="14" t="e">
        <f t="shared" si="36"/>
        <v>#DIV/0!</v>
      </c>
      <c r="AH326" s="14" t="e">
        <f t="shared" si="39"/>
        <v>#DIV/0!</v>
      </c>
      <c r="AI326" s="12">
        <f>SUM(F326:Q328)</f>
        <v>0</v>
      </c>
      <c r="AJ326" s="12">
        <f>SUM(R326:AC328)</f>
        <v>0</v>
      </c>
      <c r="AK326" s="12">
        <f>SUM(F326:AC328)</f>
        <v>0</v>
      </c>
      <c r="AL326" s="15" t="e">
        <f t="shared" ref="AL326:AL346" si="44">(AE328+AE327)/(AF327+AF328)</f>
        <v>#DIV/0!</v>
      </c>
      <c r="AM326" s="15" t="e">
        <f t="shared" si="43"/>
        <v>#DIV/0!</v>
      </c>
      <c r="AN326" s="15" t="e">
        <f t="shared" si="40"/>
        <v>#DIV/0!</v>
      </c>
      <c r="AO326" s="15" t="e">
        <f t="shared" si="41"/>
        <v>#DIV/0!</v>
      </c>
      <c r="AP326" s="137" t="e">
        <f t="shared" si="42"/>
        <v>#DIV/0!</v>
      </c>
    </row>
    <row r="327" spans="1:42" s="9" customFormat="1" x14ac:dyDescent="0.4">
      <c r="A327" s="5"/>
      <c r="B327" s="21"/>
      <c r="C327" s="21"/>
      <c r="D327" s="5"/>
      <c r="E327" s="5"/>
      <c r="F327"/>
      <c r="G327"/>
      <c r="H327"/>
      <c r="I327"/>
      <c r="J327"/>
      <c r="K327"/>
      <c r="L327"/>
      <c r="M327"/>
      <c r="N327"/>
      <c r="O327"/>
      <c r="P327"/>
      <c r="Q327"/>
      <c r="R327" s="68"/>
      <c r="S327" s="68"/>
      <c r="T327" s="68"/>
      <c r="U327" s="68"/>
      <c r="V327" s="68"/>
      <c r="W327" s="68"/>
      <c r="X327" s="68"/>
      <c r="Y327" s="68"/>
      <c r="Z327" s="68"/>
      <c r="AA327" s="68"/>
      <c r="AB327" s="68"/>
      <c r="AC327" s="68"/>
      <c r="AD327" s="156"/>
      <c r="AE327" s="132">
        <f t="shared" si="37"/>
        <v>0</v>
      </c>
      <c r="AF327" s="12">
        <f t="shared" si="38"/>
        <v>0</v>
      </c>
      <c r="AG327" s="12" t="e">
        <f t="shared" si="36"/>
        <v>#DIV/0!</v>
      </c>
      <c r="AH327" s="12" t="e">
        <f t="shared" si="39"/>
        <v>#DIV/0!</v>
      </c>
      <c r="AI327" s="12">
        <f>SUM(F326:Q328)</f>
        <v>0</v>
      </c>
      <c r="AJ327" s="12">
        <f>SUM(R326:AC328)</f>
        <v>0</v>
      </c>
      <c r="AK327" s="12">
        <f>SUM(F326:AC328)</f>
        <v>0</v>
      </c>
      <c r="AL327" s="15" t="e">
        <f t="shared" si="44"/>
        <v>#DIV/0!</v>
      </c>
      <c r="AM327" s="15" t="e">
        <f t="shared" si="43"/>
        <v>#DIV/0!</v>
      </c>
      <c r="AN327" s="15" t="e">
        <f t="shared" si="40"/>
        <v>#DIV/0!</v>
      </c>
      <c r="AO327" s="15" t="e">
        <f t="shared" si="41"/>
        <v>#DIV/0!</v>
      </c>
      <c r="AP327" s="137" t="e">
        <f t="shared" si="42"/>
        <v>#DIV/0!</v>
      </c>
    </row>
    <row r="328" spans="1:42" s="9" customFormat="1" x14ac:dyDescent="0.4">
      <c r="A328" s="5"/>
      <c r="B328" s="21"/>
      <c r="C328" s="21"/>
      <c r="D328" s="5"/>
      <c r="E328" s="5"/>
      <c r="F328"/>
      <c r="G328"/>
      <c r="H328"/>
      <c r="I328"/>
      <c r="J328"/>
      <c r="K328"/>
      <c r="L328"/>
      <c r="M328"/>
      <c r="N328"/>
      <c r="O328"/>
      <c r="P328"/>
      <c r="Q328"/>
      <c r="R328" s="68"/>
      <c r="S328" s="68"/>
      <c r="T328" s="68"/>
      <c r="U328" s="68"/>
      <c r="V328" s="68"/>
      <c r="W328" s="68"/>
      <c r="X328" s="68"/>
      <c r="Y328" s="68"/>
      <c r="Z328" s="68"/>
      <c r="AA328" s="68"/>
      <c r="AB328" s="68"/>
      <c r="AC328" s="68"/>
      <c r="AD328" s="156"/>
      <c r="AE328" s="132">
        <f t="shared" si="37"/>
        <v>0</v>
      </c>
      <c r="AF328" s="12">
        <f t="shared" si="38"/>
        <v>0</v>
      </c>
      <c r="AG328" s="12" t="e">
        <f t="shared" si="36"/>
        <v>#DIV/0!</v>
      </c>
      <c r="AH328" s="12" t="e">
        <f t="shared" si="39"/>
        <v>#DIV/0!</v>
      </c>
      <c r="AI328" s="12">
        <f>SUM(F326:Q328)</f>
        <v>0</v>
      </c>
      <c r="AJ328" s="12">
        <f>SUM(R326:AC328)</f>
        <v>0</v>
      </c>
      <c r="AK328" s="12">
        <f>SUM(F326:AC328)</f>
        <v>0</v>
      </c>
      <c r="AL328" s="15" t="e">
        <f t="shared" si="44"/>
        <v>#DIV/0!</v>
      </c>
      <c r="AM328" s="15" t="e">
        <f t="shared" si="43"/>
        <v>#DIV/0!</v>
      </c>
      <c r="AN328" s="15" t="e">
        <f t="shared" si="40"/>
        <v>#DIV/0!</v>
      </c>
      <c r="AO328" s="15" t="e">
        <f t="shared" si="41"/>
        <v>#DIV/0!</v>
      </c>
      <c r="AP328" s="137" t="e">
        <f t="shared" si="42"/>
        <v>#DIV/0!</v>
      </c>
    </row>
    <row r="329" spans="1:42" s="9" customFormat="1" x14ac:dyDescent="0.4">
      <c r="A329" s="5"/>
      <c r="B329" s="21"/>
      <c r="C329" s="21"/>
      <c r="D329" s="5"/>
      <c r="E329" s="5"/>
      <c r="F329"/>
      <c r="G329"/>
      <c r="H329"/>
      <c r="I329"/>
      <c r="J329"/>
      <c r="K329"/>
      <c r="L329"/>
      <c r="M329"/>
      <c r="N329"/>
      <c r="O329"/>
      <c r="P329"/>
      <c r="Q329"/>
      <c r="R329" s="68"/>
      <c r="S329" s="68"/>
      <c r="T329" s="68"/>
      <c r="U329" s="68"/>
      <c r="V329" s="68"/>
      <c r="W329" s="68"/>
      <c r="X329" s="68"/>
      <c r="Y329" s="68"/>
      <c r="Z329" s="68"/>
      <c r="AA329" s="68"/>
      <c r="AB329" s="68"/>
      <c r="AC329" s="68"/>
      <c r="AD329" s="156"/>
      <c r="AE329" s="132">
        <f t="shared" si="37"/>
        <v>0</v>
      </c>
      <c r="AF329" s="12">
        <f t="shared" si="38"/>
        <v>0</v>
      </c>
      <c r="AG329" s="14" t="e">
        <f t="shared" si="36"/>
        <v>#DIV/0!</v>
      </c>
      <c r="AH329" s="14" t="e">
        <f t="shared" si="39"/>
        <v>#DIV/0!</v>
      </c>
      <c r="AI329" s="12">
        <f>SUM(F329:Q331)</f>
        <v>0</v>
      </c>
      <c r="AJ329" s="12">
        <f>SUM(R329:AC331)</f>
        <v>0</v>
      </c>
      <c r="AK329" s="12">
        <f>SUM(F329:AC331)</f>
        <v>0</v>
      </c>
      <c r="AL329" s="15" t="e">
        <f t="shared" si="44"/>
        <v>#DIV/0!</v>
      </c>
      <c r="AM329" s="15" t="e">
        <f t="shared" si="43"/>
        <v>#DIV/0!</v>
      </c>
      <c r="AN329" s="15" t="e">
        <f t="shared" si="40"/>
        <v>#DIV/0!</v>
      </c>
      <c r="AO329" s="15" t="e">
        <f t="shared" si="41"/>
        <v>#DIV/0!</v>
      </c>
      <c r="AP329" s="137" t="e">
        <f t="shared" si="42"/>
        <v>#DIV/0!</v>
      </c>
    </row>
    <row r="330" spans="1:42" s="9" customFormat="1" x14ac:dyDescent="0.4">
      <c r="A330" s="5"/>
      <c r="B330" s="21"/>
      <c r="C330" s="21"/>
      <c r="D330" s="5"/>
      <c r="E330" s="5"/>
      <c r="F330"/>
      <c r="G330"/>
      <c r="H330"/>
      <c r="I330"/>
      <c r="J330"/>
      <c r="K330"/>
      <c r="L330"/>
      <c r="M330"/>
      <c r="N330"/>
      <c r="O330"/>
      <c r="P330"/>
      <c r="Q330"/>
      <c r="R330" s="68"/>
      <c r="S330" s="68"/>
      <c r="T330" s="68"/>
      <c r="U330" s="68"/>
      <c r="V330" s="68"/>
      <c r="W330" s="68"/>
      <c r="X330" s="68"/>
      <c r="Y330" s="68"/>
      <c r="Z330" s="68"/>
      <c r="AA330" s="68"/>
      <c r="AB330" s="68"/>
      <c r="AC330" s="68"/>
      <c r="AD330" s="156"/>
      <c r="AE330" s="132">
        <f t="shared" si="37"/>
        <v>0</v>
      </c>
      <c r="AF330" s="12">
        <f t="shared" si="38"/>
        <v>0</v>
      </c>
      <c r="AG330" s="12" t="e">
        <f t="shared" si="36"/>
        <v>#DIV/0!</v>
      </c>
      <c r="AH330" s="12" t="e">
        <f t="shared" si="39"/>
        <v>#DIV/0!</v>
      </c>
      <c r="AI330" s="12">
        <f>SUM(F329:Q331)</f>
        <v>0</v>
      </c>
      <c r="AJ330" s="12">
        <f>SUM(R329:AC331)</f>
        <v>0</v>
      </c>
      <c r="AK330" s="12">
        <f>SUM(F329:AC331)</f>
        <v>0</v>
      </c>
      <c r="AL330" s="15" t="e">
        <f t="shared" si="44"/>
        <v>#DIV/0!</v>
      </c>
      <c r="AM330" s="15" t="e">
        <f t="shared" si="43"/>
        <v>#DIV/0!</v>
      </c>
      <c r="AN330" s="15" t="e">
        <f t="shared" si="40"/>
        <v>#DIV/0!</v>
      </c>
      <c r="AO330" s="15" t="e">
        <f t="shared" si="41"/>
        <v>#DIV/0!</v>
      </c>
      <c r="AP330" s="137" t="e">
        <f t="shared" si="42"/>
        <v>#DIV/0!</v>
      </c>
    </row>
    <row r="331" spans="1:42" s="9" customFormat="1" x14ac:dyDescent="0.4">
      <c r="A331" s="5"/>
      <c r="B331" s="21"/>
      <c r="C331" s="21"/>
      <c r="D331" s="5"/>
      <c r="E331" s="5"/>
      <c r="F331"/>
      <c r="G331"/>
      <c r="H331"/>
      <c r="I331"/>
      <c r="J331"/>
      <c r="K331"/>
      <c r="L331"/>
      <c r="M331"/>
      <c r="N331"/>
      <c r="O331"/>
      <c r="P331"/>
      <c r="Q331"/>
      <c r="R331" s="68"/>
      <c r="S331" s="68"/>
      <c r="T331" s="68"/>
      <c r="U331" s="68"/>
      <c r="V331" s="68"/>
      <c r="W331" s="68"/>
      <c r="X331" s="68"/>
      <c r="Y331" s="68"/>
      <c r="Z331" s="68"/>
      <c r="AA331" s="68"/>
      <c r="AB331" s="68"/>
      <c r="AC331" s="68"/>
      <c r="AD331" s="156"/>
      <c r="AE331" s="132">
        <f t="shared" si="37"/>
        <v>0</v>
      </c>
      <c r="AF331" s="12">
        <f t="shared" si="38"/>
        <v>0</v>
      </c>
      <c r="AG331" s="12" t="e">
        <f t="shared" si="36"/>
        <v>#DIV/0!</v>
      </c>
      <c r="AH331" s="12" t="e">
        <f t="shared" si="39"/>
        <v>#DIV/0!</v>
      </c>
      <c r="AI331" s="12">
        <f>SUM(F329:Q331)</f>
        <v>0</v>
      </c>
      <c r="AJ331" s="12">
        <f>SUM(R329:AC331)</f>
        <v>0</v>
      </c>
      <c r="AK331" s="12">
        <f>SUM(F329:AC331)</f>
        <v>0</v>
      </c>
      <c r="AL331" s="15" t="e">
        <f t="shared" si="44"/>
        <v>#DIV/0!</v>
      </c>
      <c r="AM331" s="15" t="e">
        <f t="shared" si="43"/>
        <v>#DIV/0!</v>
      </c>
      <c r="AN331" s="15" t="e">
        <f t="shared" si="40"/>
        <v>#DIV/0!</v>
      </c>
      <c r="AO331" s="15" t="e">
        <f t="shared" si="41"/>
        <v>#DIV/0!</v>
      </c>
      <c r="AP331" s="137" t="e">
        <f t="shared" si="42"/>
        <v>#DIV/0!</v>
      </c>
    </row>
    <row r="332" spans="1:42" s="9" customFormat="1" x14ac:dyDescent="0.4">
      <c r="A332" s="5"/>
      <c r="B332" s="21"/>
      <c r="C332" s="21"/>
      <c r="D332" s="5"/>
      <c r="E332" s="5"/>
      <c r="F332"/>
      <c r="G332"/>
      <c r="H332"/>
      <c r="I332"/>
      <c r="J332"/>
      <c r="K332"/>
      <c r="L332"/>
      <c r="M332"/>
      <c r="N332"/>
      <c r="O332"/>
      <c r="P332"/>
      <c r="Q332"/>
      <c r="R332" s="68"/>
      <c r="S332" s="68"/>
      <c r="T332" s="68"/>
      <c r="U332" s="68"/>
      <c r="V332" s="68"/>
      <c r="W332" s="68"/>
      <c r="X332" s="68"/>
      <c r="Y332" s="68"/>
      <c r="Z332" s="68"/>
      <c r="AA332" s="68"/>
      <c r="AB332" s="68"/>
      <c r="AC332" s="68"/>
      <c r="AD332" s="156"/>
      <c r="AE332" s="132">
        <f t="shared" si="37"/>
        <v>0</v>
      </c>
      <c r="AF332" s="12">
        <f t="shared" si="38"/>
        <v>0</v>
      </c>
      <c r="AG332" s="14" t="e">
        <f t="shared" si="36"/>
        <v>#DIV/0!</v>
      </c>
      <c r="AH332" s="14" t="e">
        <f t="shared" si="39"/>
        <v>#DIV/0!</v>
      </c>
      <c r="AI332" s="12">
        <f>SUM(F332:Q334)</f>
        <v>0</v>
      </c>
      <c r="AJ332" s="12">
        <f>SUM(R332:AC334)</f>
        <v>0</v>
      </c>
      <c r="AK332" s="12">
        <f>SUM(F332:AC334)</f>
        <v>0</v>
      </c>
      <c r="AL332" s="15" t="e">
        <f t="shared" si="44"/>
        <v>#DIV/0!</v>
      </c>
      <c r="AM332" s="15" t="e">
        <f t="shared" si="43"/>
        <v>#DIV/0!</v>
      </c>
      <c r="AN332" s="15" t="e">
        <f t="shared" si="40"/>
        <v>#DIV/0!</v>
      </c>
      <c r="AO332" s="15" t="e">
        <f t="shared" si="41"/>
        <v>#DIV/0!</v>
      </c>
      <c r="AP332" s="137" t="e">
        <f t="shared" si="42"/>
        <v>#DIV/0!</v>
      </c>
    </row>
    <row r="333" spans="1:42" s="9" customFormat="1" x14ac:dyDescent="0.4">
      <c r="A333" s="5"/>
      <c r="B333" s="21"/>
      <c r="C333" s="21"/>
      <c r="D333" s="5"/>
      <c r="E333" s="5"/>
      <c r="F333"/>
      <c r="G333"/>
      <c r="H333"/>
      <c r="I333"/>
      <c r="J333"/>
      <c r="K333"/>
      <c r="L333"/>
      <c r="M333"/>
      <c r="N333"/>
      <c r="O333"/>
      <c r="P333"/>
      <c r="Q333"/>
      <c r="R333" s="68"/>
      <c r="S333" s="68"/>
      <c r="T333" s="68"/>
      <c r="U333" s="68"/>
      <c r="V333" s="68"/>
      <c r="W333" s="68"/>
      <c r="X333" s="68"/>
      <c r="Y333" s="68"/>
      <c r="Z333" s="68"/>
      <c r="AA333" s="68"/>
      <c r="AB333" s="68"/>
      <c r="AC333" s="68"/>
      <c r="AD333" s="156"/>
      <c r="AE333" s="132">
        <f t="shared" si="37"/>
        <v>0</v>
      </c>
      <c r="AF333" s="12">
        <f t="shared" si="38"/>
        <v>0</v>
      </c>
      <c r="AG333" s="12" t="e">
        <f>SUM(F333:Q333)/AI333</f>
        <v>#DIV/0!</v>
      </c>
      <c r="AH333" s="12" t="e">
        <f t="shared" si="39"/>
        <v>#DIV/0!</v>
      </c>
      <c r="AI333" s="12">
        <f>SUM(F332:Q334)</f>
        <v>0</v>
      </c>
      <c r="AJ333" s="12">
        <f>SUM(R332:AC334)</f>
        <v>0</v>
      </c>
      <c r="AK333" s="12">
        <f>SUM(F332:AC334)</f>
        <v>0</v>
      </c>
      <c r="AL333" s="15" t="e">
        <f t="shared" si="44"/>
        <v>#DIV/0!</v>
      </c>
      <c r="AM333" s="15" t="e">
        <f t="shared" si="43"/>
        <v>#DIV/0!</v>
      </c>
      <c r="AN333" s="15" t="e">
        <f t="shared" si="40"/>
        <v>#DIV/0!</v>
      </c>
      <c r="AO333" s="15" t="e">
        <f t="shared" si="41"/>
        <v>#DIV/0!</v>
      </c>
      <c r="AP333" s="137" t="e">
        <f t="shared" si="42"/>
        <v>#DIV/0!</v>
      </c>
    </row>
    <row r="334" spans="1:42" s="9" customFormat="1" x14ac:dyDescent="0.4">
      <c r="A334" s="5"/>
      <c r="B334" s="21"/>
      <c r="C334" s="21"/>
      <c r="D334" s="5"/>
      <c r="E334" s="5"/>
      <c r="F334"/>
      <c r="G334"/>
      <c r="H334"/>
      <c r="I334"/>
      <c r="J334"/>
      <c r="K334"/>
      <c r="L334"/>
      <c r="M334"/>
      <c r="N334"/>
      <c r="O334"/>
      <c r="P334"/>
      <c r="Q334"/>
      <c r="R334" s="68"/>
      <c r="S334" s="68"/>
      <c r="T334" s="68"/>
      <c r="U334" s="68"/>
      <c r="V334" s="68"/>
      <c r="W334" s="68"/>
      <c r="X334" s="68"/>
      <c r="Y334" s="68"/>
      <c r="Z334" s="68"/>
      <c r="AA334" s="68"/>
      <c r="AB334" s="68"/>
      <c r="AC334" s="68"/>
      <c r="AD334" s="156"/>
      <c r="AE334" s="132">
        <f t="shared" si="37"/>
        <v>0</v>
      </c>
      <c r="AF334" s="12">
        <f t="shared" si="38"/>
        <v>0</v>
      </c>
      <c r="AG334" s="12" t="e">
        <f>SUM(F334:Q334)/AI334</f>
        <v>#DIV/0!</v>
      </c>
      <c r="AH334" s="12" t="e">
        <f t="shared" si="39"/>
        <v>#DIV/0!</v>
      </c>
      <c r="AI334" s="12">
        <f>SUM(F332:Q334)</f>
        <v>0</v>
      </c>
      <c r="AJ334" s="12">
        <f>SUM(R332:AC334)</f>
        <v>0</v>
      </c>
      <c r="AK334" s="12">
        <f>SUM(F332:AC334)</f>
        <v>0</v>
      </c>
      <c r="AL334" s="15" t="e">
        <f t="shared" si="44"/>
        <v>#DIV/0!</v>
      </c>
      <c r="AM334" s="15" t="e">
        <f t="shared" si="43"/>
        <v>#DIV/0!</v>
      </c>
      <c r="AN334" s="15" t="e">
        <f t="shared" si="40"/>
        <v>#DIV/0!</v>
      </c>
      <c r="AO334" s="15" t="e">
        <f t="shared" si="41"/>
        <v>#DIV/0!</v>
      </c>
      <c r="AP334" s="137" t="e">
        <f t="shared" si="42"/>
        <v>#DIV/0!</v>
      </c>
    </row>
    <row r="335" spans="1:42" s="9" customFormat="1" x14ac:dyDescent="0.4">
      <c r="A335" s="5"/>
      <c r="B335" s="21"/>
      <c r="C335" s="21"/>
      <c r="D335" s="5"/>
      <c r="E335" s="5"/>
      <c r="F335"/>
      <c r="G335"/>
      <c r="H335"/>
      <c r="I335"/>
      <c r="J335"/>
      <c r="K335"/>
      <c r="L335"/>
      <c r="M335"/>
      <c r="N335"/>
      <c r="O335"/>
      <c r="P335"/>
      <c r="Q335"/>
      <c r="R335" s="68"/>
      <c r="S335" s="68"/>
      <c r="T335" s="68"/>
      <c r="U335" s="68"/>
      <c r="V335" s="68"/>
      <c r="W335" s="68"/>
      <c r="X335" s="68"/>
      <c r="Y335" s="68"/>
      <c r="Z335" s="68"/>
      <c r="AA335" s="68"/>
      <c r="AB335" s="68"/>
      <c r="AC335" s="68"/>
      <c r="AD335" s="156"/>
      <c r="AE335" s="132">
        <f t="shared" si="37"/>
        <v>0</v>
      </c>
      <c r="AF335" s="12">
        <f t="shared" si="38"/>
        <v>0</v>
      </c>
      <c r="AG335" s="14" t="e">
        <f t="shared" ref="AG335:AG398" si="45">SUM(F335:Q335)/AI335</f>
        <v>#DIV/0!</v>
      </c>
      <c r="AH335" s="14" t="e">
        <f t="shared" si="39"/>
        <v>#DIV/0!</v>
      </c>
      <c r="AI335" s="12">
        <f>SUM(F335:Q337)</f>
        <v>0</v>
      </c>
      <c r="AJ335" s="12">
        <f>SUM(R335:AC337)</f>
        <v>0</v>
      </c>
      <c r="AK335" s="12">
        <f>SUM(F335:AC337)</f>
        <v>0</v>
      </c>
      <c r="AL335" s="15" t="e">
        <f t="shared" si="44"/>
        <v>#DIV/0!</v>
      </c>
      <c r="AM335" s="15" t="e">
        <f t="shared" si="43"/>
        <v>#DIV/0!</v>
      </c>
      <c r="AN335" s="15" t="e">
        <f t="shared" si="40"/>
        <v>#DIV/0!</v>
      </c>
      <c r="AO335" s="15" t="e">
        <f t="shared" si="41"/>
        <v>#DIV/0!</v>
      </c>
      <c r="AP335" s="137" t="e">
        <f t="shared" si="42"/>
        <v>#DIV/0!</v>
      </c>
    </row>
    <row r="336" spans="1:42" s="9" customFormat="1" x14ac:dyDescent="0.4">
      <c r="A336" s="5"/>
      <c r="B336" s="21"/>
      <c r="C336" s="21"/>
      <c r="D336" s="5"/>
      <c r="E336" s="5"/>
      <c r="F336"/>
      <c r="G336"/>
      <c r="H336"/>
      <c r="I336"/>
      <c r="J336"/>
      <c r="K336"/>
      <c r="L336"/>
      <c r="M336"/>
      <c r="N336"/>
      <c r="O336"/>
      <c r="P336"/>
      <c r="Q336"/>
      <c r="R336" s="68"/>
      <c r="S336" s="68"/>
      <c r="T336" s="68"/>
      <c r="U336" s="68"/>
      <c r="V336" s="68"/>
      <c r="W336" s="68"/>
      <c r="X336" s="68"/>
      <c r="Y336" s="68"/>
      <c r="Z336" s="68"/>
      <c r="AA336" s="68"/>
      <c r="AB336" s="68"/>
      <c r="AC336" s="68"/>
      <c r="AD336" s="156"/>
      <c r="AE336" s="132">
        <f t="shared" si="37"/>
        <v>0</v>
      </c>
      <c r="AF336" s="12">
        <f t="shared" si="38"/>
        <v>0</v>
      </c>
      <c r="AG336" s="12" t="e">
        <f t="shared" si="45"/>
        <v>#DIV/0!</v>
      </c>
      <c r="AH336" s="12" t="e">
        <f t="shared" si="39"/>
        <v>#DIV/0!</v>
      </c>
      <c r="AI336" s="12">
        <f>SUM(F335:Q337)</f>
        <v>0</v>
      </c>
      <c r="AJ336" s="12">
        <f>SUM(R335:AC337)</f>
        <v>0</v>
      </c>
      <c r="AK336" s="12">
        <f>SUM(F335:AC337)</f>
        <v>0</v>
      </c>
      <c r="AL336" s="15" t="e">
        <f t="shared" si="44"/>
        <v>#DIV/0!</v>
      </c>
      <c r="AM336" s="15" t="e">
        <f t="shared" si="43"/>
        <v>#DIV/0!</v>
      </c>
      <c r="AN336" s="15" t="e">
        <f t="shared" si="40"/>
        <v>#DIV/0!</v>
      </c>
      <c r="AO336" s="15" t="e">
        <f t="shared" si="41"/>
        <v>#DIV/0!</v>
      </c>
      <c r="AP336" s="137" t="e">
        <f t="shared" si="42"/>
        <v>#DIV/0!</v>
      </c>
    </row>
    <row r="337" spans="1:42" s="9" customFormat="1" x14ac:dyDescent="0.4">
      <c r="A337" s="5"/>
      <c r="B337" s="21"/>
      <c r="C337" s="21"/>
      <c r="D337" s="5"/>
      <c r="E337" s="5"/>
      <c r="F337"/>
      <c r="G337"/>
      <c r="H337"/>
      <c r="I337"/>
      <c r="J337"/>
      <c r="K337"/>
      <c r="L337"/>
      <c r="M337"/>
      <c r="N337"/>
      <c r="O337"/>
      <c r="P337"/>
      <c r="Q337"/>
      <c r="R337" s="68"/>
      <c r="S337" s="68"/>
      <c r="T337" s="68"/>
      <c r="U337" s="68"/>
      <c r="V337" s="68"/>
      <c r="W337" s="68"/>
      <c r="X337" s="68"/>
      <c r="Y337" s="68"/>
      <c r="Z337" s="68"/>
      <c r="AA337" s="68"/>
      <c r="AB337" s="68"/>
      <c r="AC337" s="68"/>
      <c r="AD337" s="156"/>
      <c r="AE337" s="132">
        <f t="shared" si="37"/>
        <v>0</v>
      </c>
      <c r="AF337" s="12">
        <f t="shared" si="38"/>
        <v>0</v>
      </c>
      <c r="AG337" s="12" t="e">
        <f t="shared" si="45"/>
        <v>#DIV/0!</v>
      </c>
      <c r="AH337" s="12" t="e">
        <f t="shared" si="39"/>
        <v>#DIV/0!</v>
      </c>
      <c r="AI337" s="12">
        <f>SUM(F335:Q337)</f>
        <v>0</v>
      </c>
      <c r="AJ337" s="12">
        <f>SUM(R335:AC337)</f>
        <v>0</v>
      </c>
      <c r="AK337" s="12">
        <f>SUM(F335:AC337)</f>
        <v>0</v>
      </c>
      <c r="AL337" s="15" t="e">
        <f t="shared" si="44"/>
        <v>#DIV/0!</v>
      </c>
      <c r="AM337" s="15" t="e">
        <f t="shared" si="43"/>
        <v>#DIV/0!</v>
      </c>
      <c r="AN337" s="15" t="e">
        <f t="shared" si="40"/>
        <v>#DIV/0!</v>
      </c>
      <c r="AO337" s="15" t="e">
        <f t="shared" si="41"/>
        <v>#DIV/0!</v>
      </c>
      <c r="AP337" s="137" t="e">
        <f t="shared" si="42"/>
        <v>#DIV/0!</v>
      </c>
    </row>
    <row r="338" spans="1:42" s="9" customFormat="1" x14ac:dyDescent="0.4">
      <c r="A338" s="5"/>
      <c r="B338" s="21"/>
      <c r="C338" s="21"/>
      <c r="D338" s="5"/>
      <c r="E338" s="5"/>
      <c r="F338"/>
      <c r="G338"/>
      <c r="H338"/>
      <c r="I338"/>
      <c r="J338"/>
      <c r="K338"/>
      <c r="L338"/>
      <c r="M338"/>
      <c r="N338"/>
      <c r="O338"/>
      <c r="P338"/>
      <c r="Q338"/>
      <c r="R338" s="68"/>
      <c r="S338" s="68"/>
      <c r="T338" s="68"/>
      <c r="U338" s="68"/>
      <c r="V338" s="68"/>
      <c r="W338" s="68"/>
      <c r="X338" s="68"/>
      <c r="Y338" s="68"/>
      <c r="Z338" s="68"/>
      <c r="AA338" s="68"/>
      <c r="AB338" s="68"/>
      <c r="AC338" s="68"/>
      <c r="AD338" s="156"/>
      <c r="AE338" s="132">
        <f t="shared" si="37"/>
        <v>0</v>
      </c>
      <c r="AF338" s="12">
        <f t="shared" si="38"/>
        <v>0</v>
      </c>
      <c r="AG338" s="14" t="e">
        <f t="shared" si="45"/>
        <v>#DIV/0!</v>
      </c>
      <c r="AH338" s="14" t="e">
        <f t="shared" si="39"/>
        <v>#DIV/0!</v>
      </c>
      <c r="AI338" s="12">
        <f>SUM(F338:Q340)</f>
        <v>0</v>
      </c>
      <c r="AJ338" s="12">
        <f>SUM(R338:AC340)</f>
        <v>0</v>
      </c>
      <c r="AK338" s="12">
        <f>SUM(F338:AC340)</f>
        <v>0</v>
      </c>
      <c r="AL338" s="15" t="e">
        <f t="shared" si="44"/>
        <v>#DIV/0!</v>
      </c>
      <c r="AM338" s="15" t="e">
        <f t="shared" si="43"/>
        <v>#DIV/0!</v>
      </c>
      <c r="AN338" s="15" t="e">
        <f t="shared" si="40"/>
        <v>#DIV/0!</v>
      </c>
      <c r="AO338" s="15" t="e">
        <f t="shared" si="41"/>
        <v>#DIV/0!</v>
      </c>
      <c r="AP338" s="137" t="e">
        <f t="shared" si="42"/>
        <v>#DIV/0!</v>
      </c>
    </row>
    <row r="339" spans="1:42" s="9" customFormat="1" x14ac:dyDescent="0.4">
      <c r="A339" s="5"/>
      <c r="B339" s="21"/>
      <c r="C339" s="21"/>
      <c r="D339" s="5"/>
      <c r="E339" s="5"/>
      <c r="F339"/>
      <c r="G339"/>
      <c r="H339"/>
      <c r="I339"/>
      <c r="J339"/>
      <c r="K339"/>
      <c r="L339"/>
      <c r="M339"/>
      <c r="N339"/>
      <c r="O339"/>
      <c r="P339"/>
      <c r="Q339"/>
      <c r="R339" s="68"/>
      <c r="S339" s="68"/>
      <c r="T339" s="68"/>
      <c r="U339" s="68"/>
      <c r="V339" s="68"/>
      <c r="W339" s="68"/>
      <c r="X339" s="68"/>
      <c r="Y339" s="68"/>
      <c r="Z339" s="68"/>
      <c r="AA339" s="68"/>
      <c r="AB339" s="68"/>
      <c r="AC339" s="68"/>
      <c r="AD339" s="156"/>
      <c r="AE339" s="132">
        <f t="shared" si="37"/>
        <v>0</v>
      </c>
      <c r="AF339" s="12">
        <f t="shared" si="38"/>
        <v>0</v>
      </c>
      <c r="AG339" s="12" t="e">
        <f t="shared" si="45"/>
        <v>#DIV/0!</v>
      </c>
      <c r="AH339" s="12" t="e">
        <f t="shared" si="39"/>
        <v>#DIV/0!</v>
      </c>
      <c r="AI339" s="12">
        <f>SUM(F338:Q340)</f>
        <v>0</v>
      </c>
      <c r="AJ339" s="12">
        <f>SUM(R338:AC340)</f>
        <v>0</v>
      </c>
      <c r="AK339" s="12">
        <f>SUM(F338:AC340)</f>
        <v>0</v>
      </c>
      <c r="AL339" s="15" t="e">
        <f t="shared" si="44"/>
        <v>#DIV/0!</v>
      </c>
      <c r="AM339" s="15" t="e">
        <f t="shared" si="43"/>
        <v>#DIV/0!</v>
      </c>
      <c r="AN339" s="15" t="e">
        <f t="shared" si="40"/>
        <v>#DIV/0!</v>
      </c>
      <c r="AO339" s="15" t="e">
        <f t="shared" si="41"/>
        <v>#DIV/0!</v>
      </c>
      <c r="AP339" s="137" t="e">
        <f t="shared" si="42"/>
        <v>#DIV/0!</v>
      </c>
    </row>
    <row r="340" spans="1:42" s="9" customFormat="1" x14ac:dyDescent="0.4">
      <c r="A340" s="5"/>
      <c r="B340" s="21"/>
      <c r="C340" s="21"/>
      <c r="D340" s="5"/>
      <c r="E340" s="5"/>
      <c r="F340"/>
      <c r="G340"/>
      <c r="H340"/>
      <c r="I340"/>
      <c r="J340"/>
      <c r="K340"/>
      <c r="L340"/>
      <c r="M340"/>
      <c r="N340"/>
      <c r="O340"/>
      <c r="P340"/>
      <c r="Q340"/>
      <c r="R340" s="68"/>
      <c r="S340" s="68"/>
      <c r="T340" s="68"/>
      <c r="U340" s="68"/>
      <c r="V340" s="68"/>
      <c r="W340" s="68"/>
      <c r="X340" s="68"/>
      <c r="Y340" s="68"/>
      <c r="Z340" s="68"/>
      <c r="AA340" s="68"/>
      <c r="AB340" s="68"/>
      <c r="AC340" s="68"/>
      <c r="AD340" s="156"/>
      <c r="AE340" s="132">
        <f t="shared" si="37"/>
        <v>0</v>
      </c>
      <c r="AF340" s="12">
        <f t="shared" si="38"/>
        <v>0</v>
      </c>
      <c r="AG340" s="12" t="e">
        <f t="shared" si="45"/>
        <v>#DIV/0!</v>
      </c>
      <c r="AH340" s="12" t="e">
        <f t="shared" si="39"/>
        <v>#DIV/0!</v>
      </c>
      <c r="AI340" s="12">
        <f>SUM(F338:Q340)</f>
        <v>0</v>
      </c>
      <c r="AJ340" s="12">
        <f>SUM(R338:AC340)</f>
        <v>0</v>
      </c>
      <c r="AK340" s="12">
        <f>SUM(F338:AC340)</f>
        <v>0</v>
      </c>
      <c r="AL340" s="15" t="e">
        <f t="shared" si="44"/>
        <v>#DIV/0!</v>
      </c>
      <c r="AM340" s="15" t="e">
        <f t="shared" si="43"/>
        <v>#DIV/0!</v>
      </c>
      <c r="AN340" s="15" t="e">
        <f t="shared" si="40"/>
        <v>#DIV/0!</v>
      </c>
      <c r="AO340" s="15" t="e">
        <f t="shared" si="41"/>
        <v>#DIV/0!</v>
      </c>
      <c r="AP340" s="137" t="e">
        <f t="shared" si="42"/>
        <v>#DIV/0!</v>
      </c>
    </row>
    <row r="341" spans="1:42" s="9" customFormat="1" x14ac:dyDescent="0.4">
      <c r="A341" s="5"/>
      <c r="B341" s="21"/>
      <c r="C341" s="21"/>
      <c r="D341" s="5"/>
      <c r="E341" s="5"/>
      <c r="F341"/>
      <c r="G341"/>
      <c r="H341"/>
      <c r="I341"/>
      <c r="J341"/>
      <c r="K341"/>
      <c r="L341"/>
      <c r="M341"/>
      <c r="N341"/>
      <c r="O341"/>
      <c r="P341"/>
      <c r="Q341"/>
      <c r="R341" s="68"/>
      <c r="S341" s="68"/>
      <c r="T341" s="68"/>
      <c r="U341" s="68"/>
      <c r="V341" s="68"/>
      <c r="W341" s="68"/>
      <c r="X341" s="68"/>
      <c r="Y341" s="68"/>
      <c r="Z341" s="68"/>
      <c r="AA341" s="68"/>
      <c r="AB341" s="68"/>
      <c r="AC341" s="68"/>
      <c r="AD341" s="156"/>
      <c r="AE341" s="132">
        <f t="shared" si="37"/>
        <v>0</v>
      </c>
      <c r="AF341" s="12">
        <f t="shared" si="38"/>
        <v>0</v>
      </c>
      <c r="AG341" s="14" t="e">
        <f t="shared" si="45"/>
        <v>#DIV/0!</v>
      </c>
      <c r="AH341" s="14" t="e">
        <f t="shared" si="39"/>
        <v>#DIV/0!</v>
      </c>
      <c r="AI341" s="12">
        <f>SUM(F341:Q343)</f>
        <v>0</v>
      </c>
      <c r="AJ341" s="12">
        <f>SUM(R341:AC343)</f>
        <v>0</v>
      </c>
      <c r="AK341" s="12">
        <f>SUM(F341:AC343)</f>
        <v>0</v>
      </c>
      <c r="AL341" s="15" t="e">
        <f t="shared" si="44"/>
        <v>#DIV/0!</v>
      </c>
      <c r="AM341" s="15" t="e">
        <f t="shared" si="43"/>
        <v>#DIV/0!</v>
      </c>
      <c r="AN341" s="15" t="e">
        <f t="shared" si="40"/>
        <v>#DIV/0!</v>
      </c>
      <c r="AO341" s="15" t="e">
        <f t="shared" si="41"/>
        <v>#DIV/0!</v>
      </c>
      <c r="AP341" s="137" t="e">
        <f t="shared" si="42"/>
        <v>#DIV/0!</v>
      </c>
    </row>
    <row r="342" spans="1:42" s="9" customFormat="1" x14ac:dyDescent="0.4">
      <c r="A342" s="5"/>
      <c r="B342" s="21"/>
      <c r="C342" s="21"/>
      <c r="D342" s="5"/>
      <c r="E342" s="5"/>
      <c r="F342"/>
      <c r="G342"/>
      <c r="H342"/>
      <c r="I342"/>
      <c r="J342"/>
      <c r="K342"/>
      <c r="L342"/>
      <c r="M342"/>
      <c r="N342"/>
      <c r="O342"/>
      <c r="P342"/>
      <c r="Q342"/>
      <c r="R342" s="68"/>
      <c r="S342" s="68"/>
      <c r="T342" s="68"/>
      <c r="U342" s="68"/>
      <c r="V342" s="68"/>
      <c r="W342" s="68"/>
      <c r="X342" s="68"/>
      <c r="Y342" s="68"/>
      <c r="Z342" s="68"/>
      <c r="AA342" s="68"/>
      <c r="AB342" s="68"/>
      <c r="AC342" s="68"/>
      <c r="AD342" s="156"/>
      <c r="AE342" s="132">
        <f t="shared" si="37"/>
        <v>0</v>
      </c>
      <c r="AF342" s="12">
        <f t="shared" si="38"/>
        <v>0</v>
      </c>
      <c r="AG342" s="12" t="e">
        <f t="shared" si="45"/>
        <v>#DIV/0!</v>
      </c>
      <c r="AH342" s="12" t="e">
        <f t="shared" si="39"/>
        <v>#DIV/0!</v>
      </c>
      <c r="AI342" s="12">
        <f>SUM(F341:Q343)</f>
        <v>0</v>
      </c>
      <c r="AJ342" s="12">
        <f>SUM(R341:AC343)</f>
        <v>0</v>
      </c>
      <c r="AK342" s="12">
        <f>SUM(F341:AC343)</f>
        <v>0</v>
      </c>
      <c r="AL342" s="15" t="e">
        <f t="shared" si="44"/>
        <v>#DIV/0!</v>
      </c>
      <c r="AM342" s="15" t="e">
        <f t="shared" si="43"/>
        <v>#DIV/0!</v>
      </c>
      <c r="AN342" s="15" t="e">
        <f t="shared" si="40"/>
        <v>#DIV/0!</v>
      </c>
      <c r="AO342" s="15" t="e">
        <f t="shared" si="41"/>
        <v>#DIV/0!</v>
      </c>
      <c r="AP342" s="137" t="e">
        <f t="shared" si="42"/>
        <v>#DIV/0!</v>
      </c>
    </row>
    <row r="343" spans="1:42" s="9" customFormat="1" x14ac:dyDescent="0.4">
      <c r="A343" s="5"/>
      <c r="B343" s="21"/>
      <c r="C343" s="21"/>
      <c r="D343" s="5"/>
      <c r="E343" s="5"/>
      <c r="F343"/>
      <c r="G343"/>
      <c r="H343"/>
      <c r="I343"/>
      <c r="J343"/>
      <c r="K343"/>
      <c r="L343"/>
      <c r="M343"/>
      <c r="N343"/>
      <c r="O343"/>
      <c r="P343"/>
      <c r="Q343"/>
      <c r="R343" s="68"/>
      <c r="S343" s="68"/>
      <c r="T343" s="68"/>
      <c r="U343" s="68"/>
      <c r="V343" s="68"/>
      <c r="W343" s="68"/>
      <c r="X343" s="68"/>
      <c r="Y343" s="68"/>
      <c r="Z343" s="68"/>
      <c r="AA343" s="68"/>
      <c r="AB343" s="68"/>
      <c r="AC343" s="68"/>
      <c r="AD343" s="156"/>
      <c r="AE343" s="132">
        <f t="shared" si="37"/>
        <v>0</v>
      </c>
      <c r="AF343" s="12">
        <f t="shared" si="38"/>
        <v>0</v>
      </c>
      <c r="AG343" s="12" t="e">
        <f t="shared" si="45"/>
        <v>#DIV/0!</v>
      </c>
      <c r="AH343" s="12" t="e">
        <f t="shared" si="39"/>
        <v>#DIV/0!</v>
      </c>
      <c r="AI343" s="12">
        <f>SUM(F341:Q343)</f>
        <v>0</v>
      </c>
      <c r="AJ343" s="12">
        <f>SUM(R341:AC343)</f>
        <v>0</v>
      </c>
      <c r="AK343" s="12">
        <f>SUM(F341:AC343)</f>
        <v>0</v>
      </c>
      <c r="AL343" s="15" t="e">
        <f t="shared" si="44"/>
        <v>#DIV/0!</v>
      </c>
      <c r="AM343" s="15" t="e">
        <f t="shared" si="43"/>
        <v>#DIV/0!</v>
      </c>
      <c r="AN343" s="15" t="e">
        <f t="shared" si="40"/>
        <v>#DIV/0!</v>
      </c>
      <c r="AO343" s="15" t="e">
        <f t="shared" si="41"/>
        <v>#DIV/0!</v>
      </c>
      <c r="AP343" s="137" t="e">
        <f t="shared" si="42"/>
        <v>#DIV/0!</v>
      </c>
    </row>
    <row r="344" spans="1:42" s="9" customFormat="1" x14ac:dyDescent="0.4">
      <c r="A344" s="5"/>
      <c r="B344" s="21"/>
      <c r="C344" s="21"/>
      <c r="D344" s="5"/>
      <c r="E344" s="5"/>
      <c r="F344"/>
      <c r="G344"/>
      <c r="H344"/>
      <c r="I344"/>
      <c r="J344"/>
      <c r="K344"/>
      <c r="L344"/>
      <c r="M344"/>
      <c r="N344"/>
      <c r="O344"/>
      <c r="P344"/>
      <c r="Q344"/>
      <c r="R344" s="68"/>
      <c r="S344" s="68"/>
      <c r="T344" s="68"/>
      <c r="U344" s="68"/>
      <c r="V344" s="68"/>
      <c r="W344" s="68"/>
      <c r="X344" s="68"/>
      <c r="Y344" s="68"/>
      <c r="Z344" s="68"/>
      <c r="AA344" s="68"/>
      <c r="AB344" s="68"/>
      <c r="AC344" s="68"/>
      <c r="AD344" s="156"/>
      <c r="AE344" s="132">
        <f t="shared" si="37"/>
        <v>0</v>
      </c>
      <c r="AF344" s="12">
        <f t="shared" si="38"/>
        <v>0</v>
      </c>
      <c r="AG344" s="14" t="e">
        <f t="shared" si="45"/>
        <v>#DIV/0!</v>
      </c>
      <c r="AH344" s="14" t="e">
        <f t="shared" si="39"/>
        <v>#DIV/0!</v>
      </c>
      <c r="AI344" s="12">
        <f>SUM(F344:Q346)</f>
        <v>0</v>
      </c>
      <c r="AJ344" s="12">
        <f>SUM(R344:AC346)</f>
        <v>0</v>
      </c>
      <c r="AK344" s="12">
        <f>SUM(F344:AC346)</f>
        <v>0</v>
      </c>
      <c r="AL344" s="15" t="e">
        <f t="shared" si="44"/>
        <v>#DIV/0!</v>
      </c>
      <c r="AM344" s="15" t="e">
        <f t="shared" si="43"/>
        <v>#DIV/0!</v>
      </c>
      <c r="AN344" s="15" t="e">
        <f t="shared" si="40"/>
        <v>#DIV/0!</v>
      </c>
      <c r="AO344" s="15" t="e">
        <f t="shared" si="41"/>
        <v>#DIV/0!</v>
      </c>
      <c r="AP344" s="137" t="e">
        <f t="shared" si="42"/>
        <v>#DIV/0!</v>
      </c>
    </row>
    <row r="345" spans="1:42" s="9" customFormat="1" x14ac:dyDescent="0.4">
      <c r="A345" s="5"/>
      <c r="B345" s="21"/>
      <c r="C345" s="21"/>
      <c r="D345" s="5"/>
      <c r="E345" s="5"/>
      <c r="F345"/>
      <c r="G345"/>
      <c r="H345"/>
      <c r="I345"/>
      <c r="J345"/>
      <c r="K345"/>
      <c r="L345"/>
      <c r="M345"/>
      <c r="N345"/>
      <c r="O345"/>
      <c r="P345"/>
      <c r="Q345"/>
      <c r="R345" s="68"/>
      <c r="S345" s="68"/>
      <c r="T345" s="68"/>
      <c r="U345" s="68"/>
      <c r="V345" s="68"/>
      <c r="W345" s="68"/>
      <c r="X345" s="68"/>
      <c r="Y345" s="68"/>
      <c r="Z345" s="68"/>
      <c r="AA345" s="68"/>
      <c r="AB345" s="68"/>
      <c r="AC345" s="68"/>
      <c r="AD345" s="156"/>
      <c r="AE345" s="132">
        <f t="shared" si="37"/>
        <v>0</v>
      </c>
      <c r="AF345" s="12">
        <f t="shared" si="38"/>
        <v>0</v>
      </c>
      <c r="AG345" s="12" t="e">
        <f t="shared" si="45"/>
        <v>#DIV/0!</v>
      </c>
      <c r="AH345" s="12" t="e">
        <f t="shared" si="39"/>
        <v>#DIV/0!</v>
      </c>
      <c r="AI345" s="12">
        <f>SUM(F344:Q346)</f>
        <v>0</v>
      </c>
      <c r="AJ345" s="12">
        <f>SUM(R344:AC346)</f>
        <v>0</v>
      </c>
      <c r="AK345" s="12">
        <f>SUM(F344:AC346)</f>
        <v>0</v>
      </c>
      <c r="AL345" s="15" t="e">
        <f t="shared" si="44"/>
        <v>#DIV/0!</v>
      </c>
      <c r="AM345" s="15" t="e">
        <f t="shared" si="43"/>
        <v>#DIV/0!</v>
      </c>
      <c r="AN345" s="15" t="e">
        <f t="shared" si="40"/>
        <v>#DIV/0!</v>
      </c>
      <c r="AO345" s="15" t="e">
        <f t="shared" si="41"/>
        <v>#DIV/0!</v>
      </c>
      <c r="AP345" s="137" t="e">
        <f t="shared" si="42"/>
        <v>#DIV/0!</v>
      </c>
    </row>
    <row r="346" spans="1:42" s="9" customFormat="1" x14ac:dyDescent="0.4">
      <c r="A346" s="5"/>
      <c r="B346" s="21"/>
      <c r="C346" s="21"/>
      <c r="D346" s="5"/>
      <c r="E346" s="5"/>
      <c r="F346"/>
      <c r="G346"/>
      <c r="H346"/>
      <c r="I346"/>
      <c r="J346"/>
      <c r="K346"/>
      <c r="L346"/>
      <c r="M346"/>
      <c r="N346"/>
      <c r="O346"/>
      <c r="P346"/>
      <c r="Q346"/>
      <c r="R346" s="68"/>
      <c r="S346" s="68"/>
      <c r="T346" s="68"/>
      <c r="U346" s="68"/>
      <c r="V346" s="68"/>
      <c r="W346" s="68"/>
      <c r="X346" s="68"/>
      <c r="Y346" s="68"/>
      <c r="Z346" s="68"/>
      <c r="AA346" s="68"/>
      <c r="AB346" s="68"/>
      <c r="AC346" s="68"/>
      <c r="AD346" s="156"/>
      <c r="AE346" s="132">
        <f t="shared" si="37"/>
        <v>0</v>
      </c>
      <c r="AF346" s="12">
        <f t="shared" si="38"/>
        <v>0</v>
      </c>
      <c r="AG346" s="12" t="e">
        <f t="shared" si="45"/>
        <v>#DIV/0!</v>
      </c>
      <c r="AH346" s="12" t="e">
        <f t="shared" si="39"/>
        <v>#DIV/0!</v>
      </c>
      <c r="AI346" s="12">
        <f>SUM(F344:Q346)</f>
        <v>0</v>
      </c>
      <c r="AJ346" s="12">
        <f>SUM(R344:AC346)</f>
        <v>0</v>
      </c>
      <c r="AK346" s="12">
        <f>SUM(F344:AC346)</f>
        <v>0</v>
      </c>
      <c r="AL346" s="15" t="e">
        <f t="shared" si="44"/>
        <v>#DIV/0!</v>
      </c>
      <c r="AM346" s="15" t="e">
        <f t="shared" si="43"/>
        <v>#DIV/0!</v>
      </c>
      <c r="AN346" s="15" t="e">
        <f t="shared" si="40"/>
        <v>#DIV/0!</v>
      </c>
      <c r="AO346" s="15" t="e">
        <f t="shared" si="41"/>
        <v>#DIV/0!</v>
      </c>
      <c r="AP346" s="137" t="e">
        <f t="shared" si="42"/>
        <v>#DIV/0!</v>
      </c>
    </row>
    <row r="347" spans="1:42" s="9" customFormat="1" x14ac:dyDescent="0.4">
      <c r="A347" s="5"/>
      <c r="B347" s="21"/>
      <c r="C347" s="21"/>
      <c r="D347" s="5"/>
      <c r="E347" s="5"/>
      <c r="F347"/>
      <c r="G347"/>
      <c r="H347"/>
      <c r="I347"/>
      <c r="J347"/>
      <c r="K347"/>
      <c r="L347"/>
      <c r="M347"/>
      <c r="N347"/>
      <c r="O347"/>
      <c r="P347"/>
      <c r="Q347"/>
      <c r="R347" s="68"/>
      <c r="S347" s="68"/>
      <c r="T347" s="68"/>
      <c r="U347" s="68"/>
      <c r="V347" s="68"/>
      <c r="W347" s="68"/>
      <c r="X347" s="68"/>
      <c r="Y347" s="68"/>
      <c r="Z347" s="68"/>
      <c r="AA347" s="68"/>
      <c r="AB347" s="68"/>
      <c r="AC347" s="68"/>
      <c r="AD347" s="156"/>
      <c r="AE347" s="132">
        <f t="shared" si="37"/>
        <v>0</v>
      </c>
      <c r="AF347" s="12">
        <f t="shared" si="38"/>
        <v>0</v>
      </c>
      <c r="AG347" s="14" t="e">
        <f t="shared" si="45"/>
        <v>#DIV/0!</v>
      </c>
      <c r="AH347" s="14" t="e">
        <f t="shared" si="39"/>
        <v>#DIV/0!</v>
      </c>
      <c r="AI347" s="12">
        <f>SUM(F347:Q349)</f>
        <v>0</v>
      </c>
      <c r="AJ347" s="12">
        <f>SUM(R347:AC349)</f>
        <v>0</v>
      </c>
      <c r="AK347" s="12">
        <f>SUM(F347:AC349)</f>
        <v>0</v>
      </c>
      <c r="AM347" s="15" t="e">
        <f t="shared" si="43"/>
        <v>#DIV/0!</v>
      </c>
      <c r="AN347" s="15" t="e">
        <f t="shared" si="40"/>
        <v>#DIV/0!</v>
      </c>
      <c r="AO347" s="15" t="e">
        <f t="shared" si="41"/>
        <v>#DIV/0!</v>
      </c>
      <c r="AP347" s="137" t="e">
        <f t="shared" si="42"/>
        <v>#DIV/0!</v>
      </c>
    </row>
    <row r="348" spans="1:42" s="9" customFormat="1" x14ac:dyDescent="0.4">
      <c r="A348" s="5"/>
      <c r="B348" s="21"/>
      <c r="C348" s="21"/>
      <c r="D348" s="5"/>
      <c r="E348" s="5"/>
      <c r="F348"/>
      <c r="G348"/>
      <c r="H348"/>
      <c r="I348"/>
      <c r="J348"/>
      <c r="K348"/>
      <c r="L348"/>
      <c r="M348"/>
      <c r="N348"/>
      <c r="O348"/>
      <c r="P348"/>
      <c r="Q348"/>
      <c r="R348" s="68"/>
      <c r="S348" s="68"/>
      <c r="T348" s="68"/>
      <c r="U348" s="68"/>
      <c r="V348" s="68"/>
      <c r="W348" s="68"/>
      <c r="X348" s="68"/>
      <c r="Y348" s="68"/>
      <c r="Z348" s="68"/>
      <c r="AA348" s="68"/>
      <c r="AB348" s="68"/>
      <c r="AC348" s="68"/>
      <c r="AD348" s="156"/>
      <c r="AE348" s="132">
        <f t="shared" si="37"/>
        <v>0</v>
      </c>
      <c r="AF348" s="12">
        <f t="shared" si="38"/>
        <v>0</v>
      </c>
      <c r="AG348" s="12" t="e">
        <f t="shared" si="45"/>
        <v>#DIV/0!</v>
      </c>
      <c r="AH348" s="12" t="e">
        <f t="shared" si="39"/>
        <v>#DIV/0!</v>
      </c>
      <c r="AI348" s="12">
        <f>SUM(F347:Q349)</f>
        <v>0</v>
      </c>
      <c r="AJ348" s="12">
        <f>SUM(R347:AC349)</f>
        <v>0</v>
      </c>
      <c r="AK348" s="12">
        <f>SUM(F347:AC349)</f>
        <v>0</v>
      </c>
      <c r="AM348" s="15" t="e">
        <f t="shared" si="43"/>
        <v>#DIV/0!</v>
      </c>
      <c r="AN348" s="15" t="e">
        <f t="shared" si="40"/>
        <v>#DIV/0!</v>
      </c>
      <c r="AO348" s="15" t="e">
        <f t="shared" si="41"/>
        <v>#DIV/0!</v>
      </c>
      <c r="AP348" s="137" t="e">
        <f t="shared" si="42"/>
        <v>#DIV/0!</v>
      </c>
    </row>
    <row r="349" spans="1:42" s="9" customFormat="1" x14ac:dyDescent="0.4">
      <c r="A349" s="5"/>
      <c r="B349" s="21"/>
      <c r="C349" s="21"/>
      <c r="D349" s="5"/>
      <c r="E349" s="5"/>
      <c r="F349"/>
      <c r="G349"/>
      <c r="H349"/>
      <c r="I349"/>
      <c r="J349"/>
      <c r="K349"/>
      <c r="L349"/>
      <c r="M349"/>
      <c r="N349"/>
      <c r="O349"/>
      <c r="P349"/>
      <c r="Q349"/>
      <c r="R349" s="68"/>
      <c r="S349" s="68"/>
      <c r="T349" s="68"/>
      <c r="U349" s="68"/>
      <c r="V349" s="68"/>
      <c r="W349" s="68"/>
      <c r="X349" s="68"/>
      <c r="Y349" s="68"/>
      <c r="Z349" s="68"/>
      <c r="AA349" s="68"/>
      <c r="AB349" s="68"/>
      <c r="AC349" s="68"/>
      <c r="AD349" s="156"/>
      <c r="AE349" s="132">
        <f t="shared" si="37"/>
        <v>0</v>
      </c>
      <c r="AF349" s="12">
        <f t="shared" si="38"/>
        <v>0</v>
      </c>
      <c r="AG349" s="12" t="e">
        <f t="shared" si="45"/>
        <v>#DIV/0!</v>
      </c>
      <c r="AH349" s="12" t="e">
        <f t="shared" si="39"/>
        <v>#DIV/0!</v>
      </c>
      <c r="AI349" s="12">
        <f>SUM(F347:Q349)</f>
        <v>0</v>
      </c>
      <c r="AJ349" s="12">
        <f>SUM(R347:AC349)</f>
        <v>0</v>
      </c>
      <c r="AK349" s="12">
        <f>SUM(F347:AC349)</f>
        <v>0</v>
      </c>
      <c r="AM349" s="15" t="e">
        <f t="shared" si="43"/>
        <v>#DIV/0!</v>
      </c>
      <c r="AN349" s="15" t="e">
        <f t="shared" si="40"/>
        <v>#DIV/0!</v>
      </c>
      <c r="AO349" s="15" t="e">
        <f t="shared" si="41"/>
        <v>#DIV/0!</v>
      </c>
      <c r="AP349" s="137" t="e">
        <f t="shared" si="42"/>
        <v>#DIV/0!</v>
      </c>
    </row>
    <row r="350" spans="1:42" s="9" customFormat="1" x14ac:dyDescent="0.4">
      <c r="A350" s="5"/>
      <c r="B350" s="21"/>
      <c r="C350" s="21"/>
      <c r="D350" s="5"/>
      <c r="E350" s="5"/>
      <c r="F350"/>
      <c r="G350"/>
      <c r="H350"/>
      <c r="I350"/>
      <c r="J350"/>
      <c r="K350"/>
      <c r="L350"/>
      <c r="M350"/>
      <c r="N350"/>
      <c r="O350"/>
      <c r="P350"/>
      <c r="Q350"/>
      <c r="R350" s="68"/>
      <c r="S350" s="68"/>
      <c r="T350" s="68"/>
      <c r="U350" s="68"/>
      <c r="V350" s="68"/>
      <c r="W350" s="68"/>
      <c r="X350" s="68"/>
      <c r="Y350" s="68"/>
      <c r="Z350" s="68"/>
      <c r="AA350" s="68"/>
      <c r="AB350" s="68"/>
      <c r="AC350" s="68"/>
      <c r="AD350" s="156"/>
      <c r="AE350" s="132">
        <f t="shared" si="37"/>
        <v>0</v>
      </c>
      <c r="AF350" s="12">
        <f t="shared" si="38"/>
        <v>0</v>
      </c>
      <c r="AG350" s="14" t="e">
        <f t="shared" si="45"/>
        <v>#DIV/0!</v>
      </c>
      <c r="AH350" s="14" t="e">
        <f t="shared" si="39"/>
        <v>#DIV/0!</v>
      </c>
      <c r="AI350" s="12">
        <f>SUM(F350:Q352)</f>
        <v>0</v>
      </c>
      <c r="AJ350" s="12">
        <f>SUM(R350:AC352)</f>
        <v>0</v>
      </c>
      <c r="AK350" s="12">
        <f>SUM(F350:AC352)</f>
        <v>0</v>
      </c>
      <c r="AM350" s="15" t="e">
        <f t="shared" si="43"/>
        <v>#DIV/0!</v>
      </c>
      <c r="AN350" s="15" t="e">
        <f t="shared" si="40"/>
        <v>#DIV/0!</v>
      </c>
      <c r="AO350" s="15" t="e">
        <f t="shared" si="41"/>
        <v>#DIV/0!</v>
      </c>
      <c r="AP350" s="137" t="e">
        <f t="shared" si="42"/>
        <v>#DIV/0!</v>
      </c>
    </row>
    <row r="351" spans="1:42" s="9" customFormat="1" x14ac:dyDescent="0.4">
      <c r="A351" s="5"/>
      <c r="B351" s="21"/>
      <c r="C351" s="21"/>
      <c r="D351" s="5"/>
      <c r="E351" s="5"/>
      <c r="F351"/>
      <c r="G351"/>
      <c r="H351"/>
      <c r="I351"/>
      <c r="J351"/>
      <c r="K351"/>
      <c r="L351"/>
      <c r="M351"/>
      <c r="N351"/>
      <c r="O351"/>
      <c r="P351"/>
      <c r="Q351"/>
      <c r="R351" s="68"/>
      <c r="S351" s="68"/>
      <c r="T351" s="68"/>
      <c r="U351" s="68"/>
      <c r="V351" s="68"/>
      <c r="W351" s="68"/>
      <c r="X351" s="68"/>
      <c r="Y351" s="68"/>
      <c r="Z351" s="68"/>
      <c r="AA351" s="68"/>
      <c r="AB351" s="68"/>
      <c r="AC351" s="68"/>
      <c r="AD351" s="156"/>
      <c r="AE351" s="132">
        <f t="shared" si="37"/>
        <v>0</v>
      </c>
      <c r="AF351" s="12">
        <f t="shared" si="38"/>
        <v>0</v>
      </c>
      <c r="AG351" s="12" t="e">
        <f t="shared" si="45"/>
        <v>#DIV/0!</v>
      </c>
      <c r="AH351" s="12" t="e">
        <f t="shared" si="39"/>
        <v>#DIV/0!</v>
      </c>
      <c r="AI351" s="12">
        <f>SUM(F350:Q352)</f>
        <v>0</v>
      </c>
      <c r="AJ351" s="12">
        <f>SUM(R350:AC352)</f>
        <v>0</v>
      </c>
      <c r="AK351" s="12">
        <f>SUM(F350:AC352)</f>
        <v>0</v>
      </c>
      <c r="AM351" s="15" t="e">
        <f t="shared" si="43"/>
        <v>#DIV/0!</v>
      </c>
      <c r="AN351" s="15" t="e">
        <f t="shared" si="40"/>
        <v>#DIV/0!</v>
      </c>
      <c r="AO351" s="15" t="e">
        <f t="shared" si="41"/>
        <v>#DIV/0!</v>
      </c>
      <c r="AP351" s="137" t="e">
        <f t="shared" si="42"/>
        <v>#DIV/0!</v>
      </c>
    </row>
    <row r="352" spans="1:42" s="9" customFormat="1" x14ac:dyDescent="0.4">
      <c r="A352" s="5"/>
      <c r="B352" s="21"/>
      <c r="C352" s="21"/>
      <c r="D352" s="5"/>
      <c r="E352" s="5"/>
      <c r="F352"/>
      <c r="G352"/>
      <c r="H352"/>
      <c r="I352"/>
      <c r="J352"/>
      <c r="K352"/>
      <c r="L352"/>
      <c r="M352"/>
      <c r="N352"/>
      <c r="O352"/>
      <c r="P352"/>
      <c r="Q352"/>
      <c r="R352" s="68"/>
      <c r="S352" s="68"/>
      <c r="T352" s="68"/>
      <c r="U352" s="68"/>
      <c r="V352" s="68"/>
      <c r="W352" s="68"/>
      <c r="X352" s="68"/>
      <c r="Y352" s="68"/>
      <c r="Z352" s="68"/>
      <c r="AA352" s="68"/>
      <c r="AB352" s="68"/>
      <c r="AC352" s="68"/>
      <c r="AD352" s="156"/>
      <c r="AE352" s="132">
        <f t="shared" si="37"/>
        <v>0</v>
      </c>
      <c r="AF352" s="12">
        <f t="shared" si="38"/>
        <v>0</v>
      </c>
      <c r="AG352" s="12" t="e">
        <f t="shared" si="45"/>
        <v>#DIV/0!</v>
      </c>
      <c r="AH352" s="12" t="e">
        <f t="shared" si="39"/>
        <v>#DIV/0!</v>
      </c>
      <c r="AI352" s="12">
        <f>SUM(F350:Q352)</f>
        <v>0</v>
      </c>
      <c r="AJ352" s="12">
        <f>SUM(R350:AC352)</f>
        <v>0</v>
      </c>
      <c r="AK352" s="12">
        <f>SUM(F350:AC352)</f>
        <v>0</v>
      </c>
      <c r="AM352" s="15" t="e">
        <f t="shared" si="43"/>
        <v>#DIV/0!</v>
      </c>
      <c r="AN352" s="15" t="e">
        <f t="shared" si="40"/>
        <v>#DIV/0!</v>
      </c>
      <c r="AO352" s="15" t="e">
        <f t="shared" si="41"/>
        <v>#DIV/0!</v>
      </c>
      <c r="AP352" s="137" t="e">
        <f t="shared" si="42"/>
        <v>#DIV/0!</v>
      </c>
    </row>
    <row r="353" spans="1:42" s="9" customFormat="1" x14ac:dyDescent="0.4">
      <c r="A353" s="5"/>
      <c r="B353" s="21"/>
      <c r="C353" s="21"/>
      <c r="D353" s="5"/>
      <c r="E353" s="5"/>
      <c r="F353"/>
      <c r="G353"/>
      <c r="H353"/>
      <c r="I353"/>
      <c r="J353"/>
      <c r="K353"/>
      <c r="L353"/>
      <c r="M353"/>
      <c r="N353"/>
      <c r="O353"/>
      <c r="P353"/>
      <c r="Q353"/>
      <c r="R353" s="68"/>
      <c r="S353" s="68"/>
      <c r="T353" s="68"/>
      <c r="U353" s="68"/>
      <c r="V353" s="68"/>
      <c r="W353" s="68"/>
      <c r="X353" s="68"/>
      <c r="Y353" s="68"/>
      <c r="Z353" s="68"/>
      <c r="AA353" s="68"/>
      <c r="AB353" s="68"/>
      <c r="AC353" s="68"/>
      <c r="AD353" s="156"/>
      <c r="AE353" s="132">
        <f t="shared" si="37"/>
        <v>0</v>
      </c>
      <c r="AF353" s="12">
        <f t="shared" si="38"/>
        <v>0</v>
      </c>
      <c r="AG353" s="14" t="e">
        <f t="shared" si="45"/>
        <v>#DIV/0!</v>
      </c>
      <c r="AH353" s="14" t="e">
        <f t="shared" si="39"/>
        <v>#DIV/0!</v>
      </c>
      <c r="AI353" s="12">
        <f>SUM(F353:Q355)</f>
        <v>0</v>
      </c>
      <c r="AJ353" s="12">
        <f>SUM(R353:AC355)</f>
        <v>0</v>
      </c>
      <c r="AK353" s="12">
        <f>SUM(F353:AC355)</f>
        <v>0</v>
      </c>
      <c r="AM353" s="15" t="e">
        <f t="shared" si="43"/>
        <v>#DIV/0!</v>
      </c>
      <c r="AN353" s="15" t="e">
        <f t="shared" si="40"/>
        <v>#DIV/0!</v>
      </c>
      <c r="AO353" s="15" t="e">
        <f t="shared" si="41"/>
        <v>#DIV/0!</v>
      </c>
      <c r="AP353" s="137" t="e">
        <f t="shared" si="42"/>
        <v>#DIV/0!</v>
      </c>
    </row>
    <row r="354" spans="1:42" s="9" customFormat="1" x14ac:dyDescent="0.4">
      <c r="A354" s="5"/>
      <c r="B354" s="21"/>
      <c r="C354" s="21"/>
      <c r="D354" s="5"/>
      <c r="E354" s="5"/>
      <c r="F354"/>
      <c r="G354"/>
      <c r="H354"/>
      <c r="I354"/>
      <c r="J354"/>
      <c r="K354"/>
      <c r="L354"/>
      <c r="M354"/>
      <c r="N354"/>
      <c r="O354"/>
      <c r="P354"/>
      <c r="Q354"/>
      <c r="R354" s="68"/>
      <c r="S354" s="68"/>
      <c r="T354" s="68"/>
      <c r="U354" s="68"/>
      <c r="V354" s="68"/>
      <c r="W354" s="68"/>
      <c r="X354" s="68"/>
      <c r="Y354" s="68"/>
      <c r="Z354" s="68"/>
      <c r="AA354" s="68"/>
      <c r="AB354" s="68"/>
      <c r="AC354" s="68"/>
      <c r="AD354" s="156"/>
      <c r="AE354" s="132">
        <f t="shared" si="37"/>
        <v>0</v>
      </c>
      <c r="AF354" s="12">
        <f t="shared" si="38"/>
        <v>0</v>
      </c>
      <c r="AG354" s="12" t="e">
        <f t="shared" si="45"/>
        <v>#DIV/0!</v>
      </c>
      <c r="AH354" s="12" t="e">
        <f t="shared" si="39"/>
        <v>#DIV/0!</v>
      </c>
      <c r="AI354" s="12">
        <f>SUM(F353:Q355)</f>
        <v>0</v>
      </c>
      <c r="AJ354" s="12">
        <f>SUM(R353:AC355)</f>
        <v>0</v>
      </c>
      <c r="AK354" s="12">
        <f>SUM(F353:AC355)</f>
        <v>0</v>
      </c>
      <c r="AM354" s="15" t="e">
        <f t="shared" si="43"/>
        <v>#DIV/0!</v>
      </c>
      <c r="AN354" s="15" t="e">
        <f t="shared" si="40"/>
        <v>#DIV/0!</v>
      </c>
      <c r="AO354" s="15" t="e">
        <f t="shared" si="41"/>
        <v>#DIV/0!</v>
      </c>
      <c r="AP354" s="137" t="e">
        <f t="shared" si="42"/>
        <v>#DIV/0!</v>
      </c>
    </row>
    <row r="355" spans="1:42" s="9" customFormat="1" x14ac:dyDescent="0.4">
      <c r="A355" s="5"/>
      <c r="B355" s="21"/>
      <c r="C355" s="21"/>
      <c r="D355" s="5"/>
      <c r="E355" s="5"/>
      <c r="F355"/>
      <c r="G355"/>
      <c r="H355"/>
      <c r="I355"/>
      <c r="J355"/>
      <c r="K355"/>
      <c r="L355"/>
      <c r="M355"/>
      <c r="N355"/>
      <c r="O355"/>
      <c r="P355"/>
      <c r="Q355"/>
      <c r="R355" s="68"/>
      <c r="S355" s="68"/>
      <c r="T355" s="68"/>
      <c r="U355" s="68"/>
      <c r="V355" s="68"/>
      <c r="W355" s="68"/>
      <c r="X355" s="68"/>
      <c r="Y355" s="68"/>
      <c r="Z355" s="68"/>
      <c r="AA355" s="68"/>
      <c r="AB355" s="68"/>
      <c r="AC355" s="68"/>
      <c r="AD355" s="156"/>
      <c r="AE355" s="132">
        <f t="shared" si="37"/>
        <v>0</v>
      </c>
      <c r="AF355" s="12">
        <f t="shared" si="38"/>
        <v>0</v>
      </c>
      <c r="AG355" s="12" t="e">
        <f t="shared" si="45"/>
        <v>#DIV/0!</v>
      </c>
      <c r="AH355" s="12" t="e">
        <f t="shared" si="39"/>
        <v>#DIV/0!</v>
      </c>
      <c r="AI355" s="12">
        <f>SUM(F353:Q355)</f>
        <v>0</v>
      </c>
      <c r="AJ355" s="12">
        <f>SUM(R353:AC355)</f>
        <v>0</v>
      </c>
      <c r="AK355" s="12">
        <f>SUM(F353:AC355)</f>
        <v>0</v>
      </c>
      <c r="AM355" s="15" t="e">
        <f t="shared" si="43"/>
        <v>#DIV/0!</v>
      </c>
      <c r="AN355" s="15" t="e">
        <f t="shared" si="40"/>
        <v>#DIV/0!</v>
      </c>
      <c r="AO355" s="15" t="e">
        <f t="shared" si="41"/>
        <v>#DIV/0!</v>
      </c>
      <c r="AP355" s="137" t="e">
        <f t="shared" si="42"/>
        <v>#DIV/0!</v>
      </c>
    </row>
    <row r="356" spans="1:42" s="9" customFormat="1" x14ac:dyDescent="0.4">
      <c r="A356" s="5"/>
      <c r="B356" s="21"/>
      <c r="C356" s="21"/>
      <c r="D356" s="5"/>
      <c r="E356" s="5"/>
      <c r="F356"/>
      <c r="G356"/>
      <c r="H356"/>
      <c r="I356"/>
      <c r="J356"/>
      <c r="K356"/>
      <c r="L356"/>
      <c r="M356"/>
      <c r="N356"/>
      <c r="O356"/>
      <c r="P356"/>
      <c r="Q356"/>
      <c r="R356" s="68"/>
      <c r="S356" s="68"/>
      <c r="T356" s="68"/>
      <c r="U356" s="68"/>
      <c r="V356" s="68"/>
      <c r="W356" s="68"/>
      <c r="X356" s="68"/>
      <c r="Y356" s="68"/>
      <c r="Z356" s="68"/>
      <c r="AA356" s="68"/>
      <c r="AB356" s="68"/>
      <c r="AC356" s="68"/>
      <c r="AD356" s="156"/>
      <c r="AE356" s="132">
        <f t="shared" si="37"/>
        <v>0</v>
      </c>
      <c r="AF356" s="12">
        <f t="shared" si="38"/>
        <v>0</v>
      </c>
      <c r="AG356" s="14" t="e">
        <f t="shared" si="45"/>
        <v>#DIV/0!</v>
      </c>
      <c r="AH356" s="14" t="e">
        <f t="shared" si="39"/>
        <v>#DIV/0!</v>
      </c>
      <c r="AI356" s="12">
        <f>SUM(F356:Q358)</f>
        <v>0</v>
      </c>
      <c r="AJ356" s="12">
        <f>SUM(R356:AC358)</f>
        <v>0</v>
      </c>
      <c r="AK356" s="12">
        <f>SUM(F356:AC358)</f>
        <v>0</v>
      </c>
      <c r="AM356" s="15" t="e">
        <f t="shared" si="43"/>
        <v>#DIV/0!</v>
      </c>
      <c r="AN356" s="15" t="e">
        <f t="shared" si="40"/>
        <v>#DIV/0!</v>
      </c>
      <c r="AO356" s="15" t="e">
        <f t="shared" si="41"/>
        <v>#DIV/0!</v>
      </c>
      <c r="AP356" s="137" t="e">
        <f t="shared" si="42"/>
        <v>#DIV/0!</v>
      </c>
    </row>
    <row r="357" spans="1:42" s="9" customFormat="1" x14ac:dyDescent="0.4">
      <c r="A357" s="5"/>
      <c r="B357" s="21"/>
      <c r="C357" s="21"/>
      <c r="D357" s="5"/>
      <c r="E357" s="5"/>
      <c r="F357"/>
      <c r="G357"/>
      <c r="H357"/>
      <c r="I357"/>
      <c r="J357"/>
      <c r="K357"/>
      <c r="L357"/>
      <c r="M357"/>
      <c r="N357"/>
      <c r="O357"/>
      <c r="P357"/>
      <c r="Q357"/>
      <c r="R357" s="68"/>
      <c r="S357" s="68"/>
      <c r="T357" s="68"/>
      <c r="U357" s="68"/>
      <c r="V357" s="68"/>
      <c r="W357" s="68"/>
      <c r="X357" s="68"/>
      <c r="Y357" s="68"/>
      <c r="Z357" s="68"/>
      <c r="AA357" s="68"/>
      <c r="AB357" s="68"/>
      <c r="AC357" s="68"/>
      <c r="AD357" s="156"/>
      <c r="AE357" s="132">
        <f t="shared" si="37"/>
        <v>0</v>
      </c>
      <c r="AF357" s="12">
        <f t="shared" si="38"/>
        <v>0</v>
      </c>
      <c r="AG357" s="12" t="e">
        <f t="shared" si="45"/>
        <v>#DIV/0!</v>
      </c>
      <c r="AH357" s="12" t="e">
        <f t="shared" si="39"/>
        <v>#DIV/0!</v>
      </c>
      <c r="AI357" s="12">
        <f>SUM(F356:Q358)</f>
        <v>0</v>
      </c>
      <c r="AJ357" s="12">
        <f>SUM(R356:AC358)</f>
        <v>0</v>
      </c>
      <c r="AK357" s="12">
        <f>SUM(F356:AC358)</f>
        <v>0</v>
      </c>
      <c r="AM357" s="15" t="e">
        <f t="shared" si="43"/>
        <v>#DIV/0!</v>
      </c>
      <c r="AN357" s="15" t="e">
        <f t="shared" si="40"/>
        <v>#DIV/0!</v>
      </c>
      <c r="AO357" s="15" t="e">
        <f t="shared" si="41"/>
        <v>#DIV/0!</v>
      </c>
      <c r="AP357" s="137" t="e">
        <f t="shared" si="42"/>
        <v>#DIV/0!</v>
      </c>
    </row>
    <row r="358" spans="1:42" s="9" customFormat="1" x14ac:dyDescent="0.4">
      <c r="A358" s="5"/>
      <c r="B358" s="21"/>
      <c r="C358" s="21"/>
      <c r="D358" s="5"/>
      <c r="E358" s="5"/>
      <c r="F358"/>
      <c r="G358"/>
      <c r="H358"/>
      <c r="I358"/>
      <c r="J358"/>
      <c r="K358"/>
      <c r="L358"/>
      <c r="M358"/>
      <c r="N358"/>
      <c r="O358"/>
      <c r="P358"/>
      <c r="Q358"/>
      <c r="R358" s="68"/>
      <c r="S358" s="68"/>
      <c r="T358" s="68"/>
      <c r="U358" s="68"/>
      <c r="V358" s="68"/>
      <c r="W358" s="68"/>
      <c r="X358" s="68"/>
      <c r="Y358" s="68"/>
      <c r="Z358" s="68"/>
      <c r="AA358" s="68"/>
      <c r="AB358" s="68"/>
      <c r="AC358" s="68"/>
      <c r="AD358" s="156"/>
      <c r="AE358" s="132">
        <f t="shared" si="37"/>
        <v>0</v>
      </c>
      <c r="AF358" s="12">
        <f t="shared" si="38"/>
        <v>0</v>
      </c>
      <c r="AG358" s="12" t="e">
        <f t="shared" si="45"/>
        <v>#DIV/0!</v>
      </c>
      <c r="AH358" s="12" t="e">
        <f t="shared" si="39"/>
        <v>#DIV/0!</v>
      </c>
      <c r="AI358" s="12">
        <f>SUM(F356:Q358)</f>
        <v>0</v>
      </c>
      <c r="AJ358" s="12">
        <f>SUM(R356:AC358)</f>
        <v>0</v>
      </c>
      <c r="AK358" s="12">
        <f>SUM(F356:AC358)</f>
        <v>0</v>
      </c>
      <c r="AM358" s="15" t="e">
        <f t="shared" si="43"/>
        <v>#DIV/0!</v>
      </c>
      <c r="AN358" s="15" t="e">
        <f t="shared" si="40"/>
        <v>#DIV/0!</v>
      </c>
      <c r="AO358" s="15" t="e">
        <f t="shared" si="41"/>
        <v>#DIV/0!</v>
      </c>
      <c r="AP358" s="137" t="e">
        <f t="shared" si="42"/>
        <v>#DIV/0!</v>
      </c>
    </row>
    <row r="359" spans="1:42" s="9" customFormat="1" x14ac:dyDescent="0.4">
      <c r="A359" s="5"/>
      <c r="B359" s="21"/>
      <c r="C359" s="21"/>
      <c r="D359" s="5"/>
      <c r="E359" s="5"/>
      <c r="F359"/>
      <c r="G359"/>
      <c r="H359"/>
      <c r="I359"/>
      <c r="J359"/>
      <c r="K359"/>
      <c r="L359"/>
      <c r="M359"/>
      <c r="N359"/>
      <c r="O359"/>
      <c r="P359"/>
      <c r="Q359"/>
      <c r="R359" s="68"/>
      <c r="S359" s="68"/>
      <c r="T359" s="68"/>
      <c r="U359" s="68"/>
      <c r="V359" s="68"/>
      <c r="W359" s="68"/>
      <c r="X359" s="68"/>
      <c r="Y359" s="68"/>
      <c r="Z359" s="68"/>
      <c r="AA359" s="68"/>
      <c r="AB359" s="68"/>
      <c r="AC359" s="68"/>
      <c r="AD359" s="156"/>
      <c r="AE359" s="132">
        <f t="shared" si="37"/>
        <v>0</v>
      </c>
      <c r="AF359" s="12">
        <f t="shared" si="38"/>
        <v>0</v>
      </c>
      <c r="AG359" s="14" t="e">
        <f t="shared" si="45"/>
        <v>#DIV/0!</v>
      </c>
      <c r="AH359" s="14" t="e">
        <f t="shared" si="39"/>
        <v>#DIV/0!</v>
      </c>
      <c r="AI359" s="12">
        <f>SUM(F359:Q361)</f>
        <v>0</v>
      </c>
      <c r="AJ359" s="12">
        <f>SUM(R359:AC361)</f>
        <v>0</v>
      </c>
      <c r="AK359" s="12">
        <f>SUM(F359:AC361)</f>
        <v>0</v>
      </c>
      <c r="AM359" s="15" t="e">
        <f t="shared" si="43"/>
        <v>#DIV/0!</v>
      </c>
      <c r="AN359" s="15" t="e">
        <f t="shared" si="40"/>
        <v>#DIV/0!</v>
      </c>
      <c r="AO359" s="15" t="e">
        <f t="shared" si="41"/>
        <v>#DIV/0!</v>
      </c>
      <c r="AP359" s="137" t="e">
        <f t="shared" si="42"/>
        <v>#DIV/0!</v>
      </c>
    </row>
    <row r="360" spans="1:42" s="9" customFormat="1" x14ac:dyDescent="0.4">
      <c r="A360" s="5"/>
      <c r="B360" s="21"/>
      <c r="C360" s="21"/>
      <c r="D360" s="5"/>
      <c r="E360" s="5"/>
      <c r="F360"/>
      <c r="G360"/>
      <c r="H360"/>
      <c r="I360"/>
      <c r="J360"/>
      <c r="K360"/>
      <c r="L360"/>
      <c r="M360"/>
      <c r="N360"/>
      <c r="O360"/>
      <c r="P360"/>
      <c r="Q360"/>
      <c r="R360" s="68"/>
      <c r="S360" s="68"/>
      <c r="T360" s="68"/>
      <c r="U360" s="68"/>
      <c r="V360" s="68"/>
      <c r="W360" s="68"/>
      <c r="X360" s="68"/>
      <c r="Y360" s="68"/>
      <c r="Z360" s="68"/>
      <c r="AA360" s="68"/>
      <c r="AB360" s="68"/>
      <c r="AC360" s="68"/>
      <c r="AD360" s="156"/>
      <c r="AE360" s="132">
        <f t="shared" si="37"/>
        <v>0</v>
      </c>
      <c r="AF360" s="12">
        <f t="shared" si="38"/>
        <v>0</v>
      </c>
      <c r="AG360" s="12" t="e">
        <f t="shared" si="45"/>
        <v>#DIV/0!</v>
      </c>
      <c r="AH360" s="12" t="e">
        <f t="shared" si="39"/>
        <v>#DIV/0!</v>
      </c>
      <c r="AI360" s="12">
        <f>SUM(F359:Q361)</f>
        <v>0</v>
      </c>
      <c r="AJ360" s="12">
        <f>SUM(R359:AC361)</f>
        <v>0</v>
      </c>
      <c r="AK360" s="12">
        <f>SUM(F359:AC361)</f>
        <v>0</v>
      </c>
      <c r="AM360" s="15" t="e">
        <f t="shared" si="43"/>
        <v>#DIV/0!</v>
      </c>
      <c r="AN360" s="15" t="e">
        <f t="shared" si="40"/>
        <v>#DIV/0!</v>
      </c>
      <c r="AO360" s="15" t="e">
        <f t="shared" si="41"/>
        <v>#DIV/0!</v>
      </c>
      <c r="AP360" s="137" t="e">
        <f t="shared" si="42"/>
        <v>#DIV/0!</v>
      </c>
    </row>
    <row r="361" spans="1:42" s="9" customFormat="1" x14ac:dyDescent="0.4">
      <c r="A361" s="5"/>
      <c r="B361" s="21"/>
      <c r="C361" s="21"/>
      <c r="D361" s="5"/>
      <c r="E361" s="5"/>
      <c r="F361"/>
      <c r="G361"/>
      <c r="H361"/>
      <c r="I361"/>
      <c r="J361"/>
      <c r="K361"/>
      <c r="L361"/>
      <c r="M361"/>
      <c r="N361"/>
      <c r="O361"/>
      <c r="P361"/>
      <c r="Q361"/>
      <c r="R361" s="68"/>
      <c r="S361" s="68"/>
      <c r="T361" s="68"/>
      <c r="U361" s="68"/>
      <c r="V361" s="68"/>
      <c r="W361" s="68"/>
      <c r="X361" s="68"/>
      <c r="Y361" s="68"/>
      <c r="Z361" s="68"/>
      <c r="AA361" s="68"/>
      <c r="AB361" s="68"/>
      <c r="AC361" s="68"/>
      <c r="AD361" s="156"/>
      <c r="AE361" s="132">
        <f t="shared" si="37"/>
        <v>0</v>
      </c>
      <c r="AF361" s="12">
        <f t="shared" si="38"/>
        <v>0</v>
      </c>
      <c r="AG361" s="12" t="e">
        <f t="shared" si="45"/>
        <v>#DIV/0!</v>
      </c>
      <c r="AH361" s="12" t="e">
        <f t="shared" si="39"/>
        <v>#DIV/0!</v>
      </c>
      <c r="AI361" s="12">
        <f>SUM(F359:Q361)</f>
        <v>0</v>
      </c>
      <c r="AJ361" s="12">
        <f>SUM(R359:AC361)</f>
        <v>0</v>
      </c>
      <c r="AK361" s="12">
        <f>SUM(F359:AC361)</f>
        <v>0</v>
      </c>
      <c r="AM361" s="15" t="e">
        <f t="shared" si="43"/>
        <v>#DIV/0!</v>
      </c>
      <c r="AN361" s="15" t="e">
        <f t="shared" si="40"/>
        <v>#DIV/0!</v>
      </c>
      <c r="AO361" s="15" t="e">
        <f t="shared" si="41"/>
        <v>#DIV/0!</v>
      </c>
      <c r="AP361" s="137" t="e">
        <f t="shared" si="42"/>
        <v>#DIV/0!</v>
      </c>
    </row>
    <row r="362" spans="1:42" s="9" customFormat="1" x14ac:dyDescent="0.4">
      <c r="A362" s="5"/>
      <c r="B362" s="21"/>
      <c r="C362" s="21"/>
      <c r="D362" s="5"/>
      <c r="E362" s="5"/>
      <c r="F362"/>
      <c r="G362"/>
      <c r="H362"/>
      <c r="I362"/>
      <c r="J362"/>
      <c r="K362"/>
      <c r="L362"/>
      <c r="M362"/>
      <c r="N362"/>
      <c r="O362"/>
      <c r="P362"/>
      <c r="Q362"/>
      <c r="R362" s="68"/>
      <c r="S362" s="68"/>
      <c r="T362" s="68"/>
      <c r="U362" s="68"/>
      <c r="V362" s="68"/>
      <c r="W362" s="68"/>
      <c r="X362" s="68"/>
      <c r="Y362" s="68"/>
      <c r="Z362" s="68"/>
      <c r="AA362" s="68"/>
      <c r="AB362" s="68"/>
      <c r="AC362" s="68"/>
      <c r="AD362" s="156"/>
      <c r="AE362" s="132">
        <f t="shared" si="37"/>
        <v>0</v>
      </c>
      <c r="AF362" s="12">
        <f t="shared" si="38"/>
        <v>0</v>
      </c>
      <c r="AG362" s="14" t="e">
        <f t="shared" si="45"/>
        <v>#DIV/0!</v>
      </c>
      <c r="AH362" s="14" t="e">
        <f t="shared" si="39"/>
        <v>#DIV/0!</v>
      </c>
      <c r="AI362" s="12">
        <f>SUM(F362:Q364)</f>
        <v>0</v>
      </c>
      <c r="AJ362" s="12">
        <f>SUM(R362:AC364)</f>
        <v>0</v>
      </c>
      <c r="AK362" s="12">
        <f>SUM(F362:AC364)</f>
        <v>0</v>
      </c>
      <c r="AM362" s="15" t="e">
        <f t="shared" si="43"/>
        <v>#DIV/0!</v>
      </c>
      <c r="AN362" s="15" t="e">
        <f t="shared" si="40"/>
        <v>#DIV/0!</v>
      </c>
      <c r="AO362" s="15" t="e">
        <f t="shared" si="41"/>
        <v>#DIV/0!</v>
      </c>
      <c r="AP362" s="137" t="e">
        <f t="shared" si="42"/>
        <v>#DIV/0!</v>
      </c>
    </row>
    <row r="363" spans="1:42" s="9" customFormat="1" x14ac:dyDescent="0.4">
      <c r="A363" s="5"/>
      <c r="B363" s="21"/>
      <c r="C363" s="21"/>
      <c r="D363" s="5"/>
      <c r="E363" s="5"/>
      <c r="F363"/>
      <c r="G363"/>
      <c r="H363"/>
      <c r="I363"/>
      <c r="J363"/>
      <c r="K363"/>
      <c r="L363"/>
      <c r="M363"/>
      <c r="N363"/>
      <c r="O363"/>
      <c r="P363"/>
      <c r="Q363"/>
      <c r="R363" s="68"/>
      <c r="S363" s="68"/>
      <c r="T363" s="68"/>
      <c r="U363" s="68"/>
      <c r="V363" s="68"/>
      <c r="W363" s="68"/>
      <c r="X363" s="68"/>
      <c r="Y363" s="68"/>
      <c r="Z363" s="68"/>
      <c r="AA363" s="68"/>
      <c r="AB363" s="68"/>
      <c r="AC363" s="68"/>
      <c r="AD363" s="156"/>
      <c r="AE363" s="132">
        <f t="shared" si="37"/>
        <v>0</v>
      </c>
      <c r="AF363" s="12">
        <f t="shared" si="38"/>
        <v>0</v>
      </c>
      <c r="AG363" s="12" t="e">
        <f t="shared" si="45"/>
        <v>#DIV/0!</v>
      </c>
      <c r="AH363" s="12" t="e">
        <f t="shared" si="39"/>
        <v>#DIV/0!</v>
      </c>
      <c r="AI363" s="12">
        <f>SUM(F362:Q364)</f>
        <v>0</v>
      </c>
      <c r="AJ363" s="12">
        <f>SUM(R362:AC364)</f>
        <v>0</v>
      </c>
      <c r="AK363" s="12">
        <f>SUM(F362:AC364)</f>
        <v>0</v>
      </c>
      <c r="AM363" s="15" t="e">
        <f t="shared" si="43"/>
        <v>#DIV/0!</v>
      </c>
      <c r="AN363" s="15" t="e">
        <f t="shared" si="40"/>
        <v>#DIV/0!</v>
      </c>
      <c r="AO363" s="15" t="e">
        <f t="shared" si="41"/>
        <v>#DIV/0!</v>
      </c>
      <c r="AP363" s="137" t="e">
        <f t="shared" si="42"/>
        <v>#DIV/0!</v>
      </c>
    </row>
    <row r="364" spans="1:42" s="9" customFormat="1" x14ac:dyDescent="0.4">
      <c r="A364" s="5"/>
      <c r="B364" s="21"/>
      <c r="C364" s="21"/>
      <c r="D364" s="5"/>
      <c r="E364" s="5"/>
      <c r="F364"/>
      <c r="G364"/>
      <c r="H364"/>
      <c r="I364"/>
      <c r="J364"/>
      <c r="K364"/>
      <c r="L364"/>
      <c r="M364"/>
      <c r="N364"/>
      <c r="O364"/>
      <c r="P364"/>
      <c r="Q364"/>
      <c r="R364" s="68"/>
      <c r="S364" s="68"/>
      <c r="T364" s="68"/>
      <c r="U364" s="68"/>
      <c r="V364" s="68"/>
      <c r="W364" s="68"/>
      <c r="X364" s="68"/>
      <c r="Y364" s="68"/>
      <c r="Z364" s="68"/>
      <c r="AA364" s="68"/>
      <c r="AB364" s="68"/>
      <c r="AC364" s="68"/>
      <c r="AD364" s="156"/>
      <c r="AE364" s="132">
        <f t="shared" si="37"/>
        <v>0</v>
      </c>
      <c r="AF364" s="12">
        <f t="shared" si="38"/>
        <v>0</v>
      </c>
      <c r="AG364" s="12" t="e">
        <f t="shared" si="45"/>
        <v>#DIV/0!</v>
      </c>
      <c r="AH364" s="12" t="e">
        <f t="shared" si="39"/>
        <v>#DIV/0!</v>
      </c>
      <c r="AI364" s="12">
        <f>SUM(F362:Q364)</f>
        <v>0</v>
      </c>
      <c r="AJ364" s="12">
        <f>SUM(R362:AC364)</f>
        <v>0</v>
      </c>
      <c r="AK364" s="12">
        <f>SUM(F362:AC364)</f>
        <v>0</v>
      </c>
      <c r="AM364" s="15" t="e">
        <f t="shared" si="43"/>
        <v>#DIV/0!</v>
      </c>
      <c r="AN364" s="15" t="e">
        <f t="shared" si="40"/>
        <v>#DIV/0!</v>
      </c>
      <c r="AO364" s="15" t="e">
        <f t="shared" si="41"/>
        <v>#DIV/0!</v>
      </c>
      <c r="AP364" s="137" t="e">
        <f t="shared" si="42"/>
        <v>#DIV/0!</v>
      </c>
    </row>
    <row r="365" spans="1:42" s="9" customFormat="1" x14ac:dyDescent="0.4">
      <c r="A365" s="5"/>
      <c r="B365" s="21"/>
      <c r="C365" s="21"/>
      <c r="D365" s="5"/>
      <c r="E365" s="5"/>
      <c r="F365"/>
      <c r="G365"/>
      <c r="H365"/>
      <c r="I365"/>
      <c r="J365"/>
      <c r="K365"/>
      <c r="L365"/>
      <c r="M365"/>
      <c r="N365"/>
      <c r="O365"/>
      <c r="P365"/>
      <c r="Q365"/>
      <c r="R365" s="68"/>
      <c r="S365" s="68"/>
      <c r="T365" s="68"/>
      <c r="U365" s="68"/>
      <c r="V365" s="68"/>
      <c r="W365" s="68"/>
      <c r="X365" s="68"/>
      <c r="Y365" s="68"/>
      <c r="Z365" s="68"/>
      <c r="AA365" s="68"/>
      <c r="AB365" s="68"/>
      <c r="AC365" s="68"/>
      <c r="AD365" s="156"/>
      <c r="AE365" s="132">
        <f t="shared" si="37"/>
        <v>0</v>
      </c>
      <c r="AF365" s="12">
        <f t="shared" si="38"/>
        <v>0</v>
      </c>
      <c r="AG365" s="14" t="e">
        <f t="shared" si="45"/>
        <v>#DIV/0!</v>
      </c>
      <c r="AH365" s="14" t="e">
        <f t="shared" si="39"/>
        <v>#DIV/0!</v>
      </c>
      <c r="AI365" s="12">
        <f>SUM(F365:Q367)</f>
        <v>0</v>
      </c>
      <c r="AJ365" s="12">
        <f>SUM(R365:AC367)</f>
        <v>0</v>
      </c>
      <c r="AK365" s="12">
        <f>SUM(F365:AC367)</f>
        <v>0</v>
      </c>
      <c r="AM365" s="15" t="e">
        <f t="shared" si="43"/>
        <v>#DIV/0!</v>
      </c>
      <c r="AN365" s="15" t="e">
        <f t="shared" si="40"/>
        <v>#DIV/0!</v>
      </c>
      <c r="AO365" s="15" t="e">
        <f t="shared" si="41"/>
        <v>#DIV/0!</v>
      </c>
      <c r="AP365" s="137" t="e">
        <f t="shared" si="42"/>
        <v>#DIV/0!</v>
      </c>
    </row>
    <row r="366" spans="1:42" s="9" customFormat="1" x14ac:dyDescent="0.4">
      <c r="A366" s="5"/>
      <c r="B366" s="21"/>
      <c r="C366" s="21"/>
      <c r="D366" s="5"/>
      <c r="E366" s="5"/>
      <c r="F366"/>
      <c r="G366"/>
      <c r="H366"/>
      <c r="I366"/>
      <c r="J366"/>
      <c r="K366"/>
      <c r="L366"/>
      <c r="M366"/>
      <c r="N366"/>
      <c r="O366"/>
      <c r="P366"/>
      <c r="Q366"/>
      <c r="R366" s="68"/>
      <c r="S366" s="68"/>
      <c r="T366" s="68"/>
      <c r="U366" s="68"/>
      <c r="V366" s="68"/>
      <c r="W366" s="68"/>
      <c r="X366" s="68"/>
      <c r="Y366" s="68"/>
      <c r="Z366" s="68"/>
      <c r="AA366" s="68"/>
      <c r="AB366" s="68"/>
      <c r="AC366" s="68"/>
      <c r="AD366" s="156"/>
      <c r="AE366" s="132">
        <f t="shared" si="37"/>
        <v>0</v>
      </c>
      <c r="AF366" s="12">
        <f t="shared" si="38"/>
        <v>0</v>
      </c>
      <c r="AG366" s="12" t="e">
        <f t="shared" si="45"/>
        <v>#DIV/0!</v>
      </c>
      <c r="AH366" s="12" t="e">
        <f t="shared" si="39"/>
        <v>#DIV/0!</v>
      </c>
      <c r="AI366" s="12">
        <f>SUM(F365:Q367)</f>
        <v>0</v>
      </c>
      <c r="AJ366" s="12">
        <f>SUM(R365:AC367)</f>
        <v>0</v>
      </c>
      <c r="AK366" s="12">
        <f>SUM(F365:AC367)</f>
        <v>0</v>
      </c>
      <c r="AM366" s="15" t="e">
        <f t="shared" si="43"/>
        <v>#DIV/0!</v>
      </c>
      <c r="AN366" s="15" t="e">
        <f t="shared" si="40"/>
        <v>#DIV/0!</v>
      </c>
      <c r="AO366" s="15" t="e">
        <f t="shared" si="41"/>
        <v>#DIV/0!</v>
      </c>
      <c r="AP366" s="137" t="e">
        <f t="shared" si="42"/>
        <v>#DIV/0!</v>
      </c>
    </row>
    <row r="367" spans="1:42" s="9" customFormat="1" x14ac:dyDescent="0.4">
      <c r="A367" s="5"/>
      <c r="B367" s="21"/>
      <c r="C367" s="21"/>
      <c r="D367" s="5"/>
      <c r="E367" s="5"/>
      <c r="F367"/>
      <c r="G367"/>
      <c r="H367"/>
      <c r="I367"/>
      <c r="J367"/>
      <c r="K367"/>
      <c r="L367"/>
      <c r="M367"/>
      <c r="N367"/>
      <c r="O367"/>
      <c r="P367"/>
      <c r="Q367"/>
      <c r="R367" s="68"/>
      <c r="S367" s="68"/>
      <c r="T367" s="68"/>
      <c r="U367" s="68"/>
      <c r="V367" s="68"/>
      <c r="W367" s="68"/>
      <c r="X367" s="68"/>
      <c r="Y367" s="68"/>
      <c r="Z367" s="68"/>
      <c r="AA367" s="68"/>
      <c r="AB367" s="68"/>
      <c r="AC367" s="68"/>
      <c r="AD367" s="156"/>
      <c r="AE367" s="132">
        <f t="shared" si="37"/>
        <v>0</v>
      </c>
      <c r="AF367" s="12">
        <f t="shared" si="38"/>
        <v>0</v>
      </c>
      <c r="AG367" s="12" t="e">
        <f t="shared" si="45"/>
        <v>#DIV/0!</v>
      </c>
      <c r="AH367" s="12" t="e">
        <f t="shared" si="39"/>
        <v>#DIV/0!</v>
      </c>
      <c r="AI367" s="12">
        <f>SUM(F365:Q367)</f>
        <v>0</v>
      </c>
      <c r="AJ367" s="12">
        <f>SUM(R365:AC367)</f>
        <v>0</v>
      </c>
      <c r="AK367" s="12">
        <f>SUM(F365:AC367)</f>
        <v>0</v>
      </c>
      <c r="AM367" s="15" t="e">
        <f t="shared" si="43"/>
        <v>#DIV/0!</v>
      </c>
      <c r="AN367" s="15" t="e">
        <f t="shared" si="40"/>
        <v>#DIV/0!</v>
      </c>
      <c r="AO367" s="15" t="e">
        <f t="shared" si="41"/>
        <v>#DIV/0!</v>
      </c>
      <c r="AP367" s="137" t="e">
        <f t="shared" si="42"/>
        <v>#DIV/0!</v>
      </c>
    </row>
    <row r="368" spans="1:42" s="9" customFormat="1" x14ac:dyDescent="0.4">
      <c r="A368" s="5"/>
      <c r="B368" s="21"/>
      <c r="C368" s="21"/>
      <c r="D368" s="5"/>
      <c r="E368" s="5"/>
      <c r="F368"/>
      <c r="G368"/>
      <c r="H368"/>
      <c r="I368"/>
      <c r="J368"/>
      <c r="K368"/>
      <c r="L368"/>
      <c r="M368"/>
      <c r="N368"/>
      <c r="O368"/>
      <c r="P368"/>
      <c r="Q368"/>
      <c r="R368" s="68"/>
      <c r="S368" s="68"/>
      <c r="T368" s="68"/>
      <c r="U368" s="68"/>
      <c r="V368" s="68"/>
      <c r="W368" s="68"/>
      <c r="X368" s="68"/>
      <c r="Y368" s="68"/>
      <c r="Z368" s="68"/>
      <c r="AA368" s="68"/>
      <c r="AB368" s="68"/>
      <c r="AC368" s="68"/>
      <c r="AD368" s="156"/>
      <c r="AE368" s="132">
        <f t="shared" si="37"/>
        <v>0</v>
      </c>
      <c r="AF368" s="12">
        <f t="shared" si="38"/>
        <v>0</v>
      </c>
      <c r="AG368" s="14" t="e">
        <f t="shared" si="45"/>
        <v>#DIV/0!</v>
      </c>
      <c r="AH368" s="14" t="e">
        <f t="shared" si="39"/>
        <v>#DIV/0!</v>
      </c>
      <c r="AI368" s="12">
        <f>SUM(F368:Q370)</f>
        <v>0</v>
      </c>
      <c r="AJ368" s="12">
        <f>SUM(R368:AC370)</f>
        <v>0</v>
      </c>
      <c r="AK368" s="12">
        <f>SUM(F368:AC370)</f>
        <v>0</v>
      </c>
      <c r="AM368" s="15" t="e">
        <f t="shared" si="43"/>
        <v>#DIV/0!</v>
      </c>
      <c r="AN368" s="15" t="e">
        <f t="shared" si="40"/>
        <v>#DIV/0!</v>
      </c>
      <c r="AO368" s="15" t="e">
        <f t="shared" si="41"/>
        <v>#DIV/0!</v>
      </c>
      <c r="AP368" s="137" t="e">
        <f t="shared" si="42"/>
        <v>#DIV/0!</v>
      </c>
    </row>
    <row r="369" spans="1:42" s="9" customFormat="1" x14ac:dyDescent="0.4">
      <c r="A369" s="5"/>
      <c r="B369" s="21"/>
      <c r="C369" s="21"/>
      <c r="D369" s="5"/>
      <c r="E369" s="5"/>
      <c r="F369"/>
      <c r="G369"/>
      <c r="H369"/>
      <c r="I369"/>
      <c r="J369"/>
      <c r="K369"/>
      <c r="L369"/>
      <c r="M369"/>
      <c r="N369"/>
      <c r="O369"/>
      <c r="P369"/>
      <c r="Q369"/>
      <c r="R369" s="68"/>
      <c r="S369" s="68"/>
      <c r="T369" s="68"/>
      <c r="U369" s="68"/>
      <c r="V369" s="68"/>
      <c r="W369" s="68"/>
      <c r="X369" s="68"/>
      <c r="Y369" s="68"/>
      <c r="Z369" s="68"/>
      <c r="AA369" s="68"/>
      <c r="AB369" s="68"/>
      <c r="AC369" s="68"/>
      <c r="AD369" s="156"/>
      <c r="AE369" s="132">
        <f t="shared" si="37"/>
        <v>0</v>
      </c>
      <c r="AF369" s="12">
        <f t="shared" si="38"/>
        <v>0</v>
      </c>
      <c r="AG369" s="12" t="e">
        <f t="shared" si="45"/>
        <v>#DIV/0!</v>
      </c>
      <c r="AH369" s="12" t="e">
        <f t="shared" si="39"/>
        <v>#DIV/0!</v>
      </c>
      <c r="AI369" s="12">
        <f>SUM(F368:Q370)</f>
        <v>0</v>
      </c>
      <c r="AJ369" s="12">
        <f>SUM(R368:AC370)</f>
        <v>0</v>
      </c>
      <c r="AK369" s="12">
        <f>SUM(F368:AC370)</f>
        <v>0</v>
      </c>
      <c r="AM369" s="15" t="e">
        <f t="shared" si="43"/>
        <v>#DIV/0!</v>
      </c>
      <c r="AN369" s="15" t="e">
        <f t="shared" si="40"/>
        <v>#DIV/0!</v>
      </c>
      <c r="AO369" s="15" t="e">
        <f t="shared" si="41"/>
        <v>#DIV/0!</v>
      </c>
      <c r="AP369" s="137" t="e">
        <f t="shared" si="42"/>
        <v>#DIV/0!</v>
      </c>
    </row>
    <row r="370" spans="1:42" s="9" customFormat="1" x14ac:dyDescent="0.4">
      <c r="A370" s="5"/>
      <c r="B370" s="21"/>
      <c r="C370" s="21"/>
      <c r="D370" s="5"/>
      <c r="E370" s="5"/>
      <c r="F370"/>
      <c r="G370"/>
      <c r="H370"/>
      <c r="I370"/>
      <c r="J370"/>
      <c r="K370"/>
      <c r="L370"/>
      <c r="M370"/>
      <c r="N370"/>
      <c r="O370"/>
      <c r="P370"/>
      <c r="Q370"/>
      <c r="R370" s="68"/>
      <c r="S370" s="68"/>
      <c r="T370" s="68"/>
      <c r="U370" s="68"/>
      <c r="V370" s="68"/>
      <c r="W370" s="68"/>
      <c r="X370" s="68"/>
      <c r="Y370" s="68"/>
      <c r="Z370" s="68"/>
      <c r="AA370" s="68"/>
      <c r="AB370" s="68"/>
      <c r="AC370" s="68"/>
      <c r="AD370" s="156"/>
      <c r="AE370" s="132">
        <f t="shared" si="37"/>
        <v>0</v>
      </c>
      <c r="AF370" s="12">
        <f t="shared" si="38"/>
        <v>0</v>
      </c>
      <c r="AG370" s="12" t="e">
        <f t="shared" si="45"/>
        <v>#DIV/0!</v>
      </c>
      <c r="AH370" s="12" t="e">
        <f t="shared" si="39"/>
        <v>#DIV/0!</v>
      </c>
      <c r="AI370" s="12">
        <f>SUM(F368:Q370)</f>
        <v>0</v>
      </c>
      <c r="AJ370" s="12">
        <f>SUM(R368:AC370)</f>
        <v>0</v>
      </c>
      <c r="AK370" s="12">
        <f>SUM(F368:AC370)</f>
        <v>0</v>
      </c>
      <c r="AM370" s="15" t="e">
        <f t="shared" si="43"/>
        <v>#DIV/0!</v>
      </c>
      <c r="AN370" s="15" t="e">
        <f t="shared" si="40"/>
        <v>#DIV/0!</v>
      </c>
      <c r="AO370" s="15" t="e">
        <f t="shared" si="41"/>
        <v>#DIV/0!</v>
      </c>
      <c r="AP370" s="137" t="e">
        <f t="shared" si="42"/>
        <v>#DIV/0!</v>
      </c>
    </row>
    <row r="371" spans="1:42" s="9" customFormat="1" x14ac:dyDescent="0.4">
      <c r="A371" s="5"/>
      <c r="B371" s="21"/>
      <c r="C371" s="21"/>
      <c r="D371" s="5"/>
      <c r="E371" s="5"/>
      <c r="F371"/>
      <c r="G371"/>
      <c r="H371"/>
      <c r="I371"/>
      <c r="J371"/>
      <c r="K371"/>
      <c r="L371"/>
      <c r="M371"/>
      <c r="N371"/>
      <c r="O371"/>
      <c r="P371"/>
      <c r="Q371"/>
      <c r="R371" s="68"/>
      <c r="S371" s="68"/>
      <c r="T371" s="68"/>
      <c r="U371" s="68"/>
      <c r="V371" s="68"/>
      <c r="W371" s="68"/>
      <c r="X371" s="68"/>
      <c r="Y371" s="68"/>
      <c r="Z371" s="68"/>
      <c r="AA371" s="68"/>
      <c r="AB371" s="68"/>
      <c r="AC371" s="68"/>
      <c r="AD371" s="156"/>
      <c r="AE371" s="132">
        <f t="shared" si="37"/>
        <v>0</v>
      </c>
      <c r="AF371" s="12">
        <f t="shared" si="38"/>
        <v>0</v>
      </c>
      <c r="AG371" s="14" t="e">
        <f t="shared" si="45"/>
        <v>#DIV/0!</v>
      </c>
      <c r="AH371" s="14" t="e">
        <f t="shared" si="39"/>
        <v>#DIV/0!</v>
      </c>
      <c r="AI371" s="12">
        <f>SUM(F371:Q373)</f>
        <v>0</v>
      </c>
      <c r="AJ371" s="12">
        <f>SUM(R371:AC373)</f>
        <v>0</v>
      </c>
      <c r="AK371" s="12">
        <f>SUM(F371:AC373)</f>
        <v>0</v>
      </c>
      <c r="AM371" s="15" t="e">
        <f t="shared" si="43"/>
        <v>#DIV/0!</v>
      </c>
      <c r="AN371" s="15" t="e">
        <f t="shared" si="40"/>
        <v>#DIV/0!</v>
      </c>
      <c r="AO371" s="15" t="e">
        <f t="shared" si="41"/>
        <v>#DIV/0!</v>
      </c>
      <c r="AP371" s="137" t="e">
        <f t="shared" si="42"/>
        <v>#DIV/0!</v>
      </c>
    </row>
    <row r="372" spans="1:42" s="9" customFormat="1" x14ac:dyDescent="0.4">
      <c r="A372" s="5"/>
      <c r="B372" s="21"/>
      <c r="C372" s="21"/>
      <c r="D372" s="5"/>
      <c r="E372" s="5"/>
      <c r="F372"/>
      <c r="G372"/>
      <c r="H372"/>
      <c r="I372"/>
      <c r="J372"/>
      <c r="K372"/>
      <c r="L372"/>
      <c r="M372"/>
      <c r="N372"/>
      <c r="O372"/>
      <c r="P372"/>
      <c r="Q372"/>
      <c r="R372" s="68"/>
      <c r="S372" s="68"/>
      <c r="T372" s="68"/>
      <c r="U372" s="68"/>
      <c r="V372" s="68"/>
      <c r="W372" s="68"/>
      <c r="X372" s="68"/>
      <c r="Y372" s="68"/>
      <c r="Z372" s="68"/>
      <c r="AA372" s="68"/>
      <c r="AB372" s="68"/>
      <c r="AC372" s="68"/>
      <c r="AD372" s="156"/>
      <c r="AE372" s="132">
        <f t="shared" si="37"/>
        <v>0</v>
      </c>
      <c r="AF372" s="12">
        <f t="shared" si="38"/>
        <v>0</v>
      </c>
      <c r="AG372" s="12" t="e">
        <f t="shared" si="45"/>
        <v>#DIV/0!</v>
      </c>
      <c r="AH372" s="12" t="e">
        <f t="shared" si="39"/>
        <v>#DIV/0!</v>
      </c>
      <c r="AI372" s="12">
        <f>SUM(F371:Q373)</f>
        <v>0</v>
      </c>
      <c r="AJ372" s="12">
        <f>SUM(R371:AC373)</f>
        <v>0</v>
      </c>
      <c r="AK372" s="12">
        <f>SUM(F371:AC373)</f>
        <v>0</v>
      </c>
      <c r="AM372" s="15" t="e">
        <f t="shared" si="43"/>
        <v>#DIV/0!</v>
      </c>
      <c r="AN372" s="15" t="e">
        <f t="shared" si="40"/>
        <v>#DIV/0!</v>
      </c>
      <c r="AO372" s="15" t="e">
        <f t="shared" si="41"/>
        <v>#DIV/0!</v>
      </c>
      <c r="AP372" s="137" t="e">
        <f t="shared" si="42"/>
        <v>#DIV/0!</v>
      </c>
    </row>
    <row r="373" spans="1:42" s="9" customFormat="1" x14ac:dyDescent="0.4">
      <c r="A373" s="5"/>
      <c r="B373" s="21"/>
      <c r="C373" s="21"/>
      <c r="D373" s="5"/>
      <c r="E373" s="5"/>
      <c r="F373"/>
      <c r="G373"/>
      <c r="H373"/>
      <c r="I373"/>
      <c r="J373"/>
      <c r="K373"/>
      <c r="L373"/>
      <c r="M373"/>
      <c r="N373"/>
      <c r="O373"/>
      <c r="P373"/>
      <c r="Q373"/>
      <c r="R373" s="68"/>
      <c r="S373" s="68"/>
      <c r="T373" s="68"/>
      <c r="U373" s="68"/>
      <c r="V373" s="68"/>
      <c r="W373" s="68"/>
      <c r="X373" s="68"/>
      <c r="Y373" s="68"/>
      <c r="Z373" s="68"/>
      <c r="AA373" s="68"/>
      <c r="AB373" s="68"/>
      <c r="AC373" s="68"/>
      <c r="AD373" s="156"/>
      <c r="AE373" s="132">
        <f t="shared" si="37"/>
        <v>0</v>
      </c>
      <c r="AF373" s="12">
        <f t="shared" si="38"/>
        <v>0</v>
      </c>
      <c r="AG373" s="12" t="e">
        <f t="shared" si="45"/>
        <v>#DIV/0!</v>
      </c>
      <c r="AH373" s="12" t="e">
        <f t="shared" si="39"/>
        <v>#DIV/0!</v>
      </c>
      <c r="AI373" s="12">
        <f>SUM(F371:Q373)</f>
        <v>0</v>
      </c>
      <c r="AJ373" s="12">
        <f>SUM(R371:AC373)</f>
        <v>0</v>
      </c>
      <c r="AK373" s="12">
        <f>SUM(F371:AC373)</f>
        <v>0</v>
      </c>
      <c r="AM373" s="15" t="e">
        <f t="shared" si="43"/>
        <v>#DIV/0!</v>
      </c>
      <c r="AN373" s="15" t="e">
        <f t="shared" si="40"/>
        <v>#DIV/0!</v>
      </c>
      <c r="AO373" s="15" t="e">
        <f t="shared" si="41"/>
        <v>#DIV/0!</v>
      </c>
      <c r="AP373" s="137" t="e">
        <f t="shared" si="42"/>
        <v>#DIV/0!</v>
      </c>
    </row>
    <row r="374" spans="1:42" s="9" customFormat="1" x14ac:dyDescent="0.4">
      <c r="A374" s="5"/>
      <c r="B374" s="21"/>
      <c r="C374" s="21"/>
      <c r="D374" s="5"/>
      <c r="E374" s="5"/>
      <c r="F374"/>
      <c r="G374"/>
      <c r="H374"/>
      <c r="I374"/>
      <c r="J374"/>
      <c r="K374"/>
      <c r="L374"/>
      <c r="M374"/>
      <c r="N374"/>
      <c r="O374"/>
      <c r="P374"/>
      <c r="Q374"/>
      <c r="R374" s="68"/>
      <c r="S374" s="68"/>
      <c r="T374" s="68"/>
      <c r="U374" s="68"/>
      <c r="V374" s="68"/>
      <c r="W374" s="68"/>
      <c r="X374" s="68"/>
      <c r="Y374" s="68"/>
      <c r="Z374" s="68"/>
      <c r="AA374" s="68"/>
      <c r="AB374" s="68"/>
      <c r="AC374" s="68"/>
      <c r="AD374" s="156"/>
      <c r="AE374" s="132">
        <f t="shared" si="37"/>
        <v>0</v>
      </c>
      <c r="AF374" s="12">
        <f t="shared" si="38"/>
        <v>0</v>
      </c>
      <c r="AG374" s="14" t="e">
        <f t="shared" si="45"/>
        <v>#DIV/0!</v>
      </c>
      <c r="AH374" s="14" t="e">
        <f t="shared" si="39"/>
        <v>#DIV/0!</v>
      </c>
      <c r="AI374" s="12">
        <f>SUM(F374:Q376)</f>
        <v>0</v>
      </c>
      <c r="AJ374" s="12">
        <f>SUM(R374:AC376)</f>
        <v>0</v>
      </c>
      <c r="AK374" s="12">
        <f>SUM(F374:AC376)</f>
        <v>0</v>
      </c>
      <c r="AM374" s="15" t="e">
        <f t="shared" si="43"/>
        <v>#DIV/0!</v>
      </c>
      <c r="AN374" s="15" t="e">
        <f t="shared" si="40"/>
        <v>#DIV/0!</v>
      </c>
      <c r="AO374" s="15" t="e">
        <f t="shared" si="41"/>
        <v>#DIV/0!</v>
      </c>
      <c r="AP374" s="137" t="e">
        <f t="shared" si="42"/>
        <v>#DIV/0!</v>
      </c>
    </row>
    <row r="375" spans="1:42" s="9" customFormat="1" x14ac:dyDescent="0.4">
      <c r="A375" s="5"/>
      <c r="B375" s="21"/>
      <c r="C375" s="21"/>
      <c r="D375" s="5"/>
      <c r="E375" s="5"/>
      <c r="F375"/>
      <c r="G375"/>
      <c r="H375"/>
      <c r="I375"/>
      <c r="J375"/>
      <c r="K375"/>
      <c r="L375"/>
      <c r="M375"/>
      <c r="N375"/>
      <c r="O375"/>
      <c r="P375"/>
      <c r="Q375"/>
      <c r="R375" s="68"/>
      <c r="S375" s="68"/>
      <c r="T375" s="68"/>
      <c r="U375" s="68"/>
      <c r="V375" s="68"/>
      <c r="W375" s="68"/>
      <c r="X375" s="68"/>
      <c r="Y375" s="68"/>
      <c r="Z375" s="68"/>
      <c r="AA375" s="68"/>
      <c r="AB375" s="68"/>
      <c r="AC375" s="68"/>
      <c r="AD375" s="156"/>
      <c r="AE375" s="132">
        <f t="shared" si="37"/>
        <v>0</v>
      </c>
      <c r="AF375" s="12">
        <f t="shared" si="38"/>
        <v>0</v>
      </c>
      <c r="AG375" s="12" t="e">
        <f t="shared" si="45"/>
        <v>#DIV/0!</v>
      </c>
      <c r="AH375" s="12" t="e">
        <f t="shared" si="39"/>
        <v>#DIV/0!</v>
      </c>
      <c r="AI375" s="12">
        <f>SUM(F374:Q376)</f>
        <v>0</v>
      </c>
      <c r="AJ375" s="12">
        <f>SUM(R374:AC376)</f>
        <v>0</v>
      </c>
      <c r="AK375" s="12">
        <f>SUM(F374:AC376)</f>
        <v>0</v>
      </c>
      <c r="AM375" s="15" t="e">
        <f t="shared" si="43"/>
        <v>#DIV/0!</v>
      </c>
      <c r="AN375" s="15" t="e">
        <f t="shared" si="40"/>
        <v>#DIV/0!</v>
      </c>
      <c r="AO375" s="15" t="e">
        <f t="shared" si="41"/>
        <v>#DIV/0!</v>
      </c>
      <c r="AP375" s="137" t="e">
        <f t="shared" si="42"/>
        <v>#DIV/0!</v>
      </c>
    </row>
    <row r="376" spans="1:42" s="9" customFormat="1" x14ac:dyDescent="0.4">
      <c r="A376" s="5"/>
      <c r="B376" s="21"/>
      <c r="C376" s="21"/>
      <c r="D376" s="5"/>
      <c r="E376" s="5"/>
      <c r="F376"/>
      <c r="G376"/>
      <c r="H376"/>
      <c r="I376"/>
      <c r="J376"/>
      <c r="K376"/>
      <c r="L376"/>
      <c r="M376"/>
      <c r="N376"/>
      <c r="O376"/>
      <c r="P376"/>
      <c r="Q376"/>
      <c r="R376" s="68"/>
      <c r="S376" s="68"/>
      <c r="T376" s="68"/>
      <c r="U376" s="68"/>
      <c r="V376" s="68"/>
      <c r="W376" s="68"/>
      <c r="X376" s="68"/>
      <c r="Y376" s="68"/>
      <c r="Z376" s="68"/>
      <c r="AA376" s="68"/>
      <c r="AB376" s="68"/>
      <c r="AC376" s="68"/>
      <c r="AD376" s="156"/>
      <c r="AE376" s="132">
        <f t="shared" si="37"/>
        <v>0</v>
      </c>
      <c r="AF376" s="12">
        <f t="shared" si="38"/>
        <v>0</v>
      </c>
      <c r="AG376" s="12" t="e">
        <f t="shared" si="45"/>
        <v>#DIV/0!</v>
      </c>
      <c r="AH376" s="12" t="e">
        <f t="shared" si="39"/>
        <v>#DIV/0!</v>
      </c>
      <c r="AI376" s="12">
        <f>SUM(F374:Q376)</f>
        <v>0</v>
      </c>
      <c r="AJ376" s="12">
        <f>SUM(R374:AC376)</f>
        <v>0</v>
      </c>
      <c r="AK376" s="12">
        <f>SUM(F374:AC376)</f>
        <v>0</v>
      </c>
      <c r="AM376" s="15" t="e">
        <f t="shared" si="43"/>
        <v>#DIV/0!</v>
      </c>
      <c r="AN376" s="15" t="e">
        <f t="shared" si="40"/>
        <v>#DIV/0!</v>
      </c>
      <c r="AO376" s="15" t="e">
        <f t="shared" si="41"/>
        <v>#DIV/0!</v>
      </c>
      <c r="AP376" s="137" t="e">
        <f t="shared" si="42"/>
        <v>#DIV/0!</v>
      </c>
    </row>
    <row r="377" spans="1:42" s="9" customFormat="1" x14ac:dyDescent="0.4">
      <c r="A377" s="5"/>
      <c r="B377" s="21"/>
      <c r="C377" s="21"/>
      <c r="D377" s="5"/>
      <c r="E377" s="5"/>
      <c r="F377"/>
      <c r="G377"/>
      <c r="H377"/>
      <c r="I377"/>
      <c r="J377"/>
      <c r="K377"/>
      <c r="L377"/>
      <c r="M377"/>
      <c r="N377"/>
      <c r="O377"/>
      <c r="P377"/>
      <c r="Q377"/>
      <c r="R377" s="68"/>
      <c r="S377" s="68"/>
      <c r="T377" s="68"/>
      <c r="U377" s="68"/>
      <c r="V377" s="68"/>
      <c r="W377" s="68"/>
      <c r="X377" s="68"/>
      <c r="Y377" s="68"/>
      <c r="Z377" s="68"/>
      <c r="AA377" s="68"/>
      <c r="AB377" s="68"/>
      <c r="AC377" s="68"/>
      <c r="AD377" s="156"/>
      <c r="AE377" s="132">
        <f t="shared" si="37"/>
        <v>0</v>
      </c>
      <c r="AF377" s="12">
        <f t="shared" si="38"/>
        <v>0</v>
      </c>
      <c r="AG377" s="14" t="e">
        <f t="shared" si="45"/>
        <v>#DIV/0!</v>
      </c>
      <c r="AH377" s="14" t="e">
        <f t="shared" si="39"/>
        <v>#DIV/0!</v>
      </c>
      <c r="AI377" s="12">
        <f>SUM(F377:Q379)</f>
        <v>0</v>
      </c>
      <c r="AJ377" s="12">
        <f>SUM(R377:AC379)</f>
        <v>0</v>
      </c>
      <c r="AK377" s="12">
        <f>SUM(F377:AC379)</f>
        <v>0</v>
      </c>
      <c r="AM377" s="15" t="e">
        <f t="shared" si="43"/>
        <v>#DIV/0!</v>
      </c>
      <c r="AN377" s="15" t="e">
        <f t="shared" si="40"/>
        <v>#DIV/0!</v>
      </c>
      <c r="AO377" s="15" t="e">
        <f t="shared" si="41"/>
        <v>#DIV/0!</v>
      </c>
      <c r="AP377" s="137" t="e">
        <f t="shared" si="42"/>
        <v>#DIV/0!</v>
      </c>
    </row>
    <row r="378" spans="1:42" s="9" customFormat="1" x14ac:dyDescent="0.4">
      <c r="A378" s="5"/>
      <c r="B378" s="21"/>
      <c r="C378" s="21"/>
      <c r="D378" s="5"/>
      <c r="E378" s="5"/>
      <c r="F378"/>
      <c r="G378"/>
      <c r="H378"/>
      <c r="I378"/>
      <c r="J378"/>
      <c r="K378"/>
      <c r="L378"/>
      <c r="M378"/>
      <c r="N378"/>
      <c r="O378"/>
      <c r="P378"/>
      <c r="Q378"/>
      <c r="R378" s="68"/>
      <c r="S378" s="68"/>
      <c r="T378" s="68"/>
      <c r="U378" s="68"/>
      <c r="V378" s="68"/>
      <c r="W378" s="68"/>
      <c r="X378" s="68"/>
      <c r="Y378" s="68"/>
      <c r="Z378" s="68"/>
      <c r="AA378" s="68"/>
      <c r="AB378" s="68"/>
      <c r="AC378" s="68"/>
      <c r="AD378" s="156"/>
      <c r="AE378" s="132">
        <f t="shared" si="37"/>
        <v>0</v>
      </c>
      <c r="AF378" s="12">
        <f t="shared" si="38"/>
        <v>0</v>
      </c>
      <c r="AG378" s="12" t="e">
        <f t="shared" si="45"/>
        <v>#DIV/0!</v>
      </c>
      <c r="AH378" s="12" t="e">
        <f t="shared" si="39"/>
        <v>#DIV/0!</v>
      </c>
      <c r="AI378" s="12">
        <f>SUM(F377:Q379)</f>
        <v>0</v>
      </c>
      <c r="AJ378" s="12">
        <f>SUM(R377:AC379)</f>
        <v>0</v>
      </c>
      <c r="AK378" s="12">
        <f>SUM(F377:AC379)</f>
        <v>0</v>
      </c>
      <c r="AM378" s="15" t="e">
        <f t="shared" si="43"/>
        <v>#DIV/0!</v>
      </c>
      <c r="AN378" s="15" t="e">
        <f t="shared" si="40"/>
        <v>#DIV/0!</v>
      </c>
      <c r="AO378" s="15" t="e">
        <f t="shared" si="41"/>
        <v>#DIV/0!</v>
      </c>
      <c r="AP378" s="137" t="e">
        <f t="shared" si="42"/>
        <v>#DIV/0!</v>
      </c>
    </row>
    <row r="379" spans="1:42" s="9" customFormat="1" x14ac:dyDescent="0.4">
      <c r="A379" s="5"/>
      <c r="B379" s="21"/>
      <c r="C379" s="21"/>
      <c r="D379" s="5"/>
      <c r="E379" s="5"/>
      <c r="F379"/>
      <c r="G379"/>
      <c r="H379"/>
      <c r="I379"/>
      <c r="J379"/>
      <c r="K379"/>
      <c r="L379"/>
      <c r="M379"/>
      <c r="N379"/>
      <c r="O379"/>
      <c r="P379"/>
      <c r="Q379"/>
      <c r="R379" s="68"/>
      <c r="S379" s="68"/>
      <c r="T379" s="68"/>
      <c r="U379" s="68"/>
      <c r="V379" s="68"/>
      <c r="W379" s="68"/>
      <c r="X379" s="68"/>
      <c r="Y379" s="68"/>
      <c r="Z379" s="68"/>
      <c r="AA379" s="68"/>
      <c r="AB379" s="68"/>
      <c r="AC379" s="68"/>
      <c r="AD379" s="156"/>
      <c r="AE379" s="132">
        <f t="shared" si="37"/>
        <v>0</v>
      </c>
      <c r="AF379" s="12">
        <f t="shared" si="38"/>
        <v>0</v>
      </c>
      <c r="AG379" s="12" t="e">
        <f t="shared" si="45"/>
        <v>#DIV/0!</v>
      </c>
      <c r="AH379" s="12" t="e">
        <f t="shared" si="39"/>
        <v>#DIV/0!</v>
      </c>
      <c r="AI379" s="12">
        <f>SUM(F377:Q379)</f>
        <v>0</v>
      </c>
      <c r="AJ379" s="12">
        <f>SUM(R377:AC379)</f>
        <v>0</v>
      </c>
      <c r="AK379" s="12">
        <f>SUM(F377:AC379)</f>
        <v>0</v>
      </c>
      <c r="AM379" s="15" t="e">
        <f t="shared" si="43"/>
        <v>#DIV/0!</v>
      </c>
      <c r="AN379" s="15" t="e">
        <f t="shared" si="40"/>
        <v>#DIV/0!</v>
      </c>
      <c r="AO379" s="15" t="e">
        <f t="shared" si="41"/>
        <v>#DIV/0!</v>
      </c>
      <c r="AP379" s="137" t="e">
        <f t="shared" si="42"/>
        <v>#DIV/0!</v>
      </c>
    </row>
    <row r="380" spans="1:42" s="9" customFormat="1" x14ac:dyDescent="0.4">
      <c r="A380" s="5"/>
      <c r="B380" s="21"/>
      <c r="C380" s="21"/>
      <c r="D380" s="5"/>
      <c r="E380" s="5"/>
      <c r="F380"/>
      <c r="G380"/>
      <c r="H380"/>
      <c r="I380"/>
      <c r="J380"/>
      <c r="K380"/>
      <c r="L380"/>
      <c r="M380"/>
      <c r="N380"/>
      <c r="O380"/>
      <c r="P380"/>
      <c r="Q380"/>
      <c r="R380" s="68"/>
      <c r="S380" s="68"/>
      <c r="T380" s="68"/>
      <c r="U380" s="68"/>
      <c r="V380" s="68"/>
      <c r="W380" s="68"/>
      <c r="X380" s="68"/>
      <c r="Y380" s="68"/>
      <c r="Z380" s="68"/>
      <c r="AA380" s="68"/>
      <c r="AB380" s="68"/>
      <c r="AC380" s="68"/>
      <c r="AD380" s="156"/>
      <c r="AE380" s="132">
        <f t="shared" ref="AE380:AE443" si="46">SUM(F380:Q380)</f>
        <v>0</v>
      </c>
      <c r="AF380" s="12">
        <f t="shared" ref="AF380:AF443" si="47">SUM(R380:AC380)</f>
        <v>0</v>
      </c>
      <c r="AG380" s="14" t="e">
        <f t="shared" si="45"/>
        <v>#DIV/0!</v>
      </c>
      <c r="AH380" s="14" t="e">
        <f t="shared" si="39"/>
        <v>#DIV/0!</v>
      </c>
      <c r="AI380" s="12">
        <f>SUM(F380:Q382)</f>
        <v>0</v>
      </c>
      <c r="AJ380" s="12">
        <f>SUM(R380:AC382)</f>
        <v>0</v>
      </c>
      <c r="AK380" s="12">
        <f>SUM(F380:AC382)</f>
        <v>0</v>
      </c>
      <c r="AM380" s="15" t="e">
        <f t="shared" si="43"/>
        <v>#DIV/0!</v>
      </c>
      <c r="AN380" s="15" t="e">
        <f t="shared" si="40"/>
        <v>#DIV/0!</v>
      </c>
      <c r="AO380" s="15" t="e">
        <f t="shared" si="41"/>
        <v>#DIV/0!</v>
      </c>
      <c r="AP380" s="137" t="e">
        <f t="shared" si="42"/>
        <v>#DIV/0!</v>
      </c>
    </row>
    <row r="381" spans="1:42" s="9" customFormat="1" x14ac:dyDescent="0.4">
      <c r="A381" s="5"/>
      <c r="B381" s="21"/>
      <c r="C381" s="21"/>
      <c r="D381" s="5"/>
      <c r="E381" s="5"/>
      <c r="F381"/>
      <c r="G381"/>
      <c r="H381"/>
      <c r="I381"/>
      <c r="J381"/>
      <c r="K381"/>
      <c r="L381"/>
      <c r="M381"/>
      <c r="N381"/>
      <c r="O381"/>
      <c r="P381"/>
      <c r="Q381"/>
      <c r="R381" s="68"/>
      <c r="S381" s="68"/>
      <c r="T381" s="68"/>
      <c r="U381" s="68"/>
      <c r="V381" s="68"/>
      <c r="W381" s="68"/>
      <c r="X381" s="68"/>
      <c r="Y381" s="68"/>
      <c r="Z381" s="68"/>
      <c r="AA381" s="68"/>
      <c r="AB381" s="68"/>
      <c r="AC381" s="68"/>
      <c r="AD381" s="156"/>
      <c r="AE381" s="132">
        <f t="shared" si="46"/>
        <v>0</v>
      </c>
      <c r="AF381" s="12">
        <f t="shared" si="47"/>
        <v>0</v>
      </c>
      <c r="AG381" s="12" t="e">
        <f t="shared" si="45"/>
        <v>#DIV/0!</v>
      </c>
      <c r="AH381" s="12" t="e">
        <f t="shared" si="39"/>
        <v>#DIV/0!</v>
      </c>
      <c r="AI381" s="12">
        <f>SUM(F380:Q382)</f>
        <v>0</v>
      </c>
      <c r="AJ381" s="12">
        <f>SUM(R380:AC382)</f>
        <v>0</v>
      </c>
      <c r="AK381" s="12">
        <f>SUM(F380:AC382)</f>
        <v>0</v>
      </c>
      <c r="AM381" s="15" t="e">
        <f t="shared" si="43"/>
        <v>#DIV/0!</v>
      </c>
      <c r="AN381" s="15" t="e">
        <f t="shared" si="40"/>
        <v>#DIV/0!</v>
      </c>
      <c r="AO381" s="15" t="e">
        <f t="shared" si="41"/>
        <v>#DIV/0!</v>
      </c>
      <c r="AP381" s="137" t="e">
        <f t="shared" si="42"/>
        <v>#DIV/0!</v>
      </c>
    </row>
    <row r="382" spans="1:42" s="9" customFormat="1" x14ac:dyDescent="0.4">
      <c r="A382" s="5"/>
      <c r="B382" s="21"/>
      <c r="C382" s="21"/>
      <c r="D382" s="5"/>
      <c r="E382" s="5"/>
      <c r="F382"/>
      <c r="G382"/>
      <c r="H382"/>
      <c r="I382"/>
      <c r="J382"/>
      <c r="K382"/>
      <c r="L382"/>
      <c r="M382"/>
      <c r="N382"/>
      <c r="O382"/>
      <c r="P382"/>
      <c r="Q382"/>
      <c r="R382" s="68"/>
      <c r="S382" s="68"/>
      <c r="T382" s="68"/>
      <c r="U382" s="68"/>
      <c r="V382" s="68"/>
      <c r="W382" s="68"/>
      <c r="X382" s="68"/>
      <c r="Y382" s="68"/>
      <c r="Z382" s="68"/>
      <c r="AA382" s="68"/>
      <c r="AB382" s="68"/>
      <c r="AC382" s="68"/>
      <c r="AD382" s="156"/>
      <c r="AE382" s="132">
        <f t="shared" si="46"/>
        <v>0</v>
      </c>
      <c r="AF382" s="12">
        <f t="shared" si="47"/>
        <v>0</v>
      </c>
      <c r="AG382" s="12" t="e">
        <f t="shared" si="45"/>
        <v>#DIV/0!</v>
      </c>
      <c r="AH382" s="12" t="e">
        <f t="shared" si="39"/>
        <v>#DIV/0!</v>
      </c>
      <c r="AI382" s="12">
        <f>SUM(F380:Q382)</f>
        <v>0</v>
      </c>
      <c r="AJ382" s="12">
        <f>SUM(R380:AC382)</f>
        <v>0</v>
      </c>
      <c r="AK382" s="12">
        <f>SUM(F380:AC382)</f>
        <v>0</v>
      </c>
      <c r="AM382" s="15" t="e">
        <f t="shared" si="43"/>
        <v>#DIV/0!</v>
      </c>
      <c r="AN382" s="15" t="e">
        <f t="shared" si="40"/>
        <v>#DIV/0!</v>
      </c>
      <c r="AO382" s="15" t="e">
        <f t="shared" si="41"/>
        <v>#DIV/0!</v>
      </c>
      <c r="AP382" s="137" t="e">
        <f t="shared" si="42"/>
        <v>#DIV/0!</v>
      </c>
    </row>
    <row r="383" spans="1:42" s="9" customFormat="1" x14ac:dyDescent="0.4">
      <c r="A383" s="5"/>
      <c r="B383" s="21"/>
      <c r="C383" s="21"/>
      <c r="D383" s="5"/>
      <c r="E383" s="5"/>
      <c r="F383"/>
      <c r="G383"/>
      <c r="H383"/>
      <c r="I383"/>
      <c r="J383"/>
      <c r="K383"/>
      <c r="L383"/>
      <c r="M383"/>
      <c r="N383"/>
      <c r="O383"/>
      <c r="P383"/>
      <c r="Q383"/>
      <c r="R383" s="68"/>
      <c r="S383" s="68"/>
      <c r="T383" s="68"/>
      <c r="U383" s="68"/>
      <c r="V383" s="68"/>
      <c r="W383" s="68"/>
      <c r="X383" s="68"/>
      <c r="Y383" s="68"/>
      <c r="Z383" s="68"/>
      <c r="AA383" s="68"/>
      <c r="AB383" s="68"/>
      <c r="AC383" s="68"/>
      <c r="AD383" s="156"/>
      <c r="AE383" s="132">
        <f t="shared" si="46"/>
        <v>0</v>
      </c>
      <c r="AF383" s="12">
        <f t="shared" si="47"/>
        <v>0</v>
      </c>
      <c r="AG383" s="14" t="e">
        <f t="shared" si="45"/>
        <v>#DIV/0!</v>
      </c>
      <c r="AH383" s="14" t="e">
        <f t="shared" si="39"/>
        <v>#DIV/0!</v>
      </c>
      <c r="AI383" s="12">
        <f>SUM(F383:Q385)</f>
        <v>0</v>
      </c>
      <c r="AJ383" s="12">
        <f>SUM(R383:AC385)</f>
        <v>0</v>
      </c>
      <c r="AK383" s="12">
        <f>SUM(F383:AC385)</f>
        <v>0</v>
      </c>
      <c r="AM383" s="15" t="e">
        <f t="shared" si="43"/>
        <v>#DIV/0!</v>
      </c>
      <c r="AN383" s="15" t="e">
        <f t="shared" si="40"/>
        <v>#DIV/0!</v>
      </c>
      <c r="AO383" s="15" t="e">
        <f t="shared" si="41"/>
        <v>#DIV/0!</v>
      </c>
      <c r="AP383" s="137" t="e">
        <f t="shared" si="42"/>
        <v>#DIV/0!</v>
      </c>
    </row>
    <row r="384" spans="1:42" s="9" customFormat="1" x14ac:dyDescent="0.4">
      <c r="A384" s="5"/>
      <c r="B384" s="21"/>
      <c r="C384" s="21"/>
      <c r="D384" s="5"/>
      <c r="E384" s="5"/>
      <c r="F384"/>
      <c r="G384"/>
      <c r="H384"/>
      <c r="I384"/>
      <c r="J384"/>
      <c r="K384"/>
      <c r="L384"/>
      <c r="M384"/>
      <c r="N384"/>
      <c r="O384"/>
      <c r="P384"/>
      <c r="Q384"/>
      <c r="R384" s="68"/>
      <c r="S384" s="68"/>
      <c r="T384" s="68"/>
      <c r="U384" s="68"/>
      <c r="V384" s="68"/>
      <c r="W384" s="68"/>
      <c r="X384" s="68"/>
      <c r="Y384" s="68"/>
      <c r="Z384" s="68"/>
      <c r="AA384" s="68"/>
      <c r="AB384" s="68"/>
      <c r="AC384" s="68"/>
      <c r="AD384" s="156"/>
      <c r="AE384" s="132">
        <f t="shared" si="46"/>
        <v>0</v>
      </c>
      <c r="AF384" s="12">
        <f t="shared" si="47"/>
        <v>0</v>
      </c>
      <c r="AG384" s="12" t="e">
        <f t="shared" si="45"/>
        <v>#DIV/0!</v>
      </c>
      <c r="AH384" s="12" t="e">
        <f t="shared" si="39"/>
        <v>#DIV/0!</v>
      </c>
      <c r="AI384" s="12">
        <f>SUM(F383:Q385)</f>
        <v>0</v>
      </c>
      <c r="AJ384" s="12">
        <f>SUM(R383:AC385)</f>
        <v>0</v>
      </c>
      <c r="AK384" s="12">
        <f>SUM(F383:AC385)</f>
        <v>0</v>
      </c>
      <c r="AM384" s="15" t="e">
        <f t="shared" si="43"/>
        <v>#DIV/0!</v>
      </c>
      <c r="AN384" s="15" t="e">
        <f t="shared" si="40"/>
        <v>#DIV/0!</v>
      </c>
      <c r="AO384" s="15" t="e">
        <f t="shared" si="41"/>
        <v>#DIV/0!</v>
      </c>
      <c r="AP384" s="137" t="e">
        <f t="shared" si="42"/>
        <v>#DIV/0!</v>
      </c>
    </row>
    <row r="385" spans="1:42" s="9" customFormat="1" x14ac:dyDescent="0.4">
      <c r="A385" s="5"/>
      <c r="B385" s="21"/>
      <c r="C385" s="21"/>
      <c r="D385" s="5"/>
      <c r="E385" s="5"/>
      <c r="F385"/>
      <c r="G385"/>
      <c r="H385"/>
      <c r="I385"/>
      <c r="J385"/>
      <c r="K385"/>
      <c r="L385"/>
      <c r="M385"/>
      <c r="N385"/>
      <c r="O385"/>
      <c r="P385"/>
      <c r="Q385"/>
      <c r="R385" s="68"/>
      <c r="S385" s="68"/>
      <c r="T385" s="68"/>
      <c r="U385" s="68"/>
      <c r="V385" s="68"/>
      <c r="W385" s="68"/>
      <c r="X385" s="68"/>
      <c r="Y385" s="68"/>
      <c r="Z385" s="68"/>
      <c r="AA385" s="68"/>
      <c r="AB385" s="68"/>
      <c r="AC385" s="68"/>
      <c r="AD385" s="156"/>
      <c r="AE385" s="132">
        <f t="shared" si="46"/>
        <v>0</v>
      </c>
      <c r="AF385" s="12">
        <f t="shared" si="47"/>
        <v>0</v>
      </c>
      <c r="AG385" s="12" t="e">
        <f t="shared" si="45"/>
        <v>#DIV/0!</v>
      </c>
      <c r="AH385" s="12" t="e">
        <f t="shared" si="39"/>
        <v>#DIV/0!</v>
      </c>
      <c r="AI385" s="12">
        <f>SUM(F383:Q385)</f>
        <v>0</v>
      </c>
      <c r="AJ385" s="12">
        <f>SUM(R383:AC385)</f>
        <v>0</v>
      </c>
      <c r="AK385" s="12">
        <f>SUM(F383:AC385)</f>
        <v>0</v>
      </c>
      <c r="AM385" s="15" t="e">
        <f t="shared" si="43"/>
        <v>#DIV/0!</v>
      </c>
      <c r="AN385" s="15" t="e">
        <f t="shared" si="40"/>
        <v>#DIV/0!</v>
      </c>
      <c r="AO385" s="15" t="e">
        <f t="shared" si="41"/>
        <v>#DIV/0!</v>
      </c>
      <c r="AP385" s="137" t="e">
        <f t="shared" si="42"/>
        <v>#DIV/0!</v>
      </c>
    </row>
    <row r="386" spans="1:42" s="9" customFormat="1" x14ac:dyDescent="0.4">
      <c r="A386" s="5"/>
      <c r="B386" s="21"/>
      <c r="C386" s="21"/>
      <c r="D386" s="5"/>
      <c r="E386" s="5"/>
      <c r="F386"/>
      <c r="G386"/>
      <c r="H386"/>
      <c r="I386"/>
      <c r="J386"/>
      <c r="K386"/>
      <c r="L386"/>
      <c r="M386"/>
      <c r="N386"/>
      <c r="O386"/>
      <c r="P386"/>
      <c r="Q386"/>
      <c r="R386" s="68"/>
      <c r="S386" s="68"/>
      <c r="T386" s="68"/>
      <c r="U386" s="68"/>
      <c r="V386" s="68"/>
      <c r="W386" s="68"/>
      <c r="X386" s="68"/>
      <c r="Y386" s="68"/>
      <c r="Z386" s="68"/>
      <c r="AA386" s="68"/>
      <c r="AB386" s="68"/>
      <c r="AC386" s="68"/>
      <c r="AD386" s="156"/>
      <c r="AE386" s="132">
        <f t="shared" si="46"/>
        <v>0</v>
      </c>
      <c r="AF386" s="12">
        <f t="shared" si="47"/>
        <v>0</v>
      </c>
      <c r="AG386" s="14" t="e">
        <f t="shared" si="45"/>
        <v>#DIV/0!</v>
      </c>
      <c r="AH386" s="14" t="e">
        <f t="shared" si="39"/>
        <v>#DIV/0!</v>
      </c>
      <c r="AI386" s="12">
        <f>SUM(F386:Q388)</f>
        <v>0</v>
      </c>
      <c r="AJ386" s="12">
        <f>SUM(R386:AC388)</f>
        <v>0</v>
      </c>
      <c r="AK386" s="12">
        <f>SUM(F386:AC388)</f>
        <v>0</v>
      </c>
      <c r="AM386" s="15" t="e">
        <f t="shared" si="43"/>
        <v>#DIV/0!</v>
      </c>
      <c r="AN386" s="15" t="e">
        <f t="shared" si="40"/>
        <v>#DIV/0!</v>
      </c>
      <c r="AO386" s="15" t="e">
        <f t="shared" si="41"/>
        <v>#DIV/0!</v>
      </c>
      <c r="AP386" s="137" t="e">
        <f t="shared" si="42"/>
        <v>#DIV/0!</v>
      </c>
    </row>
    <row r="387" spans="1:42" s="9" customFormat="1" x14ac:dyDescent="0.4">
      <c r="A387" s="5"/>
      <c r="B387" s="21"/>
      <c r="C387" s="21"/>
      <c r="D387" s="5"/>
      <c r="E387" s="5"/>
      <c r="F387"/>
      <c r="G387"/>
      <c r="H387"/>
      <c r="I387"/>
      <c r="J387"/>
      <c r="K387"/>
      <c r="L387"/>
      <c r="M387"/>
      <c r="N387"/>
      <c r="O387"/>
      <c r="P387"/>
      <c r="Q387"/>
      <c r="R387" s="68"/>
      <c r="S387" s="68"/>
      <c r="T387" s="68"/>
      <c r="U387" s="68"/>
      <c r="V387" s="68"/>
      <c r="W387" s="68"/>
      <c r="X387" s="68"/>
      <c r="Y387" s="68"/>
      <c r="Z387" s="68"/>
      <c r="AA387" s="68"/>
      <c r="AB387" s="68"/>
      <c r="AC387" s="68"/>
      <c r="AD387" s="156"/>
      <c r="AE387" s="132">
        <f t="shared" si="46"/>
        <v>0</v>
      </c>
      <c r="AF387" s="12">
        <f t="shared" si="47"/>
        <v>0</v>
      </c>
      <c r="AG387" s="12" t="e">
        <f t="shared" si="45"/>
        <v>#DIV/0!</v>
      </c>
      <c r="AH387" s="12" t="e">
        <f t="shared" ref="AH387:AH450" si="48">SUM(R387:AC387)/AJ387</f>
        <v>#DIV/0!</v>
      </c>
      <c r="AI387" s="12">
        <f>SUM(F386:Q388)</f>
        <v>0</v>
      </c>
      <c r="AJ387" s="12">
        <f>SUM(R386:AC388)</f>
        <v>0</v>
      </c>
      <c r="AK387" s="12">
        <f>SUM(F386:AC388)</f>
        <v>0</v>
      </c>
      <c r="AM387" s="15" t="e">
        <f t="shared" si="43"/>
        <v>#DIV/0!</v>
      </c>
      <c r="AN387" s="15" t="e">
        <f t="shared" ref="AN387:AN450" si="49">(SUM(F388:Q389)/AI388)*100</f>
        <v>#DIV/0!</v>
      </c>
      <c r="AO387" s="15" t="e">
        <f t="shared" ref="AO387:AO450" si="50">(SUM(R388:AC389)/AJ388)*100</f>
        <v>#DIV/0!</v>
      </c>
      <c r="AP387" s="137" t="e">
        <f t="shared" ref="AP387:AP450" si="51">(SUM(F388:AC389)/AK388)*100</f>
        <v>#DIV/0!</v>
      </c>
    </row>
    <row r="388" spans="1:42" s="9" customFormat="1" x14ac:dyDescent="0.4">
      <c r="A388" s="5"/>
      <c r="B388" s="21"/>
      <c r="C388" s="21"/>
      <c r="D388" s="5"/>
      <c r="E388" s="5"/>
      <c r="F388"/>
      <c r="G388"/>
      <c r="H388"/>
      <c r="I388"/>
      <c r="J388"/>
      <c r="K388"/>
      <c r="L388"/>
      <c r="M388"/>
      <c r="N388"/>
      <c r="O388"/>
      <c r="P388"/>
      <c r="Q388"/>
      <c r="R388" s="68"/>
      <c r="S388" s="68"/>
      <c r="T388" s="68"/>
      <c r="U388" s="68"/>
      <c r="V388" s="68"/>
      <c r="W388" s="68"/>
      <c r="X388" s="68"/>
      <c r="Y388" s="68"/>
      <c r="Z388" s="68"/>
      <c r="AA388" s="68"/>
      <c r="AB388" s="68"/>
      <c r="AC388" s="68"/>
      <c r="AD388" s="156"/>
      <c r="AE388" s="132">
        <f t="shared" si="46"/>
        <v>0</v>
      </c>
      <c r="AF388" s="12">
        <f t="shared" si="47"/>
        <v>0</v>
      </c>
      <c r="AG388" s="12" t="e">
        <f t="shared" si="45"/>
        <v>#DIV/0!</v>
      </c>
      <c r="AH388" s="12" t="e">
        <f t="shared" si="48"/>
        <v>#DIV/0!</v>
      </c>
      <c r="AI388" s="12">
        <f>SUM(F386:Q388)</f>
        <v>0</v>
      </c>
      <c r="AJ388" s="12">
        <f>SUM(R386:AC388)</f>
        <v>0</v>
      </c>
      <c r="AK388" s="12">
        <f>SUM(F386:AC388)</f>
        <v>0</v>
      </c>
      <c r="AM388" s="15" t="e">
        <f t="shared" si="43"/>
        <v>#DIV/0!</v>
      </c>
      <c r="AN388" s="15" t="e">
        <f t="shared" si="49"/>
        <v>#DIV/0!</v>
      </c>
      <c r="AO388" s="15" t="e">
        <f t="shared" si="50"/>
        <v>#DIV/0!</v>
      </c>
      <c r="AP388" s="137" t="e">
        <f t="shared" si="51"/>
        <v>#DIV/0!</v>
      </c>
    </row>
    <row r="389" spans="1:42" s="9" customFormat="1" x14ac:dyDescent="0.4">
      <c r="A389" s="5"/>
      <c r="B389" s="21"/>
      <c r="C389" s="21"/>
      <c r="D389" s="5"/>
      <c r="E389" s="5"/>
      <c r="F389"/>
      <c r="G389"/>
      <c r="H389"/>
      <c r="I389"/>
      <c r="J389"/>
      <c r="K389"/>
      <c r="L389"/>
      <c r="M389"/>
      <c r="N389"/>
      <c r="O389"/>
      <c r="P389"/>
      <c r="Q389"/>
      <c r="R389" s="68"/>
      <c r="S389" s="68"/>
      <c r="T389" s="68"/>
      <c r="U389" s="68"/>
      <c r="V389" s="68"/>
      <c r="W389" s="68"/>
      <c r="X389" s="68"/>
      <c r="Y389" s="68"/>
      <c r="Z389" s="68"/>
      <c r="AA389" s="68"/>
      <c r="AB389" s="68"/>
      <c r="AC389" s="68"/>
      <c r="AD389" s="156"/>
      <c r="AE389" s="132">
        <f t="shared" si="46"/>
        <v>0</v>
      </c>
      <c r="AF389" s="12">
        <f t="shared" si="47"/>
        <v>0</v>
      </c>
      <c r="AG389" s="14" t="e">
        <f t="shared" si="45"/>
        <v>#DIV/0!</v>
      </c>
      <c r="AH389" s="14" t="e">
        <f t="shared" si="48"/>
        <v>#DIV/0!</v>
      </c>
      <c r="AI389" s="12">
        <f>SUM(F389:Q391)</f>
        <v>0</v>
      </c>
      <c r="AJ389" s="12">
        <f>SUM(R389:AC391)</f>
        <v>0</v>
      </c>
      <c r="AK389" s="12">
        <f>SUM(F389:AC391)</f>
        <v>0</v>
      </c>
      <c r="AM389" s="15" t="e">
        <f t="shared" ref="AM389:AM452" si="52">(SUM(AG390:AG391))/(SUM(AH390:AH391))</f>
        <v>#DIV/0!</v>
      </c>
      <c r="AN389" s="15" t="e">
        <f t="shared" si="49"/>
        <v>#DIV/0!</v>
      </c>
      <c r="AO389" s="15" t="e">
        <f t="shared" si="50"/>
        <v>#DIV/0!</v>
      </c>
      <c r="AP389" s="137" t="e">
        <f t="shared" si="51"/>
        <v>#DIV/0!</v>
      </c>
    </row>
    <row r="390" spans="1:42" s="9" customFormat="1" x14ac:dyDescent="0.4">
      <c r="A390" s="5"/>
      <c r="B390" s="21"/>
      <c r="C390" s="21"/>
      <c r="D390" s="5"/>
      <c r="E390" s="5"/>
      <c r="F390"/>
      <c r="G390"/>
      <c r="H390"/>
      <c r="I390"/>
      <c r="J390"/>
      <c r="K390"/>
      <c r="L390"/>
      <c r="M390"/>
      <c r="N390"/>
      <c r="O390"/>
      <c r="P390"/>
      <c r="Q390"/>
      <c r="R390" s="68"/>
      <c r="S390" s="68"/>
      <c r="T390" s="68"/>
      <c r="U390" s="68"/>
      <c r="V390" s="68"/>
      <c r="W390" s="68"/>
      <c r="X390" s="68"/>
      <c r="Y390" s="68"/>
      <c r="Z390" s="68"/>
      <c r="AA390" s="68"/>
      <c r="AB390" s="68"/>
      <c r="AC390" s="68"/>
      <c r="AD390" s="156"/>
      <c r="AE390" s="132">
        <f t="shared" si="46"/>
        <v>0</v>
      </c>
      <c r="AF390" s="12">
        <f t="shared" si="47"/>
        <v>0</v>
      </c>
      <c r="AG390" s="12" t="e">
        <f t="shared" si="45"/>
        <v>#DIV/0!</v>
      </c>
      <c r="AH390" s="12" t="e">
        <f t="shared" si="48"/>
        <v>#DIV/0!</v>
      </c>
      <c r="AI390" s="12">
        <f>SUM(F389:Q391)</f>
        <v>0</v>
      </c>
      <c r="AJ390" s="12">
        <f>SUM(R389:AC391)</f>
        <v>0</v>
      </c>
      <c r="AK390" s="12">
        <f>SUM(F389:AC391)</f>
        <v>0</v>
      </c>
      <c r="AM390" s="15" t="e">
        <f t="shared" si="52"/>
        <v>#DIV/0!</v>
      </c>
      <c r="AN390" s="15" t="e">
        <f t="shared" si="49"/>
        <v>#DIV/0!</v>
      </c>
      <c r="AO390" s="15" t="e">
        <f t="shared" si="50"/>
        <v>#DIV/0!</v>
      </c>
      <c r="AP390" s="137" t="e">
        <f t="shared" si="51"/>
        <v>#DIV/0!</v>
      </c>
    </row>
    <row r="391" spans="1:42" s="9" customFormat="1" x14ac:dyDescent="0.4">
      <c r="A391" s="5"/>
      <c r="B391" s="21"/>
      <c r="C391" s="21"/>
      <c r="D391" s="5"/>
      <c r="E391" s="5"/>
      <c r="F391"/>
      <c r="G391"/>
      <c r="H391"/>
      <c r="I391"/>
      <c r="J391"/>
      <c r="K391"/>
      <c r="L391"/>
      <c r="M391"/>
      <c r="N391"/>
      <c r="O391"/>
      <c r="P391"/>
      <c r="Q391"/>
      <c r="R391" s="68"/>
      <c r="S391" s="68"/>
      <c r="T391" s="68"/>
      <c r="U391" s="68"/>
      <c r="V391" s="68"/>
      <c r="W391" s="68"/>
      <c r="X391" s="68"/>
      <c r="Y391" s="68"/>
      <c r="Z391" s="68"/>
      <c r="AA391" s="68"/>
      <c r="AB391" s="68"/>
      <c r="AC391" s="68"/>
      <c r="AD391" s="156"/>
      <c r="AE391" s="132">
        <f t="shared" si="46"/>
        <v>0</v>
      </c>
      <c r="AF391" s="12">
        <f t="shared" si="47"/>
        <v>0</v>
      </c>
      <c r="AG391" s="12" t="e">
        <f t="shared" si="45"/>
        <v>#DIV/0!</v>
      </c>
      <c r="AH391" s="12" t="e">
        <f t="shared" si="48"/>
        <v>#DIV/0!</v>
      </c>
      <c r="AI391" s="12">
        <f>SUM(F389:Q391)</f>
        <v>0</v>
      </c>
      <c r="AJ391" s="12">
        <f>SUM(R389:AC391)</f>
        <v>0</v>
      </c>
      <c r="AK391" s="12">
        <f>SUM(F389:AC391)</f>
        <v>0</v>
      </c>
      <c r="AM391" s="15" t="e">
        <f t="shared" si="52"/>
        <v>#DIV/0!</v>
      </c>
      <c r="AN391" s="15" t="e">
        <f t="shared" si="49"/>
        <v>#DIV/0!</v>
      </c>
      <c r="AO391" s="15" t="e">
        <f t="shared" si="50"/>
        <v>#DIV/0!</v>
      </c>
      <c r="AP391" s="137" t="e">
        <f t="shared" si="51"/>
        <v>#DIV/0!</v>
      </c>
    </row>
    <row r="392" spans="1:42" s="9" customFormat="1" x14ac:dyDescent="0.4">
      <c r="A392" s="5"/>
      <c r="B392" s="21"/>
      <c r="C392" s="21"/>
      <c r="D392" s="5"/>
      <c r="E392" s="5"/>
      <c r="F392"/>
      <c r="G392"/>
      <c r="H392"/>
      <c r="I392"/>
      <c r="J392"/>
      <c r="K392"/>
      <c r="L392"/>
      <c r="M392"/>
      <c r="N392"/>
      <c r="O392"/>
      <c r="P392"/>
      <c r="Q392"/>
      <c r="R392" s="68"/>
      <c r="S392" s="68"/>
      <c r="T392" s="68"/>
      <c r="U392" s="68"/>
      <c r="V392" s="68"/>
      <c r="W392" s="68"/>
      <c r="X392" s="68"/>
      <c r="Y392" s="68"/>
      <c r="Z392" s="68"/>
      <c r="AA392" s="68"/>
      <c r="AB392" s="68"/>
      <c r="AC392" s="68"/>
      <c r="AD392" s="156"/>
      <c r="AE392" s="132">
        <f t="shared" si="46"/>
        <v>0</v>
      </c>
      <c r="AF392" s="12">
        <f t="shared" si="47"/>
        <v>0</v>
      </c>
      <c r="AG392" s="14" t="e">
        <f t="shared" si="45"/>
        <v>#DIV/0!</v>
      </c>
      <c r="AH392" s="14" t="e">
        <f t="shared" si="48"/>
        <v>#DIV/0!</v>
      </c>
      <c r="AI392" s="12">
        <f>SUM(F392:Q394)</f>
        <v>0</v>
      </c>
      <c r="AJ392" s="12">
        <f>SUM(R392:AC394)</f>
        <v>0</v>
      </c>
      <c r="AK392" s="12">
        <f>SUM(F392:AC394)</f>
        <v>0</v>
      </c>
      <c r="AM392" s="15" t="e">
        <f t="shared" si="52"/>
        <v>#DIV/0!</v>
      </c>
      <c r="AN392" s="15" t="e">
        <f t="shared" si="49"/>
        <v>#DIV/0!</v>
      </c>
      <c r="AO392" s="15" t="e">
        <f t="shared" si="50"/>
        <v>#DIV/0!</v>
      </c>
      <c r="AP392" s="137" t="e">
        <f t="shared" si="51"/>
        <v>#DIV/0!</v>
      </c>
    </row>
    <row r="393" spans="1:42" s="9" customFormat="1" x14ac:dyDescent="0.4">
      <c r="A393" s="5"/>
      <c r="B393" s="21"/>
      <c r="C393" s="21"/>
      <c r="D393" s="5"/>
      <c r="E393" s="5"/>
      <c r="F393"/>
      <c r="G393"/>
      <c r="H393"/>
      <c r="I393"/>
      <c r="J393"/>
      <c r="K393"/>
      <c r="L393"/>
      <c r="M393"/>
      <c r="N393"/>
      <c r="O393"/>
      <c r="P393"/>
      <c r="Q393"/>
      <c r="R393" s="68"/>
      <c r="S393" s="68"/>
      <c r="T393" s="68"/>
      <c r="U393" s="68"/>
      <c r="V393" s="68"/>
      <c r="W393" s="68"/>
      <c r="X393" s="68"/>
      <c r="Y393" s="68"/>
      <c r="Z393" s="68"/>
      <c r="AA393" s="68"/>
      <c r="AB393" s="68"/>
      <c r="AC393" s="68"/>
      <c r="AD393" s="156"/>
      <c r="AE393" s="132">
        <f t="shared" si="46"/>
        <v>0</v>
      </c>
      <c r="AF393" s="12">
        <f t="shared" si="47"/>
        <v>0</v>
      </c>
      <c r="AG393" s="12" t="e">
        <f t="shared" si="45"/>
        <v>#DIV/0!</v>
      </c>
      <c r="AH393" s="12" t="e">
        <f t="shared" si="48"/>
        <v>#DIV/0!</v>
      </c>
      <c r="AI393" s="12">
        <f>SUM(F392:Q394)</f>
        <v>0</v>
      </c>
      <c r="AJ393" s="12">
        <f>SUM(R392:AC394)</f>
        <v>0</v>
      </c>
      <c r="AK393" s="12">
        <f>SUM(F392:AC394)</f>
        <v>0</v>
      </c>
      <c r="AM393" s="15" t="e">
        <f t="shared" si="52"/>
        <v>#DIV/0!</v>
      </c>
      <c r="AN393" s="15" t="e">
        <f t="shared" si="49"/>
        <v>#DIV/0!</v>
      </c>
      <c r="AO393" s="15" t="e">
        <f t="shared" si="50"/>
        <v>#DIV/0!</v>
      </c>
      <c r="AP393" s="137" t="e">
        <f t="shared" si="51"/>
        <v>#DIV/0!</v>
      </c>
    </row>
    <row r="394" spans="1:42" s="9" customFormat="1" x14ac:dyDescent="0.4">
      <c r="A394" s="5"/>
      <c r="B394" s="21"/>
      <c r="C394" s="21"/>
      <c r="D394" s="5"/>
      <c r="E394" s="5"/>
      <c r="F394"/>
      <c r="G394"/>
      <c r="H394"/>
      <c r="I394"/>
      <c r="J394"/>
      <c r="K394"/>
      <c r="L394"/>
      <c r="M394"/>
      <c r="N394"/>
      <c r="O394"/>
      <c r="P394"/>
      <c r="Q394"/>
      <c r="R394" s="68"/>
      <c r="S394" s="68"/>
      <c r="T394" s="68"/>
      <c r="U394" s="68"/>
      <c r="V394" s="68"/>
      <c r="W394" s="68"/>
      <c r="X394" s="68"/>
      <c r="Y394" s="68"/>
      <c r="Z394" s="68"/>
      <c r="AA394" s="68"/>
      <c r="AB394" s="68"/>
      <c r="AC394" s="68"/>
      <c r="AD394" s="156"/>
      <c r="AE394" s="132">
        <f t="shared" si="46"/>
        <v>0</v>
      </c>
      <c r="AF394" s="12">
        <f t="shared" si="47"/>
        <v>0</v>
      </c>
      <c r="AG394" s="12" t="e">
        <f t="shared" si="45"/>
        <v>#DIV/0!</v>
      </c>
      <c r="AH394" s="12" t="e">
        <f t="shared" si="48"/>
        <v>#DIV/0!</v>
      </c>
      <c r="AI394" s="12">
        <f>SUM(F392:Q394)</f>
        <v>0</v>
      </c>
      <c r="AJ394" s="12">
        <f>SUM(R392:AC394)</f>
        <v>0</v>
      </c>
      <c r="AK394" s="12">
        <f>SUM(F392:AC394)</f>
        <v>0</v>
      </c>
      <c r="AM394" s="15" t="e">
        <f t="shared" si="52"/>
        <v>#DIV/0!</v>
      </c>
      <c r="AN394" s="15" t="e">
        <f t="shared" si="49"/>
        <v>#DIV/0!</v>
      </c>
      <c r="AO394" s="15" t="e">
        <f t="shared" si="50"/>
        <v>#DIV/0!</v>
      </c>
      <c r="AP394" s="137" t="e">
        <f t="shared" si="51"/>
        <v>#DIV/0!</v>
      </c>
    </row>
    <row r="395" spans="1:42" s="9" customFormat="1" x14ac:dyDescent="0.4">
      <c r="A395" s="5"/>
      <c r="B395" s="21"/>
      <c r="C395" s="21"/>
      <c r="D395" s="5"/>
      <c r="E395" s="5"/>
      <c r="F395"/>
      <c r="G395"/>
      <c r="H395"/>
      <c r="I395"/>
      <c r="J395"/>
      <c r="K395"/>
      <c r="L395"/>
      <c r="M395"/>
      <c r="N395"/>
      <c r="O395"/>
      <c r="P395"/>
      <c r="Q395"/>
      <c r="R395" s="68"/>
      <c r="S395" s="68"/>
      <c r="T395" s="68"/>
      <c r="U395" s="68"/>
      <c r="V395" s="68"/>
      <c r="W395" s="68"/>
      <c r="X395" s="68"/>
      <c r="Y395" s="68"/>
      <c r="Z395" s="68"/>
      <c r="AA395" s="68"/>
      <c r="AB395" s="68"/>
      <c r="AC395" s="68"/>
      <c r="AD395" s="156"/>
      <c r="AE395" s="132">
        <f t="shared" si="46"/>
        <v>0</v>
      </c>
      <c r="AF395" s="12">
        <f t="shared" si="47"/>
        <v>0</v>
      </c>
      <c r="AG395" s="14" t="e">
        <f t="shared" si="45"/>
        <v>#DIV/0!</v>
      </c>
      <c r="AH395" s="14" t="e">
        <f t="shared" si="48"/>
        <v>#DIV/0!</v>
      </c>
      <c r="AI395" s="12">
        <f>SUM(F395:Q397)</f>
        <v>0</v>
      </c>
      <c r="AJ395" s="12">
        <f>SUM(R395:AC397)</f>
        <v>0</v>
      </c>
      <c r="AK395" s="12">
        <f>SUM(F395:AC397)</f>
        <v>0</v>
      </c>
      <c r="AM395" s="15" t="e">
        <f t="shared" si="52"/>
        <v>#DIV/0!</v>
      </c>
      <c r="AN395" s="15" t="e">
        <f t="shared" si="49"/>
        <v>#DIV/0!</v>
      </c>
      <c r="AO395" s="15" t="e">
        <f t="shared" si="50"/>
        <v>#DIV/0!</v>
      </c>
      <c r="AP395" s="137" t="e">
        <f t="shared" si="51"/>
        <v>#DIV/0!</v>
      </c>
    </row>
    <row r="396" spans="1:42" s="9" customFormat="1" x14ac:dyDescent="0.4">
      <c r="A396" s="5"/>
      <c r="B396" s="21"/>
      <c r="C396" s="21"/>
      <c r="D396" s="5"/>
      <c r="E396" s="5"/>
      <c r="F396"/>
      <c r="G396"/>
      <c r="H396"/>
      <c r="I396"/>
      <c r="J396"/>
      <c r="K396"/>
      <c r="L396"/>
      <c r="M396"/>
      <c r="N396"/>
      <c r="O396"/>
      <c r="P396"/>
      <c r="Q396"/>
      <c r="R396" s="68"/>
      <c r="S396" s="68"/>
      <c r="T396" s="68"/>
      <c r="U396" s="68"/>
      <c r="V396" s="68"/>
      <c r="W396" s="68"/>
      <c r="X396" s="68"/>
      <c r="Y396" s="68"/>
      <c r="Z396" s="68"/>
      <c r="AA396" s="68"/>
      <c r="AB396" s="68"/>
      <c r="AC396" s="68"/>
      <c r="AD396" s="156"/>
      <c r="AE396" s="132">
        <f t="shared" si="46"/>
        <v>0</v>
      </c>
      <c r="AF396" s="12">
        <f t="shared" si="47"/>
        <v>0</v>
      </c>
      <c r="AG396" s="12" t="e">
        <f t="shared" si="45"/>
        <v>#DIV/0!</v>
      </c>
      <c r="AH396" s="12" t="e">
        <f t="shared" si="48"/>
        <v>#DIV/0!</v>
      </c>
      <c r="AI396" s="12">
        <f>SUM(F395:Q397)</f>
        <v>0</v>
      </c>
      <c r="AJ396" s="12">
        <f>SUM(R395:AC397)</f>
        <v>0</v>
      </c>
      <c r="AK396" s="12">
        <f>SUM(F395:AC397)</f>
        <v>0</v>
      </c>
      <c r="AM396" s="15" t="e">
        <f t="shared" si="52"/>
        <v>#DIV/0!</v>
      </c>
      <c r="AN396" s="15" t="e">
        <f t="shared" si="49"/>
        <v>#DIV/0!</v>
      </c>
      <c r="AO396" s="15" t="e">
        <f t="shared" si="50"/>
        <v>#DIV/0!</v>
      </c>
      <c r="AP396" s="137" t="e">
        <f t="shared" si="51"/>
        <v>#DIV/0!</v>
      </c>
    </row>
    <row r="397" spans="1:42" s="9" customFormat="1" x14ac:dyDescent="0.4">
      <c r="A397" s="5"/>
      <c r="B397" s="21"/>
      <c r="C397" s="21"/>
      <c r="D397" s="5"/>
      <c r="E397" s="5"/>
      <c r="F397"/>
      <c r="G397"/>
      <c r="H397"/>
      <c r="I397"/>
      <c r="J397"/>
      <c r="K397"/>
      <c r="L397"/>
      <c r="M397"/>
      <c r="N397"/>
      <c r="O397"/>
      <c r="P397"/>
      <c r="Q397"/>
      <c r="R397" s="68"/>
      <c r="S397" s="68"/>
      <c r="T397" s="68"/>
      <c r="U397" s="68"/>
      <c r="V397" s="68"/>
      <c r="W397" s="68"/>
      <c r="X397" s="68"/>
      <c r="Y397" s="68"/>
      <c r="Z397" s="68"/>
      <c r="AA397" s="68"/>
      <c r="AB397" s="68"/>
      <c r="AC397" s="68"/>
      <c r="AD397" s="156"/>
      <c r="AE397" s="132">
        <f t="shared" si="46"/>
        <v>0</v>
      </c>
      <c r="AF397" s="12">
        <f t="shared" si="47"/>
        <v>0</v>
      </c>
      <c r="AG397" s="12" t="e">
        <f t="shared" si="45"/>
        <v>#DIV/0!</v>
      </c>
      <c r="AH397" s="12" t="e">
        <f t="shared" si="48"/>
        <v>#DIV/0!</v>
      </c>
      <c r="AI397" s="12">
        <f>SUM(F395:Q397)</f>
        <v>0</v>
      </c>
      <c r="AJ397" s="12">
        <f>SUM(R395:AC397)</f>
        <v>0</v>
      </c>
      <c r="AK397" s="12">
        <f>SUM(F395:AC397)</f>
        <v>0</v>
      </c>
      <c r="AM397" s="15" t="e">
        <f t="shared" si="52"/>
        <v>#DIV/0!</v>
      </c>
      <c r="AN397" s="15" t="e">
        <f t="shared" si="49"/>
        <v>#DIV/0!</v>
      </c>
      <c r="AO397" s="15" t="e">
        <f t="shared" si="50"/>
        <v>#DIV/0!</v>
      </c>
      <c r="AP397" s="137" t="e">
        <f t="shared" si="51"/>
        <v>#DIV/0!</v>
      </c>
    </row>
    <row r="398" spans="1:42" s="9" customFormat="1" x14ac:dyDescent="0.4">
      <c r="A398" s="5"/>
      <c r="B398" s="21"/>
      <c r="C398" s="21"/>
      <c r="D398" s="5"/>
      <c r="E398" s="5"/>
      <c r="F398"/>
      <c r="G398"/>
      <c r="H398"/>
      <c r="I398"/>
      <c r="J398"/>
      <c r="K398"/>
      <c r="L398"/>
      <c r="M398"/>
      <c r="N398"/>
      <c r="O398"/>
      <c r="P398"/>
      <c r="Q398"/>
      <c r="R398" s="68"/>
      <c r="S398" s="68"/>
      <c r="T398" s="68"/>
      <c r="U398" s="68"/>
      <c r="V398" s="68"/>
      <c r="W398" s="68"/>
      <c r="X398" s="68"/>
      <c r="Y398" s="68"/>
      <c r="Z398" s="68"/>
      <c r="AA398" s="68"/>
      <c r="AB398" s="68"/>
      <c r="AC398" s="68"/>
      <c r="AD398" s="156"/>
      <c r="AE398" s="132">
        <f t="shared" si="46"/>
        <v>0</v>
      </c>
      <c r="AF398" s="12">
        <f t="shared" si="47"/>
        <v>0</v>
      </c>
      <c r="AG398" s="14" t="e">
        <f t="shared" si="45"/>
        <v>#DIV/0!</v>
      </c>
      <c r="AH398" s="14" t="e">
        <f t="shared" si="48"/>
        <v>#DIV/0!</v>
      </c>
      <c r="AI398" s="12">
        <f>SUM(F398:Q400)</f>
        <v>0</v>
      </c>
      <c r="AJ398" s="12">
        <f>SUM(R398:AC400)</f>
        <v>0</v>
      </c>
      <c r="AK398" s="12">
        <f>SUM(F398:AC400)</f>
        <v>0</v>
      </c>
      <c r="AM398" s="15" t="e">
        <f t="shared" si="52"/>
        <v>#DIV/0!</v>
      </c>
      <c r="AN398" s="15" t="e">
        <f t="shared" si="49"/>
        <v>#DIV/0!</v>
      </c>
      <c r="AO398" s="15" t="e">
        <f t="shared" si="50"/>
        <v>#DIV/0!</v>
      </c>
      <c r="AP398" s="137" t="e">
        <f t="shared" si="51"/>
        <v>#DIV/0!</v>
      </c>
    </row>
    <row r="399" spans="1:42" s="9" customFormat="1" x14ac:dyDescent="0.4">
      <c r="A399" s="5"/>
      <c r="B399" s="21"/>
      <c r="C399" s="21"/>
      <c r="D399" s="5"/>
      <c r="E399" s="5"/>
      <c r="F399"/>
      <c r="G399"/>
      <c r="H399"/>
      <c r="I399"/>
      <c r="J399"/>
      <c r="K399"/>
      <c r="L399"/>
      <c r="M399"/>
      <c r="N399"/>
      <c r="O399"/>
      <c r="P399"/>
      <c r="Q399"/>
      <c r="R399" s="68"/>
      <c r="S399" s="68"/>
      <c r="T399" s="68"/>
      <c r="U399" s="68"/>
      <c r="V399" s="68"/>
      <c r="W399" s="68"/>
      <c r="X399" s="68"/>
      <c r="Y399" s="68"/>
      <c r="Z399" s="68"/>
      <c r="AA399" s="68"/>
      <c r="AB399" s="68"/>
      <c r="AC399" s="68"/>
      <c r="AD399" s="156"/>
      <c r="AE399" s="132">
        <f t="shared" si="46"/>
        <v>0</v>
      </c>
      <c r="AF399" s="12">
        <f t="shared" si="47"/>
        <v>0</v>
      </c>
      <c r="AG399" s="12" t="e">
        <f>SUM(F399:Q399)/AI399</f>
        <v>#DIV/0!</v>
      </c>
      <c r="AH399" s="12" t="e">
        <f t="shared" si="48"/>
        <v>#DIV/0!</v>
      </c>
      <c r="AI399" s="12">
        <f>SUM(F398:Q400)</f>
        <v>0</v>
      </c>
      <c r="AJ399" s="12">
        <f>SUM(R398:AC400)</f>
        <v>0</v>
      </c>
      <c r="AK399" s="12">
        <f>SUM(F398:AC400)</f>
        <v>0</v>
      </c>
      <c r="AM399" s="15" t="e">
        <f t="shared" si="52"/>
        <v>#DIV/0!</v>
      </c>
      <c r="AN399" s="15" t="e">
        <f t="shared" si="49"/>
        <v>#DIV/0!</v>
      </c>
      <c r="AO399" s="15" t="e">
        <f t="shared" si="50"/>
        <v>#DIV/0!</v>
      </c>
      <c r="AP399" s="137" t="e">
        <f t="shared" si="51"/>
        <v>#DIV/0!</v>
      </c>
    </row>
    <row r="400" spans="1:42" s="9" customFormat="1" x14ac:dyDescent="0.4">
      <c r="A400" s="5"/>
      <c r="B400" s="21"/>
      <c r="C400" s="21"/>
      <c r="D400" s="5"/>
      <c r="E400" s="5"/>
      <c r="F400"/>
      <c r="G400"/>
      <c r="H400"/>
      <c r="I400"/>
      <c r="J400"/>
      <c r="K400"/>
      <c r="L400"/>
      <c r="M400"/>
      <c r="N400"/>
      <c r="O400"/>
      <c r="P400"/>
      <c r="Q400"/>
      <c r="R400" s="68"/>
      <c r="S400" s="68"/>
      <c r="T400" s="68"/>
      <c r="U400" s="68"/>
      <c r="V400" s="68"/>
      <c r="W400" s="68"/>
      <c r="X400" s="68"/>
      <c r="Y400" s="68"/>
      <c r="Z400" s="68"/>
      <c r="AA400" s="68"/>
      <c r="AB400" s="68"/>
      <c r="AC400" s="68"/>
      <c r="AD400" s="156"/>
      <c r="AE400" s="132">
        <f t="shared" si="46"/>
        <v>0</v>
      </c>
      <c r="AF400" s="12">
        <f t="shared" si="47"/>
        <v>0</v>
      </c>
      <c r="AG400" s="12" t="e">
        <f>SUM(F400:Q400)/AI400</f>
        <v>#DIV/0!</v>
      </c>
      <c r="AH400" s="12" t="e">
        <f t="shared" si="48"/>
        <v>#DIV/0!</v>
      </c>
      <c r="AI400" s="12">
        <f>SUM(F398:Q400)</f>
        <v>0</v>
      </c>
      <c r="AJ400" s="12">
        <f>SUM(R398:AC400)</f>
        <v>0</v>
      </c>
      <c r="AK400" s="12">
        <f>SUM(F398:AC400)</f>
        <v>0</v>
      </c>
      <c r="AM400" s="15" t="e">
        <f t="shared" si="52"/>
        <v>#DIV/0!</v>
      </c>
      <c r="AN400" s="15" t="e">
        <f t="shared" si="49"/>
        <v>#DIV/0!</v>
      </c>
      <c r="AO400" s="15" t="e">
        <f t="shared" si="50"/>
        <v>#DIV/0!</v>
      </c>
      <c r="AP400" s="137" t="e">
        <f t="shared" si="51"/>
        <v>#DIV/0!</v>
      </c>
    </row>
    <row r="401" spans="1:42" s="9" customFormat="1" x14ac:dyDescent="0.4">
      <c r="A401" s="5"/>
      <c r="B401" s="21"/>
      <c r="C401" s="21"/>
      <c r="D401" s="5"/>
      <c r="E401" s="5"/>
      <c r="F401"/>
      <c r="G401"/>
      <c r="H401"/>
      <c r="I401"/>
      <c r="J401"/>
      <c r="K401"/>
      <c r="L401"/>
      <c r="M401"/>
      <c r="N401"/>
      <c r="O401"/>
      <c r="P401"/>
      <c r="Q401"/>
      <c r="R401" s="68"/>
      <c r="S401" s="68"/>
      <c r="T401" s="68"/>
      <c r="U401" s="68"/>
      <c r="V401" s="68"/>
      <c r="W401" s="68"/>
      <c r="X401" s="68"/>
      <c r="Y401" s="68"/>
      <c r="Z401" s="68"/>
      <c r="AA401" s="68"/>
      <c r="AB401" s="68"/>
      <c r="AC401" s="68"/>
      <c r="AD401" s="156"/>
      <c r="AE401" s="132">
        <f t="shared" si="46"/>
        <v>0</v>
      </c>
      <c r="AF401" s="12">
        <f t="shared" si="47"/>
        <v>0</v>
      </c>
      <c r="AG401" s="14" t="e">
        <f t="shared" ref="AG401:AG464" si="53">SUM(F401:Q401)/AI401</f>
        <v>#DIV/0!</v>
      </c>
      <c r="AH401" s="14" t="e">
        <f t="shared" si="48"/>
        <v>#DIV/0!</v>
      </c>
      <c r="AI401" s="12">
        <f>SUM(F401:Q403)</f>
        <v>0</v>
      </c>
      <c r="AJ401" s="12">
        <f>SUM(R401:AC403)</f>
        <v>0</v>
      </c>
      <c r="AK401" s="12">
        <f>SUM(F401:AC403)</f>
        <v>0</v>
      </c>
      <c r="AM401" s="15" t="e">
        <f t="shared" si="52"/>
        <v>#DIV/0!</v>
      </c>
      <c r="AN401" s="15" t="e">
        <f t="shared" si="49"/>
        <v>#DIV/0!</v>
      </c>
      <c r="AO401" s="15" t="e">
        <f t="shared" si="50"/>
        <v>#DIV/0!</v>
      </c>
      <c r="AP401" s="137" t="e">
        <f t="shared" si="51"/>
        <v>#DIV/0!</v>
      </c>
    </row>
    <row r="402" spans="1:42" s="9" customFormat="1" x14ac:dyDescent="0.4">
      <c r="A402" s="5"/>
      <c r="B402" s="21"/>
      <c r="C402" s="21"/>
      <c r="D402" s="5"/>
      <c r="E402" s="5"/>
      <c r="F402"/>
      <c r="G402"/>
      <c r="H402"/>
      <c r="I402"/>
      <c r="J402"/>
      <c r="K402"/>
      <c r="L402"/>
      <c r="M402"/>
      <c r="N402"/>
      <c r="O402"/>
      <c r="P402"/>
      <c r="Q402"/>
      <c r="R402" s="68"/>
      <c r="S402" s="68"/>
      <c r="T402" s="68"/>
      <c r="U402" s="68"/>
      <c r="V402" s="68"/>
      <c r="W402" s="68"/>
      <c r="X402" s="68"/>
      <c r="Y402" s="68"/>
      <c r="Z402" s="68"/>
      <c r="AA402" s="68"/>
      <c r="AB402" s="68"/>
      <c r="AC402" s="68"/>
      <c r="AD402" s="156"/>
      <c r="AE402" s="132">
        <f t="shared" si="46"/>
        <v>0</v>
      </c>
      <c r="AF402" s="12">
        <f t="shared" si="47"/>
        <v>0</v>
      </c>
      <c r="AG402" s="12" t="e">
        <f t="shared" si="53"/>
        <v>#DIV/0!</v>
      </c>
      <c r="AH402" s="12" t="e">
        <f t="shared" si="48"/>
        <v>#DIV/0!</v>
      </c>
      <c r="AI402" s="12">
        <f>SUM(F401:Q403)</f>
        <v>0</v>
      </c>
      <c r="AJ402" s="12">
        <f>SUM(R401:AC403)</f>
        <v>0</v>
      </c>
      <c r="AK402" s="12">
        <f>SUM(F401:AC403)</f>
        <v>0</v>
      </c>
      <c r="AM402" s="15" t="e">
        <f t="shared" si="52"/>
        <v>#DIV/0!</v>
      </c>
      <c r="AN402" s="15" t="e">
        <f t="shared" si="49"/>
        <v>#DIV/0!</v>
      </c>
      <c r="AO402" s="15" t="e">
        <f t="shared" si="50"/>
        <v>#DIV/0!</v>
      </c>
      <c r="AP402" s="137" t="e">
        <f t="shared" si="51"/>
        <v>#DIV/0!</v>
      </c>
    </row>
    <row r="403" spans="1:42" s="9" customFormat="1" x14ac:dyDescent="0.4">
      <c r="A403" s="5"/>
      <c r="B403" s="21"/>
      <c r="C403" s="21"/>
      <c r="D403" s="5"/>
      <c r="E403" s="5"/>
      <c r="F403"/>
      <c r="G403"/>
      <c r="H403"/>
      <c r="I403"/>
      <c r="J403"/>
      <c r="K403"/>
      <c r="L403"/>
      <c r="M403"/>
      <c r="N403"/>
      <c r="O403"/>
      <c r="P403"/>
      <c r="Q403"/>
      <c r="R403" s="68"/>
      <c r="S403" s="68"/>
      <c r="T403" s="68"/>
      <c r="U403" s="68"/>
      <c r="V403" s="68"/>
      <c r="W403" s="68"/>
      <c r="X403" s="68"/>
      <c r="Y403" s="68"/>
      <c r="Z403" s="68"/>
      <c r="AA403" s="68"/>
      <c r="AB403" s="68"/>
      <c r="AC403" s="68"/>
      <c r="AD403" s="156"/>
      <c r="AE403" s="132">
        <f t="shared" si="46"/>
        <v>0</v>
      </c>
      <c r="AF403" s="12">
        <f t="shared" si="47"/>
        <v>0</v>
      </c>
      <c r="AG403" s="12" t="e">
        <f t="shared" si="53"/>
        <v>#DIV/0!</v>
      </c>
      <c r="AH403" s="12" t="e">
        <f t="shared" si="48"/>
        <v>#DIV/0!</v>
      </c>
      <c r="AI403" s="12">
        <f>SUM(F401:Q403)</f>
        <v>0</v>
      </c>
      <c r="AJ403" s="12">
        <f>SUM(R401:AC403)</f>
        <v>0</v>
      </c>
      <c r="AK403" s="12">
        <f>SUM(F401:AC403)</f>
        <v>0</v>
      </c>
      <c r="AM403" s="15" t="e">
        <f t="shared" si="52"/>
        <v>#DIV/0!</v>
      </c>
      <c r="AN403" s="15" t="e">
        <f t="shared" si="49"/>
        <v>#DIV/0!</v>
      </c>
      <c r="AO403" s="15" t="e">
        <f t="shared" si="50"/>
        <v>#DIV/0!</v>
      </c>
      <c r="AP403" s="137" t="e">
        <f t="shared" si="51"/>
        <v>#DIV/0!</v>
      </c>
    </row>
    <row r="404" spans="1:42" s="9" customFormat="1" x14ac:dyDescent="0.4">
      <c r="A404" s="5"/>
      <c r="B404" s="21"/>
      <c r="C404" s="21"/>
      <c r="D404" s="5"/>
      <c r="E404" s="5"/>
      <c r="F404"/>
      <c r="G404"/>
      <c r="H404"/>
      <c r="I404"/>
      <c r="J404"/>
      <c r="K404"/>
      <c r="L404"/>
      <c r="M404"/>
      <c r="N404"/>
      <c r="O404"/>
      <c r="P404"/>
      <c r="Q404"/>
      <c r="R404" s="68"/>
      <c r="S404" s="68"/>
      <c r="T404" s="68"/>
      <c r="U404" s="68"/>
      <c r="V404" s="68"/>
      <c r="W404" s="68"/>
      <c r="X404" s="68"/>
      <c r="Y404" s="68"/>
      <c r="Z404" s="68"/>
      <c r="AA404" s="68"/>
      <c r="AB404" s="68"/>
      <c r="AC404" s="68"/>
      <c r="AD404" s="156"/>
      <c r="AE404" s="132">
        <f t="shared" si="46"/>
        <v>0</v>
      </c>
      <c r="AF404" s="12">
        <f t="shared" si="47"/>
        <v>0</v>
      </c>
      <c r="AG404" s="14" t="e">
        <f t="shared" si="53"/>
        <v>#DIV/0!</v>
      </c>
      <c r="AH404" s="14" t="e">
        <f t="shared" si="48"/>
        <v>#DIV/0!</v>
      </c>
      <c r="AI404" s="12">
        <f>SUM(F404:Q406)</f>
        <v>0</v>
      </c>
      <c r="AJ404" s="12">
        <f>SUM(R404:AC406)</f>
        <v>0</v>
      </c>
      <c r="AK404" s="12">
        <f>SUM(F404:AC406)</f>
        <v>0</v>
      </c>
      <c r="AM404" s="15" t="e">
        <f t="shared" si="52"/>
        <v>#DIV/0!</v>
      </c>
      <c r="AN404" s="15" t="e">
        <f t="shared" si="49"/>
        <v>#DIV/0!</v>
      </c>
      <c r="AO404" s="15" t="e">
        <f t="shared" si="50"/>
        <v>#DIV/0!</v>
      </c>
      <c r="AP404" s="137" t="e">
        <f t="shared" si="51"/>
        <v>#DIV/0!</v>
      </c>
    </row>
    <row r="405" spans="1:42" s="9" customFormat="1" x14ac:dyDescent="0.4">
      <c r="A405" s="5"/>
      <c r="B405" s="21"/>
      <c r="C405" s="21"/>
      <c r="D405" s="5"/>
      <c r="E405" s="5"/>
      <c r="F405"/>
      <c r="G405"/>
      <c r="H405"/>
      <c r="I405"/>
      <c r="J405"/>
      <c r="K405"/>
      <c r="L405"/>
      <c r="M405"/>
      <c r="N405"/>
      <c r="O405"/>
      <c r="P405"/>
      <c r="Q405"/>
      <c r="R405" s="68"/>
      <c r="S405" s="68"/>
      <c r="T405" s="68"/>
      <c r="U405" s="68"/>
      <c r="V405" s="68"/>
      <c r="W405" s="68"/>
      <c r="X405" s="68"/>
      <c r="Y405" s="68"/>
      <c r="Z405" s="68"/>
      <c r="AA405" s="68"/>
      <c r="AB405" s="68"/>
      <c r="AC405" s="68"/>
      <c r="AD405" s="156"/>
      <c r="AE405" s="132">
        <f t="shared" si="46"/>
        <v>0</v>
      </c>
      <c r="AF405" s="12">
        <f t="shared" si="47"/>
        <v>0</v>
      </c>
      <c r="AG405" s="12" t="e">
        <f t="shared" si="53"/>
        <v>#DIV/0!</v>
      </c>
      <c r="AH405" s="12" t="e">
        <f t="shared" si="48"/>
        <v>#DIV/0!</v>
      </c>
      <c r="AI405" s="12">
        <f>SUM(F404:Q406)</f>
        <v>0</v>
      </c>
      <c r="AJ405" s="12">
        <f>SUM(R404:AC406)</f>
        <v>0</v>
      </c>
      <c r="AK405" s="12">
        <f>SUM(F404:AC406)</f>
        <v>0</v>
      </c>
      <c r="AM405" s="15" t="e">
        <f t="shared" si="52"/>
        <v>#DIV/0!</v>
      </c>
      <c r="AN405" s="15" t="e">
        <f t="shared" si="49"/>
        <v>#DIV/0!</v>
      </c>
      <c r="AO405" s="15" t="e">
        <f t="shared" si="50"/>
        <v>#DIV/0!</v>
      </c>
      <c r="AP405" s="137" t="e">
        <f t="shared" si="51"/>
        <v>#DIV/0!</v>
      </c>
    </row>
    <row r="406" spans="1:42" s="9" customFormat="1" x14ac:dyDescent="0.4">
      <c r="A406" s="5"/>
      <c r="B406" s="21"/>
      <c r="C406" s="21"/>
      <c r="D406" s="5"/>
      <c r="E406" s="5"/>
      <c r="F406"/>
      <c r="G406"/>
      <c r="H406"/>
      <c r="I406"/>
      <c r="J406"/>
      <c r="K406"/>
      <c r="L406"/>
      <c r="M406"/>
      <c r="N406"/>
      <c r="O406"/>
      <c r="P406"/>
      <c r="Q406"/>
      <c r="R406" s="68"/>
      <c r="S406" s="68"/>
      <c r="T406" s="68"/>
      <c r="U406" s="68"/>
      <c r="V406" s="68"/>
      <c r="W406" s="68"/>
      <c r="X406" s="68"/>
      <c r="Y406" s="68"/>
      <c r="Z406" s="68"/>
      <c r="AA406" s="68"/>
      <c r="AB406" s="68"/>
      <c r="AC406" s="68"/>
      <c r="AD406" s="156"/>
      <c r="AE406" s="132">
        <f t="shared" si="46"/>
        <v>0</v>
      </c>
      <c r="AF406" s="12">
        <f t="shared" si="47"/>
        <v>0</v>
      </c>
      <c r="AG406" s="12" t="e">
        <f t="shared" si="53"/>
        <v>#DIV/0!</v>
      </c>
      <c r="AH406" s="12" t="e">
        <f t="shared" si="48"/>
        <v>#DIV/0!</v>
      </c>
      <c r="AI406" s="12">
        <f>SUM(F404:Q406)</f>
        <v>0</v>
      </c>
      <c r="AJ406" s="12">
        <f>SUM(R404:AC406)</f>
        <v>0</v>
      </c>
      <c r="AK406" s="12">
        <f>SUM(F404:AC406)</f>
        <v>0</v>
      </c>
      <c r="AM406" s="15" t="e">
        <f t="shared" si="52"/>
        <v>#DIV/0!</v>
      </c>
      <c r="AN406" s="15" t="e">
        <f t="shared" si="49"/>
        <v>#DIV/0!</v>
      </c>
      <c r="AO406" s="15" t="e">
        <f t="shared" si="50"/>
        <v>#DIV/0!</v>
      </c>
      <c r="AP406" s="137" t="e">
        <f t="shared" si="51"/>
        <v>#DIV/0!</v>
      </c>
    </row>
    <row r="407" spans="1:42" s="9" customFormat="1" x14ac:dyDescent="0.4">
      <c r="A407" s="5"/>
      <c r="B407" s="21"/>
      <c r="C407" s="21"/>
      <c r="D407" s="5"/>
      <c r="E407" s="5"/>
      <c r="F407"/>
      <c r="G407"/>
      <c r="H407"/>
      <c r="I407"/>
      <c r="J407"/>
      <c r="K407"/>
      <c r="L407"/>
      <c r="M407"/>
      <c r="N407"/>
      <c r="O407"/>
      <c r="P407"/>
      <c r="Q407"/>
      <c r="R407" s="68"/>
      <c r="S407" s="68"/>
      <c r="T407" s="68"/>
      <c r="U407" s="68"/>
      <c r="V407" s="68"/>
      <c r="W407" s="68"/>
      <c r="X407" s="68"/>
      <c r="Y407" s="68"/>
      <c r="Z407" s="68"/>
      <c r="AA407" s="68"/>
      <c r="AB407" s="68"/>
      <c r="AC407" s="68"/>
      <c r="AD407" s="156"/>
      <c r="AE407" s="132">
        <f t="shared" si="46"/>
        <v>0</v>
      </c>
      <c r="AF407" s="12">
        <f t="shared" si="47"/>
        <v>0</v>
      </c>
      <c r="AG407" s="14" t="e">
        <f t="shared" si="53"/>
        <v>#DIV/0!</v>
      </c>
      <c r="AH407" s="14" t="e">
        <f t="shared" si="48"/>
        <v>#DIV/0!</v>
      </c>
      <c r="AI407" s="12">
        <f>SUM(F407:Q409)</f>
        <v>0</v>
      </c>
      <c r="AJ407" s="12">
        <f>SUM(R407:AC409)</f>
        <v>0</v>
      </c>
      <c r="AK407" s="12">
        <f>SUM(F407:AC409)</f>
        <v>0</v>
      </c>
      <c r="AM407" s="15" t="e">
        <f t="shared" si="52"/>
        <v>#DIV/0!</v>
      </c>
      <c r="AN407" s="15" t="e">
        <f t="shared" si="49"/>
        <v>#DIV/0!</v>
      </c>
      <c r="AO407" s="15" t="e">
        <f t="shared" si="50"/>
        <v>#DIV/0!</v>
      </c>
      <c r="AP407" s="137" t="e">
        <f t="shared" si="51"/>
        <v>#DIV/0!</v>
      </c>
    </row>
    <row r="408" spans="1:42" s="9" customFormat="1" x14ac:dyDescent="0.4">
      <c r="A408" s="5"/>
      <c r="B408" s="21"/>
      <c r="C408" s="21"/>
      <c r="D408" s="5"/>
      <c r="E408" s="5"/>
      <c r="F408"/>
      <c r="G408"/>
      <c r="H408"/>
      <c r="I408"/>
      <c r="J408"/>
      <c r="K408"/>
      <c r="L408"/>
      <c r="M408"/>
      <c r="N408"/>
      <c r="O408"/>
      <c r="P408"/>
      <c r="Q408"/>
      <c r="R408" s="68"/>
      <c r="S408" s="68"/>
      <c r="T408" s="68"/>
      <c r="U408" s="68"/>
      <c r="V408" s="68"/>
      <c r="W408" s="68"/>
      <c r="X408" s="68"/>
      <c r="Y408" s="68"/>
      <c r="Z408" s="68"/>
      <c r="AA408" s="68"/>
      <c r="AB408" s="68"/>
      <c r="AC408" s="68"/>
      <c r="AD408" s="156"/>
      <c r="AE408" s="132">
        <f t="shared" si="46"/>
        <v>0</v>
      </c>
      <c r="AF408" s="12">
        <f t="shared" si="47"/>
        <v>0</v>
      </c>
      <c r="AG408" s="12" t="e">
        <f t="shared" si="53"/>
        <v>#DIV/0!</v>
      </c>
      <c r="AH408" s="12" t="e">
        <f t="shared" si="48"/>
        <v>#DIV/0!</v>
      </c>
      <c r="AI408" s="12">
        <f>SUM(F407:Q409)</f>
        <v>0</v>
      </c>
      <c r="AJ408" s="12">
        <f>SUM(R407:AC409)</f>
        <v>0</v>
      </c>
      <c r="AK408" s="12">
        <f>SUM(F407:AC409)</f>
        <v>0</v>
      </c>
      <c r="AM408" s="15" t="e">
        <f t="shared" si="52"/>
        <v>#DIV/0!</v>
      </c>
      <c r="AN408" s="15" t="e">
        <f t="shared" si="49"/>
        <v>#DIV/0!</v>
      </c>
      <c r="AO408" s="15" t="e">
        <f t="shared" si="50"/>
        <v>#DIV/0!</v>
      </c>
      <c r="AP408" s="137" t="e">
        <f t="shared" si="51"/>
        <v>#DIV/0!</v>
      </c>
    </row>
    <row r="409" spans="1:42" s="9" customFormat="1" x14ac:dyDescent="0.4">
      <c r="A409" s="5"/>
      <c r="B409" s="21"/>
      <c r="C409" s="21"/>
      <c r="D409" s="5"/>
      <c r="E409" s="5"/>
      <c r="F409"/>
      <c r="G409"/>
      <c r="H409"/>
      <c r="I409"/>
      <c r="J409"/>
      <c r="K409"/>
      <c r="L409"/>
      <c r="M409"/>
      <c r="N409"/>
      <c r="O409"/>
      <c r="P409"/>
      <c r="Q409"/>
      <c r="R409" s="68"/>
      <c r="S409" s="68"/>
      <c r="T409" s="68"/>
      <c r="U409" s="68"/>
      <c r="V409" s="68"/>
      <c r="W409" s="68"/>
      <c r="X409" s="68"/>
      <c r="Y409" s="68"/>
      <c r="Z409" s="68"/>
      <c r="AA409" s="68"/>
      <c r="AB409" s="68"/>
      <c r="AC409" s="68"/>
      <c r="AD409" s="156"/>
      <c r="AE409" s="132">
        <f t="shared" si="46"/>
        <v>0</v>
      </c>
      <c r="AF409" s="12">
        <f t="shared" si="47"/>
        <v>0</v>
      </c>
      <c r="AG409" s="12" t="e">
        <f t="shared" si="53"/>
        <v>#DIV/0!</v>
      </c>
      <c r="AH409" s="12" t="e">
        <f t="shared" si="48"/>
        <v>#DIV/0!</v>
      </c>
      <c r="AI409" s="12">
        <f>SUM(F407:Q409)</f>
        <v>0</v>
      </c>
      <c r="AJ409" s="12">
        <f>SUM(R407:AC409)</f>
        <v>0</v>
      </c>
      <c r="AK409" s="12">
        <f>SUM(F407:AC409)</f>
        <v>0</v>
      </c>
      <c r="AM409" s="15" t="e">
        <f t="shared" si="52"/>
        <v>#DIV/0!</v>
      </c>
      <c r="AN409" s="15" t="e">
        <f t="shared" si="49"/>
        <v>#DIV/0!</v>
      </c>
      <c r="AO409" s="15" t="e">
        <f t="shared" si="50"/>
        <v>#DIV/0!</v>
      </c>
      <c r="AP409" s="137" t="e">
        <f t="shared" si="51"/>
        <v>#DIV/0!</v>
      </c>
    </row>
    <row r="410" spans="1:42" s="9" customFormat="1" x14ac:dyDescent="0.4">
      <c r="A410" s="5"/>
      <c r="B410" s="21"/>
      <c r="C410" s="21"/>
      <c r="D410" s="5"/>
      <c r="E410" s="5"/>
      <c r="F410"/>
      <c r="G410"/>
      <c r="H410"/>
      <c r="I410"/>
      <c r="J410"/>
      <c r="K410"/>
      <c r="L410"/>
      <c r="M410"/>
      <c r="N410"/>
      <c r="O410"/>
      <c r="P410"/>
      <c r="Q410"/>
      <c r="R410" s="68"/>
      <c r="S410" s="68"/>
      <c r="T410" s="68"/>
      <c r="U410" s="68"/>
      <c r="V410" s="68"/>
      <c r="W410" s="68"/>
      <c r="X410" s="68"/>
      <c r="Y410" s="68"/>
      <c r="Z410" s="68"/>
      <c r="AA410" s="68"/>
      <c r="AB410" s="68"/>
      <c r="AC410" s="68"/>
      <c r="AD410" s="156"/>
      <c r="AE410" s="132">
        <f t="shared" si="46"/>
        <v>0</v>
      </c>
      <c r="AF410" s="12">
        <f t="shared" si="47"/>
        <v>0</v>
      </c>
      <c r="AG410" s="14" t="e">
        <f t="shared" si="53"/>
        <v>#DIV/0!</v>
      </c>
      <c r="AH410" s="14" t="e">
        <f t="shared" si="48"/>
        <v>#DIV/0!</v>
      </c>
      <c r="AI410" s="12">
        <f>SUM(F410:Q412)</f>
        <v>0</v>
      </c>
      <c r="AJ410" s="12">
        <f>SUM(R410:AC412)</f>
        <v>0</v>
      </c>
      <c r="AK410" s="12">
        <f>SUM(F410:AC412)</f>
        <v>0</v>
      </c>
      <c r="AM410" s="15" t="e">
        <f t="shared" si="52"/>
        <v>#DIV/0!</v>
      </c>
      <c r="AN410" s="15" t="e">
        <f t="shared" si="49"/>
        <v>#DIV/0!</v>
      </c>
      <c r="AO410" s="15" t="e">
        <f t="shared" si="50"/>
        <v>#DIV/0!</v>
      </c>
      <c r="AP410" s="137" t="e">
        <f t="shared" si="51"/>
        <v>#DIV/0!</v>
      </c>
    </row>
    <row r="411" spans="1:42" s="9" customFormat="1" x14ac:dyDescent="0.4">
      <c r="A411" s="5"/>
      <c r="B411" s="21"/>
      <c r="C411" s="21"/>
      <c r="D411" s="5"/>
      <c r="E411" s="5"/>
      <c r="F411"/>
      <c r="G411"/>
      <c r="H411"/>
      <c r="I411"/>
      <c r="J411"/>
      <c r="K411"/>
      <c r="L411"/>
      <c r="M411"/>
      <c r="N411"/>
      <c r="O411"/>
      <c r="P411"/>
      <c r="Q411"/>
      <c r="R411" s="68"/>
      <c r="S411" s="68"/>
      <c r="T411" s="68"/>
      <c r="U411" s="68"/>
      <c r="V411" s="68"/>
      <c r="W411" s="68"/>
      <c r="X411" s="68"/>
      <c r="Y411" s="68"/>
      <c r="Z411" s="68"/>
      <c r="AA411" s="68"/>
      <c r="AB411" s="68"/>
      <c r="AC411" s="68"/>
      <c r="AD411" s="156"/>
      <c r="AE411" s="132">
        <f t="shared" si="46"/>
        <v>0</v>
      </c>
      <c r="AF411" s="12">
        <f t="shared" si="47"/>
        <v>0</v>
      </c>
      <c r="AG411" s="12" t="e">
        <f t="shared" si="53"/>
        <v>#DIV/0!</v>
      </c>
      <c r="AH411" s="12" t="e">
        <f t="shared" si="48"/>
        <v>#DIV/0!</v>
      </c>
      <c r="AI411" s="12">
        <f>SUM(F410:Q412)</f>
        <v>0</v>
      </c>
      <c r="AJ411" s="12">
        <f>SUM(R410:AC412)</f>
        <v>0</v>
      </c>
      <c r="AK411" s="12">
        <f>SUM(F410:AC412)</f>
        <v>0</v>
      </c>
      <c r="AM411" s="15" t="e">
        <f t="shared" si="52"/>
        <v>#DIV/0!</v>
      </c>
      <c r="AN411" s="15" t="e">
        <f t="shared" si="49"/>
        <v>#DIV/0!</v>
      </c>
      <c r="AO411" s="15" t="e">
        <f t="shared" si="50"/>
        <v>#DIV/0!</v>
      </c>
      <c r="AP411" s="137" t="e">
        <f t="shared" si="51"/>
        <v>#DIV/0!</v>
      </c>
    </row>
    <row r="412" spans="1:42" s="9" customFormat="1" x14ac:dyDescent="0.4">
      <c r="A412" s="5"/>
      <c r="B412" s="21"/>
      <c r="C412" s="21"/>
      <c r="D412" s="5"/>
      <c r="E412" s="5"/>
      <c r="F412"/>
      <c r="G412"/>
      <c r="H412"/>
      <c r="I412"/>
      <c r="J412"/>
      <c r="K412"/>
      <c r="L412"/>
      <c r="M412"/>
      <c r="N412"/>
      <c r="O412"/>
      <c r="P412"/>
      <c r="Q412"/>
      <c r="R412" s="68"/>
      <c r="S412" s="68"/>
      <c r="T412" s="68"/>
      <c r="U412" s="68"/>
      <c r="V412" s="68"/>
      <c r="W412" s="68"/>
      <c r="X412" s="68"/>
      <c r="Y412" s="68"/>
      <c r="Z412" s="68"/>
      <c r="AA412" s="68"/>
      <c r="AB412" s="68"/>
      <c r="AC412" s="68"/>
      <c r="AD412" s="156"/>
      <c r="AE412" s="132">
        <f t="shared" si="46"/>
        <v>0</v>
      </c>
      <c r="AF412" s="12">
        <f t="shared" si="47"/>
        <v>0</v>
      </c>
      <c r="AG412" s="12" t="e">
        <f t="shared" si="53"/>
        <v>#DIV/0!</v>
      </c>
      <c r="AH412" s="12" t="e">
        <f t="shared" si="48"/>
        <v>#DIV/0!</v>
      </c>
      <c r="AI412" s="12">
        <f>SUM(F410:Q412)</f>
        <v>0</v>
      </c>
      <c r="AJ412" s="12">
        <f>SUM(R410:AC412)</f>
        <v>0</v>
      </c>
      <c r="AK412" s="12">
        <f>SUM(F410:AC412)</f>
        <v>0</v>
      </c>
      <c r="AM412" s="15" t="e">
        <f t="shared" si="52"/>
        <v>#DIV/0!</v>
      </c>
      <c r="AN412" s="15" t="e">
        <f t="shared" si="49"/>
        <v>#DIV/0!</v>
      </c>
      <c r="AO412" s="15" t="e">
        <f t="shared" si="50"/>
        <v>#DIV/0!</v>
      </c>
      <c r="AP412" s="137" t="e">
        <f t="shared" si="51"/>
        <v>#DIV/0!</v>
      </c>
    </row>
    <row r="413" spans="1:42" s="9" customFormat="1" x14ac:dyDescent="0.4">
      <c r="A413" s="5"/>
      <c r="B413" s="21"/>
      <c r="C413" s="21"/>
      <c r="D413" s="5"/>
      <c r="E413" s="5"/>
      <c r="F413"/>
      <c r="G413"/>
      <c r="H413"/>
      <c r="I413"/>
      <c r="J413"/>
      <c r="K413"/>
      <c r="L413"/>
      <c r="M413"/>
      <c r="N413"/>
      <c r="O413"/>
      <c r="P413"/>
      <c r="Q413"/>
      <c r="R413" s="68"/>
      <c r="S413" s="68"/>
      <c r="T413" s="68"/>
      <c r="U413" s="68"/>
      <c r="V413" s="68"/>
      <c r="W413" s="68"/>
      <c r="X413" s="68"/>
      <c r="Y413" s="68"/>
      <c r="Z413" s="68"/>
      <c r="AA413" s="68"/>
      <c r="AB413" s="68"/>
      <c r="AC413" s="68"/>
      <c r="AD413" s="156"/>
      <c r="AE413" s="132">
        <f t="shared" si="46"/>
        <v>0</v>
      </c>
      <c r="AF413" s="12">
        <f t="shared" si="47"/>
        <v>0</v>
      </c>
      <c r="AG413" s="14" t="e">
        <f t="shared" si="53"/>
        <v>#DIV/0!</v>
      </c>
      <c r="AH413" s="14" t="e">
        <f t="shared" si="48"/>
        <v>#DIV/0!</v>
      </c>
      <c r="AI413" s="12">
        <f>SUM(F413:Q415)</f>
        <v>0</v>
      </c>
      <c r="AJ413" s="12">
        <f>SUM(R413:AC415)</f>
        <v>0</v>
      </c>
      <c r="AK413" s="12">
        <f>SUM(F413:AC415)</f>
        <v>0</v>
      </c>
      <c r="AM413" s="15" t="e">
        <f t="shared" si="52"/>
        <v>#DIV/0!</v>
      </c>
      <c r="AN413" s="15" t="e">
        <f t="shared" si="49"/>
        <v>#DIV/0!</v>
      </c>
      <c r="AO413" s="15" t="e">
        <f t="shared" si="50"/>
        <v>#DIV/0!</v>
      </c>
      <c r="AP413" s="137" t="e">
        <f t="shared" si="51"/>
        <v>#DIV/0!</v>
      </c>
    </row>
    <row r="414" spans="1:42" s="9" customFormat="1" x14ac:dyDescent="0.4">
      <c r="A414" s="5"/>
      <c r="B414" s="21"/>
      <c r="C414" s="21"/>
      <c r="D414" s="5"/>
      <c r="E414" s="5"/>
      <c r="F414"/>
      <c r="G414"/>
      <c r="H414"/>
      <c r="I414"/>
      <c r="J414"/>
      <c r="K414"/>
      <c r="L414"/>
      <c r="M414"/>
      <c r="N414"/>
      <c r="O414"/>
      <c r="P414"/>
      <c r="Q414"/>
      <c r="R414" s="68"/>
      <c r="S414" s="68"/>
      <c r="T414" s="68"/>
      <c r="U414" s="68"/>
      <c r="V414" s="68"/>
      <c r="W414" s="68"/>
      <c r="X414" s="68"/>
      <c r="Y414" s="68"/>
      <c r="Z414" s="68"/>
      <c r="AA414" s="68"/>
      <c r="AB414" s="68"/>
      <c r="AC414" s="68"/>
      <c r="AD414" s="156"/>
      <c r="AE414" s="132">
        <f t="shared" si="46"/>
        <v>0</v>
      </c>
      <c r="AF414" s="12">
        <f t="shared" si="47"/>
        <v>0</v>
      </c>
      <c r="AG414" s="12" t="e">
        <f t="shared" si="53"/>
        <v>#DIV/0!</v>
      </c>
      <c r="AH414" s="12" t="e">
        <f t="shared" si="48"/>
        <v>#DIV/0!</v>
      </c>
      <c r="AI414" s="12">
        <f>SUM(F413:Q415)</f>
        <v>0</v>
      </c>
      <c r="AJ414" s="12">
        <f>SUM(R413:AC415)</f>
        <v>0</v>
      </c>
      <c r="AK414" s="12">
        <f>SUM(F413:AC415)</f>
        <v>0</v>
      </c>
      <c r="AM414" s="15" t="e">
        <f t="shared" si="52"/>
        <v>#DIV/0!</v>
      </c>
      <c r="AN414" s="15" t="e">
        <f t="shared" si="49"/>
        <v>#DIV/0!</v>
      </c>
      <c r="AO414" s="15" t="e">
        <f t="shared" si="50"/>
        <v>#DIV/0!</v>
      </c>
      <c r="AP414" s="137" t="e">
        <f t="shared" si="51"/>
        <v>#DIV/0!</v>
      </c>
    </row>
    <row r="415" spans="1:42" s="9" customFormat="1" x14ac:dyDescent="0.4">
      <c r="A415" s="5"/>
      <c r="B415" s="21"/>
      <c r="C415" s="21"/>
      <c r="D415" s="5"/>
      <c r="E415" s="5"/>
      <c r="F415"/>
      <c r="G415"/>
      <c r="H415"/>
      <c r="I415"/>
      <c r="J415"/>
      <c r="K415"/>
      <c r="L415"/>
      <c r="M415"/>
      <c r="N415"/>
      <c r="O415"/>
      <c r="P415"/>
      <c r="Q415"/>
      <c r="R415" s="68"/>
      <c r="S415" s="68"/>
      <c r="T415" s="68"/>
      <c r="U415" s="68"/>
      <c r="V415" s="68"/>
      <c r="W415" s="68"/>
      <c r="X415" s="68"/>
      <c r="Y415" s="68"/>
      <c r="Z415" s="68"/>
      <c r="AA415" s="68"/>
      <c r="AB415" s="68"/>
      <c r="AC415" s="68"/>
      <c r="AD415" s="156"/>
      <c r="AE415" s="132">
        <f t="shared" si="46"/>
        <v>0</v>
      </c>
      <c r="AF415" s="12">
        <f t="shared" si="47"/>
        <v>0</v>
      </c>
      <c r="AG415" s="12" t="e">
        <f t="shared" si="53"/>
        <v>#DIV/0!</v>
      </c>
      <c r="AH415" s="12" t="e">
        <f t="shared" si="48"/>
        <v>#DIV/0!</v>
      </c>
      <c r="AI415" s="12">
        <f>SUM(F413:Q415)</f>
        <v>0</v>
      </c>
      <c r="AJ415" s="12">
        <f>SUM(R413:AC415)</f>
        <v>0</v>
      </c>
      <c r="AK415" s="12">
        <f>SUM(F413:AC415)</f>
        <v>0</v>
      </c>
      <c r="AM415" s="15" t="e">
        <f t="shared" si="52"/>
        <v>#DIV/0!</v>
      </c>
      <c r="AN415" s="15" t="e">
        <f t="shared" si="49"/>
        <v>#DIV/0!</v>
      </c>
      <c r="AO415" s="15" t="e">
        <f t="shared" si="50"/>
        <v>#DIV/0!</v>
      </c>
      <c r="AP415" s="137" t="e">
        <f t="shared" si="51"/>
        <v>#DIV/0!</v>
      </c>
    </row>
    <row r="416" spans="1:42" s="9" customFormat="1" x14ac:dyDescent="0.4">
      <c r="A416" s="5"/>
      <c r="B416" s="21"/>
      <c r="C416" s="21"/>
      <c r="D416" s="5"/>
      <c r="E416" s="5"/>
      <c r="F416"/>
      <c r="G416"/>
      <c r="H416"/>
      <c r="I416"/>
      <c r="J416"/>
      <c r="K416"/>
      <c r="L416"/>
      <c r="M416"/>
      <c r="N416"/>
      <c r="O416"/>
      <c r="P416"/>
      <c r="Q416"/>
      <c r="R416" s="68"/>
      <c r="S416" s="68"/>
      <c r="T416" s="68"/>
      <c r="U416" s="68"/>
      <c r="V416" s="68"/>
      <c r="W416" s="68"/>
      <c r="X416" s="68"/>
      <c r="Y416" s="68"/>
      <c r="Z416" s="68"/>
      <c r="AA416" s="68"/>
      <c r="AB416" s="68"/>
      <c r="AC416" s="68"/>
      <c r="AD416" s="156"/>
      <c r="AE416" s="132">
        <f t="shared" si="46"/>
        <v>0</v>
      </c>
      <c r="AF416" s="12">
        <f t="shared" si="47"/>
        <v>0</v>
      </c>
      <c r="AG416" s="14" t="e">
        <f t="shared" si="53"/>
        <v>#DIV/0!</v>
      </c>
      <c r="AH416" s="14" t="e">
        <f t="shared" si="48"/>
        <v>#DIV/0!</v>
      </c>
      <c r="AI416" s="12">
        <f>SUM(F416:Q418)</f>
        <v>0</v>
      </c>
      <c r="AJ416" s="12">
        <f>SUM(R416:AC418)</f>
        <v>0</v>
      </c>
      <c r="AK416" s="12">
        <f>SUM(F416:AC418)</f>
        <v>0</v>
      </c>
      <c r="AM416" s="15" t="e">
        <f t="shared" si="52"/>
        <v>#DIV/0!</v>
      </c>
      <c r="AN416" s="15" t="e">
        <f t="shared" si="49"/>
        <v>#DIV/0!</v>
      </c>
      <c r="AO416" s="15" t="e">
        <f t="shared" si="50"/>
        <v>#DIV/0!</v>
      </c>
      <c r="AP416" s="137" t="e">
        <f t="shared" si="51"/>
        <v>#DIV/0!</v>
      </c>
    </row>
    <row r="417" spans="1:42" s="9" customFormat="1" x14ac:dyDescent="0.4">
      <c r="A417" s="5"/>
      <c r="B417" s="21"/>
      <c r="C417" s="21"/>
      <c r="D417" s="5"/>
      <c r="E417" s="5"/>
      <c r="F417"/>
      <c r="G417"/>
      <c r="H417"/>
      <c r="I417"/>
      <c r="J417"/>
      <c r="K417"/>
      <c r="L417"/>
      <c r="M417"/>
      <c r="N417"/>
      <c r="O417"/>
      <c r="P417"/>
      <c r="Q417"/>
      <c r="R417" s="68"/>
      <c r="S417" s="68"/>
      <c r="T417" s="68"/>
      <c r="U417" s="68"/>
      <c r="V417" s="68"/>
      <c r="W417" s="68"/>
      <c r="X417" s="68"/>
      <c r="Y417" s="68"/>
      <c r="Z417" s="68"/>
      <c r="AA417" s="68"/>
      <c r="AB417" s="68"/>
      <c r="AC417" s="68"/>
      <c r="AD417" s="156"/>
      <c r="AE417" s="132">
        <f t="shared" si="46"/>
        <v>0</v>
      </c>
      <c r="AF417" s="12">
        <f t="shared" si="47"/>
        <v>0</v>
      </c>
      <c r="AG417" s="12" t="e">
        <f t="shared" si="53"/>
        <v>#DIV/0!</v>
      </c>
      <c r="AH417" s="12" t="e">
        <f t="shared" si="48"/>
        <v>#DIV/0!</v>
      </c>
      <c r="AI417" s="12">
        <f>SUM(F416:Q418)</f>
        <v>0</v>
      </c>
      <c r="AJ417" s="12">
        <f>SUM(R416:AC418)</f>
        <v>0</v>
      </c>
      <c r="AK417" s="12">
        <f>SUM(F416:AC418)</f>
        <v>0</v>
      </c>
      <c r="AM417" s="15" t="e">
        <f t="shared" si="52"/>
        <v>#DIV/0!</v>
      </c>
      <c r="AN417" s="15" t="e">
        <f t="shared" si="49"/>
        <v>#DIV/0!</v>
      </c>
      <c r="AO417" s="15" t="e">
        <f t="shared" si="50"/>
        <v>#DIV/0!</v>
      </c>
      <c r="AP417" s="137" t="e">
        <f t="shared" si="51"/>
        <v>#DIV/0!</v>
      </c>
    </row>
    <row r="418" spans="1:42" s="9" customFormat="1" x14ac:dyDescent="0.4">
      <c r="A418" s="5"/>
      <c r="B418" s="21"/>
      <c r="C418" s="21"/>
      <c r="D418" s="5"/>
      <c r="E418" s="5"/>
      <c r="F418"/>
      <c r="G418"/>
      <c r="H418"/>
      <c r="I418"/>
      <c r="J418"/>
      <c r="K418"/>
      <c r="L418"/>
      <c r="M418"/>
      <c r="N418"/>
      <c r="O418"/>
      <c r="P418"/>
      <c r="Q418"/>
      <c r="R418" s="68"/>
      <c r="S418" s="68"/>
      <c r="T418" s="68"/>
      <c r="U418" s="68"/>
      <c r="V418" s="68"/>
      <c r="W418" s="68"/>
      <c r="X418" s="68"/>
      <c r="Y418" s="68"/>
      <c r="Z418" s="68"/>
      <c r="AA418" s="68"/>
      <c r="AB418" s="68"/>
      <c r="AC418" s="68"/>
      <c r="AD418" s="156"/>
      <c r="AE418" s="132">
        <f t="shared" si="46"/>
        <v>0</v>
      </c>
      <c r="AF418" s="12">
        <f t="shared" si="47"/>
        <v>0</v>
      </c>
      <c r="AG418" s="12" t="e">
        <f t="shared" si="53"/>
        <v>#DIV/0!</v>
      </c>
      <c r="AH418" s="12" t="e">
        <f t="shared" si="48"/>
        <v>#DIV/0!</v>
      </c>
      <c r="AI418" s="12">
        <f>SUM(F416:Q418)</f>
        <v>0</v>
      </c>
      <c r="AJ418" s="12">
        <f>SUM(R416:AC418)</f>
        <v>0</v>
      </c>
      <c r="AK418" s="12">
        <f>SUM(F416:AC418)</f>
        <v>0</v>
      </c>
      <c r="AM418" s="15" t="e">
        <f t="shared" si="52"/>
        <v>#DIV/0!</v>
      </c>
      <c r="AN418" s="15" t="e">
        <f t="shared" si="49"/>
        <v>#DIV/0!</v>
      </c>
      <c r="AO418" s="15" t="e">
        <f t="shared" si="50"/>
        <v>#DIV/0!</v>
      </c>
      <c r="AP418" s="137" t="e">
        <f t="shared" si="51"/>
        <v>#DIV/0!</v>
      </c>
    </row>
    <row r="419" spans="1:42" s="9" customFormat="1" x14ac:dyDescent="0.4">
      <c r="A419" s="5"/>
      <c r="B419" s="21"/>
      <c r="C419" s="21"/>
      <c r="D419" s="5"/>
      <c r="E419" s="5"/>
      <c r="F419"/>
      <c r="G419"/>
      <c r="H419"/>
      <c r="I419"/>
      <c r="J419"/>
      <c r="K419"/>
      <c r="L419"/>
      <c r="M419"/>
      <c r="N419"/>
      <c r="O419"/>
      <c r="P419"/>
      <c r="Q419"/>
      <c r="R419" s="68"/>
      <c r="S419" s="68"/>
      <c r="T419" s="68"/>
      <c r="U419" s="68"/>
      <c r="V419" s="68"/>
      <c r="W419" s="68"/>
      <c r="X419" s="68"/>
      <c r="Y419" s="68"/>
      <c r="Z419" s="68"/>
      <c r="AA419" s="68"/>
      <c r="AB419" s="68"/>
      <c r="AC419" s="68"/>
      <c r="AD419" s="156"/>
      <c r="AE419" s="132">
        <f t="shared" si="46"/>
        <v>0</v>
      </c>
      <c r="AF419" s="12">
        <f t="shared" si="47"/>
        <v>0</v>
      </c>
      <c r="AG419" s="14" t="e">
        <f t="shared" si="53"/>
        <v>#DIV/0!</v>
      </c>
      <c r="AH419" s="14" t="e">
        <f t="shared" si="48"/>
        <v>#DIV/0!</v>
      </c>
      <c r="AI419" s="12">
        <f>SUM(F419:Q421)</f>
        <v>0</v>
      </c>
      <c r="AJ419" s="12">
        <f>SUM(R419:AC421)</f>
        <v>0</v>
      </c>
      <c r="AK419" s="12">
        <f>SUM(F419:AC421)</f>
        <v>0</v>
      </c>
      <c r="AM419" s="15" t="e">
        <f t="shared" si="52"/>
        <v>#DIV/0!</v>
      </c>
      <c r="AN419" s="15" t="e">
        <f t="shared" si="49"/>
        <v>#DIV/0!</v>
      </c>
      <c r="AO419" s="15" t="e">
        <f t="shared" si="50"/>
        <v>#DIV/0!</v>
      </c>
      <c r="AP419" s="137" t="e">
        <f t="shared" si="51"/>
        <v>#DIV/0!</v>
      </c>
    </row>
    <row r="420" spans="1:42" s="9" customFormat="1" x14ac:dyDescent="0.4">
      <c r="A420" s="5"/>
      <c r="B420" s="21"/>
      <c r="C420" s="21"/>
      <c r="D420" s="5"/>
      <c r="E420" s="5"/>
      <c r="F420"/>
      <c r="G420"/>
      <c r="H420"/>
      <c r="I420"/>
      <c r="J420"/>
      <c r="K420"/>
      <c r="L420"/>
      <c r="M420"/>
      <c r="N420"/>
      <c r="O420"/>
      <c r="P420"/>
      <c r="Q420"/>
      <c r="R420" s="68"/>
      <c r="S420" s="68"/>
      <c r="T420" s="68"/>
      <c r="U420" s="68"/>
      <c r="V420" s="68"/>
      <c r="W420" s="68"/>
      <c r="X420" s="68"/>
      <c r="Y420" s="68"/>
      <c r="Z420" s="68"/>
      <c r="AA420" s="68"/>
      <c r="AB420" s="68"/>
      <c r="AC420" s="68"/>
      <c r="AD420" s="156"/>
      <c r="AE420" s="132">
        <f t="shared" si="46"/>
        <v>0</v>
      </c>
      <c r="AF420" s="12">
        <f t="shared" si="47"/>
        <v>0</v>
      </c>
      <c r="AG420" s="12" t="e">
        <f t="shared" si="53"/>
        <v>#DIV/0!</v>
      </c>
      <c r="AH420" s="12" t="e">
        <f t="shared" si="48"/>
        <v>#DIV/0!</v>
      </c>
      <c r="AI420" s="12">
        <f>SUM(F419:Q421)</f>
        <v>0</v>
      </c>
      <c r="AJ420" s="12">
        <f>SUM(R419:AC421)</f>
        <v>0</v>
      </c>
      <c r="AK420" s="12">
        <f>SUM(F419:AC421)</f>
        <v>0</v>
      </c>
      <c r="AM420" s="15" t="e">
        <f t="shared" si="52"/>
        <v>#DIV/0!</v>
      </c>
      <c r="AN420" s="15" t="e">
        <f t="shared" si="49"/>
        <v>#DIV/0!</v>
      </c>
      <c r="AO420" s="15" t="e">
        <f t="shared" si="50"/>
        <v>#DIV/0!</v>
      </c>
      <c r="AP420" s="137" t="e">
        <f t="shared" si="51"/>
        <v>#DIV/0!</v>
      </c>
    </row>
    <row r="421" spans="1:42" s="9" customFormat="1" x14ac:dyDescent="0.4">
      <c r="A421" s="5"/>
      <c r="B421" s="21"/>
      <c r="C421" s="21"/>
      <c r="D421" s="5"/>
      <c r="E421" s="5"/>
      <c r="F421"/>
      <c r="G421"/>
      <c r="H421"/>
      <c r="I421"/>
      <c r="J421"/>
      <c r="K421"/>
      <c r="L421"/>
      <c r="M421"/>
      <c r="N421"/>
      <c r="O421"/>
      <c r="P421"/>
      <c r="Q421"/>
      <c r="R421" s="68"/>
      <c r="S421" s="68"/>
      <c r="T421" s="68"/>
      <c r="U421" s="68"/>
      <c r="V421" s="68"/>
      <c r="W421" s="68"/>
      <c r="X421" s="68"/>
      <c r="Y421" s="68"/>
      <c r="Z421" s="68"/>
      <c r="AA421" s="68"/>
      <c r="AB421" s="68"/>
      <c r="AC421" s="68"/>
      <c r="AD421" s="156"/>
      <c r="AE421" s="132">
        <f t="shared" si="46"/>
        <v>0</v>
      </c>
      <c r="AF421" s="12">
        <f t="shared" si="47"/>
        <v>0</v>
      </c>
      <c r="AG421" s="12" t="e">
        <f t="shared" si="53"/>
        <v>#DIV/0!</v>
      </c>
      <c r="AH421" s="12" t="e">
        <f t="shared" si="48"/>
        <v>#DIV/0!</v>
      </c>
      <c r="AI421" s="12">
        <f>SUM(F419:Q421)</f>
        <v>0</v>
      </c>
      <c r="AJ421" s="12">
        <f>SUM(R419:AC421)</f>
        <v>0</v>
      </c>
      <c r="AK421" s="12">
        <f>SUM(F419:AC421)</f>
        <v>0</v>
      </c>
      <c r="AM421" s="15" t="e">
        <f t="shared" si="52"/>
        <v>#DIV/0!</v>
      </c>
      <c r="AN421" s="15" t="e">
        <f t="shared" si="49"/>
        <v>#DIV/0!</v>
      </c>
      <c r="AO421" s="15" t="e">
        <f t="shared" si="50"/>
        <v>#DIV/0!</v>
      </c>
      <c r="AP421" s="137" t="e">
        <f t="shared" si="51"/>
        <v>#DIV/0!</v>
      </c>
    </row>
    <row r="422" spans="1:42" s="9" customFormat="1" x14ac:dyDescent="0.4">
      <c r="A422" s="5"/>
      <c r="B422" s="21"/>
      <c r="C422" s="21"/>
      <c r="D422" s="5"/>
      <c r="E422" s="5"/>
      <c r="F422"/>
      <c r="G422"/>
      <c r="H422"/>
      <c r="I422"/>
      <c r="J422"/>
      <c r="K422"/>
      <c r="L422"/>
      <c r="M422"/>
      <c r="N422"/>
      <c r="O422"/>
      <c r="P422"/>
      <c r="Q422"/>
      <c r="R422" s="68"/>
      <c r="S422" s="68"/>
      <c r="T422" s="68"/>
      <c r="U422" s="68"/>
      <c r="V422" s="68"/>
      <c r="W422" s="68"/>
      <c r="X422" s="68"/>
      <c r="Y422" s="68"/>
      <c r="Z422" s="68"/>
      <c r="AA422" s="68"/>
      <c r="AB422" s="68"/>
      <c r="AC422" s="68"/>
      <c r="AD422" s="156"/>
      <c r="AE422" s="132">
        <f t="shared" si="46"/>
        <v>0</v>
      </c>
      <c r="AF422" s="12">
        <f t="shared" si="47"/>
        <v>0</v>
      </c>
      <c r="AG422" s="14" t="e">
        <f t="shared" si="53"/>
        <v>#DIV/0!</v>
      </c>
      <c r="AH422" s="14" t="e">
        <f t="shared" si="48"/>
        <v>#DIV/0!</v>
      </c>
      <c r="AI422" s="12">
        <f>SUM(F422:Q424)</f>
        <v>0</v>
      </c>
      <c r="AJ422" s="12">
        <f>SUM(R422:AC424)</f>
        <v>0</v>
      </c>
      <c r="AK422" s="12">
        <f>SUM(F422:AC424)</f>
        <v>0</v>
      </c>
      <c r="AM422" s="15" t="e">
        <f t="shared" si="52"/>
        <v>#DIV/0!</v>
      </c>
      <c r="AN422" s="15" t="e">
        <f t="shared" si="49"/>
        <v>#DIV/0!</v>
      </c>
      <c r="AO422" s="15" t="e">
        <f t="shared" si="50"/>
        <v>#DIV/0!</v>
      </c>
      <c r="AP422" s="137" t="e">
        <f t="shared" si="51"/>
        <v>#DIV/0!</v>
      </c>
    </row>
    <row r="423" spans="1:42" s="9" customFormat="1" x14ac:dyDescent="0.4">
      <c r="A423" s="5"/>
      <c r="B423" s="21"/>
      <c r="C423" s="21"/>
      <c r="D423" s="5"/>
      <c r="E423" s="5"/>
      <c r="F423"/>
      <c r="G423"/>
      <c r="H423"/>
      <c r="I423"/>
      <c r="J423"/>
      <c r="K423"/>
      <c r="L423"/>
      <c r="M423"/>
      <c r="N423"/>
      <c r="O423"/>
      <c r="P423"/>
      <c r="Q423"/>
      <c r="R423" s="68"/>
      <c r="S423" s="68"/>
      <c r="T423" s="68"/>
      <c r="U423" s="68"/>
      <c r="V423" s="68"/>
      <c r="W423" s="68"/>
      <c r="X423" s="68"/>
      <c r="Y423" s="68"/>
      <c r="Z423" s="68"/>
      <c r="AA423" s="68"/>
      <c r="AB423" s="68"/>
      <c r="AC423" s="68"/>
      <c r="AD423" s="156"/>
      <c r="AE423" s="132">
        <f t="shared" si="46"/>
        <v>0</v>
      </c>
      <c r="AF423" s="12">
        <f t="shared" si="47"/>
        <v>0</v>
      </c>
      <c r="AG423" s="12" t="e">
        <f t="shared" si="53"/>
        <v>#DIV/0!</v>
      </c>
      <c r="AH423" s="12" t="e">
        <f t="shared" si="48"/>
        <v>#DIV/0!</v>
      </c>
      <c r="AI423" s="12">
        <f>SUM(F422:Q424)</f>
        <v>0</v>
      </c>
      <c r="AJ423" s="12">
        <f>SUM(R422:AC424)</f>
        <v>0</v>
      </c>
      <c r="AK423" s="12">
        <f>SUM(F422:AC424)</f>
        <v>0</v>
      </c>
      <c r="AM423" s="15" t="e">
        <f t="shared" si="52"/>
        <v>#DIV/0!</v>
      </c>
      <c r="AN423" s="15" t="e">
        <f t="shared" si="49"/>
        <v>#DIV/0!</v>
      </c>
      <c r="AO423" s="15" t="e">
        <f t="shared" si="50"/>
        <v>#DIV/0!</v>
      </c>
      <c r="AP423" s="137" t="e">
        <f t="shared" si="51"/>
        <v>#DIV/0!</v>
      </c>
    </row>
    <row r="424" spans="1:42" s="9" customFormat="1" x14ac:dyDescent="0.4">
      <c r="A424" s="5"/>
      <c r="B424" s="21"/>
      <c r="C424" s="21"/>
      <c r="D424" s="5"/>
      <c r="E424" s="5"/>
      <c r="F424"/>
      <c r="G424"/>
      <c r="H424"/>
      <c r="I424"/>
      <c r="J424"/>
      <c r="K424"/>
      <c r="L424"/>
      <c r="M424"/>
      <c r="N424"/>
      <c r="O424"/>
      <c r="P424"/>
      <c r="Q424"/>
      <c r="R424" s="68"/>
      <c r="S424" s="68"/>
      <c r="T424" s="68"/>
      <c r="U424" s="68"/>
      <c r="V424" s="68"/>
      <c r="W424" s="68"/>
      <c r="X424" s="68"/>
      <c r="Y424" s="68"/>
      <c r="Z424" s="68"/>
      <c r="AA424" s="68"/>
      <c r="AB424" s="68"/>
      <c r="AC424" s="68"/>
      <c r="AD424" s="156"/>
      <c r="AE424" s="132">
        <f t="shared" si="46"/>
        <v>0</v>
      </c>
      <c r="AF424" s="12">
        <f t="shared" si="47"/>
        <v>0</v>
      </c>
      <c r="AG424" s="12" t="e">
        <f t="shared" si="53"/>
        <v>#DIV/0!</v>
      </c>
      <c r="AH424" s="12" t="e">
        <f t="shared" si="48"/>
        <v>#DIV/0!</v>
      </c>
      <c r="AI424" s="12">
        <f>SUM(F422:Q424)</f>
        <v>0</v>
      </c>
      <c r="AJ424" s="12">
        <f>SUM(R422:AC424)</f>
        <v>0</v>
      </c>
      <c r="AK424" s="12">
        <f>SUM(F422:AC424)</f>
        <v>0</v>
      </c>
      <c r="AM424" s="15" t="e">
        <f t="shared" si="52"/>
        <v>#DIV/0!</v>
      </c>
      <c r="AN424" s="15" t="e">
        <f t="shared" si="49"/>
        <v>#DIV/0!</v>
      </c>
      <c r="AO424" s="15" t="e">
        <f t="shared" si="50"/>
        <v>#DIV/0!</v>
      </c>
      <c r="AP424" s="137" t="e">
        <f t="shared" si="51"/>
        <v>#DIV/0!</v>
      </c>
    </row>
    <row r="425" spans="1:42" s="9" customFormat="1" x14ac:dyDescent="0.4">
      <c r="A425" s="5"/>
      <c r="B425" s="21"/>
      <c r="C425" s="21"/>
      <c r="D425" s="5"/>
      <c r="E425" s="5"/>
      <c r="F425"/>
      <c r="G425"/>
      <c r="H425"/>
      <c r="I425"/>
      <c r="J425"/>
      <c r="K425"/>
      <c r="L425"/>
      <c r="M425"/>
      <c r="N425"/>
      <c r="O425"/>
      <c r="P425"/>
      <c r="Q425"/>
      <c r="R425" s="68"/>
      <c r="S425" s="68"/>
      <c r="T425" s="68"/>
      <c r="U425" s="68"/>
      <c r="V425" s="68"/>
      <c r="W425" s="68"/>
      <c r="X425" s="68"/>
      <c r="Y425" s="68"/>
      <c r="Z425" s="68"/>
      <c r="AA425" s="68"/>
      <c r="AB425" s="68"/>
      <c r="AC425" s="68"/>
      <c r="AD425" s="156"/>
      <c r="AE425" s="132">
        <f t="shared" si="46"/>
        <v>0</v>
      </c>
      <c r="AF425" s="12">
        <f t="shared" si="47"/>
        <v>0</v>
      </c>
      <c r="AG425" s="14" t="e">
        <f t="shared" si="53"/>
        <v>#DIV/0!</v>
      </c>
      <c r="AH425" s="14" t="e">
        <f t="shared" si="48"/>
        <v>#DIV/0!</v>
      </c>
      <c r="AI425" s="12">
        <f>SUM(F425:Q427)</f>
        <v>0</v>
      </c>
      <c r="AJ425" s="12">
        <f>SUM(R425:AC427)</f>
        <v>0</v>
      </c>
      <c r="AK425" s="12">
        <f>SUM(F425:AC427)</f>
        <v>0</v>
      </c>
      <c r="AM425" s="15" t="e">
        <f t="shared" si="52"/>
        <v>#DIV/0!</v>
      </c>
      <c r="AN425" s="15" t="e">
        <f t="shared" si="49"/>
        <v>#DIV/0!</v>
      </c>
      <c r="AO425" s="15" t="e">
        <f t="shared" si="50"/>
        <v>#DIV/0!</v>
      </c>
      <c r="AP425" s="137" t="e">
        <f t="shared" si="51"/>
        <v>#DIV/0!</v>
      </c>
    </row>
    <row r="426" spans="1:42" s="9" customFormat="1" x14ac:dyDescent="0.4">
      <c r="A426" s="5"/>
      <c r="B426" s="21"/>
      <c r="C426" s="21"/>
      <c r="D426" s="5"/>
      <c r="E426" s="5"/>
      <c r="F426"/>
      <c r="G426"/>
      <c r="H426"/>
      <c r="I426"/>
      <c r="J426"/>
      <c r="K426"/>
      <c r="L426"/>
      <c r="M426"/>
      <c r="N426"/>
      <c r="O426"/>
      <c r="P426"/>
      <c r="Q426"/>
      <c r="R426" s="68"/>
      <c r="S426" s="68"/>
      <c r="T426" s="68"/>
      <c r="U426" s="68"/>
      <c r="V426" s="68"/>
      <c r="W426" s="68"/>
      <c r="X426" s="68"/>
      <c r="Y426" s="68"/>
      <c r="Z426" s="68"/>
      <c r="AA426" s="68"/>
      <c r="AB426" s="68"/>
      <c r="AC426" s="68"/>
      <c r="AD426" s="156"/>
      <c r="AE426" s="132">
        <f t="shared" si="46"/>
        <v>0</v>
      </c>
      <c r="AF426" s="12">
        <f t="shared" si="47"/>
        <v>0</v>
      </c>
      <c r="AG426" s="12" t="e">
        <f t="shared" si="53"/>
        <v>#DIV/0!</v>
      </c>
      <c r="AH426" s="12" t="e">
        <f t="shared" si="48"/>
        <v>#DIV/0!</v>
      </c>
      <c r="AI426" s="12">
        <f>SUM(F425:Q427)</f>
        <v>0</v>
      </c>
      <c r="AJ426" s="12">
        <f>SUM(R425:AC427)</f>
        <v>0</v>
      </c>
      <c r="AK426" s="12">
        <f>SUM(F425:AC427)</f>
        <v>0</v>
      </c>
      <c r="AM426" s="15" t="e">
        <f t="shared" si="52"/>
        <v>#DIV/0!</v>
      </c>
      <c r="AN426" s="15" t="e">
        <f t="shared" si="49"/>
        <v>#DIV/0!</v>
      </c>
      <c r="AO426" s="15" t="e">
        <f t="shared" si="50"/>
        <v>#DIV/0!</v>
      </c>
      <c r="AP426" s="137" t="e">
        <f t="shared" si="51"/>
        <v>#DIV/0!</v>
      </c>
    </row>
    <row r="427" spans="1:42" s="9" customFormat="1" x14ac:dyDescent="0.4">
      <c r="A427" s="5"/>
      <c r="B427" s="21"/>
      <c r="C427" s="21"/>
      <c r="D427" s="5"/>
      <c r="E427" s="5"/>
      <c r="F427"/>
      <c r="G427"/>
      <c r="H427"/>
      <c r="I427"/>
      <c r="J427"/>
      <c r="K427"/>
      <c r="L427"/>
      <c r="M427"/>
      <c r="N427"/>
      <c r="O427"/>
      <c r="P427"/>
      <c r="Q427"/>
      <c r="R427" s="68"/>
      <c r="S427" s="68"/>
      <c r="T427" s="68"/>
      <c r="U427" s="68"/>
      <c r="V427" s="68"/>
      <c r="W427" s="68"/>
      <c r="X427" s="68"/>
      <c r="Y427" s="68"/>
      <c r="Z427" s="68"/>
      <c r="AA427" s="68"/>
      <c r="AB427" s="68"/>
      <c r="AC427" s="68"/>
      <c r="AD427" s="156"/>
      <c r="AE427" s="132">
        <f t="shared" si="46"/>
        <v>0</v>
      </c>
      <c r="AF427" s="12">
        <f t="shared" si="47"/>
        <v>0</v>
      </c>
      <c r="AG427" s="12" t="e">
        <f t="shared" si="53"/>
        <v>#DIV/0!</v>
      </c>
      <c r="AH427" s="12" t="e">
        <f t="shared" si="48"/>
        <v>#DIV/0!</v>
      </c>
      <c r="AI427" s="12">
        <f>SUM(F425:Q427)</f>
        <v>0</v>
      </c>
      <c r="AJ427" s="12">
        <f>SUM(R425:AC427)</f>
        <v>0</v>
      </c>
      <c r="AK427" s="12">
        <f>SUM(F425:AC427)</f>
        <v>0</v>
      </c>
      <c r="AM427" s="15" t="e">
        <f t="shared" si="52"/>
        <v>#DIV/0!</v>
      </c>
      <c r="AN427" s="15" t="e">
        <f t="shared" si="49"/>
        <v>#DIV/0!</v>
      </c>
      <c r="AO427" s="15" t="e">
        <f t="shared" si="50"/>
        <v>#DIV/0!</v>
      </c>
      <c r="AP427" s="137" t="e">
        <f t="shared" si="51"/>
        <v>#DIV/0!</v>
      </c>
    </row>
    <row r="428" spans="1:42" s="9" customFormat="1" x14ac:dyDescent="0.4">
      <c r="A428" s="5"/>
      <c r="B428" s="21"/>
      <c r="C428" s="21"/>
      <c r="D428" s="5"/>
      <c r="E428" s="5"/>
      <c r="F428"/>
      <c r="G428"/>
      <c r="H428"/>
      <c r="I428"/>
      <c r="J428"/>
      <c r="K428"/>
      <c r="L428"/>
      <c r="M428"/>
      <c r="N428"/>
      <c r="O428"/>
      <c r="P428"/>
      <c r="Q428"/>
      <c r="R428" s="68"/>
      <c r="S428" s="68"/>
      <c r="T428" s="68"/>
      <c r="U428" s="68"/>
      <c r="V428" s="68"/>
      <c r="W428" s="68"/>
      <c r="X428" s="68"/>
      <c r="Y428" s="68"/>
      <c r="Z428" s="68"/>
      <c r="AA428" s="68"/>
      <c r="AB428" s="68"/>
      <c r="AC428" s="68"/>
      <c r="AD428" s="156"/>
      <c r="AE428" s="132">
        <f t="shared" si="46"/>
        <v>0</v>
      </c>
      <c r="AF428" s="12">
        <f t="shared" si="47"/>
        <v>0</v>
      </c>
      <c r="AG428" s="14" t="e">
        <f t="shared" si="53"/>
        <v>#DIV/0!</v>
      </c>
      <c r="AH428" s="14" t="e">
        <f t="shared" si="48"/>
        <v>#DIV/0!</v>
      </c>
      <c r="AI428" s="12">
        <f>SUM(F428:Q430)</f>
        <v>0</v>
      </c>
      <c r="AJ428" s="12">
        <f>SUM(R428:AC430)</f>
        <v>0</v>
      </c>
      <c r="AK428" s="12">
        <f>SUM(F428:AC430)</f>
        <v>0</v>
      </c>
      <c r="AM428" s="15" t="e">
        <f t="shared" si="52"/>
        <v>#DIV/0!</v>
      </c>
      <c r="AN428" s="15" t="e">
        <f t="shared" si="49"/>
        <v>#DIV/0!</v>
      </c>
      <c r="AO428" s="15" t="e">
        <f t="shared" si="50"/>
        <v>#DIV/0!</v>
      </c>
      <c r="AP428" s="137" t="e">
        <f t="shared" si="51"/>
        <v>#DIV/0!</v>
      </c>
    </row>
    <row r="429" spans="1:42" s="9" customFormat="1" x14ac:dyDescent="0.4">
      <c r="A429" s="5"/>
      <c r="B429" s="21"/>
      <c r="C429" s="21"/>
      <c r="D429" s="5"/>
      <c r="E429" s="5"/>
      <c r="F429"/>
      <c r="G429"/>
      <c r="H429"/>
      <c r="I429"/>
      <c r="J429"/>
      <c r="K429"/>
      <c r="L429"/>
      <c r="M429"/>
      <c r="N429"/>
      <c r="O429"/>
      <c r="P429"/>
      <c r="Q429"/>
      <c r="R429" s="68"/>
      <c r="S429" s="68"/>
      <c r="T429" s="68"/>
      <c r="U429" s="68"/>
      <c r="V429" s="68"/>
      <c r="W429" s="68"/>
      <c r="X429" s="68"/>
      <c r="Y429" s="68"/>
      <c r="Z429" s="68"/>
      <c r="AA429" s="68"/>
      <c r="AB429" s="68"/>
      <c r="AC429" s="68"/>
      <c r="AD429" s="156"/>
      <c r="AE429" s="132">
        <f t="shared" si="46"/>
        <v>0</v>
      </c>
      <c r="AF429" s="12">
        <f t="shared" si="47"/>
        <v>0</v>
      </c>
      <c r="AG429" s="12" t="e">
        <f t="shared" si="53"/>
        <v>#DIV/0!</v>
      </c>
      <c r="AH429" s="12" t="e">
        <f t="shared" si="48"/>
        <v>#DIV/0!</v>
      </c>
      <c r="AI429" s="12">
        <f>SUM(F428:Q430)</f>
        <v>0</v>
      </c>
      <c r="AJ429" s="12">
        <f>SUM(R428:AC430)</f>
        <v>0</v>
      </c>
      <c r="AK429" s="12">
        <f>SUM(F428:AC430)</f>
        <v>0</v>
      </c>
      <c r="AM429" s="15" t="e">
        <f t="shared" si="52"/>
        <v>#DIV/0!</v>
      </c>
      <c r="AN429" s="15" t="e">
        <f t="shared" si="49"/>
        <v>#DIV/0!</v>
      </c>
      <c r="AO429" s="15" t="e">
        <f t="shared" si="50"/>
        <v>#DIV/0!</v>
      </c>
      <c r="AP429" s="137" t="e">
        <f t="shared" si="51"/>
        <v>#DIV/0!</v>
      </c>
    </row>
    <row r="430" spans="1:42" s="9" customFormat="1" x14ac:dyDescent="0.4">
      <c r="A430" s="5"/>
      <c r="B430" s="21"/>
      <c r="C430" s="21"/>
      <c r="D430" s="5"/>
      <c r="E430" s="5"/>
      <c r="F430"/>
      <c r="G430"/>
      <c r="H430"/>
      <c r="I430"/>
      <c r="J430"/>
      <c r="K430"/>
      <c r="L430"/>
      <c r="M430"/>
      <c r="N430"/>
      <c r="O430"/>
      <c r="P430"/>
      <c r="Q430"/>
      <c r="R430" s="68"/>
      <c r="S430" s="68"/>
      <c r="T430" s="68"/>
      <c r="U430" s="68"/>
      <c r="V430" s="68"/>
      <c r="W430" s="68"/>
      <c r="X430" s="68"/>
      <c r="Y430" s="68"/>
      <c r="Z430" s="68"/>
      <c r="AA430" s="68"/>
      <c r="AB430" s="68"/>
      <c r="AC430" s="68"/>
      <c r="AD430" s="156"/>
      <c r="AE430" s="132">
        <f t="shared" si="46"/>
        <v>0</v>
      </c>
      <c r="AF430" s="12">
        <f t="shared" si="47"/>
        <v>0</v>
      </c>
      <c r="AG430" s="12" t="e">
        <f t="shared" si="53"/>
        <v>#DIV/0!</v>
      </c>
      <c r="AH430" s="12" t="e">
        <f t="shared" si="48"/>
        <v>#DIV/0!</v>
      </c>
      <c r="AI430" s="12">
        <f>SUM(F428:Q430)</f>
        <v>0</v>
      </c>
      <c r="AJ430" s="12">
        <f>SUM(R428:AC430)</f>
        <v>0</v>
      </c>
      <c r="AK430" s="12">
        <f>SUM(F428:AC430)</f>
        <v>0</v>
      </c>
      <c r="AM430" s="15" t="e">
        <f t="shared" si="52"/>
        <v>#DIV/0!</v>
      </c>
      <c r="AN430" s="15" t="e">
        <f t="shared" si="49"/>
        <v>#DIV/0!</v>
      </c>
      <c r="AO430" s="15" t="e">
        <f t="shared" si="50"/>
        <v>#DIV/0!</v>
      </c>
      <c r="AP430" s="137" t="e">
        <f t="shared" si="51"/>
        <v>#DIV/0!</v>
      </c>
    </row>
    <row r="431" spans="1:42" s="9" customFormat="1" x14ac:dyDescent="0.4">
      <c r="A431" s="5"/>
      <c r="B431" s="21"/>
      <c r="C431" s="21"/>
      <c r="D431" s="5"/>
      <c r="E431" s="5"/>
      <c r="F431"/>
      <c r="G431"/>
      <c r="H431"/>
      <c r="I431"/>
      <c r="J431"/>
      <c r="K431"/>
      <c r="L431"/>
      <c r="M431"/>
      <c r="N431"/>
      <c r="O431"/>
      <c r="P431"/>
      <c r="Q431"/>
      <c r="R431" s="68"/>
      <c r="S431" s="68"/>
      <c r="T431" s="68"/>
      <c r="U431" s="68"/>
      <c r="V431" s="68"/>
      <c r="W431" s="68"/>
      <c r="X431" s="68"/>
      <c r="Y431" s="68"/>
      <c r="Z431" s="68"/>
      <c r="AA431" s="68"/>
      <c r="AB431" s="68"/>
      <c r="AC431" s="68"/>
      <c r="AD431" s="156"/>
      <c r="AE431" s="132">
        <f t="shared" si="46"/>
        <v>0</v>
      </c>
      <c r="AF431" s="12">
        <f t="shared" si="47"/>
        <v>0</v>
      </c>
      <c r="AG431" s="14" t="e">
        <f t="shared" si="53"/>
        <v>#DIV/0!</v>
      </c>
      <c r="AH431" s="14" t="e">
        <f t="shared" si="48"/>
        <v>#DIV/0!</v>
      </c>
      <c r="AI431" s="12">
        <f>SUM(F431:Q433)</f>
        <v>0</v>
      </c>
      <c r="AJ431" s="12">
        <f>SUM(R431:AC433)</f>
        <v>0</v>
      </c>
      <c r="AK431" s="12">
        <f>SUM(F431:AC433)</f>
        <v>0</v>
      </c>
      <c r="AM431" s="15" t="e">
        <f t="shared" si="52"/>
        <v>#DIV/0!</v>
      </c>
      <c r="AN431" s="15" t="e">
        <f t="shared" si="49"/>
        <v>#DIV/0!</v>
      </c>
      <c r="AO431" s="15" t="e">
        <f t="shared" si="50"/>
        <v>#DIV/0!</v>
      </c>
      <c r="AP431" s="137" t="e">
        <f t="shared" si="51"/>
        <v>#DIV/0!</v>
      </c>
    </row>
    <row r="432" spans="1:42" s="9" customFormat="1" x14ac:dyDescent="0.4">
      <c r="A432" s="5"/>
      <c r="B432" s="21"/>
      <c r="C432" s="21"/>
      <c r="D432" s="5"/>
      <c r="E432" s="5"/>
      <c r="F432"/>
      <c r="G432"/>
      <c r="H432"/>
      <c r="I432"/>
      <c r="J432"/>
      <c r="K432"/>
      <c r="L432"/>
      <c r="M432"/>
      <c r="N432"/>
      <c r="O432"/>
      <c r="P432"/>
      <c r="Q432"/>
      <c r="R432" s="68"/>
      <c r="S432" s="68"/>
      <c r="T432" s="68"/>
      <c r="U432" s="68"/>
      <c r="V432" s="68"/>
      <c r="W432" s="68"/>
      <c r="X432" s="68"/>
      <c r="Y432" s="68"/>
      <c r="Z432" s="68"/>
      <c r="AA432" s="68"/>
      <c r="AB432" s="68"/>
      <c r="AC432" s="68"/>
      <c r="AD432" s="156"/>
      <c r="AE432" s="132">
        <f t="shared" si="46"/>
        <v>0</v>
      </c>
      <c r="AF432" s="12">
        <f t="shared" si="47"/>
        <v>0</v>
      </c>
      <c r="AG432" s="12" t="e">
        <f t="shared" si="53"/>
        <v>#DIV/0!</v>
      </c>
      <c r="AH432" s="12" t="e">
        <f t="shared" si="48"/>
        <v>#DIV/0!</v>
      </c>
      <c r="AI432" s="12">
        <f>SUM(F431:Q433)</f>
        <v>0</v>
      </c>
      <c r="AJ432" s="12">
        <f>SUM(R431:AC433)</f>
        <v>0</v>
      </c>
      <c r="AK432" s="12">
        <f>SUM(F431:AC433)</f>
        <v>0</v>
      </c>
      <c r="AM432" s="15" t="e">
        <f t="shared" si="52"/>
        <v>#DIV/0!</v>
      </c>
      <c r="AN432" s="15" t="e">
        <f t="shared" si="49"/>
        <v>#DIV/0!</v>
      </c>
      <c r="AO432" s="15" t="e">
        <f t="shared" si="50"/>
        <v>#DIV/0!</v>
      </c>
      <c r="AP432" s="137" t="e">
        <f t="shared" si="51"/>
        <v>#DIV/0!</v>
      </c>
    </row>
    <row r="433" spans="1:42" s="9" customFormat="1" x14ac:dyDescent="0.4">
      <c r="A433" s="5"/>
      <c r="B433" s="21"/>
      <c r="C433" s="21"/>
      <c r="D433" s="5"/>
      <c r="E433" s="5"/>
      <c r="F433"/>
      <c r="G433"/>
      <c r="H433"/>
      <c r="I433"/>
      <c r="J433"/>
      <c r="K433"/>
      <c r="L433"/>
      <c r="M433"/>
      <c r="N433"/>
      <c r="O433"/>
      <c r="P433"/>
      <c r="Q433"/>
      <c r="R433" s="68"/>
      <c r="S433" s="68"/>
      <c r="T433" s="68"/>
      <c r="U433" s="68"/>
      <c r="V433" s="68"/>
      <c r="W433" s="68"/>
      <c r="X433" s="68"/>
      <c r="Y433" s="68"/>
      <c r="Z433" s="68"/>
      <c r="AA433" s="68"/>
      <c r="AB433" s="68"/>
      <c r="AC433" s="68"/>
      <c r="AD433" s="156"/>
      <c r="AE433" s="132">
        <f t="shared" si="46"/>
        <v>0</v>
      </c>
      <c r="AF433" s="12">
        <f t="shared" si="47"/>
        <v>0</v>
      </c>
      <c r="AG433" s="12" t="e">
        <f t="shared" si="53"/>
        <v>#DIV/0!</v>
      </c>
      <c r="AH433" s="12" t="e">
        <f t="shared" si="48"/>
        <v>#DIV/0!</v>
      </c>
      <c r="AI433" s="12">
        <f>SUM(F431:Q433)</f>
        <v>0</v>
      </c>
      <c r="AJ433" s="12">
        <f>SUM(R431:AC433)</f>
        <v>0</v>
      </c>
      <c r="AK433" s="12">
        <f>SUM(F431:AC433)</f>
        <v>0</v>
      </c>
      <c r="AM433" s="15" t="e">
        <f t="shared" si="52"/>
        <v>#DIV/0!</v>
      </c>
      <c r="AN433" s="15" t="e">
        <f t="shared" si="49"/>
        <v>#DIV/0!</v>
      </c>
      <c r="AO433" s="15" t="e">
        <f t="shared" si="50"/>
        <v>#DIV/0!</v>
      </c>
      <c r="AP433" s="137" t="e">
        <f t="shared" si="51"/>
        <v>#DIV/0!</v>
      </c>
    </row>
    <row r="434" spans="1:42" s="9" customFormat="1" x14ac:dyDescent="0.4">
      <c r="A434" s="5"/>
      <c r="B434" s="21"/>
      <c r="C434" s="21"/>
      <c r="D434" s="5"/>
      <c r="E434" s="5"/>
      <c r="F434"/>
      <c r="G434"/>
      <c r="H434"/>
      <c r="I434"/>
      <c r="J434"/>
      <c r="K434"/>
      <c r="L434"/>
      <c r="M434"/>
      <c r="N434"/>
      <c r="O434"/>
      <c r="P434"/>
      <c r="Q434"/>
      <c r="R434" s="68"/>
      <c r="S434" s="68"/>
      <c r="T434" s="68"/>
      <c r="U434" s="68"/>
      <c r="V434" s="68"/>
      <c r="W434" s="68"/>
      <c r="X434" s="68"/>
      <c r="Y434" s="68"/>
      <c r="Z434" s="68"/>
      <c r="AA434" s="68"/>
      <c r="AB434" s="68"/>
      <c r="AC434" s="68"/>
      <c r="AD434" s="156"/>
      <c r="AE434" s="132">
        <f t="shared" si="46"/>
        <v>0</v>
      </c>
      <c r="AF434" s="12">
        <f t="shared" si="47"/>
        <v>0</v>
      </c>
      <c r="AG434" s="14" t="e">
        <f t="shared" si="53"/>
        <v>#DIV/0!</v>
      </c>
      <c r="AH434" s="14" t="e">
        <f t="shared" si="48"/>
        <v>#DIV/0!</v>
      </c>
      <c r="AI434" s="12">
        <f>SUM(F434:Q436)</f>
        <v>0</v>
      </c>
      <c r="AJ434" s="12">
        <f>SUM(R434:AC436)</f>
        <v>0</v>
      </c>
      <c r="AK434" s="12">
        <f>SUM(F434:AC436)</f>
        <v>0</v>
      </c>
      <c r="AM434" s="15" t="e">
        <f t="shared" si="52"/>
        <v>#DIV/0!</v>
      </c>
      <c r="AN434" s="15" t="e">
        <f t="shared" si="49"/>
        <v>#DIV/0!</v>
      </c>
      <c r="AO434" s="15" t="e">
        <f t="shared" si="50"/>
        <v>#DIV/0!</v>
      </c>
      <c r="AP434" s="137" t="e">
        <f t="shared" si="51"/>
        <v>#DIV/0!</v>
      </c>
    </row>
    <row r="435" spans="1:42" s="9" customFormat="1" x14ac:dyDescent="0.4">
      <c r="A435" s="5"/>
      <c r="B435" s="21"/>
      <c r="C435" s="21"/>
      <c r="D435" s="5"/>
      <c r="E435" s="5"/>
      <c r="F435"/>
      <c r="G435"/>
      <c r="H435"/>
      <c r="I435"/>
      <c r="J435"/>
      <c r="K435"/>
      <c r="L435"/>
      <c r="M435"/>
      <c r="N435"/>
      <c r="O435"/>
      <c r="P435"/>
      <c r="Q435"/>
      <c r="R435" s="68"/>
      <c r="S435" s="68"/>
      <c r="T435" s="68"/>
      <c r="U435" s="68"/>
      <c r="V435" s="68"/>
      <c r="W435" s="68"/>
      <c r="X435" s="68"/>
      <c r="Y435" s="68"/>
      <c r="Z435" s="68"/>
      <c r="AA435" s="68"/>
      <c r="AB435" s="68"/>
      <c r="AC435" s="68"/>
      <c r="AD435" s="156"/>
      <c r="AE435" s="132">
        <f t="shared" si="46"/>
        <v>0</v>
      </c>
      <c r="AF435" s="12">
        <f t="shared" si="47"/>
        <v>0</v>
      </c>
      <c r="AG435" s="12" t="e">
        <f t="shared" si="53"/>
        <v>#DIV/0!</v>
      </c>
      <c r="AH435" s="12" t="e">
        <f t="shared" si="48"/>
        <v>#DIV/0!</v>
      </c>
      <c r="AI435" s="12">
        <f>SUM(F434:Q436)</f>
        <v>0</v>
      </c>
      <c r="AJ435" s="12">
        <f>SUM(R434:AC436)</f>
        <v>0</v>
      </c>
      <c r="AK435" s="12">
        <f>SUM(F434:AC436)</f>
        <v>0</v>
      </c>
      <c r="AM435" s="15" t="e">
        <f t="shared" si="52"/>
        <v>#DIV/0!</v>
      </c>
      <c r="AN435" s="15" t="e">
        <f t="shared" si="49"/>
        <v>#DIV/0!</v>
      </c>
      <c r="AO435" s="15" t="e">
        <f t="shared" si="50"/>
        <v>#DIV/0!</v>
      </c>
      <c r="AP435" s="137" t="e">
        <f t="shared" si="51"/>
        <v>#DIV/0!</v>
      </c>
    </row>
    <row r="436" spans="1:42" s="9" customFormat="1" x14ac:dyDescent="0.4">
      <c r="A436" s="5"/>
      <c r="B436" s="21"/>
      <c r="C436" s="21"/>
      <c r="D436" s="5"/>
      <c r="E436" s="5"/>
      <c r="F436"/>
      <c r="G436"/>
      <c r="H436"/>
      <c r="I436"/>
      <c r="J436"/>
      <c r="K436"/>
      <c r="L436"/>
      <c r="M436"/>
      <c r="N436"/>
      <c r="O436"/>
      <c r="P436"/>
      <c r="Q436"/>
      <c r="R436" s="68"/>
      <c r="S436" s="68"/>
      <c r="T436" s="68"/>
      <c r="U436" s="68"/>
      <c r="V436" s="68"/>
      <c r="W436" s="68"/>
      <c r="X436" s="68"/>
      <c r="Y436" s="68"/>
      <c r="Z436" s="68"/>
      <c r="AA436" s="68"/>
      <c r="AB436" s="68"/>
      <c r="AC436" s="68"/>
      <c r="AD436" s="156"/>
      <c r="AE436" s="132">
        <f t="shared" si="46"/>
        <v>0</v>
      </c>
      <c r="AF436" s="12">
        <f t="shared" si="47"/>
        <v>0</v>
      </c>
      <c r="AG436" s="12" t="e">
        <f t="shared" si="53"/>
        <v>#DIV/0!</v>
      </c>
      <c r="AH436" s="12" t="e">
        <f t="shared" si="48"/>
        <v>#DIV/0!</v>
      </c>
      <c r="AI436" s="12">
        <f>SUM(F434:Q436)</f>
        <v>0</v>
      </c>
      <c r="AJ436" s="12">
        <f>SUM(R434:AC436)</f>
        <v>0</v>
      </c>
      <c r="AK436" s="12">
        <f>SUM(F434:AC436)</f>
        <v>0</v>
      </c>
      <c r="AM436" s="15" t="e">
        <f t="shared" si="52"/>
        <v>#DIV/0!</v>
      </c>
      <c r="AN436" s="15" t="e">
        <f t="shared" si="49"/>
        <v>#DIV/0!</v>
      </c>
      <c r="AO436" s="15" t="e">
        <f t="shared" si="50"/>
        <v>#DIV/0!</v>
      </c>
      <c r="AP436" s="137" t="e">
        <f t="shared" si="51"/>
        <v>#DIV/0!</v>
      </c>
    </row>
    <row r="437" spans="1:42" s="9" customFormat="1" x14ac:dyDescent="0.4">
      <c r="A437" s="5"/>
      <c r="B437" s="21"/>
      <c r="C437" s="21"/>
      <c r="D437" s="5"/>
      <c r="E437" s="5"/>
      <c r="F437"/>
      <c r="G437"/>
      <c r="H437"/>
      <c r="I437"/>
      <c r="J437"/>
      <c r="K437"/>
      <c r="L437"/>
      <c r="M437"/>
      <c r="N437"/>
      <c r="O437"/>
      <c r="P437"/>
      <c r="Q437"/>
      <c r="R437" s="68"/>
      <c r="S437" s="68"/>
      <c r="T437" s="68"/>
      <c r="U437" s="68"/>
      <c r="V437" s="68"/>
      <c r="W437" s="68"/>
      <c r="X437" s="68"/>
      <c r="Y437" s="68"/>
      <c r="Z437" s="68"/>
      <c r="AA437" s="68"/>
      <c r="AB437" s="68"/>
      <c r="AC437" s="68"/>
      <c r="AD437" s="156"/>
      <c r="AE437" s="132">
        <f t="shared" si="46"/>
        <v>0</v>
      </c>
      <c r="AF437" s="12">
        <f t="shared" si="47"/>
        <v>0</v>
      </c>
      <c r="AG437" s="14" t="e">
        <f t="shared" si="53"/>
        <v>#DIV/0!</v>
      </c>
      <c r="AH437" s="14" t="e">
        <f t="shared" si="48"/>
        <v>#DIV/0!</v>
      </c>
      <c r="AI437" s="12">
        <f>SUM(F437:Q439)</f>
        <v>0</v>
      </c>
      <c r="AJ437" s="12">
        <f>SUM(R437:AC439)</f>
        <v>0</v>
      </c>
      <c r="AK437" s="12">
        <f>SUM(F437:AC439)</f>
        <v>0</v>
      </c>
      <c r="AM437" s="15" t="e">
        <f t="shared" si="52"/>
        <v>#DIV/0!</v>
      </c>
      <c r="AN437" s="15" t="e">
        <f t="shared" si="49"/>
        <v>#DIV/0!</v>
      </c>
      <c r="AO437" s="15" t="e">
        <f t="shared" si="50"/>
        <v>#DIV/0!</v>
      </c>
      <c r="AP437" s="137" t="e">
        <f t="shared" si="51"/>
        <v>#DIV/0!</v>
      </c>
    </row>
    <row r="438" spans="1:42" s="9" customFormat="1" x14ac:dyDescent="0.4">
      <c r="A438" s="5"/>
      <c r="B438" s="21"/>
      <c r="C438" s="21"/>
      <c r="D438" s="5"/>
      <c r="E438" s="5"/>
      <c r="F438"/>
      <c r="G438"/>
      <c r="H438"/>
      <c r="I438"/>
      <c r="J438"/>
      <c r="K438"/>
      <c r="L438"/>
      <c r="M438"/>
      <c r="N438"/>
      <c r="O438"/>
      <c r="P438"/>
      <c r="Q438"/>
      <c r="R438" s="68"/>
      <c r="S438" s="68"/>
      <c r="T438" s="68"/>
      <c r="U438" s="68"/>
      <c r="V438" s="68"/>
      <c r="W438" s="68"/>
      <c r="X438" s="68"/>
      <c r="Y438" s="68"/>
      <c r="Z438" s="68"/>
      <c r="AA438" s="68"/>
      <c r="AB438" s="68"/>
      <c r="AC438" s="68"/>
      <c r="AD438" s="156"/>
      <c r="AE438" s="132">
        <f t="shared" si="46"/>
        <v>0</v>
      </c>
      <c r="AF438" s="12">
        <f t="shared" si="47"/>
        <v>0</v>
      </c>
      <c r="AG438" s="12" t="e">
        <f t="shared" si="53"/>
        <v>#DIV/0!</v>
      </c>
      <c r="AH438" s="12" t="e">
        <f t="shared" si="48"/>
        <v>#DIV/0!</v>
      </c>
      <c r="AI438" s="12">
        <f>SUM(F437:Q439)</f>
        <v>0</v>
      </c>
      <c r="AJ438" s="12">
        <f>SUM(R437:AC439)</f>
        <v>0</v>
      </c>
      <c r="AK438" s="12">
        <f>SUM(F437:AC439)</f>
        <v>0</v>
      </c>
      <c r="AM438" s="15" t="e">
        <f t="shared" si="52"/>
        <v>#DIV/0!</v>
      </c>
      <c r="AN438" s="15" t="e">
        <f t="shared" si="49"/>
        <v>#DIV/0!</v>
      </c>
      <c r="AO438" s="15" t="e">
        <f t="shared" si="50"/>
        <v>#DIV/0!</v>
      </c>
      <c r="AP438" s="137" t="e">
        <f t="shared" si="51"/>
        <v>#DIV/0!</v>
      </c>
    </row>
    <row r="439" spans="1:42" s="9" customFormat="1" x14ac:dyDescent="0.4">
      <c r="A439" s="5"/>
      <c r="B439" s="21"/>
      <c r="C439" s="21"/>
      <c r="D439" s="5"/>
      <c r="E439" s="5"/>
      <c r="F439"/>
      <c r="G439"/>
      <c r="H439"/>
      <c r="I439"/>
      <c r="J439"/>
      <c r="K439"/>
      <c r="L439"/>
      <c r="M439"/>
      <c r="N439"/>
      <c r="O439"/>
      <c r="P439"/>
      <c r="Q439"/>
      <c r="R439" s="68"/>
      <c r="S439" s="68"/>
      <c r="T439" s="68"/>
      <c r="U439" s="68"/>
      <c r="V439" s="68"/>
      <c r="W439" s="68"/>
      <c r="X439" s="68"/>
      <c r="Y439" s="68"/>
      <c r="Z439" s="68"/>
      <c r="AA439" s="68"/>
      <c r="AB439" s="68"/>
      <c r="AC439" s="68"/>
      <c r="AD439" s="156"/>
      <c r="AE439" s="132">
        <f t="shared" si="46"/>
        <v>0</v>
      </c>
      <c r="AF439" s="12">
        <f t="shared" si="47"/>
        <v>0</v>
      </c>
      <c r="AG439" s="12" t="e">
        <f t="shared" si="53"/>
        <v>#DIV/0!</v>
      </c>
      <c r="AH439" s="12" t="e">
        <f t="shared" si="48"/>
        <v>#DIV/0!</v>
      </c>
      <c r="AI439" s="12">
        <f>SUM(F437:Q439)</f>
        <v>0</v>
      </c>
      <c r="AJ439" s="12">
        <f>SUM(R437:AC439)</f>
        <v>0</v>
      </c>
      <c r="AK439" s="12">
        <f>SUM(F437:AC439)</f>
        <v>0</v>
      </c>
      <c r="AM439" s="15" t="e">
        <f t="shared" si="52"/>
        <v>#DIV/0!</v>
      </c>
      <c r="AN439" s="15" t="e">
        <f t="shared" si="49"/>
        <v>#DIV/0!</v>
      </c>
      <c r="AO439" s="15" t="e">
        <f t="shared" si="50"/>
        <v>#DIV/0!</v>
      </c>
      <c r="AP439" s="137" t="e">
        <f t="shared" si="51"/>
        <v>#DIV/0!</v>
      </c>
    </row>
    <row r="440" spans="1:42" s="9" customFormat="1" x14ac:dyDescent="0.4">
      <c r="A440" s="5"/>
      <c r="B440" s="21"/>
      <c r="C440" s="21"/>
      <c r="D440" s="5"/>
      <c r="E440" s="5"/>
      <c r="F440"/>
      <c r="G440"/>
      <c r="H440"/>
      <c r="I440"/>
      <c r="J440"/>
      <c r="K440"/>
      <c r="L440"/>
      <c r="M440"/>
      <c r="N440"/>
      <c r="O440"/>
      <c r="P440"/>
      <c r="Q440"/>
      <c r="R440" s="68"/>
      <c r="S440" s="68"/>
      <c r="T440" s="68"/>
      <c r="U440" s="68"/>
      <c r="V440" s="68"/>
      <c r="W440" s="68"/>
      <c r="X440" s="68"/>
      <c r="Y440" s="68"/>
      <c r="Z440" s="68"/>
      <c r="AA440" s="68"/>
      <c r="AB440" s="68"/>
      <c r="AC440" s="68"/>
      <c r="AD440" s="156"/>
      <c r="AE440" s="132">
        <f t="shared" si="46"/>
        <v>0</v>
      </c>
      <c r="AF440" s="12">
        <f t="shared" si="47"/>
        <v>0</v>
      </c>
      <c r="AG440" s="14" t="e">
        <f t="shared" si="53"/>
        <v>#DIV/0!</v>
      </c>
      <c r="AH440" s="14" t="e">
        <f t="shared" si="48"/>
        <v>#DIV/0!</v>
      </c>
      <c r="AI440" s="12">
        <f>SUM(F440:Q442)</f>
        <v>0</v>
      </c>
      <c r="AJ440" s="12">
        <f>SUM(R440:AC442)</f>
        <v>0</v>
      </c>
      <c r="AK440" s="12">
        <f>SUM(F440:AC442)</f>
        <v>0</v>
      </c>
      <c r="AM440" s="15" t="e">
        <f t="shared" si="52"/>
        <v>#DIV/0!</v>
      </c>
      <c r="AN440" s="15" t="e">
        <f t="shared" si="49"/>
        <v>#DIV/0!</v>
      </c>
      <c r="AO440" s="15" t="e">
        <f t="shared" si="50"/>
        <v>#DIV/0!</v>
      </c>
      <c r="AP440" s="137" t="e">
        <f t="shared" si="51"/>
        <v>#DIV/0!</v>
      </c>
    </row>
    <row r="441" spans="1:42" s="9" customFormat="1" x14ac:dyDescent="0.4">
      <c r="A441" s="5"/>
      <c r="B441" s="21"/>
      <c r="C441" s="21"/>
      <c r="D441" s="5"/>
      <c r="E441" s="5"/>
      <c r="F441"/>
      <c r="G441"/>
      <c r="H441"/>
      <c r="I441"/>
      <c r="J441"/>
      <c r="K441"/>
      <c r="L441"/>
      <c r="M441"/>
      <c r="N441"/>
      <c r="O441"/>
      <c r="P441"/>
      <c r="Q441"/>
      <c r="R441" s="68"/>
      <c r="S441" s="68"/>
      <c r="T441" s="68"/>
      <c r="U441" s="68"/>
      <c r="V441" s="68"/>
      <c r="W441" s="68"/>
      <c r="X441" s="68"/>
      <c r="Y441" s="68"/>
      <c r="Z441" s="68"/>
      <c r="AA441" s="68"/>
      <c r="AB441" s="68"/>
      <c r="AC441" s="68"/>
      <c r="AD441" s="156"/>
      <c r="AE441" s="132">
        <f t="shared" si="46"/>
        <v>0</v>
      </c>
      <c r="AF441" s="12">
        <f t="shared" si="47"/>
        <v>0</v>
      </c>
      <c r="AG441" s="12" t="e">
        <f t="shared" si="53"/>
        <v>#DIV/0!</v>
      </c>
      <c r="AH441" s="12" t="e">
        <f t="shared" si="48"/>
        <v>#DIV/0!</v>
      </c>
      <c r="AI441" s="12">
        <f>SUM(F440:Q442)</f>
        <v>0</v>
      </c>
      <c r="AJ441" s="12">
        <f>SUM(R440:AC442)</f>
        <v>0</v>
      </c>
      <c r="AK441" s="12">
        <f>SUM(F440:AC442)</f>
        <v>0</v>
      </c>
      <c r="AM441" s="15" t="e">
        <f t="shared" si="52"/>
        <v>#DIV/0!</v>
      </c>
      <c r="AN441" s="15" t="e">
        <f t="shared" si="49"/>
        <v>#DIV/0!</v>
      </c>
      <c r="AO441" s="15" t="e">
        <f t="shared" si="50"/>
        <v>#DIV/0!</v>
      </c>
      <c r="AP441" s="137" t="e">
        <f t="shared" si="51"/>
        <v>#DIV/0!</v>
      </c>
    </row>
    <row r="442" spans="1:42" s="9" customFormat="1" x14ac:dyDescent="0.4">
      <c r="A442" s="5"/>
      <c r="B442" s="21"/>
      <c r="C442" s="21"/>
      <c r="D442" s="5"/>
      <c r="E442" s="5"/>
      <c r="F442"/>
      <c r="G442"/>
      <c r="H442"/>
      <c r="I442"/>
      <c r="J442"/>
      <c r="K442"/>
      <c r="L442"/>
      <c r="M442"/>
      <c r="N442"/>
      <c r="O442"/>
      <c r="P442"/>
      <c r="Q442"/>
      <c r="R442" s="68"/>
      <c r="S442" s="68"/>
      <c r="T442" s="68"/>
      <c r="U442" s="68"/>
      <c r="V442" s="68"/>
      <c r="W442" s="68"/>
      <c r="X442" s="68"/>
      <c r="Y442" s="68"/>
      <c r="Z442" s="68"/>
      <c r="AA442" s="68"/>
      <c r="AB442" s="68"/>
      <c r="AC442" s="68"/>
      <c r="AD442" s="156"/>
      <c r="AE442" s="132">
        <f t="shared" si="46"/>
        <v>0</v>
      </c>
      <c r="AF442" s="12">
        <f t="shared" si="47"/>
        <v>0</v>
      </c>
      <c r="AG442" s="12" t="e">
        <f t="shared" si="53"/>
        <v>#DIV/0!</v>
      </c>
      <c r="AH442" s="12" t="e">
        <f t="shared" si="48"/>
        <v>#DIV/0!</v>
      </c>
      <c r="AI442" s="12">
        <f>SUM(F440:Q442)</f>
        <v>0</v>
      </c>
      <c r="AJ442" s="12">
        <f>SUM(R440:AC442)</f>
        <v>0</v>
      </c>
      <c r="AK442" s="12">
        <f>SUM(F440:AC442)</f>
        <v>0</v>
      </c>
      <c r="AM442" s="15" t="e">
        <f t="shared" si="52"/>
        <v>#DIV/0!</v>
      </c>
      <c r="AN442" s="15" t="e">
        <f t="shared" si="49"/>
        <v>#DIV/0!</v>
      </c>
      <c r="AO442" s="15" t="e">
        <f t="shared" si="50"/>
        <v>#DIV/0!</v>
      </c>
      <c r="AP442" s="137" t="e">
        <f t="shared" si="51"/>
        <v>#DIV/0!</v>
      </c>
    </row>
    <row r="443" spans="1:42" s="9" customFormat="1" x14ac:dyDescent="0.4">
      <c r="A443" s="5"/>
      <c r="B443" s="21"/>
      <c r="C443" s="21"/>
      <c r="D443" s="5"/>
      <c r="E443" s="5"/>
      <c r="F443"/>
      <c r="G443"/>
      <c r="H443"/>
      <c r="I443"/>
      <c r="J443"/>
      <c r="K443"/>
      <c r="L443"/>
      <c r="M443"/>
      <c r="N443"/>
      <c r="O443"/>
      <c r="P443"/>
      <c r="Q443"/>
      <c r="R443" s="68"/>
      <c r="S443" s="68"/>
      <c r="T443" s="68"/>
      <c r="U443" s="68"/>
      <c r="V443" s="68"/>
      <c r="W443" s="68"/>
      <c r="X443" s="68"/>
      <c r="Y443" s="68"/>
      <c r="Z443" s="68"/>
      <c r="AA443" s="68"/>
      <c r="AB443" s="68"/>
      <c r="AC443" s="68"/>
      <c r="AD443" s="156"/>
      <c r="AE443" s="132">
        <f t="shared" si="46"/>
        <v>0</v>
      </c>
      <c r="AF443" s="12">
        <f t="shared" si="47"/>
        <v>0</v>
      </c>
      <c r="AG443" s="14" t="e">
        <f t="shared" si="53"/>
        <v>#DIV/0!</v>
      </c>
      <c r="AH443" s="14" t="e">
        <f t="shared" si="48"/>
        <v>#DIV/0!</v>
      </c>
      <c r="AI443" s="12">
        <f>SUM(F443:Q445)</f>
        <v>0</v>
      </c>
      <c r="AJ443" s="12">
        <f>SUM(R443:AC445)</f>
        <v>0</v>
      </c>
      <c r="AK443" s="12">
        <f>SUM(F443:AC445)</f>
        <v>0</v>
      </c>
      <c r="AM443" s="15" t="e">
        <f t="shared" si="52"/>
        <v>#DIV/0!</v>
      </c>
      <c r="AN443" s="15" t="e">
        <f t="shared" si="49"/>
        <v>#DIV/0!</v>
      </c>
      <c r="AO443" s="15" t="e">
        <f t="shared" si="50"/>
        <v>#DIV/0!</v>
      </c>
      <c r="AP443" s="137" t="e">
        <f t="shared" si="51"/>
        <v>#DIV/0!</v>
      </c>
    </row>
    <row r="444" spans="1:42" s="9" customFormat="1" x14ac:dyDescent="0.4">
      <c r="A444" s="5"/>
      <c r="B444" s="21"/>
      <c r="C444" s="21"/>
      <c r="D444" s="5"/>
      <c r="E444" s="5"/>
      <c r="F444"/>
      <c r="G444"/>
      <c r="H444"/>
      <c r="I444"/>
      <c r="J444"/>
      <c r="K444"/>
      <c r="L444"/>
      <c r="M444"/>
      <c r="N444"/>
      <c r="O444"/>
      <c r="P444"/>
      <c r="Q444"/>
      <c r="R444" s="68"/>
      <c r="S444" s="68"/>
      <c r="T444" s="68"/>
      <c r="U444" s="68"/>
      <c r="V444" s="68"/>
      <c r="W444" s="68"/>
      <c r="X444" s="68"/>
      <c r="Y444" s="68"/>
      <c r="Z444" s="68"/>
      <c r="AA444" s="68"/>
      <c r="AB444" s="68"/>
      <c r="AC444" s="68"/>
      <c r="AD444" s="156"/>
      <c r="AE444" s="132">
        <f t="shared" ref="AE444:AE507" si="54">SUM(F444:Q444)</f>
        <v>0</v>
      </c>
      <c r="AF444" s="12">
        <f t="shared" ref="AF444:AF507" si="55">SUM(R444:AC444)</f>
        <v>0</v>
      </c>
      <c r="AG444" s="12" t="e">
        <f t="shared" si="53"/>
        <v>#DIV/0!</v>
      </c>
      <c r="AH444" s="12" t="e">
        <f t="shared" si="48"/>
        <v>#DIV/0!</v>
      </c>
      <c r="AI444" s="12">
        <f>SUM(F443:Q445)</f>
        <v>0</v>
      </c>
      <c r="AJ444" s="12">
        <f>SUM(R443:AC445)</f>
        <v>0</v>
      </c>
      <c r="AK444" s="12">
        <f>SUM(F443:AC445)</f>
        <v>0</v>
      </c>
      <c r="AM444" s="15" t="e">
        <f t="shared" si="52"/>
        <v>#DIV/0!</v>
      </c>
      <c r="AN444" s="15" t="e">
        <f t="shared" si="49"/>
        <v>#DIV/0!</v>
      </c>
      <c r="AO444" s="15" t="e">
        <f t="shared" si="50"/>
        <v>#DIV/0!</v>
      </c>
      <c r="AP444" s="137" t="e">
        <f t="shared" si="51"/>
        <v>#DIV/0!</v>
      </c>
    </row>
    <row r="445" spans="1:42" s="9" customFormat="1" x14ac:dyDescent="0.4">
      <c r="A445" s="5"/>
      <c r="B445" s="21"/>
      <c r="C445" s="21"/>
      <c r="D445" s="5"/>
      <c r="E445" s="5"/>
      <c r="F445"/>
      <c r="G445"/>
      <c r="H445"/>
      <c r="I445"/>
      <c r="J445"/>
      <c r="K445"/>
      <c r="L445"/>
      <c r="M445"/>
      <c r="N445"/>
      <c r="O445"/>
      <c r="P445"/>
      <c r="Q445"/>
      <c r="R445" s="68"/>
      <c r="S445" s="68"/>
      <c r="T445" s="68"/>
      <c r="U445" s="68"/>
      <c r="V445" s="68"/>
      <c r="W445" s="68"/>
      <c r="X445" s="68"/>
      <c r="Y445" s="68"/>
      <c r="Z445" s="68"/>
      <c r="AA445" s="68"/>
      <c r="AB445" s="68"/>
      <c r="AC445" s="68"/>
      <c r="AD445" s="156"/>
      <c r="AE445" s="132">
        <f t="shared" si="54"/>
        <v>0</v>
      </c>
      <c r="AF445" s="12">
        <f t="shared" si="55"/>
        <v>0</v>
      </c>
      <c r="AG445" s="12" t="e">
        <f t="shared" si="53"/>
        <v>#DIV/0!</v>
      </c>
      <c r="AH445" s="12" t="e">
        <f t="shared" si="48"/>
        <v>#DIV/0!</v>
      </c>
      <c r="AI445" s="12">
        <f>SUM(F443:Q445)</f>
        <v>0</v>
      </c>
      <c r="AJ445" s="12">
        <f>SUM(R443:AC445)</f>
        <v>0</v>
      </c>
      <c r="AK445" s="12">
        <f>SUM(F443:AC445)</f>
        <v>0</v>
      </c>
      <c r="AM445" s="15" t="e">
        <f t="shared" si="52"/>
        <v>#DIV/0!</v>
      </c>
      <c r="AN445" s="15" t="e">
        <f t="shared" si="49"/>
        <v>#DIV/0!</v>
      </c>
      <c r="AO445" s="15" t="e">
        <f t="shared" si="50"/>
        <v>#DIV/0!</v>
      </c>
      <c r="AP445" s="137" t="e">
        <f t="shared" si="51"/>
        <v>#DIV/0!</v>
      </c>
    </row>
    <row r="446" spans="1:42" s="9" customFormat="1" x14ac:dyDescent="0.4">
      <c r="A446" s="5"/>
      <c r="B446" s="21"/>
      <c r="C446" s="21"/>
      <c r="D446" s="5"/>
      <c r="E446" s="5"/>
      <c r="F446"/>
      <c r="G446"/>
      <c r="H446"/>
      <c r="I446"/>
      <c r="J446"/>
      <c r="K446"/>
      <c r="L446"/>
      <c r="M446"/>
      <c r="N446"/>
      <c r="O446"/>
      <c r="P446"/>
      <c r="Q446"/>
      <c r="R446" s="68"/>
      <c r="S446" s="68"/>
      <c r="T446" s="68"/>
      <c r="U446" s="68"/>
      <c r="V446" s="68"/>
      <c r="W446" s="68"/>
      <c r="X446" s="68"/>
      <c r="Y446" s="68"/>
      <c r="Z446" s="68"/>
      <c r="AA446" s="68"/>
      <c r="AB446" s="68"/>
      <c r="AC446" s="68"/>
      <c r="AD446" s="156"/>
      <c r="AE446" s="132">
        <f t="shared" si="54"/>
        <v>0</v>
      </c>
      <c r="AF446" s="12">
        <f t="shared" si="55"/>
        <v>0</v>
      </c>
      <c r="AG446" s="14" t="e">
        <f t="shared" si="53"/>
        <v>#DIV/0!</v>
      </c>
      <c r="AH446" s="14" t="e">
        <f t="shared" si="48"/>
        <v>#DIV/0!</v>
      </c>
      <c r="AI446" s="12">
        <f>SUM(F446:Q448)</f>
        <v>0</v>
      </c>
      <c r="AJ446" s="12">
        <f>SUM(R446:AC448)</f>
        <v>0</v>
      </c>
      <c r="AK446" s="12">
        <f>SUM(F446:AC448)</f>
        <v>0</v>
      </c>
      <c r="AM446" s="15" t="e">
        <f t="shared" si="52"/>
        <v>#DIV/0!</v>
      </c>
      <c r="AN446" s="15" t="e">
        <f t="shared" si="49"/>
        <v>#DIV/0!</v>
      </c>
      <c r="AO446" s="15" t="e">
        <f t="shared" si="50"/>
        <v>#DIV/0!</v>
      </c>
      <c r="AP446" s="137" t="e">
        <f t="shared" si="51"/>
        <v>#DIV/0!</v>
      </c>
    </row>
    <row r="447" spans="1:42" s="9" customFormat="1" x14ac:dyDescent="0.4">
      <c r="A447" s="5"/>
      <c r="B447" s="21"/>
      <c r="C447" s="21"/>
      <c r="D447" s="5"/>
      <c r="E447" s="5"/>
      <c r="F447"/>
      <c r="G447"/>
      <c r="H447"/>
      <c r="I447"/>
      <c r="J447"/>
      <c r="K447"/>
      <c r="L447"/>
      <c r="M447"/>
      <c r="N447"/>
      <c r="O447"/>
      <c r="P447"/>
      <c r="Q447"/>
      <c r="R447" s="68"/>
      <c r="S447" s="68"/>
      <c r="T447" s="68"/>
      <c r="U447" s="68"/>
      <c r="V447" s="68"/>
      <c r="W447" s="68"/>
      <c r="X447" s="68"/>
      <c r="Y447" s="68"/>
      <c r="Z447" s="68"/>
      <c r="AA447" s="68"/>
      <c r="AB447" s="68"/>
      <c r="AC447" s="68"/>
      <c r="AD447" s="156"/>
      <c r="AE447" s="132">
        <f t="shared" si="54"/>
        <v>0</v>
      </c>
      <c r="AF447" s="12">
        <f t="shared" si="55"/>
        <v>0</v>
      </c>
      <c r="AG447" s="12" t="e">
        <f t="shared" si="53"/>
        <v>#DIV/0!</v>
      </c>
      <c r="AH447" s="12" t="e">
        <f t="shared" si="48"/>
        <v>#DIV/0!</v>
      </c>
      <c r="AI447" s="12">
        <f>SUM(F446:Q448)</f>
        <v>0</v>
      </c>
      <c r="AJ447" s="12">
        <f>SUM(R446:AC448)</f>
        <v>0</v>
      </c>
      <c r="AK447" s="12">
        <f>SUM(F446:AC448)</f>
        <v>0</v>
      </c>
      <c r="AM447" s="15" t="e">
        <f t="shared" si="52"/>
        <v>#DIV/0!</v>
      </c>
      <c r="AN447" s="15" t="e">
        <f t="shared" si="49"/>
        <v>#DIV/0!</v>
      </c>
      <c r="AO447" s="15" t="e">
        <f t="shared" si="50"/>
        <v>#DIV/0!</v>
      </c>
      <c r="AP447" s="137" t="e">
        <f t="shared" si="51"/>
        <v>#DIV/0!</v>
      </c>
    </row>
    <row r="448" spans="1:42" s="9" customFormat="1" x14ac:dyDescent="0.4">
      <c r="A448" s="5"/>
      <c r="B448" s="21"/>
      <c r="C448" s="21"/>
      <c r="D448" s="5"/>
      <c r="E448" s="5"/>
      <c r="F448"/>
      <c r="G448"/>
      <c r="H448"/>
      <c r="I448"/>
      <c r="J448"/>
      <c r="K448"/>
      <c r="L448"/>
      <c r="M448"/>
      <c r="N448"/>
      <c r="O448"/>
      <c r="P448"/>
      <c r="Q448"/>
      <c r="R448" s="68"/>
      <c r="S448" s="68"/>
      <c r="T448" s="68"/>
      <c r="U448" s="68"/>
      <c r="V448" s="68"/>
      <c r="W448" s="68"/>
      <c r="X448" s="68"/>
      <c r="Y448" s="68"/>
      <c r="Z448" s="68"/>
      <c r="AA448" s="68"/>
      <c r="AB448" s="68"/>
      <c r="AC448" s="68"/>
      <c r="AD448" s="156"/>
      <c r="AE448" s="132">
        <f t="shared" si="54"/>
        <v>0</v>
      </c>
      <c r="AF448" s="12">
        <f t="shared" si="55"/>
        <v>0</v>
      </c>
      <c r="AG448" s="12" t="e">
        <f t="shared" si="53"/>
        <v>#DIV/0!</v>
      </c>
      <c r="AH448" s="12" t="e">
        <f t="shared" si="48"/>
        <v>#DIV/0!</v>
      </c>
      <c r="AI448" s="12">
        <f>SUM(F446:Q448)</f>
        <v>0</v>
      </c>
      <c r="AJ448" s="12">
        <f>SUM(R446:AC448)</f>
        <v>0</v>
      </c>
      <c r="AK448" s="12">
        <f>SUM(F446:AC448)</f>
        <v>0</v>
      </c>
      <c r="AM448" s="15" t="e">
        <f t="shared" si="52"/>
        <v>#DIV/0!</v>
      </c>
      <c r="AN448" s="15" t="e">
        <f t="shared" si="49"/>
        <v>#DIV/0!</v>
      </c>
      <c r="AO448" s="15" t="e">
        <f t="shared" si="50"/>
        <v>#DIV/0!</v>
      </c>
      <c r="AP448" s="137" t="e">
        <f t="shared" si="51"/>
        <v>#DIV/0!</v>
      </c>
    </row>
    <row r="449" spans="1:42" s="9" customFormat="1" x14ac:dyDescent="0.4">
      <c r="A449" s="5"/>
      <c r="B449" s="21"/>
      <c r="C449" s="21"/>
      <c r="D449" s="5"/>
      <c r="E449" s="5"/>
      <c r="F449"/>
      <c r="G449"/>
      <c r="H449"/>
      <c r="I449"/>
      <c r="J449"/>
      <c r="K449"/>
      <c r="L449"/>
      <c r="M449"/>
      <c r="N449"/>
      <c r="O449"/>
      <c r="P449"/>
      <c r="Q449"/>
      <c r="R449" s="68"/>
      <c r="S449" s="68"/>
      <c r="T449" s="68"/>
      <c r="U449" s="68"/>
      <c r="V449" s="68"/>
      <c r="W449" s="68"/>
      <c r="X449" s="68"/>
      <c r="Y449" s="68"/>
      <c r="Z449" s="68"/>
      <c r="AA449" s="68"/>
      <c r="AB449" s="68"/>
      <c r="AC449" s="68"/>
      <c r="AD449" s="156"/>
      <c r="AE449" s="132">
        <f t="shared" si="54"/>
        <v>0</v>
      </c>
      <c r="AF449" s="12">
        <f t="shared" si="55"/>
        <v>0</v>
      </c>
      <c r="AG449" s="14" t="e">
        <f t="shared" si="53"/>
        <v>#DIV/0!</v>
      </c>
      <c r="AH449" s="14" t="e">
        <f t="shared" si="48"/>
        <v>#DIV/0!</v>
      </c>
      <c r="AI449" s="12">
        <f>SUM(F449:Q451)</f>
        <v>0</v>
      </c>
      <c r="AJ449" s="12">
        <f>SUM(R449:AC451)</f>
        <v>0</v>
      </c>
      <c r="AK449" s="12">
        <f>SUM(F449:AC451)</f>
        <v>0</v>
      </c>
      <c r="AM449" s="15" t="e">
        <f t="shared" si="52"/>
        <v>#DIV/0!</v>
      </c>
      <c r="AN449" s="15" t="e">
        <f t="shared" si="49"/>
        <v>#DIV/0!</v>
      </c>
      <c r="AO449" s="15" t="e">
        <f t="shared" si="50"/>
        <v>#DIV/0!</v>
      </c>
      <c r="AP449" s="137" t="e">
        <f t="shared" si="51"/>
        <v>#DIV/0!</v>
      </c>
    </row>
    <row r="450" spans="1:42" s="9" customFormat="1" x14ac:dyDescent="0.4">
      <c r="A450" s="5"/>
      <c r="B450" s="21"/>
      <c r="C450" s="21"/>
      <c r="D450" s="5"/>
      <c r="E450" s="5"/>
      <c r="F450"/>
      <c r="G450"/>
      <c r="H450"/>
      <c r="I450"/>
      <c r="J450"/>
      <c r="K450"/>
      <c r="L450"/>
      <c r="M450"/>
      <c r="N450"/>
      <c r="O450"/>
      <c r="P450"/>
      <c r="Q450"/>
      <c r="R450" s="68"/>
      <c r="S450" s="68"/>
      <c r="T450" s="68"/>
      <c r="U450" s="68"/>
      <c r="V450" s="68"/>
      <c r="W450" s="68"/>
      <c r="X450" s="68"/>
      <c r="Y450" s="68"/>
      <c r="Z450" s="68"/>
      <c r="AA450" s="68"/>
      <c r="AB450" s="68"/>
      <c r="AC450" s="68"/>
      <c r="AD450" s="156"/>
      <c r="AE450" s="132">
        <f t="shared" si="54"/>
        <v>0</v>
      </c>
      <c r="AF450" s="12">
        <f t="shared" si="55"/>
        <v>0</v>
      </c>
      <c r="AG450" s="12" t="e">
        <f t="shared" si="53"/>
        <v>#DIV/0!</v>
      </c>
      <c r="AH450" s="12" t="e">
        <f t="shared" si="48"/>
        <v>#DIV/0!</v>
      </c>
      <c r="AI450" s="12">
        <f>SUM(F449:Q451)</f>
        <v>0</v>
      </c>
      <c r="AJ450" s="12">
        <f>SUM(R449:AC451)</f>
        <v>0</v>
      </c>
      <c r="AK450" s="12">
        <f>SUM(F449:AC451)</f>
        <v>0</v>
      </c>
      <c r="AM450" s="15" t="e">
        <f t="shared" si="52"/>
        <v>#DIV/0!</v>
      </c>
      <c r="AN450" s="15" t="e">
        <f t="shared" si="49"/>
        <v>#DIV/0!</v>
      </c>
      <c r="AO450" s="15" t="e">
        <f t="shared" si="50"/>
        <v>#DIV/0!</v>
      </c>
      <c r="AP450" s="137" t="e">
        <f t="shared" si="51"/>
        <v>#DIV/0!</v>
      </c>
    </row>
    <row r="451" spans="1:42" s="9" customFormat="1" x14ac:dyDescent="0.4">
      <c r="A451" s="5"/>
      <c r="B451" s="21"/>
      <c r="C451" s="21"/>
      <c r="D451" s="5"/>
      <c r="E451" s="5"/>
      <c r="F451"/>
      <c r="G451"/>
      <c r="H451"/>
      <c r="I451"/>
      <c r="J451"/>
      <c r="K451"/>
      <c r="L451"/>
      <c r="M451"/>
      <c r="N451"/>
      <c r="O451"/>
      <c r="P451"/>
      <c r="Q451"/>
      <c r="R451" s="68"/>
      <c r="S451" s="68"/>
      <c r="T451" s="68"/>
      <c r="U451" s="68"/>
      <c r="V451" s="68"/>
      <c r="W451" s="68"/>
      <c r="X451" s="68"/>
      <c r="Y451" s="68"/>
      <c r="Z451" s="68"/>
      <c r="AA451" s="68"/>
      <c r="AB451" s="68"/>
      <c r="AC451" s="68"/>
      <c r="AD451" s="156"/>
      <c r="AE451" s="132">
        <f t="shared" si="54"/>
        <v>0</v>
      </c>
      <c r="AF451" s="12">
        <f t="shared" si="55"/>
        <v>0</v>
      </c>
      <c r="AG451" s="12" t="e">
        <f t="shared" si="53"/>
        <v>#DIV/0!</v>
      </c>
      <c r="AH451" s="12" t="e">
        <f t="shared" ref="AH451:AH514" si="56">SUM(R451:AC451)/AJ451</f>
        <v>#DIV/0!</v>
      </c>
      <c r="AI451" s="12">
        <f>SUM(F449:Q451)</f>
        <v>0</v>
      </c>
      <c r="AJ451" s="12">
        <f>SUM(R449:AC451)</f>
        <v>0</v>
      </c>
      <c r="AK451" s="12">
        <f>SUM(F449:AC451)</f>
        <v>0</v>
      </c>
      <c r="AM451" s="15" t="e">
        <f t="shared" si="52"/>
        <v>#DIV/0!</v>
      </c>
      <c r="AN451" s="15" t="e">
        <f>(SUM(F452:Q453)/AI452)*100</f>
        <v>#DIV/0!</v>
      </c>
      <c r="AO451" s="15" t="e">
        <f>(SUM(R452:AC453)/AJ452)*100</f>
        <v>#DIV/0!</v>
      </c>
      <c r="AP451" s="137" t="e">
        <f>(SUM(F452:AC453)/AK452)*100</f>
        <v>#DIV/0!</v>
      </c>
    </row>
    <row r="452" spans="1:42" s="9" customFormat="1" x14ac:dyDescent="0.4">
      <c r="A452" s="5"/>
      <c r="B452" s="21"/>
      <c r="C452" s="21"/>
      <c r="D452" s="5"/>
      <c r="E452" s="5"/>
      <c r="F452"/>
      <c r="G452"/>
      <c r="H452"/>
      <c r="I452"/>
      <c r="J452"/>
      <c r="K452"/>
      <c r="L452"/>
      <c r="M452"/>
      <c r="N452"/>
      <c r="O452"/>
      <c r="P452"/>
      <c r="Q452"/>
      <c r="R452" s="68"/>
      <c r="S452" s="68"/>
      <c r="T452" s="68"/>
      <c r="U452" s="68"/>
      <c r="V452" s="68"/>
      <c r="W452" s="68"/>
      <c r="X452" s="68"/>
      <c r="Y452" s="68"/>
      <c r="Z452" s="68"/>
      <c r="AA452" s="68"/>
      <c r="AB452" s="68"/>
      <c r="AC452" s="68"/>
      <c r="AD452" s="156"/>
      <c r="AE452" s="132">
        <f t="shared" si="54"/>
        <v>0</v>
      </c>
      <c r="AF452" s="12">
        <f t="shared" si="55"/>
        <v>0</v>
      </c>
      <c r="AG452" s="14" t="e">
        <f t="shared" si="53"/>
        <v>#DIV/0!</v>
      </c>
      <c r="AH452" s="14" t="e">
        <f t="shared" si="56"/>
        <v>#DIV/0!</v>
      </c>
      <c r="AI452" s="12">
        <f>SUM(F452:Q454)</f>
        <v>0</v>
      </c>
      <c r="AJ452" s="12">
        <f>SUM(R452:AC454)</f>
        <v>0</v>
      </c>
      <c r="AK452" s="12">
        <f>SUM(F452:AC454)</f>
        <v>0</v>
      </c>
      <c r="AM452" s="15" t="e">
        <f t="shared" si="52"/>
        <v>#DIV/0!</v>
      </c>
      <c r="AN452" s="15" t="e">
        <f>(SUM(F453:Q454)/AI453)*100</f>
        <v>#DIV/0!</v>
      </c>
      <c r="AO452" s="15"/>
      <c r="AP452" s="137" t="e">
        <f>(SUM(F453:AC454)/AK453)*100</f>
        <v>#DIV/0!</v>
      </c>
    </row>
    <row r="453" spans="1:42" s="9" customFormat="1" x14ac:dyDescent="0.4">
      <c r="A453" s="5"/>
      <c r="B453" s="21"/>
      <c r="C453" s="21"/>
      <c r="D453" s="5"/>
      <c r="E453" s="5"/>
      <c r="F453"/>
      <c r="G453"/>
      <c r="H453"/>
      <c r="I453"/>
      <c r="J453"/>
      <c r="K453"/>
      <c r="L453"/>
      <c r="M453"/>
      <c r="N453"/>
      <c r="O453"/>
      <c r="P453"/>
      <c r="Q453"/>
      <c r="R453" s="68"/>
      <c r="S453" s="68"/>
      <c r="T453" s="68"/>
      <c r="U453" s="68"/>
      <c r="V453" s="68"/>
      <c r="W453" s="68"/>
      <c r="X453" s="68"/>
      <c r="Y453" s="68"/>
      <c r="Z453" s="68"/>
      <c r="AA453" s="68"/>
      <c r="AB453" s="68"/>
      <c r="AC453" s="68"/>
      <c r="AD453" s="156"/>
      <c r="AE453" s="132">
        <f t="shared" si="54"/>
        <v>0</v>
      </c>
      <c r="AF453" s="12">
        <f t="shared" si="55"/>
        <v>0</v>
      </c>
      <c r="AG453" s="12" t="e">
        <f t="shared" si="53"/>
        <v>#DIV/0!</v>
      </c>
      <c r="AH453" s="12" t="e">
        <f t="shared" si="56"/>
        <v>#DIV/0!</v>
      </c>
      <c r="AI453" s="12">
        <f>SUM(F452:Q454)</f>
        <v>0</v>
      </c>
      <c r="AJ453" s="12">
        <f>SUM(R452:AC454)</f>
        <v>0</v>
      </c>
      <c r="AK453" s="12">
        <f>SUM(F452:AC454)</f>
        <v>0</v>
      </c>
      <c r="AP453" s="139"/>
    </row>
    <row r="454" spans="1:42" s="9" customFormat="1" x14ac:dyDescent="0.4">
      <c r="A454" s="5"/>
      <c r="B454" s="21"/>
      <c r="C454" s="21"/>
      <c r="D454" s="5"/>
      <c r="E454" s="5"/>
      <c r="F454"/>
      <c r="G454"/>
      <c r="H454"/>
      <c r="I454"/>
      <c r="J454"/>
      <c r="K454"/>
      <c r="L454"/>
      <c r="M454"/>
      <c r="N454"/>
      <c r="O454"/>
      <c r="P454"/>
      <c r="Q454"/>
      <c r="R454" s="68"/>
      <c r="S454" s="68"/>
      <c r="T454" s="68"/>
      <c r="U454" s="68"/>
      <c r="V454" s="68"/>
      <c r="W454" s="68"/>
      <c r="X454" s="68"/>
      <c r="Y454" s="68"/>
      <c r="Z454" s="68"/>
      <c r="AA454" s="68"/>
      <c r="AB454" s="68"/>
      <c r="AC454" s="68"/>
      <c r="AD454" s="156"/>
      <c r="AE454" s="132">
        <f t="shared" si="54"/>
        <v>0</v>
      </c>
      <c r="AF454" s="12">
        <f t="shared" si="55"/>
        <v>0</v>
      </c>
      <c r="AG454" s="12" t="e">
        <f t="shared" si="53"/>
        <v>#DIV/0!</v>
      </c>
      <c r="AH454" s="12" t="e">
        <f t="shared" si="56"/>
        <v>#DIV/0!</v>
      </c>
      <c r="AI454" s="12">
        <f>SUM(F452:Q454)</f>
        <v>0</v>
      </c>
      <c r="AJ454" s="12">
        <f>SUM(R452:AC454)</f>
        <v>0</v>
      </c>
      <c r="AK454" s="12">
        <f>SUM(F452:AC454)</f>
        <v>0</v>
      </c>
      <c r="AP454" s="139"/>
    </row>
    <row r="455" spans="1:42" s="9" customFormat="1" x14ac:dyDescent="0.4">
      <c r="A455" s="5"/>
      <c r="B455" s="21"/>
      <c r="C455" s="21"/>
      <c r="D455" s="5"/>
      <c r="E455" s="5"/>
      <c r="F455"/>
      <c r="G455"/>
      <c r="H455"/>
      <c r="I455"/>
      <c r="J455"/>
      <c r="K455"/>
      <c r="L455"/>
      <c r="M455"/>
      <c r="N455"/>
      <c r="O455"/>
      <c r="P455"/>
      <c r="Q455"/>
      <c r="R455" s="68"/>
      <c r="S455" s="68"/>
      <c r="T455" s="68"/>
      <c r="U455" s="68"/>
      <c r="V455" s="68"/>
      <c r="W455" s="68"/>
      <c r="X455" s="68"/>
      <c r="Y455" s="68"/>
      <c r="Z455" s="68"/>
      <c r="AA455" s="68"/>
      <c r="AB455" s="68"/>
      <c r="AC455" s="68"/>
      <c r="AD455" s="156"/>
      <c r="AE455" s="132">
        <f t="shared" si="54"/>
        <v>0</v>
      </c>
      <c r="AF455" s="12">
        <f t="shared" si="55"/>
        <v>0</v>
      </c>
      <c r="AG455" s="14" t="e">
        <f t="shared" si="53"/>
        <v>#DIV/0!</v>
      </c>
      <c r="AH455" s="14" t="e">
        <f t="shared" si="56"/>
        <v>#DIV/0!</v>
      </c>
      <c r="AI455" s="12">
        <f>SUM(F455:Q457)</f>
        <v>0</v>
      </c>
      <c r="AJ455" s="12">
        <f>SUM(R455:AC457)</f>
        <v>0</v>
      </c>
      <c r="AK455" s="12">
        <f>SUM(F455:AC457)</f>
        <v>0</v>
      </c>
      <c r="AP455" s="139"/>
    </row>
    <row r="456" spans="1:42" s="9" customFormat="1" x14ac:dyDescent="0.4">
      <c r="A456" s="5"/>
      <c r="B456" s="21"/>
      <c r="C456" s="21"/>
      <c r="D456" s="5"/>
      <c r="E456" s="5"/>
      <c r="F456"/>
      <c r="G456"/>
      <c r="H456"/>
      <c r="I456"/>
      <c r="J456"/>
      <c r="K456"/>
      <c r="L456"/>
      <c r="M456"/>
      <c r="N456"/>
      <c r="O456"/>
      <c r="P456"/>
      <c r="Q456"/>
      <c r="R456" s="68"/>
      <c r="S456" s="68"/>
      <c r="T456" s="68"/>
      <c r="U456" s="68"/>
      <c r="V456" s="68"/>
      <c r="W456" s="68"/>
      <c r="X456" s="68"/>
      <c r="Y456" s="68"/>
      <c r="Z456" s="68"/>
      <c r="AA456" s="68"/>
      <c r="AB456" s="68"/>
      <c r="AC456" s="68"/>
      <c r="AD456" s="156"/>
      <c r="AE456" s="132">
        <f t="shared" si="54"/>
        <v>0</v>
      </c>
      <c r="AF456" s="12">
        <f t="shared" si="55"/>
        <v>0</v>
      </c>
      <c r="AG456" s="12" t="e">
        <f t="shared" si="53"/>
        <v>#DIV/0!</v>
      </c>
      <c r="AH456" s="12" t="e">
        <f t="shared" si="56"/>
        <v>#DIV/0!</v>
      </c>
      <c r="AI456" s="12">
        <f>SUM(F455:Q457)</f>
        <v>0</v>
      </c>
      <c r="AJ456" s="12">
        <f>SUM(R455:AC457)</f>
        <v>0</v>
      </c>
      <c r="AK456" s="12">
        <f>SUM(F455:AC457)</f>
        <v>0</v>
      </c>
      <c r="AP456" s="139"/>
    </row>
    <row r="457" spans="1:42" s="9" customFormat="1" x14ac:dyDescent="0.4">
      <c r="A457" s="5"/>
      <c r="B457" s="21"/>
      <c r="C457" s="21"/>
      <c r="D457" s="5"/>
      <c r="E457" s="5"/>
      <c r="F457"/>
      <c r="G457"/>
      <c r="H457"/>
      <c r="I457"/>
      <c r="J457"/>
      <c r="K457"/>
      <c r="L457"/>
      <c r="M457"/>
      <c r="N457"/>
      <c r="O457"/>
      <c r="P457"/>
      <c r="Q457"/>
      <c r="R457" s="68"/>
      <c r="S457" s="68"/>
      <c r="T457" s="68"/>
      <c r="U457" s="68"/>
      <c r="V457" s="68"/>
      <c r="W457" s="68"/>
      <c r="X457" s="68"/>
      <c r="Y457" s="68"/>
      <c r="Z457" s="68"/>
      <c r="AA457" s="68"/>
      <c r="AB457" s="68"/>
      <c r="AC457" s="68"/>
      <c r="AD457" s="156"/>
      <c r="AE457" s="132">
        <f t="shared" si="54"/>
        <v>0</v>
      </c>
      <c r="AF457" s="12">
        <f t="shared" si="55"/>
        <v>0</v>
      </c>
      <c r="AG457" s="12" t="e">
        <f t="shared" si="53"/>
        <v>#DIV/0!</v>
      </c>
      <c r="AH457" s="12" t="e">
        <f t="shared" si="56"/>
        <v>#DIV/0!</v>
      </c>
      <c r="AI457" s="12">
        <f>SUM(F455:Q457)</f>
        <v>0</v>
      </c>
      <c r="AJ457" s="12">
        <f>SUM(R455:AC457)</f>
        <v>0</v>
      </c>
      <c r="AK457" s="12">
        <f>SUM(F455:AC457)</f>
        <v>0</v>
      </c>
      <c r="AP457" s="139"/>
    </row>
    <row r="458" spans="1:42" s="9" customFormat="1" x14ac:dyDescent="0.4">
      <c r="A458" s="5"/>
      <c r="B458" s="21"/>
      <c r="C458" s="21"/>
      <c r="D458" s="5"/>
      <c r="E458" s="5"/>
      <c r="F458"/>
      <c r="G458"/>
      <c r="H458"/>
      <c r="I458"/>
      <c r="J458"/>
      <c r="K458"/>
      <c r="L458"/>
      <c r="M458"/>
      <c r="N458"/>
      <c r="O458"/>
      <c r="P458"/>
      <c r="Q458"/>
      <c r="R458" s="68"/>
      <c r="S458" s="68"/>
      <c r="T458" s="68"/>
      <c r="U458" s="68"/>
      <c r="V458" s="68"/>
      <c r="W458" s="68"/>
      <c r="X458" s="68"/>
      <c r="Y458" s="68"/>
      <c r="Z458" s="68"/>
      <c r="AA458" s="68"/>
      <c r="AB458" s="68"/>
      <c r="AC458" s="68"/>
      <c r="AD458" s="156"/>
      <c r="AE458" s="132">
        <f t="shared" si="54"/>
        <v>0</v>
      </c>
      <c r="AF458" s="12">
        <f t="shared" si="55"/>
        <v>0</v>
      </c>
      <c r="AG458" s="14" t="e">
        <f t="shared" si="53"/>
        <v>#DIV/0!</v>
      </c>
      <c r="AH458" s="14" t="e">
        <f t="shared" si="56"/>
        <v>#DIV/0!</v>
      </c>
      <c r="AI458" s="12">
        <f>SUM(F458:Q460)</f>
        <v>0</v>
      </c>
      <c r="AJ458" s="12">
        <f>SUM(R458:AC460)</f>
        <v>0</v>
      </c>
      <c r="AK458" s="12">
        <f>SUM(F458:AC460)</f>
        <v>0</v>
      </c>
      <c r="AP458" s="139"/>
    </row>
    <row r="459" spans="1:42" s="9" customFormat="1" x14ac:dyDescent="0.4">
      <c r="A459" s="5"/>
      <c r="B459" s="21"/>
      <c r="C459" s="21"/>
      <c r="D459" s="5"/>
      <c r="E459" s="5"/>
      <c r="F459"/>
      <c r="G459"/>
      <c r="H459"/>
      <c r="I459"/>
      <c r="J459"/>
      <c r="K459"/>
      <c r="L459"/>
      <c r="M459"/>
      <c r="N459"/>
      <c r="O459"/>
      <c r="P459"/>
      <c r="Q459"/>
      <c r="R459" s="68"/>
      <c r="S459" s="68"/>
      <c r="T459" s="68"/>
      <c r="U459" s="68"/>
      <c r="V459" s="68"/>
      <c r="W459" s="68"/>
      <c r="X459" s="68"/>
      <c r="Y459" s="68"/>
      <c r="Z459" s="68"/>
      <c r="AA459" s="68"/>
      <c r="AB459" s="68"/>
      <c r="AC459" s="68"/>
      <c r="AD459" s="156"/>
      <c r="AE459" s="132">
        <f t="shared" si="54"/>
        <v>0</v>
      </c>
      <c r="AF459" s="12">
        <f t="shared" si="55"/>
        <v>0</v>
      </c>
      <c r="AG459" s="12" t="e">
        <f t="shared" si="53"/>
        <v>#DIV/0!</v>
      </c>
      <c r="AH459" s="12" t="e">
        <f t="shared" si="56"/>
        <v>#DIV/0!</v>
      </c>
      <c r="AI459" s="12">
        <f>SUM(F458:Q460)</f>
        <v>0</v>
      </c>
      <c r="AJ459" s="12">
        <f>SUM(R458:AC460)</f>
        <v>0</v>
      </c>
      <c r="AK459" s="12">
        <f>SUM(F458:AC460)</f>
        <v>0</v>
      </c>
      <c r="AP459" s="139"/>
    </row>
    <row r="460" spans="1:42" s="9" customFormat="1" x14ac:dyDescent="0.4">
      <c r="A460" s="5"/>
      <c r="B460" s="21"/>
      <c r="C460" s="21"/>
      <c r="D460" s="5"/>
      <c r="E460" s="5"/>
      <c r="F460"/>
      <c r="G460"/>
      <c r="H460"/>
      <c r="I460"/>
      <c r="J460"/>
      <c r="K460"/>
      <c r="L460"/>
      <c r="M460"/>
      <c r="N460"/>
      <c r="O460"/>
      <c r="P460"/>
      <c r="Q460"/>
      <c r="R460" s="68"/>
      <c r="S460" s="68"/>
      <c r="T460" s="68"/>
      <c r="U460" s="68"/>
      <c r="V460" s="68"/>
      <c r="W460" s="68"/>
      <c r="X460" s="68"/>
      <c r="Y460" s="68"/>
      <c r="Z460" s="68"/>
      <c r="AA460" s="68"/>
      <c r="AB460" s="68"/>
      <c r="AC460" s="68"/>
      <c r="AD460" s="156"/>
      <c r="AE460" s="132">
        <f t="shared" si="54"/>
        <v>0</v>
      </c>
      <c r="AF460" s="12">
        <f t="shared" si="55"/>
        <v>0</v>
      </c>
      <c r="AG460" s="12" t="e">
        <f t="shared" si="53"/>
        <v>#DIV/0!</v>
      </c>
      <c r="AH460" s="12" t="e">
        <f t="shared" si="56"/>
        <v>#DIV/0!</v>
      </c>
      <c r="AI460" s="12">
        <f>SUM(F458:Q460)</f>
        <v>0</v>
      </c>
      <c r="AJ460" s="12">
        <f>SUM(R458:AC460)</f>
        <v>0</v>
      </c>
      <c r="AK460" s="12">
        <f>SUM(F458:AC460)</f>
        <v>0</v>
      </c>
      <c r="AP460" s="139"/>
    </row>
    <row r="461" spans="1:42" s="9" customFormat="1" x14ac:dyDescent="0.4">
      <c r="A461" s="5"/>
      <c r="B461" s="21"/>
      <c r="C461" s="21"/>
      <c r="D461" s="5"/>
      <c r="E461" s="5"/>
      <c r="F461"/>
      <c r="G461"/>
      <c r="H461"/>
      <c r="I461"/>
      <c r="J461"/>
      <c r="K461"/>
      <c r="L461"/>
      <c r="M461"/>
      <c r="N461"/>
      <c r="O461"/>
      <c r="P461"/>
      <c r="Q461"/>
      <c r="R461" s="68"/>
      <c r="S461" s="68"/>
      <c r="T461" s="68"/>
      <c r="U461" s="68"/>
      <c r="V461" s="68"/>
      <c r="W461" s="68"/>
      <c r="X461" s="68"/>
      <c r="Y461" s="68"/>
      <c r="Z461" s="68"/>
      <c r="AA461" s="68"/>
      <c r="AB461" s="68"/>
      <c r="AC461" s="68"/>
      <c r="AD461" s="156"/>
      <c r="AE461" s="132">
        <f t="shared" si="54"/>
        <v>0</v>
      </c>
      <c r="AF461" s="12">
        <f t="shared" si="55"/>
        <v>0</v>
      </c>
      <c r="AG461" s="14" t="e">
        <f t="shared" si="53"/>
        <v>#DIV/0!</v>
      </c>
      <c r="AH461" s="14" t="e">
        <f t="shared" si="56"/>
        <v>#DIV/0!</v>
      </c>
      <c r="AI461" s="12">
        <f>SUM(F461:Q463)</f>
        <v>0</v>
      </c>
      <c r="AJ461" s="12">
        <f>SUM(R461:AC463)</f>
        <v>0</v>
      </c>
      <c r="AK461" s="12">
        <f>SUM(F461:AC463)</f>
        <v>0</v>
      </c>
      <c r="AP461" s="139"/>
    </row>
    <row r="462" spans="1:42" s="9" customFormat="1" x14ac:dyDescent="0.4">
      <c r="A462" s="5"/>
      <c r="B462" s="21"/>
      <c r="C462" s="21"/>
      <c r="D462" s="5"/>
      <c r="E462" s="5"/>
      <c r="F462"/>
      <c r="G462"/>
      <c r="H462"/>
      <c r="I462"/>
      <c r="J462"/>
      <c r="K462"/>
      <c r="L462"/>
      <c r="M462"/>
      <c r="N462"/>
      <c r="O462"/>
      <c r="P462"/>
      <c r="Q462"/>
      <c r="R462" s="68"/>
      <c r="S462" s="68"/>
      <c r="T462" s="68"/>
      <c r="U462" s="68"/>
      <c r="V462" s="68"/>
      <c r="W462" s="68"/>
      <c r="X462" s="68"/>
      <c r="Y462" s="68"/>
      <c r="Z462" s="68"/>
      <c r="AA462" s="68"/>
      <c r="AB462" s="68"/>
      <c r="AC462" s="68"/>
      <c r="AD462" s="156"/>
      <c r="AE462" s="132">
        <f t="shared" si="54"/>
        <v>0</v>
      </c>
      <c r="AF462" s="12">
        <f t="shared" si="55"/>
        <v>0</v>
      </c>
      <c r="AG462" s="12" t="e">
        <f t="shared" si="53"/>
        <v>#DIV/0!</v>
      </c>
      <c r="AH462" s="12" t="e">
        <f t="shared" si="56"/>
        <v>#DIV/0!</v>
      </c>
      <c r="AI462" s="12">
        <f>SUM(F461:Q463)</f>
        <v>0</v>
      </c>
      <c r="AJ462" s="12">
        <f>SUM(R461:AC463)</f>
        <v>0</v>
      </c>
      <c r="AK462" s="12">
        <f>SUM(F461:AC463)</f>
        <v>0</v>
      </c>
      <c r="AP462" s="139"/>
    </row>
    <row r="463" spans="1:42" s="9" customFormat="1" x14ac:dyDescent="0.4">
      <c r="A463" s="5"/>
      <c r="B463" s="21"/>
      <c r="C463" s="21"/>
      <c r="D463" s="5"/>
      <c r="E463" s="5"/>
      <c r="F463"/>
      <c r="G463"/>
      <c r="H463"/>
      <c r="I463"/>
      <c r="J463"/>
      <c r="K463"/>
      <c r="L463"/>
      <c r="M463"/>
      <c r="N463"/>
      <c r="O463"/>
      <c r="P463"/>
      <c r="Q463"/>
      <c r="R463" s="68"/>
      <c r="S463" s="68"/>
      <c r="T463" s="68"/>
      <c r="U463" s="68"/>
      <c r="V463" s="68"/>
      <c r="W463" s="68"/>
      <c r="X463" s="68"/>
      <c r="Y463" s="68"/>
      <c r="Z463" s="68"/>
      <c r="AA463" s="68"/>
      <c r="AB463" s="68"/>
      <c r="AC463" s="68"/>
      <c r="AD463" s="156"/>
      <c r="AE463" s="132">
        <f t="shared" si="54"/>
        <v>0</v>
      </c>
      <c r="AF463" s="12">
        <f t="shared" si="55"/>
        <v>0</v>
      </c>
      <c r="AG463" s="12" t="e">
        <f t="shared" si="53"/>
        <v>#DIV/0!</v>
      </c>
      <c r="AH463" s="12" t="e">
        <f t="shared" si="56"/>
        <v>#DIV/0!</v>
      </c>
      <c r="AI463" s="12">
        <f>SUM(F461:Q463)</f>
        <v>0</v>
      </c>
      <c r="AJ463" s="12">
        <f>SUM(R461:AC463)</f>
        <v>0</v>
      </c>
      <c r="AK463" s="12">
        <f>SUM(F461:AC463)</f>
        <v>0</v>
      </c>
      <c r="AP463" s="139"/>
    </row>
    <row r="464" spans="1:42" s="9" customFormat="1" x14ac:dyDescent="0.4">
      <c r="A464" s="5"/>
      <c r="B464" s="21"/>
      <c r="C464" s="21"/>
      <c r="D464" s="5"/>
      <c r="E464" s="5"/>
      <c r="F464"/>
      <c r="G464"/>
      <c r="H464"/>
      <c r="I464"/>
      <c r="J464"/>
      <c r="K464"/>
      <c r="L464"/>
      <c r="M464"/>
      <c r="N464"/>
      <c r="O464"/>
      <c r="P464"/>
      <c r="Q464"/>
      <c r="R464" s="68"/>
      <c r="S464" s="68"/>
      <c r="T464" s="68"/>
      <c r="U464" s="68"/>
      <c r="V464" s="68"/>
      <c r="W464" s="68"/>
      <c r="X464" s="68"/>
      <c r="Y464" s="68"/>
      <c r="Z464" s="68"/>
      <c r="AA464" s="68"/>
      <c r="AB464" s="68"/>
      <c r="AC464" s="68"/>
      <c r="AD464" s="156"/>
      <c r="AE464" s="132">
        <f t="shared" si="54"/>
        <v>0</v>
      </c>
      <c r="AF464" s="12">
        <f t="shared" si="55"/>
        <v>0</v>
      </c>
      <c r="AG464" s="14" t="e">
        <f t="shared" si="53"/>
        <v>#DIV/0!</v>
      </c>
      <c r="AH464" s="14" t="e">
        <f t="shared" si="56"/>
        <v>#DIV/0!</v>
      </c>
      <c r="AI464" s="12">
        <f>SUM(F464:Q466)</f>
        <v>0</v>
      </c>
      <c r="AJ464" s="12">
        <f>SUM(R464:AC466)</f>
        <v>0</v>
      </c>
      <c r="AK464" s="12">
        <f>SUM(F464:AC466)</f>
        <v>0</v>
      </c>
      <c r="AP464" s="139"/>
    </row>
    <row r="465" spans="1:42" s="9" customFormat="1" x14ac:dyDescent="0.4">
      <c r="A465" s="5"/>
      <c r="B465" s="21"/>
      <c r="C465" s="21"/>
      <c r="D465" s="5"/>
      <c r="E465" s="5"/>
      <c r="F465"/>
      <c r="G465"/>
      <c r="H465"/>
      <c r="I465"/>
      <c r="J465"/>
      <c r="K465"/>
      <c r="L465"/>
      <c r="M465"/>
      <c r="N465"/>
      <c r="O465"/>
      <c r="P465"/>
      <c r="Q465"/>
      <c r="R465" s="68"/>
      <c r="S465" s="68"/>
      <c r="T465" s="68"/>
      <c r="U465" s="68"/>
      <c r="V465" s="68"/>
      <c r="W465" s="68"/>
      <c r="X465" s="68"/>
      <c r="Y465" s="68"/>
      <c r="Z465" s="68"/>
      <c r="AA465" s="68"/>
      <c r="AB465" s="68"/>
      <c r="AC465" s="68"/>
      <c r="AD465" s="156"/>
      <c r="AE465" s="132">
        <f t="shared" si="54"/>
        <v>0</v>
      </c>
      <c r="AF465" s="12">
        <f t="shared" si="55"/>
        <v>0</v>
      </c>
      <c r="AG465" s="12" t="e">
        <f>SUM(F465:Q465)/AI465</f>
        <v>#DIV/0!</v>
      </c>
      <c r="AH465" s="12" t="e">
        <f t="shared" si="56"/>
        <v>#DIV/0!</v>
      </c>
      <c r="AI465" s="12">
        <f>SUM(F464:Q466)</f>
        <v>0</v>
      </c>
      <c r="AJ465" s="12">
        <f>SUM(R464:AC466)</f>
        <v>0</v>
      </c>
      <c r="AK465" s="12">
        <f>SUM(F464:AC466)</f>
        <v>0</v>
      </c>
      <c r="AP465" s="139"/>
    </row>
    <row r="466" spans="1:42" s="9" customFormat="1" x14ac:dyDescent="0.4">
      <c r="A466" s="5"/>
      <c r="B466" s="21"/>
      <c r="C466" s="21"/>
      <c r="D466" s="5"/>
      <c r="E466" s="5"/>
      <c r="F466"/>
      <c r="G466"/>
      <c r="H466"/>
      <c r="I466"/>
      <c r="J466"/>
      <c r="K466"/>
      <c r="L466"/>
      <c r="M466"/>
      <c r="N466"/>
      <c r="O466"/>
      <c r="P466"/>
      <c r="Q466"/>
      <c r="R466" s="68"/>
      <c r="S466" s="68"/>
      <c r="T466" s="68"/>
      <c r="U466" s="68"/>
      <c r="V466" s="68"/>
      <c r="W466" s="68"/>
      <c r="X466" s="68"/>
      <c r="Y466" s="68"/>
      <c r="Z466" s="68"/>
      <c r="AA466" s="68"/>
      <c r="AB466" s="68"/>
      <c r="AC466" s="68"/>
      <c r="AD466" s="156"/>
      <c r="AE466" s="132">
        <f t="shared" si="54"/>
        <v>0</v>
      </c>
      <c r="AF466" s="12">
        <f t="shared" si="55"/>
        <v>0</v>
      </c>
      <c r="AG466" s="12" t="e">
        <f>SUM(F466:Q466)/AI466</f>
        <v>#DIV/0!</v>
      </c>
      <c r="AH466" s="12" t="e">
        <f t="shared" si="56"/>
        <v>#DIV/0!</v>
      </c>
      <c r="AI466" s="12">
        <f>SUM(F464:Q466)</f>
        <v>0</v>
      </c>
      <c r="AJ466" s="12">
        <f>SUM(R464:AC466)</f>
        <v>0</v>
      </c>
      <c r="AK466" s="12">
        <f>SUM(F464:AC466)</f>
        <v>0</v>
      </c>
      <c r="AP466" s="139"/>
    </row>
    <row r="467" spans="1:42" s="9" customFormat="1" x14ac:dyDescent="0.4">
      <c r="A467" s="5"/>
      <c r="B467" s="21"/>
      <c r="C467" s="21"/>
      <c r="D467" s="5"/>
      <c r="E467" s="5"/>
      <c r="F467"/>
      <c r="G467"/>
      <c r="H467"/>
      <c r="I467"/>
      <c r="J467"/>
      <c r="K467"/>
      <c r="L467"/>
      <c r="M467"/>
      <c r="N467"/>
      <c r="O467"/>
      <c r="P467"/>
      <c r="Q467"/>
      <c r="R467" s="68"/>
      <c r="S467" s="68"/>
      <c r="T467" s="68"/>
      <c r="U467" s="68"/>
      <c r="V467" s="68"/>
      <c r="W467" s="68"/>
      <c r="X467" s="68"/>
      <c r="Y467" s="68"/>
      <c r="Z467" s="68"/>
      <c r="AA467" s="68"/>
      <c r="AB467" s="68"/>
      <c r="AC467" s="68"/>
      <c r="AD467" s="156"/>
      <c r="AE467" s="132">
        <f t="shared" si="54"/>
        <v>0</v>
      </c>
      <c r="AF467" s="12">
        <f t="shared" si="55"/>
        <v>0</v>
      </c>
      <c r="AG467" s="14" t="e">
        <f t="shared" ref="AG467:AG530" si="57">SUM(F467:Q467)/AI467</f>
        <v>#DIV/0!</v>
      </c>
      <c r="AH467" s="14" t="e">
        <f t="shared" si="56"/>
        <v>#DIV/0!</v>
      </c>
      <c r="AI467" s="12">
        <f>SUM(F467:Q469)</f>
        <v>0</v>
      </c>
      <c r="AJ467" s="12">
        <f>SUM(R467:AC469)</f>
        <v>0</v>
      </c>
      <c r="AK467" s="12">
        <f>SUM(F467:AC469)</f>
        <v>0</v>
      </c>
      <c r="AP467" s="139"/>
    </row>
    <row r="468" spans="1:42" s="9" customFormat="1" x14ac:dyDescent="0.4">
      <c r="A468" s="5"/>
      <c r="B468" s="21"/>
      <c r="C468" s="21"/>
      <c r="D468" s="5"/>
      <c r="E468" s="5"/>
      <c r="F468"/>
      <c r="G468"/>
      <c r="H468"/>
      <c r="I468"/>
      <c r="J468"/>
      <c r="K468"/>
      <c r="L468"/>
      <c r="M468"/>
      <c r="N468"/>
      <c r="O468"/>
      <c r="P468"/>
      <c r="Q468"/>
      <c r="R468" s="68"/>
      <c r="S468" s="68"/>
      <c r="T468" s="68"/>
      <c r="U468" s="68"/>
      <c r="V468" s="68"/>
      <c r="W468" s="68"/>
      <c r="X468" s="68"/>
      <c r="Y468" s="68"/>
      <c r="Z468" s="68"/>
      <c r="AA468" s="68"/>
      <c r="AB468" s="68"/>
      <c r="AC468" s="68"/>
      <c r="AD468" s="156"/>
      <c r="AE468" s="132">
        <f t="shared" si="54"/>
        <v>0</v>
      </c>
      <c r="AF468" s="12">
        <f t="shared" si="55"/>
        <v>0</v>
      </c>
      <c r="AG468" s="12" t="e">
        <f t="shared" si="57"/>
        <v>#DIV/0!</v>
      </c>
      <c r="AH468" s="12" t="e">
        <f t="shared" si="56"/>
        <v>#DIV/0!</v>
      </c>
      <c r="AI468" s="12">
        <f>SUM(F467:Q469)</f>
        <v>0</v>
      </c>
      <c r="AJ468" s="12">
        <f>SUM(R467:AC469)</f>
        <v>0</v>
      </c>
      <c r="AK468" s="12">
        <f>SUM(F467:AC469)</f>
        <v>0</v>
      </c>
      <c r="AP468" s="139"/>
    </row>
    <row r="469" spans="1:42" s="9" customFormat="1" x14ac:dyDescent="0.4">
      <c r="A469" s="5"/>
      <c r="B469" s="21"/>
      <c r="C469" s="21"/>
      <c r="D469" s="5"/>
      <c r="E469" s="5"/>
      <c r="F469"/>
      <c r="G469"/>
      <c r="H469"/>
      <c r="I469"/>
      <c r="J469"/>
      <c r="K469"/>
      <c r="L469"/>
      <c r="M469"/>
      <c r="N469"/>
      <c r="O469"/>
      <c r="P469"/>
      <c r="Q469"/>
      <c r="R469" s="68"/>
      <c r="S469" s="68"/>
      <c r="T469" s="68"/>
      <c r="U469" s="68"/>
      <c r="V469" s="68"/>
      <c r="W469" s="68"/>
      <c r="X469" s="68"/>
      <c r="Y469" s="68"/>
      <c r="Z469" s="68"/>
      <c r="AA469" s="68"/>
      <c r="AB469" s="68"/>
      <c r="AC469" s="68"/>
      <c r="AD469" s="156"/>
      <c r="AE469" s="132">
        <f t="shared" si="54"/>
        <v>0</v>
      </c>
      <c r="AF469" s="12">
        <f t="shared" si="55"/>
        <v>0</v>
      </c>
      <c r="AG469" s="12" t="e">
        <f t="shared" si="57"/>
        <v>#DIV/0!</v>
      </c>
      <c r="AH469" s="12" t="e">
        <f t="shared" si="56"/>
        <v>#DIV/0!</v>
      </c>
      <c r="AI469" s="12">
        <f>SUM(F467:Q469)</f>
        <v>0</v>
      </c>
      <c r="AJ469" s="12">
        <f>SUM(R467:AC469)</f>
        <v>0</v>
      </c>
      <c r="AK469" s="12">
        <f>SUM(F467:AC469)</f>
        <v>0</v>
      </c>
      <c r="AP469" s="139"/>
    </row>
    <row r="470" spans="1:42" s="9" customFormat="1" x14ac:dyDescent="0.4">
      <c r="A470" s="5"/>
      <c r="B470" s="21"/>
      <c r="C470" s="21"/>
      <c r="D470" s="5"/>
      <c r="E470" s="5"/>
      <c r="F470"/>
      <c r="G470"/>
      <c r="H470"/>
      <c r="I470"/>
      <c r="J470"/>
      <c r="K470"/>
      <c r="L470"/>
      <c r="M470"/>
      <c r="N470"/>
      <c r="O470"/>
      <c r="P470"/>
      <c r="Q470"/>
      <c r="R470" s="68"/>
      <c r="S470" s="68"/>
      <c r="T470" s="68"/>
      <c r="U470" s="68"/>
      <c r="V470" s="68"/>
      <c r="W470" s="68"/>
      <c r="X470" s="68"/>
      <c r="Y470" s="68"/>
      <c r="Z470" s="68"/>
      <c r="AA470" s="68"/>
      <c r="AB470" s="68"/>
      <c r="AC470" s="68"/>
      <c r="AD470" s="156"/>
      <c r="AE470" s="132">
        <f t="shared" si="54"/>
        <v>0</v>
      </c>
      <c r="AF470" s="12">
        <f t="shared" si="55"/>
        <v>0</v>
      </c>
      <c r="AG470" s="14" t="e">
        <f t="shared" si="57"/>
        <v>#DIV/0!</v>
      </c>
      <c r="AH470" s="14" t="e">
        <f t="shared" si="56"/>
        <v>#DIV/0!</v>
      </c>
      <c r="AI470" s="12">
        <f>SUM(F470:Q472)</f>
        <v>0</v>
      </c>
      <c r="AJ470" s="12">
        <f>SUM(R470:AC472)</f>
        <v>0</v>
      </c>
      <c r="AK470" s="12">
        <f>SUM(F470:AC472)</f>
        <v>0</v>
      </c>
      <c r="AP470" s="139"/>
    </row>
    <row r="471" spans="1:42" s="9" customFormat="1" x14ac:dyDescent="0.4">
      <c r="A471" s="5"/>
      <c r="B471" s="21"/>
      <c r="C471" s="21"/>
      <c r="D471" s="5"/>
      <c r="E471" s="5"/>
      <c r="F471"/>
      <c r="G471"/>
      <c r="H471"/>
      <c r="I471"/>
      <c r="J471"/>
      <c r="K471"/>
      <c r="L471"/>
      <c r="M471"/>
      <c r="N471"/>
      <c r="O471"/>
      <c r="P471"/>
      <c r="Q471"/>
      <c r="R471" s="68"/>
      <c r="S471" s="68"/>
      <c r="T471" s="68"/>
      <c r="U471" s="68"/>
      <c r="V471" s="68"/>
      <c r="W471" s="68"/>
      <c r="X471" s="68"/>
      <c r="Y471" s="68"/>
      <c r="Z471" s="68"/>
      <c r="AA471" s="68"/>
      <c r="AB471" s="68"/>
      <c r="AC471" s="68"/>
      <c r="AD471" s="156"/>
      <c r="AE471" s="132">
        <f t="shared" si="54"/>
        <v>0</v>
      </c>
      <c r="AF471" s="12">
        <f t="shared" si="55"/>
        <v>0</v>
      </c>
      <c r="AG471" s="12" t="e">
        <f t="shared" si="57"/>
        <v>#DIV/0!</v>
      </c>
      <c r="AH471" s="12" t="e">
        <f t="shared" si="56"/>
        <v>#DIV/0!</v>
      </c>
      <c r="AI471" s="12">
        <f>SUM(F470:Q472)</f>
        <v>0</v>
      </c>
      <c r="AJ471" s="12">
        <f>SUM(R470:AC472)</f>
        <v>0</v>
      </c>
      <c r="AK471" s="12">
        <f>SUM(F470:AC472)</f>
        <v>0</v>
      </c>
      <c r="AP471" s="139"/>
    </row>
    <row r="472" spans="1:42" s="9" customFormat="1" x14ac:dyDescent="0.4">
      <c r="A472" s="5"/>
      <c r="B472" s="21"/>
      <c r="C472" s="21"/>
      <c r="D472" s="5"/>
      <c r="E472" s="5"/>
      <c r="F472"/>
      <c r="G472"/>
      <c r="H472"/>
      <c r="I472"/>
      <c r="J472"/>
      <c r="K472"/>
      <c r="L472"/>
      <c r="M472"/>
      <c r="N472"/>
      <c r="O472"/>
      <c r="P472"/>
      <c r="Q472"/>
      <c r="R472" s="68"/>
      <c r="S472" s="68"/>
      <c r="T472" s="68"/>
      <c r="U472" s="68"/>
      <c r="V472" s="68"/>
      <c r="W472" s="68"/>
      <c r="X472" s="68"/>
      <c r="Y472" s="68"/>
      <c r="Z472" s="68"/>
      <c r="AA472" s="68"/>
      <c r="AB472" s="68"/>
      <c r="AC472" s="68"/>
      <c r="AD472" s="156"/>
      <c r="AE472" s="132">
        <f t="shared" si="54"/>
        <v>0</v>
      </c>
      <c r="AF472" s="12">
        <f t="shared" si="55"/>
        <v>0</v>
      </c>
      <c r="AG472" s="12" t="e">
        <f t="shared" si="57"/>
        <v>#DIV/0!</v>
      </c>
      <c r="AH472" s="12" t="e">
        <f t="shared" si="56"/>
        <v>#DIV/0!</v>
      </c>
      <c r="AI472" s="12">
        <f>SUM(F470:Q472)</f>
        <v>0</v>
      </c>
      <c r="AJ472" s="12">
        <f>SUM(R470:AC472)</f>
        <v>0</v>
      </c>
      <c r="AK472" s="12">
        <f>SUM(F470:AC472)</f>
        <v>0</v>
      </c>
      <c r="AP472" s="139"/>
    </row>
    <row r="473" spans="1:42" s="9" customFormat="1" x14ac:dyDescent="0.4">
      <c r="A473" s="5"/>
      <c r="B473" s="21"/>
      <c r="C473" s="21"/>
      <c r="D473" s="5"/>
      <c r="E473" s="5"/>
      <c r="F473"/>
      <c r="G473"/>
      <c r="H473"/>
      <c r="I473"/>
      <c r="J473"/>
      <c r="K473"/>
      <c r="L473"/>
      <c r="M473"/>
      <c r="N473"/>
      <c r="O473"/>
      <c r="P473"/>
      <c r="Q473"/>
      <c r="R473" s="68"/>
      <c r="S473" s="68"/>
      <c r="T473" s="68"/>
      <c r="U473" s="68"/>
      <c r="V473" s="68"/>
      <c r="W473" s="68"/>
      <c r="X473" s="68"/>
      <c r="Y473" s="68"/>
      <c r="Z473" s="68"/>
      <c r="AA473" s="68"/>
      <c r="AB473" s="68"/>
      <c r="AC473" s="68"/>
      <c r="AD473" s="156"/>
      <c r="AE473" s="132">
        <f t="shared" si="54"/>
        <v>0</v>
      </c>
      <c r="AF473" s="12">
        <f t="shared" si="55"/>
        <v>0</v>
      </c>
      <c r="AG473" s="14" t="e">
        <f t="shared" si="57"/>
        <v>#DIV/0!</v>
      </c>
      <c r="AH473" s="14" t="e">
        <f t="shared" si="56"/>
        <v>#DIV/0!</v>
      </c>
      <c r="AI473" s="12">
        <f>SUM(F473:Q475)</f>
        <v>0</v>
      </c>
      <c r="AJ473" s="12">
        <f>SUM(R473:AC475)</f>
        <v>0</v>
      </c>
      <c r="AK473" s="12">
        <f>SUM(F473:AC475)</f>
        <v>0</v>
      </c>
      <c r="AP473" s="139"/>
    </row>
    <row r="474" spans="1:42" s="9" customFormat="1" x14ac:dyDescent="0.4">
      <c r="A474" s="5"/>
      <c r="B474" s="21"/>
      <c r="C474" s="21"/>
      <c r="D474" s="5"/>
      <c r="E474" s="5"/>
      <c r="F474"/>
      <c r="G474"/>
      <c r="H474"/>
      <c r="I474"/>
      <c r="J474"/>
      <c r="K474"/>
      <c r="L474"/>
      <c r="M474"/>
      <c r="N474"/>
      <c r="O474"/>
      <c r="P474"/>
      <c r="Q474"/>
      <c r="R474" s="68"/>
      <c r="S474" s="68"/>
      <c r="T474" s="68"/>
      <c r="U474" s="68"/>
      <c r="V474" s="68"/>
      <c r="W474" s="68"/>
      <c r="X474" s="68"/>
      <c r="Y474" s="68"/>
      <c r="Z474" s="68"/>
      <c r="AA474" s="68"/>
      <c r="AB474" s="68"/>
      <c r="AC474" s="68"/>
      <c r="AD474" s="156"/>
      <c r="AE474" s="132">
        <f t="shared" si="54"/>
        <v>0</v>
      </c>
      <c r="AF474" s="12">
        <f t="shared" si="55"/>
        <v>0</v>
      </c>
      <c r="AG474" s="12" t="e">
        <f t="shared" si="57"/>
        <v>#DIV/0!</v>
      </c>
      <c r="AH474" s="12" t="e">
        <f t="shared" si="56"/>
        <v>#DIV/0!</v>
      </c>
      <c r="AI474" s="12">
        <f>SUM(F473:Q475)</f>
        <v>0</v>
      </c>
      <c r="AJ474" s="12">
        <f>SUM(R473:AC475)</f>
        <v>0</v>
      </c>
      <c r="AK474" s="12">
        <f>SUM(F473:AC475)</f>
        <v>0</v>
      </c>
      <c r="AP474" s="139"/>
    </row>
    <row r="475" spans="1:42" s="9" customFormat="1" x14ac:dyDescent="0.4">
      <c r="A475" s="5"/>
      <c r="B475" s="21"/>
      <c r="C475" s="21"/>
      <c r="D475" s="5"/>
      <c r="E475" s="5"/>
      <c r="F475"/>
      <c r="G475"/>
      <c r="H475"/>
      <c r="I475"/>
      <c r="J475"/>
      <c r="K475"/>
      <c r="L475"/>
      <c r="M475"/>
      <c r="N475"/>
      <c r="O475"/>
      <c r="P475"/>
      <c r="Q475"/>
      <c r="R475" s="68"/>
      <c r="S475" s="68"/>
      <c r="T475" s="68"/>
      <c r="U475" s="68"/>
      <c r="V475" s="68"/>
      <c r="W475" s="68"/>
      <c r="X475" s="68"/>
      <c r="Y475" s="68"/>
      <c r="Z475" s="68"/>
      <c r="AA475" s="68"/>
      <c r="AB475" s="68"/>
      <c r="AC475" s="68"/>
      <c r="AD475" s="156"/>
      <c r="AE475" s="132">
        <f t="shared" si="54"/>
        <v>0</v>
      </c>
      <c r="AF475" s="12">
        <f t="shared" si="55"/>
        <v>0</v>
      </c>
      <c r="AG475" s="12" t="e">
        <f t="shared" si="57"/>
        <v>#DIV/0!</v>
      </c>
      <c r="AH475" s="12" t="e">
        <f t="shared" si="56"/>
        <v>#DIV/0!</v>
      </c>
      <c r="AI475" s="12">
        <f>SUM(F473:Q475)</f>
        <v>0</v>
      </c>
      <c r="AJ475" s="12">
        <f>SUM(R473:AC475)</f>
        <v>0</v>
      </c>
      <c r="AK475" s="12">
        <f>SUM(F473:AC475)</f>
        <v>0</v>
      </c>
      <c r="AP475" s="139"/>
    </row>
    <row r="476" spans="1:42" s="9" customFormat="1" x14ac:dyDescent="0.4">
      <c r="A476" s="5"/>
      <c r="B476" s="21"/>
      <c r="C476" s="21"/>
      <c r="D476" s="5"/>
      <c r="E476" s="5"/>
      <c r="F476"/>
      <c r="G476"/>
      <c r="H476"/>
      <c r="I476"/>
      <c r="J476"/>
      <c r="K476"/>
      <c r="L476"/>
      <c r="M476"/>
      <c r="N476"/>
      <c r="O476"/>
      <c r="P476"/>
      <c r="Q476"/>
      <c r="R476" s="68"/>
      <c r="S476" s="68"/>
      <c r="T476" s="68"/>
      <c r="U476" s="68"/>
      <c r="V476" s="68"/>
      <c r="W476" s="68"/>
      <c r="X476" s="68"/>
      <c r="Y476" s="68"/>
      <c r="Z476" s="68"/>
      <c r="AA476" s="68"/>
      <c r="AB476" s="68"/>
      <c r="AC476" s="68"/>
      <c r="AD476" s="156"/>
      <c r="AE476" s="132">
        <f t="shared" si="54"/>
        <v>0</v>
      </c>
      <c r="AF476" s="12">
        <f t="shared" si="55"/>
        <v>0</v>
      </c>
      <c r="AG476" s="14" t="e">
        <f t="shared" si="57"/>
        <v>#DIV/0!</v>
      </c>
      <c r="AH476" s="14" t="e">
        <f t="shared" si="56"/>
        <v>#DIV/0!</v>
      </c>
      <c r="AI476" s="12">
        <f>SUM(F476:Q478)</f>
        <v>0</v>
      </c>
      <c r="AJ476" s="12">
        <f>SUM(R476:AC478)</f>
        <v>0</v>
      </c>
      <c r="AK476" s="12">
        <f>SUM(F476:AC478)</f>
        <v>0</v>
      </c>
      <c r="AP476" s="139"/>
    </row>
    <row r="477" spans="1:42" s="9" customFormat="1" x14ac:dyDescent="0.4">
      <c r="A477" s="5"/>
      <c r="B477" s="21"/>
      <c r="C477" s="21"/>
      <c r="D477" s="5"/>
      <c r="E477" s="5"/>
      <c r="F477"/>
      <c r="G477"/>
      <c r="H477"/>
      <c r="I477"/>
      <c r="J477"/>
      <c r="K477"/>
      <c r="L477"/>
      <c r="M477"/>
      <c r="N477"/>
      <c r="O477"/>
      <c r="P477"/>
      <c r="Q477"/>
      <c r="R477" s="68"/>
      <c r="S477" s="68"/>
      <c r="T477" s="68"/>
      <c r="U477" s="68"/>
      <c r="V477" s="68"/>
      <c r="W477" s="68"/>
      <c r="X477" s="68"/>
      <c r="Y477" s="68"/>
      <c r="Z477" s="68"/>
      <c r="AA477" s="68"/>
      <c r="AB477" s="68"/>
      <c r="AC477" s="68"/>
      <c r="AD477" s="156"/>
      <c r="AE477" s="132">
        <f t="shared" si="54"/>
        <v>0</v>
      </c>
      <c r="AF477" s="12">
        <f t="shared" si="55"/>
        <v>0</v>
      </c>
      <c r="AG477" s="12" t="e">
        <f t="shared" si="57"/>
        <v>#DIV/0!</v>
      </c>
      <c r="AH477" s="12" t="e">
        <f t="shared" si="56"/>
        <v>#DIV/0!</v>
      </c>
      <c r="AI477" s="12">
        <f>SUM(F476:Q478)</f>
        <v>0</v>
      </c>
      <c r="AJ477" s="12">
        <f>SUM(R476:AC478)</f>
        <v>0</v>
      </c>
      <c r="AK477" s="12">
        <f>SUM(F476:AC478)</f>
        <v>0</v>
      </c>
      <c r="AP477" s="139"/>
    </row>
    <row r="478" spans="1:42" s="9" customFormat="1" x14ac:dyDescent="0.4">
      <c r="A478" s="5"/>
      <c r="B478" s="21"/>
      <c r="C478" s="21"/>
      <c r="D478" s="5"/>
      <c r="E478" s="5"/>
      <c r="F478"/>
      <c r="G478"/>
      <c r="H478"/>
      <c r="I478"/>
      <c r="J478"/>
      <c r="K478"/>
      <c r="L478"/>
      <c r="M478"/>
      <c r="N478"/>
      <c r="O478"/>
      <c r="P478"/>
      <c r="Q478"/>
      <c r="R478" s="68"/>
      <c r="S478" s="68"/>
      <c r="T478" s="68"/>
      <c r="U478" s="68"/>
      <c r="V478" s="68"/>
      <c r="W478" s="68"/>
      <c r="X478" s="68"/>
      <c r="Y478" s="68"/>
      <c r="Z478" s="68"/>
      <c r="AA478" s="68"/>
      <c r="AB478" s="68"/>
      <c r="AC478" s="68"/>
      <c r="AD478" s="156"/>
      <c r="AE478" s="132">
        <f t="shared" si="54"/>
        <v>0</v>
      </c>
      <c r="AF478" s="12">
        <f t="shared" si="55"/>
        <v>0</v>
      </c>
      <c r="AG478" s="12" t="e">
        <f t="shared" si="57"/>
        <v>#DIV/0!</v>
      </c>
      <c r="AH478" s="12" t="e">
        <f t="shared" si="56"/>
        <v>#DIV/0!</v>
      </c>
      <c r="AI478" s="12">
        <f>SUM(F476:Q478)</f>
        <v>0</v>
      </c>
      <c r="AJ478" s="12">
        <f>SUM(R476:AC478)</f>
        <v>0</v>
      </c>
      <c r="AK478" s="12">
        <f>SUM(F476:AC478)</f>
        <v>0</v>
      </c>
      <c r="AP478" s="139"/>
    </row>
    <row r="479" spans="1:42" s="9" customFormat="1" x14ac:dyDescent="0.4">
      <c r="A479" s="5"/>
      <c r="B479" s="21"/>
      <c r="C479" s="21"/>
      <c r="D479" s="5"/>
      <c r="E479" s="5"/>
      <c r="F479"/>
      <c r="G479"/>
      <c r="H479"/>
      <c r="I479"/>
      <c r="J479"/>
      <c r="K479"/>
      <c r="L479"/>
      <c r="M479"/>
      <c r="N479"/>
      <c r="O479"/>
      <c r="P479"/>
      <c r="Q479"/>
      <c r="R479" s="68"/>
      <c r="S479" s="68"/>
      <c r="T479" s="68"/>
      <c r="U479" s="68"/>
      <c r="V479" s="68"/>
      <c r="W479" s="68"/>
      <c r="X479" s="68"/>
      <c r="Y479" s="68"/>
      <c r="Z479" s="68"/>
      <c r="AA479" s="68"/>
      <c r="AB479" s="68"/>
      <c r="AC479" s="68"/>
      <c r="AD479" s="156"/>
      <c r="AE479" s="132">
        <f t="shared" si="54"/>
        <v>0</v>
      </c>
      <c r="AF479" s="12">
        <f t="shared" si="55"/>
        <v>0</v>
      </c>
      <c r="AG479" s="14" t="e">
        <f t="shared" si="57"/>
        <v>#DIV/0!</v>
      </c>
      <c r="AH479" s="14" t="e">
        <f t="shared" si="56"/>
        <v>#DIV/0!</v>
      </c>
      <c r="AI479" s="12">
        <f>SUM(F479:Q481)</f>
        <v>0</v>
      </c>
      <c r="AJ479" s="12">
        <f>SUM(R479:AC481)</f>
        <v>0</v>
      </c>
      <c r="AK479" s="12">
        <f>SUM(F479:AC481)</f>
        <v>0</v>
      </c>
      <c r="AP479" s="139"/>
    </row>
    <row r="480" spans="1:42" s="9" customFormat="1" x14ac:dyDescent="0.4">
      <c r="A480" s="5"/>
      <c r="B480" s="21"/>
      <c r="C480" s="21"/>
      <c r="D480" s="5"/>
      <c r="E480" s="5"/>
      <c r="F480"/>
      <c r="G480"/>
      <c r="H480"/>
      <c r="I480"/>
      <c r="J480"/>
      <c r="K480"/>
      <c r="L480"/>
      <c r="M480"/>
      <c r="N480"/>
      <c r="O480"/>
      <c r="P480"/>
      <c r="Q480"/>
      <c r="R480" s="68"/>
      <c r="S480" s="68"/>
      <c r="T480" s="68"/>
      <c r="U480" s="68"/>
      <c r="V480" s="68"/>
      <c r="W480" s="68"/>
      <c r="X480" s="68"/>
      <c r="Y480" s="68"/>
      <c r="Z480" s="68"/>
      <c r="AA480" s="68"/>
      <c r="AB480" s="68"/>
      <c r="AC480" s="68"/>
      <c r="AD480" s="156"/>
      <c r="AE480" s="132">
        <f t="shared" si="54"/>
        <v>0</v>
      </c>
      <c r="AF480" s="12">
        <f t="shared" si="55"/>
        <v>0</v>
      </c>
      <c r="AG480" s="12" t="e">
        <f t="shared" si="57"/>
        <v>#DIV/0!</v>
      </c>
      <c r="AH480" s="12" t="e">
        <f t="shared" si="56"/>
        <v>#DIV/0!</v>
      </c>
      <c r="AI480" s="12">
        <f>SUM(F479:Q481)</f>
        <v>0</v>
      </c>
      <c r="AJ480" s="12">
        <f>SUM(R479:AC481)</f>
        <v>0</v>
      </c>
      <c r="AK480" s="12">
        <f>SUM(F479:AC481)</f>
        <v>0</v>
      </c>
      <c r="AP480" s="139"/>
    </row>
    <row r="481" spans="1:42" s="9" customFormat="1" x14ac:dyDescent="0.4">
      <c r="A481" s="5"/>
      <c r="B481" s="21"/>
      <c r="C481" s="21"/>
      <c r="D481" s="5"/>
      <c r="E481" s="5"/>
      <c r="F481"/>
      <c r="G481"/>
      <c r="H481"/>
      <c r="I481"/>
      <c r="J481"/>
      <c r="K481"/>
      <c r="L481"/>
      <c r="M481"/>
      <c r="N481"/>
      <c r="O481"/>
      <c r="P481"/>
      <c r="Q481"/>
      <c r="R481" s="68"/>
      <c r="S481" s="68"/>
      <c r="T481" s="68"/>
      <c r="U481" s="68"/>
      <c r="V481" s="68"/>
      <c r="W481" s="68"/>
      <c r="X481" s="68"/>
      <c r="Y481" s="68"/>
      <c r="Z481" s="68"/>
      <c r="AA481" s="68"/>
      <c r="AB481" s="68"/>
      <c r="AC481" s="68"/>
      <c r="AD481" s="156"/>
      <c r="AE481" s="132">
        <f t="shared" si="54"/>
        <v>0</v>
      </c>
      <c r="AF481" s="12">
        <f t="shared" si="55"/>
        <v>0</v>
      </c>
      <c r="AG481" s="12" t="e">
        <f t="shared" si="57"/>
        <v>#DIV/0!</v>
      </c>
      <c r="AH481" s="12" t="e">
        <f t="shared" si="56"/>
        <v>#DIV/0!</v>
      </c>
      <c r="AI481" s="12">
        <f>SUM(F479:Q481)</f>
        <v>0</v>
      </c>
      <c r="AJ481" s="12">
        <f>SUM(R479:AC481)</f>
        <v>0</v>
      </c>
      <c r="AK481" s="12">
        <f>SUM(F479:AC481)</f>
        <v>0</v>
      </c>
      <c r="AP481" s="139"/>
    </row>
    <row r="482" spans="1:42" s="9" customFormat="1" x14ac:dyDescent="0.4">
      <c r="A482" s="5"/>
      <c r="B482" s="21"/>
      <c r="C482" s="21"/>
      <c r="D482" s="5"/>
      <c r="E482" s="5"/>
      <c r="F482"/>
      <c r="G482"/>
      <c r="H482"/>
      <c r="I482"/>
      <c r="J482"/>
      <c r="K482"/>
      <c r="L482"/>
      <c r="M482"/>
      <c r="N482"/>
      <c r="O482"/>
      <c r="P482"/>
      <c r="Q482"/>
      <c r="R482" s="68"/>
      <c r="S482" s="68"/>
      <c r="T482" s="68"/>
      <c r="U482" s="68"/>
      <c r="V482" s="68"/>
      <c r="W482" s="68"/>
      <c r="X482" s="68"/>
      <c r="Y482" s="68"/>
      <c r="Z482" s="68"/>
      <c r="AA482" s="68"/>
      <c r="AB482" s="68"/>
      <c r="AC482" s="68"/>
      <c r="AD482" s="156"/>
      <c r="AE482" s="132">
        <f t="shared" si="54"/>
        <v>0</v>
      </c>
      <c r="AF482" s="12">
        <f t="shared" si="55"/>
        <v>0</v>
      </c>
      <c r="AG482" s="14" t="e">
        <f t="shared" si="57"/>
        <v>#DIV/0!</v>
      </c>
      <c r="AH482" s="14" t="e">
        <f t="shared" si="56"/>
        <v>#DIV/0!</v>
      </c>
      <c r="AI482" s="12">
        <f>SUM(F482:Q484)</f>
        <v>0</v>
      </c>
      <c r="AJ482" s="12">
        <f>SUM(R482:AC484)</f>
        <v>0</v>
      </c>
      <c r="AK482" s="12">
        <f>SUM(F482:AC484)</f>
        <v>0</v>
      </c>
      <c r="AP482" s="139"/>
    </row>
    <row r="483" spans="1:42" s="9" customFormat="1" x14ac:dyDescent="0.4">
      <c r="A483" s="5"/>
      <c r="B483" s="21"/>
      <c r="C483" s="21"/>
      <c r="D483" s="5"/>
      <c r="E483" s="5"/>
      <c r="F483"/>
      <c r="G483"/>
      <c r="H483"/>
      <c r="I483"/>
      <c r="J483"/>
      <c r="K483"/>
      <c r="L483"/>
      <c r="M483"/>
      <c r="N483"/>
      <c r="O483"/>
      <c r="P483"/>
      <c r="Q483"/>
      <c r="R483" s="68"/>
      <c r="S483" s="68"/>
      <c r="T483" s="68"/>
      <c r="U483" s="68"/>
      <c r="V483" s="68"/>
      <c r="W483" s="68"/>
      <c r="X483" s="68"/>
      <c r="Y483" s="68"/>
      <c r="Z483" s="68"/>
      <c r="AA483" s="68"/>
      <c r="AB483" s="68"/>
      <c r="AC483" s="68"/>
      <c r="AD483" s="156"/>
      <c r="AE483" s="132">
        <f t="shared" si="54"/>
        <v>0</v>
      </c>
      <c r="AF483" s="12">
        <f t="shared" si="55"/>
        <v>0</v>
      </c>
      <c r="AG483" s="12" t="e">
        <f t="shared" si="57"/>
        <v>#DIV/0!</v>
      </c>
      <c r="AH483" s="12" t="e">
        <f t="shared" si="56"/>
        <v>#DIV/0!</v>
      </c>
      <c r="AI483" s="12">
        <f>SUM(F482:Q484)</f>
        <v>0</v>
      </c>
      <c r="AJ483" s="12">
        <f>SUM(R482:AC484)</f>
        <v>0</v>
      </c>
      <c r="AK483" s="12">
        <f>SUM(F482:AC484)</f>
        <v>0</v>
      </c>
      <c r="AP483" s="139"/>
    </row>
    <row r="484" spans="1:42" s="9" customFormat="1" x14ac:dyDescent="0.4">
      <c r="A484" s="5"/>
      <c r="B484" s="21"/>
      <c r="C484" s="21"/>
      <c r="D484" s="5"/>
      <c r="E484" s="5"/>
      <c r="F484"/>
      <c r="G484"/>
      <c r="H484"/>
      <c r="I484"/>
      <c r="J484"/>
      <c r="K484"/>
      <c r="L484"/>
      <c r="M484"/>
      <c r="N484"/>
      <c r="O484"/>
      <c r="P484"/>
      <c r="Q484"/>
      <c r="R484" s="68"/>
      <c r="S484" s="68"/>
      <c r="T484" s="68"/>
      <c r="U484" s="68"/>
      <c r="V484" s="68"/>
      <c r="W484" s="68"/>
      <c r="X484" s="68"/>
      <c r="Y484" s="68"/>
      <c r="Z484" s="68"/>
      <c r="AA484" s="68"/>
      <c r="AB484" s="68"/>
      <c r="AC484" s="68"/>
      <c r="AD484" s="156"/>
      <c r="AE484" s="132">
        <f t="shared" si="54"/>
        <v>0</v>
      </c>
      <c r="AF484" s="12">
        <f t="shared" si="55"/>
        <v>0</v>
      </c>
      <c r="AG484" s="12" t="e">
        <f t="shared" si="57"/>
        <v>#DIV/0!</v>
      </c>
      <c r="AH484" s="12" t="e">
        <f t="shared" si="56"/>
        <v>#DIV/0!</v>
      </c>
      <c r="AI484" s="12">
        <f>SUM(F482:Q484)</f>
        <v>0</v>
      </c>
      <c r="AJ484" s="12">
        <f>SUM(R482:AC484)</f>
        <v>0</v>
      </c>
      <c r="AK484" s="12">
        <f>SUM(F482:AC484)</f>
        <v>0</v>
      </c>
      <c r="AP484" s="139"/>
    </row>
    <row r="485" spans="1:42" s="9" customFormat="1" x14ac:dyDescent="0.4">
      <c r="A485" s="5"/>
      <c r="B485" s="21"/>
      <c r="C485" s="21"/>
      <c r="D485" s="5"/>
      <c r="E485" s="5"/>
      <c r="F485"/>
      <c r="G485"/>
      <c r="H485"/>
      <c r="I485"/>
      <c r="J485"/>
      <c r="K485"/>
      <c r="L485"/>
      <c r="M485"/>
      <c r="N485"/>
      <c r="O485"/>
      <c r="P485"/>
      <c r="Q485"/>
      <c r="R485" s="68"/>
      <c r="S485" s="68"/>
      <c r="T485" s="68"/>
      <c r="U485" s="68"/>
      <c r="V485" s="68"/>
      <c r="W485" s="68"/>
      <c r="X485" s="68"/>
      <c r="Y485" s="68"/>
      <c r="Z485" s="68"/>
      <c r="AA485" s="68"/>
      <c r="AB485" s="68"/>
      <c r="AC485" s="68"/>
      <c r="AD485" s="156"/>
      <c r="AE485" s="132">
        <f t="shared" si="54"/>
        <v>0</v>
      </c>
      <c r="AF485" s="12">
        <f t="shared" si="55"/>
        <v>0</v>
      </c>
      <c r="AG485" s="14" t="e">
        <f t="shared" si="57"/>
        <v>#DIV/0!</v>
      </c>
      <c r="AH485" s="14" t="e">
        <f t="shared" si="56"/>
        <v>#DIV/0!</v>
      </c>
      <c r="AI485" s="12">
        <f>SUM(F485:Q487)</f>
        <v>0</v>
      </c>
      <c r="AJ485" s="12">
        <f>SUM(R485:AC487)</f>
        <v>0</v>
      </c>
      <c r="AK485" s="12">
        <f>SUM(F485:AC487)</f>
        <v>0</v>
      </c>
      <c r="AP485" s="139"/>
    </row>
    <row r="486" spans="1:42" s="9" customFormat="1" x14ac:dyDescent="0.4">
      <c r="A486" s="5"/>
      <c r="B486" s="21"/>
      <c r="C486" s="21"/>
      <c r="D486" s="5"/>
      <c r="E486" s="5"/>
      <c r="F486"/>
      <c r="G486"/>
      <c r="H486"/>
      <c r="I486"/>
      <c r="J486"/>
      <c r="K486"/>
      <c r="L486"/>
      <c r="M486"/>
      <c r="N486"/>
      <c r="O486"/>
      <c r="P486"/>
      <c r="Q486"/>
      <c r="R486" s="68"/>
      <c r="S486" s="68"/>
      <c r="T486" s="68"/>
      <c r="U486" s="68"/>
      <c r="V486" s="68"/>
      <c r="W486" s="68"/>
      <c r="X486" s="68"/>
      <c r="Y486" s="68"/>
      <c r="Z486" s="68"/>
      <c r="AA486" s="68"/>
      <c r="AB486" s="68"/>
      <c r="AC486" s="68"/>
      <c r="AD486" s="156"/>
      <c r="AE486" s="132">
        <f t="shared" si="54"/>
        <v>0</v>
      </c>
      <c r="AF486" s="12">
        <f t="shared" si="55"/>
        <v>0</v>
      </c>
      <c r="AG486" s="12" t="e">
        <f t="shared" si="57"/>
        <v>#DIV/0!</v>
      </c>
      <c r="AH486" s="12" t="e">
        <f t="shared" si="56"/>
        <v>#DIV/0!</v>
      </c>
      <c r="AI486" s="12">
        <f>SUM(F485:Q487)</f>
        <v>0</v>
      </c>
      <c r="AJ486" s="12">
        <f>SUM(R485:AC487)</f>
        <v>0</v>
      </c>
      <c r="AK486" s="12">
        <f>SUM(F485:AC487)</f>
        <v>0</v>
      </c>
      <c r="AP486" s="139"/>
    </row>
    <row r="487" spans="1:42" s="9" customFormat="1" x14ac:dyDescent="0.4">
      <c r="A487" s="5"/>
      <c r="B487" s="21"/>
      <c r="C487" s="21"/>
      <c r="D487" s="5"/>
      <c r="E487" s="5"/>
      <c r="F487"/>
      <c r="G487"/>
      <c r="H487"/>
      <c r="I487"/>
      <c r="J487"/>
      <c r="K487"/>
      <c r="L487"/>
      <c r="M487"/>
      <c r="N487"/>
      <c r="O487"/>
      <c r="P487"/>
      <c r="Q487"/>
      <c r="R487" s="68"/>
      <c r="S487" s="68"/>
      <c r="T487" s="68"/>
      <c r="U487" s="68"/>
      <c r="V487" s="68"/>
      <c r="W487" s="68"/>
      <c r="X487" s="68"/>
      <c r="Y487" s="68"/>
      <c r="Z487" s="68"/>
      <c r="AA487" s="68"/>
      <c r="AB487" s="68"/>
      <c r="AC487" s="68"/>
      <c r="AD487" s="156"/>
      <c r="AE487" s="132">
        <f t="shared" si="54"/>
        <v>0</v>
      </c>
      <c r="AF487" s="12">
        <f t="shared" si="55"/>
        <v>0</v>
      </c>
      <c r="AG487" s="12" t="e">
        <f t="shared" si="57"/>
        <v>#DIV/0!</v>
      </c>
      <c r="AH487" s="12" t="e">
        <f t="shared" si="56"/>
        <v>#DIV/0!</v>
      </c>
      <c r="AI487" s="12">
        <f>SUM(F485:Q487)</f>
        <v>0</v>
      </c>
      <c r="AJ487" s="12">
        <f>SUM(R485:AC487)</f>
        <v>0</v>
      </c>
      <c r="AK487" s="12">
        <f>SUM(F485:AC487)</f>
        <v>0</v>
      </c>
      <c r="AP487" s="139"/>
    </row>
    <row r="488" spans="1:42" s="9" customFormat="1" x14ac:dyDescent="0.4">
      <c r="A488" s="5"/>
      <c r="B488" s="21"/>
      <c r="C488" s="21"/>
      <c r="D488" s="5"/>
      <c r="E488" s="5"/>
      <c r="F488"/>
      <c r="G488"/>
      <c r="H488"/>
      <c r="I488"/>
      <c r="J488"/>
      <c r="K488"/>
      <c r="L488"/>
      <c r="M488"/>
      <c r="N488"/>
      <c r="O488"/>
      <c r="P488"/>
      <c r="Q488"/>
      <c r="R488" s="68"/>
      <c r="S488" s="68"/>
      <c r="T488" s="68"/>
      <c r="U488" s="68"/>
      <c r="V488" s="68"/>
      <c r="W488" s="68"/>
      <c r="X488" s="68"/>
      <c r="Y488" s="68"/>
      <c r="Z488" s="68"/>
      <c r="AA488" s="68"/>
      <c r="AB488" s="68"/>
      <c r="AC488" s="68"/>
      <c r="AD488" s="156"/>
      <c r="AE488" s="132">
        <f t="shared" si="54"/>
        <v>0</v>
      </c>
      <c r="AF488" s="12">
        <f t="shared" si="55"/>
        <v>0</v>
      </c>
      <c r="AG488" s="14" t="e">
        <f t="shared" si="57"/>
        <v>#DIV/0!</v>
      </c>
      <c r="AH488" s="14" t="e">
        <f t="shared" si="56"/>
        <v>#DIV/0!</v>
      </c>
      <c r="AI488" s="12">
        <f>SUM(F488:Q490)</f>
        <v>0</v>
      </c>
      <c r="AJ488" s="12">
        <f>SUM(R488:AC490)</f>
        <v>0</v>
      </c>
      <c r="AK488" s="12">
        <f>SUM(F488:AC490)</f>
        <v>0</v>
      </c>
      <c r="AP488" s="139"/>
    </row>
    <row r="489" spans="1:42" s="9" customFormat="1" x14ac:dyDescent="0.4">
      <c r="A489" s="5"/>
      <c r="B489" s="21"/>
      <c r="C489" s="21"/>
      <c r="D489" s="5"/>
      <c r="E489" s="5"/>
      <c r="F489"/>
      <c r="G489"/>
      <c r="H489"/>
      <c r="I489"/>
      <c r="J489"/>
      <c r="K489"/>
      <c r="L489"/>
      <c r="M489"/>
      <c r="N489"/>
      <c r="O489"/>
      <c r="P489"/>
      <c r="Q489"/>
      <c r="R489" s="68"/>
      <c r="S489" s="68"/>
      <c r="T489" s="68"/>
      <c r="U489" s="68"/>
      <c r="V489" s="68"/>
      <c r="W489" s="68"/>
      <c r="X489" s="68"/>
      <c r="Y489" s="68"/>
      <c r="Z489" s="68"/>
      <c r="AA489" s="68"/>
      <c r="AB489" s="68"/>
      <c r="AC489" s="68"/>
      <c r="AD489" s="156"/>
      <c r="AE489" s="132">
        <f t="shared" si="54"/>
        <v>0</v>
      </c>
      <c r="AF489" s="12">
        <f t="shared" si="55"/>
        <v>0</v>
      </c>
      <c r="AG489" s="12" t="e">
        <f t="shared" si="57"/>
        <v>#DIV/0!</v>
      </c>
      <c r="AH489" s="12" t="e">
        <f t="shared" si="56"/>
        <v>#DIV/0!</v>
      </c>
      <c r="AI489" s="12">
        <f>SUM(F488:Q490)</f>
        <v>0</v>
      </c>
      <c r="AJ489" s="12">
        <f>SUM(R488:AC490)</f>
        <v>0</v>
      </c>
      <c r="AK489" s="12">
        <f>SUM(F488:AC490)</f>
        <v>0</v>
      </c>
      <c r="AP489" s="139"/>
    </row>
    <row r="490" spans="1:42" s="9" customFormat="1" x14ac:dyDescent="0.4">
      <c r="A490" s="5"/>
      <c r="B490" s="21"/>
      <c r="C490" s="21"/>
      <c r="D490" s="5"/>
      <c r="E490" s="5"/>
      <c r="F490"/>
      <c r="G490"/>
      <c r="H490"/>
      <c r="I490"/>
      <c r="J490"/>
      <c r="K490"/>
      <c r="L490"/>
      <c r="M490"/>
      <c r="N490"/>
      <c r="O490"/>
      <c r="P490"/>
      <c r="Q490"/>
      <c r="R490" s="68"/>
      <c r="S490" s="68"/>
      <c r="T490" s="68"/>
      <c r="U490" s="68"/>
      <c r="V490" s="68"/>
      <c r="W490" s="68"/>
      <c r="X490" s="68"/>
      <c r="Y490" s="68"/>
      <c r="Z490" s="68"/>
      <c r="AA490" s="68"/>
      <c r="AB490" s="68"/>
      <c r="AC490" s="68"/>
      <c r="AD490" s="156"/>
      <c r="AE490" s="132">
        <f t="shared" si="54"/>
        <v>0</v>
      </c>
      <c r="AF490" s="12">
        <f t="shared" si="55"/>
        <v>0</v>
      </c>
      <c r="AG490" s="12" t="e">
        <f t="shared" si="57"/>
        <v>#DIV/0!</v>
      </c>
      <c r="AH490" s="12" t="e">
        <f t="shared" si="56"/>
        <v>#DIV/0!</v>
      </c>
      <c r="AI490" s="12">
        <f>SUM(F488:Q490)</f>
        <v>0</v>
      </c>
      <c r="AJ490" s="12">
        <f>SUM(R488:AC490)</f>
        <v>0</v>
      </c>
      <c r="AK490" s="12">
        <f>SUM(F488:AC490)</f>
        <v>0</v>
      </c>
      <c r="AP490" s="139"/>
    </row>
    <row r="491" spans="1:42" s="9" customFormat="1" x14ac:dyDescent="0.4">
      <c r="A491" s="5"/>
      <c r="B491" s="21"/>
      <c r="C491" s="21"/>
      <c r="D491" s="5"/>
      <c r="E491" s="5"/>
      <c r="F491"/>
      <c r="G491"/>
      <c r="H491"/>
      <c r="I491"/>
      <c r="J491"/>
      <c r="K491"/>
      <c r="L491"/>
      <c r="M491"/>
      <c r="N491"/>
      <c r="O491"/>
      <c r="P491"/>
      <c r="Q491"/>
      <c r="R491" s="68"/>
      <c r="S491" s="68"/>
      <c r="T491" s="68"/>
      <c r="U491" s="68"/>
      <c r="V491" s="68"/>
      <c r="W491" s="68"/>
      <c r="X491" s="68"/>
      <c r="Y491" s="68"/>
      <c r="Z491" s="68"/>
      <c r="AA491" s="68"/>
      <c r="AB491" s="68"/>
      <c r="AC491" s="68"/>
      <c r="AD491" s="156"/>
      <c r="AE491" s="132">
        <f t="shared" si="54"/>
        <v>0</v>
      </c>
      <c r="AF491" s="12">
        <f t="shared" si="55"/>
        <v>0</v>
      </c>
      <c r="AG491" s="14" t="e">
        <f t="shared" si="57"/>
        <v>#DIV/0!</v>
      </c>
      <c r="AH491" s="14" t="e">
        <f t="shared" si="56"/>
        <v>#DIV/0!</v>
      </c>
      <c r="AI491" s="12">
        <f>SUM(F491:Q493)</f>
        <v>0</v>
      </c>
      <c r="AJ491" s="12">
        <f>SUM(R491:AC493)</f>
        <v>0</v>
      </c>
      <c r="AK491" s="12">
        <f>SUM(F491:AC493)</f>
        <v>0</v>
      </c>
      <c r="AP491" s="139"/>
    </row>
    <row r="492" spans="1:42" s="9" customFormat="1" x14ac:dyDescent="0.4">
      <c r="A492" s="5"/>
      <c r="B492" s="21"/>
      <c r="C492" s="21"/>
      <c r="D492" s="5"/>
      <c r="E492" s="5"/>
      <c r="F492"/>
      <c r="G492"/>
      <c r="H492"/>
      <c r="I492"/>
      <c r="J492"/>
      <c r="K492"/>
      <c r="L492"/>
      <c r="M492"/>
      <c r="N492"/>
      <c r="O492"/>
      <c r="P492"/>
      <c r="Q492"/>
      <c r="R492" s="68"/>
      <c r="S492" s="68"/>
      <c r="T492" s="68"/>
      <c r="U492" s="68"/>
      <c r="V492" s="68"/>
      <c r="W492" s="68"/>
      <c r="X492" s="68"/>
      <c r="Y492" s="68"/>
      <c r="Z492" s="68"/>
      <c r="AA492" s="68"/>
      <c r="AB492" s="68"/>
      <c r="AC492" s="68"/>
      <c r="AD492" s="156"/>
      <c r="AE492" s="132">
        <f t="shared" si="54"/>
        <v>0</v>
      </c>
      <c r="AF492" s="12">
        <f t="shared" si="55"/>
        <v>0</v>
      </c>
      <c r="AG492" s="12" t="e">
        <f t="shared" si="57"/>
        <v>#DIV/0!</v>
      </c>
      <c r="AH492" s="12" t="e">
        <f t="shared" si="56"/>
        <v>#DIV/0!</v>
      </c>
      <c r="AI492" s="12">
        <f>SUM(F491:Q493)</f>
        <v>0</v>
      </c>
      <c r="AJ492" s="12">
        <f>SUM(R491:AC493)</f>
        <v>0</v>
      </c>
      <c r="AK492" s="12">
        <f>SUM(F491:AC493)</f>
        <v>0</v>
      </c>
      <c r="AP492" s="139"/>
    </row>
    <row r="493" spans="1:42" s="9" customFormat="1" x14ac:dyDescent="0.4">
      <c r="A493" s="5"/>
      <c r="B493" s="21"/>
      <c r="C493" s="21"/>
      <c r="D493" s="5"/>
      <c r="E493" s="5"/>
      <c r="F493"/>
      <c r="G493"/>
      <c r="H493"/>
      <c r="I493"/>
      <c r="J493"/>
      <c r="K493"/>
      <c r="L493"/>
      <c r="M493"/>
      <c r="N493"/>
      <c r="O493"/>
      <c r="P493"/>
      <c r="Q493"/>
      <c r="R493" s="68"/>
      <c r="S493" s="68"/>
      <c r="T493" s="68"/>
      <c r="U493" s="68"/>
      <c r="V493" s="68"/>
      <c r="W493" s="68"/>
      <c r="X493" s="68"/>
      <c r="Y493" s="68"/>
      <c r="Z493" s="68"/>
      <c r="AA493" s="68"/>
      <c r="AB493" s="68"/>
      <c r="AC493" s="68"/>
      <c r="AD493" s="156"/>
      <c r="AE493" s="132">
        <f t="shared" si="54"/>
        <v>0</v>
      </c>
      <c r="AF493" s="12">
        <f t="shared" si="55"/>
        <v>0</v>
      </c>
      <c r="AG493" s="12" t="e">
        <f t="shared" si="57"/>
        <v>#DIV/0!</v>
      </c>
      <c r="AH493" s="12" t="e">
        <f t="shared" si="56"/>
        <v>#DIV/0!</v>
      </c>
      <c r="AI493" s="12">
        <f>SUM(F491:Q493)</f>
        <v>0</v>
      </c>
      <c r="AJ493" s="12">
        <f>SUM(R491:AC493)</f>
        <v>0</v>
      </c>
      <c r="AK493" s="12">
        <f>SUM(F491:AC493)</f>
        <v>0</v>
      </c>
      <c r="AP493" s="139"/>
    </row>
    <row r="494" spans="1:42" s="9" customFormat="1" x14ac:dyDescent="0.4">
      <c r="A494" s="5"/>
      <c r="B494" s="21"/>
      <c r="C494" s="21"/>
      <c r="D494" s="5"/>
      <c r="E494" s="5"/>
      <c r="F494"/>
      <c r="G494"/>
      <c r="H494"/>
      <c r="I494"/>
      <c r="J494"/>
      <c r="K494"/>
      <c r="L494"/>
      <c r="M494"/>
      <c r="N494"/>
      <c r="O494"/>
      <c r="P494"/>
      <c r="Q494"/>
      <c r="R494" s="68"/>
      <c r="S494" s="68"/>
      <c r="T494" s="68"/>
      <c r="U494" s="68"/>
      <c r="V494" s="68"/>
      <c r="W494" s="68"/>
      <c r="X494" s="68"/>
      <c r="Y494" s="68"/>
      <c r="Z494" s="68"/>
      <c r="AA494" s="68"/>
      <c r="AB494" s="68"/>
      <c r="AC494" s="68"/>
      <c r="AD494" s="156"/>
      <c r="AE494" s="132">
        <f t="shared" si="54"/>
        <v>0</v>
      </c>
      <c r="AF494" s="12">
        <f t="shared" si="55"/>
        <v>0</v>
      </c>
      <c r="AG494" s="14" t="e">
        <f t="shared" si="57"/>
        <v>#DIV/0!</v>
      </c>
      <c r="AH494" s="14" t="e">
        <f t="shared" si="56"/>
        <v>#DIV/0!</v>
      </c>
      <c r="AI494" s="12">
        <f>SUM(F494:Q496)</f>
        <v>0</v>
      </c>
      <c r="AJ494" s="12">
        <f>SUM(R494:AC496)</f>
        <v>0</v>
      </c>
      <c r="AK494" s="12">
        <f>SUM(F494:AC496)</f>
        <v>0</v>
      </c>
      <c r="AP494" s="139"/>
    </row>
    <row r="495" spans="1:42" s="9" customFormat="1" x14ac:dyDescent="0.4">
      <c r="A495" s="5"/>
      <c r="B495" s="21"/>
      <c r="C495" s="21"/>
      <c r="D495" s="5"/>
      <c r="E495" s="5"/>
      <c r="F495"/>
      <c r="G495"/>
      <c r="H495"/>
      <c r="I495"/>
      <c r="J495"/>
      <c r="K495"/>
      <c r="L495"/>
      <c r="M495"/>
      <c r="N495"/>
      <c r="O495"/>
      <c r="P495"/>
      <c r="Q495"/>
      <c r="R495" s="68"/>
      <c r="S495" s="68"/>
      <c r="T495" s="68"/>
      <c r="U495" s="68"/>
      <c r="V495" s="68"/>
      <c r="W495" s="68"/>
      <c r="X495" s="68"/>
      <c r="Y495" s="68"/>
      <c r="Z495" s="68"/>
      <c r="AA495" s="68"/>
      <c r="AB495" s="68"/>
      <c r="AC495" s="68"/>
      <c r="AD495" s="156"/>
      <c r="AE495" s="132">
        <f t="shared" si="54"/>
        <v>0</v>
      </c>
      <c r="AF495" s="12">
        <f t="shared" si="55"/>
        <v>0</v>
      </c>
      <c r="AG495" s="12" t="e">
        <f t="shared" si="57"/>
        <v>#DIV/0!</v>
      </c>
      <c r="AH495" s="12" t="e">
        <f t="shared" si="56"/>
        <v>#DIV/0!</v>
      </c>
      <c r="AI495" s="12">
        <f>SUM(F494:Q496)</f>
        <v>0</v>
      </c>
      <c r="AJ495" s="12">
        <f>SUM(R494:AC496)</f>
        <v>0</v>
      </c>
      <c r="AK495" s="12">
        <f>SUM(F494:AC496)</f>
        <v>0</v>
      </c>
      <c r="AP495" s="139"/>
    </row>
    <row r="496" spans="1:42" s="9" customFormat="1" x14ac:dyDescent="0.4">
      <c r="A496" s="5"/>
      <c r="B496" s="21"/>
      <c r="C496" s="21"/>
      <c r="D496" s="5"/>
      <c r="E496" s="5"/>
      <c r="F496"/>
      <c r="G496"/>
      <c r="H496"/>
      <c r="I496"/>
      <c r="J496"/>
      <c r="K496"/>
      <c r="L496"/>
      <c r="M496"/>
      <c r="N496"/>
      <c r="O496"/>
      <c r="P496"/>
      <c r="Q496"/>
      <c r="R496" s="68"/>
      <c r="S496" s="68"/>
      <c r="T496" s="68"/>
      <c r="U496" s="68"/>
      <c r="V496" s="68"/>
      <c r="W496" s="68"/>
      <c r="X496" s="68"/>
      <c r="Y496" s="68"/>
      <c r="Z496" s="68"/>
      <c r="AA496" s="68"/>
      <c r="AB496" s="68"/>
      <c r="AC496" s="68"/>
      <c r="AD496" s="156"/>
      <c r="AE496" s="132">
        <f t="shared" si="54"/>
        <v>0</v>
      </c>
      <c r="AF496" s="12">
        <f t="shared" si="55"/>
        <v>0</v>
      </c>
      <c r="AG496" s="12" t="e">
        <f t="shared" si="57"/>
        <v>#DIV/0!</v>
      </c>
      <c r="AH496" s="12" t="e">
        <f t="shared" si="56"/>
        <v>#DIV/0!</v>
      </c>
      <c r="AI496" s="12">
        <f>SUM(F494:Q496)</f>
        <v>0</v>
      </c>
      <c r="AJ496" s="12">
        <f>SUM(R494:AC496)</f>
        <v>0</v>
      </c>
      <c r="AK496" s="12">
        <f>SUM(F494:AC496)</f>
        <v>0</v>
      </c>
      <c r="AP496" s="139"/>
    </row>
    <row r="497" spans="1:42" s="9" customFormat="1" x14ac:dyDescent="0.4">
      <c r="A497" s="5"/>
      <c r="B497" s="21"/>
      <c r="C497" s="21"/>
      <c r="D497" s="5"/>
      <c r="E497" s="5"/>
      <c r="F497"/>
      <c r="G497"/>
      <c r="H497"/>
      <c r="I497"/>
      <c r="J497"/>
      <c r="K497"/>
      <c r="L497"/>
      <c r="M497"/>
      <c r="N497"/>
      <c r="O497"/>
      <c r="P497"/>
      <c r="Q497"/>
      <c r="R497" s="68"/>
      <c r="S497" s="68"/>
      <c r="T497" s="68"/>
      <c r="U497" s="68"/>
      <c r="V497" s="68"/>
      <c r="W497" s="68"/>
      <c r="X497" s="68"/>
      <c r="Y497" s="68"/>
      <c r="Z497" s="68"/>
      <c r="AA497" s="68"/>
      <c r="AB497" s="68"/>
      <c r="AC497" s="68"/>
      <c r="AD497" s="156"/>
      <c r="AE497" s="132">
        <f t="shared" si="54"/>
        <v>0</v>
      </c>
      <c r="AF497" s="12">
        <f t="shared" si="55"/>
        <v>0</v>
      </c>
      <c r="AG497" s="14" t="e">
        <f t="shared" si="57"/>
        <v>#DIV/0!</v>
      </c>
      <c r="AH497" s="14" t="e">
        <f t="shared" si="56"/>
        <v>#DIV/0!</v>
      </c>
      <c r="AI497" s="12">
        <f>SUM(F497:Q499)</f>
        <v>0</v>
      </c>
      <c r="AJ497" s="12">
        <f>SUM(R497:AC499)</f>
        <v>0</v>
      </c>
      <c r="AK497" s="12">
        <f>SUM(F497:AC499)</f>
        <v>0</v>
      </c>
      <c r="AP497" s="139"/>
    </row>
    <row r="498" spans="1:42" s="9" customFormat="1" x14ac:dyDescent="0.4">
      <c r="A498" s="5"/>
      <c r="B498" s="21"/>
      <c r="C498" s="21"/>
      <c r="D498" s="5"/>
      <c r="E498" s="5"/>
      <c r="F498"/>
      <c r="G498"/>
      <c r="H498"/>
      <c r="I498"/>
      <c r="J498"/>
      <c r="K498"/>
      <c r="L498"/>
      <c r="M498"/>
      <c r="N498"/>
      <c r="O498"/>
      <c r="P498"/>
      <c r="Q498"/>
      <c r="R498" s="68"/>
      <c r="S498" s="68"/>
      <c r="T498" s="68"/>
      <c r="U498" s="68"/>
      <c r="V498" s="68"/>
      <c r="W498" s="68"/>
      <c r="X498" s="68"/>
      <c r="Y498" s="68"/>
      <c r="Z498" s="68"/>
      <c r="AA498" s="68"/>
      <c r="AB498" s="68"/>
      <c r="AC498" s="68"/>
      <c r="AD498" s="156"/>
      <c r="AE498" s="132">
        <f t="shared" si="54"/>
        <v>0</v>
      </c>
      <c r="AF498" s="12">
        <f t="shared" si="55"/>
        <v>0</v>
      </c>
      <c r="AG498" s="12" t="e">
        <f t="shared" si="57"/>
        <v>#DIV/0!</v>
      </c>
      <c r="AH498" s="12" t="e">
        <f t="shared" si="56"/>
        <v>#DIV/0!</v>
      </c>
      <c r="AI498" s="12">
        <f>SUM(F497:Q499)</f>
        <v>0</v>
      </c>
      <c r="AJ498" s="12">
        <f>SUM(R497:AC499)</f>
        <v>0</v>
      </c>
      <c r="AK498" s="12">
        <f>SUM(F497:AC499)</f>
        <v>0</v>
      </c>
      <c r="AP498" s="139"/>
    </row>
    <row r="499" spans="1:42" s="9" customFormat="1" x14ac:dyDescent="0.4">
      <c r="A499" s="5"/>
      <c r="B499" s="21"/>
      <c r="C499" s="21"/>
      <c r="D499" s="5"/>
      <c r="E499" s="5"/>
      <c r="F499"/>
      <c r="G499"/>
      <c r="H499"/>
      <c r="I499"/>
      <c r="J499"/>
      <c r="K499"/>
      <c r="L499"/>
      <c r="M499"/>
      <c r="N499"/>
      <c r="O499"/>
      <c r="P499"/>
      <c r="Q499"/>
      <c r="R499" s="68"/>
      <c r="S499" s="68"/>
      <c r="T499" s="68"/>
      <c r="U499" s="68"/>
      <c r="V499" s="68"/>
      <c r="W499" s="68"/>
      <c r="X499" s="68"/>
      <c r="Y499" s="68"/>
      <c r="Z499" s="68"/>
      <c r="AA499" s="68"/>
      <c r="AB499" s="68"/>
      <c r="AC499" s="68"/>
      <c r="AD499" s="156"/>
      <c r="AE499" s="132">
        <f t="shared" si="54"/>
        <v>0</v>
      </c>
      <c r="AF499" s="12">
        <f t="shared" si="55"/>
        <v>0</v>
      </c>
      <c r="AG499" s="12" t="e">
        <f t="shared" si="57"/>
        <v>#DIV/0!</v>
      </c>
      <c r="AH499" s="12" t="e">
        <f t="shared" si="56"/>
        <v>#DIV/0!</v>
      </c>
      <c r="AI499" s="12">
        <f>SUM(F497:Q499)</f>
        <v>0</v>
      </c>
      <c r="AJ499" s="12">
        <f>SUM(R497:AC499)</f>
        <v>0</v>
      </c>
      <c r="AK499" s="12">
        <f>SUM(F497:AC499)</f>
        <v>0</v>
      </c>
      <c r="AP499" s="139"/>
    </row>
    <row r="500" spans="1:42" s="9" customFormat="1" x14ac:dyDescent="0.4">
      <c r="A500" s="5"/>
      <c r="B500" s="21"/>
      <c r="C500" s="21"/>
      <c r="D500" s="5"/>
      <c r="E500" s="5"/>
      <c r="F500"/>
      <c r="G500"/>
      <c r="H500"/>
      <c r="I500"/>
      <c r="J500"/>
      <c r="K500"/>
      <c r="L500"/>
      <c r="M500"/>
      <c r="N500"/>
      <c r="O500"/>
      <c r="P500"/>
      <c r="Q500"/>
      <c r="R500" s="68"/>
      <c r="S500" s="68"/>
      <c r="T500" s="68"/>
      <c r="U500" s="68"/>
      <c r="V500" s="68"/>
      <c r="W500" s="68"/>
      <c r="X500" s="68"/>
      <c r="Y500" s="68"/>
      <c r="Z500" s="68"/>
      <c r="AA500" s="68"/>
      <c r="AB500" s="68"/>
      <c r="AC500" s="68"/>
      <c r="AD500" s="156"/>
      <c r="AE500" s="132">
        <f t="shared" si="54"/>
        <v>0</v>
      </c>
      <c r="AF500" s="12">
        <f t="shared" si="55"/>
        <v>0</v>
      </c>
      <c r="AG500" s="14" t="e">
        <f t="shared" si="57"/>
        <v>#DIV/0!</v>
      </c>
      <c r="AH500" s="14" t="e">
        <f t="shared" si="56"/>
        <v>#DIV/0!</v>
      </c>
      <c r="AI500" s="12">
        <f>SUM(F500:Q502)</f>
        <v>0</v>
      </c>
      <c r="AJ500" s="12">
        <f>SUM(R500:AC502)</f>
        <v>0</v>
      </c>
      <c r="AK500" s="12">
        <f>SUM(F500:AC502)</f>
        <v>0</v>
      </c>
      <c r="AP500" s="139"/>
    </row>
    <row r="501" spans="1:42" s="9" customFormat="1" x14ac:dyDescent="0.4">
      <c r="A501" s="5"/>
      <c r="B501" s="21"/>
      <c r="C501" s="21"/>
      <c r="D501" s="5"/>
      <c r="E501" s="5"/>
      <c r="F501"/>
      <c r="G501"/>
      <c r="H501"/>
      <c r="I501"/>
      <c r="J501"/>
      <c r="K501"/>
      <c r="L501"/>
      <c r="M501"/>
      <c r="N501"/>
      <c r="O501"/>
      <c r="P501"/>
      <c r="Q501"/>
      <c r="R501" s="68"/>
      <c r="S501" s="68"/>
      <c r="T501" s="68"/>
      <c r="U501" s="68"/>
      <c r="V501" s="68"/>
      <c r="W501" s="68"/>
      <c r="X501" s="68"/>
      <c r="Y501" s="68"/>
      <c r="Z501" s="68"/>
      <c r="AA501" s="68"/>
      <c r="AB501" s="68"/>
      <c r="AC501" s="68"/>
      <c r="AD501" s="156"/>
      <c r="AE501" s="132">
        <f t="shared" si="54"/>
        <v>0</v>
      </c>
      <c r="AF501" s="12">
        <f t="shared" si="55"/>
        <v>0</v>
      </c>
      <c r="AG501" s="12" t="e">
        <f t="shared" si="57"/>
        <v>#DIV/0!</v>
      </c>
      <c r="AH501" s="12" t="e">
        <f t="shared" si="56"/>
        <v>#DIV/0!</v>
      </c>
      <c r="AI501" s="12">
        <f>SUM(F500:Q502)</f>
        <v>0</v>
      </c>
      <c r="AJ501" s="12">
        <f>SUM(R500:AC502)</f>
        <v>0</v>
      </c>
      <c r="AK501" s="12">
        <f>SUM(F500:AC502)</f>
        <v>0</v>
      </c>
      <c r="AP501" s="139"/>
    </row>
    <row r="502" spans="1:42" s="9" customFormat="1" x14ac:dyDescent="0.4">
      <c r="A502" s="5"/>
      <c r="B502" s="21"/>
      <c r="C502" s="21"/>
      <c r="D502" s="5"/>
      <c r="E502" s="5"/>
      <c r="F502"/>
      <c r="G502"/>
      <c r="H502"/>
      <c r="I502"/>
      <c r="J502"/>
      <c r="K502"/>
      <c r="L502"/>
      <c r="M502"/>
      <c r="N502"/>
      <c r="O502"/>
      <c r="P502"/>
      <c r="Q502"/>
      <c r="R502" s="68"/>
      <c r="S502" s="68"/>
      <c r="T502" s="68"/>
      <c r="U502" s="68"/>
      <c r="V502" s="68"/>
      <c r="W502" s="68"/>
      <c r="X502" s="68"/>
      <c r="Y502" s="68"/>
      <c r="Z502" s="68"/>
      <c r="AA502" s="68"/>
      <c r="AB502" s="68"/>
      <c r="AC502" s="68"/>
      <c r="AD502" s="156"/>
      <c r="AE502" s="132">
        <f t="shared" si="54"/>
        <v>0</v>
      </c>
      <c r="AF502" s="12">
        <f t="shared" si="55"/>
        <v>0</v>
      </c>
      <c r="AG502" s="12" t="e">
        <f t="shared" si="57"/>
        <v>#DIV/0!</v>
      </c>
      <c r="AH502" s="12" t="e">
        <f t="shared" si="56"/>
        <v>#DIV/0!</v>
      </c>
      <c r="AI502" s="12">
        <f>SUM(F500:Q502)</f>
        <v>0</v>
      </c>
      <c r="AJ502" s="12">
        <f>SUM(R500:AC502)</f>
        <v>0</v>
      </c>
      <c r="AK502" s="12">
        <f>SUM(F500:AC502)</f>
        <v>0</v>
      </c>
      <c r="AP502" s="139"/>
    </row>
    <row r="503" spans="1:42" s="9" customFormat="1" x14ac:dyDescent="0.4">
      <c r="A503" s="5"/>
      <c r="B503" s="21"/>
      <c r="C503" s="21"/>
      <c r="D503" s="5"/>
      <c r="E503" s="5"/>
      <c r="F503"/>
      <c r="G503"/>
      <c r="H503"/>
      <c r="I503"/>
      <c r="J503"/>
      <c r="K503"/>
      <c r="L503"/>
      <c r="M503"/>
      <c r="N503"/>
      <c r="O503"/>
      <c r="P503"/>
      <c r="Q503"/>
      <c r="R503" s="68"/>
      <c r="S503" s="68"/>
      <c r="T503" s="68"/>
      <c r="U503" s="68"/>
      <c r="V503" s="68"/>
      <c r="W503" s="68"/>
      <c r="X503" s="68"/>
      <c r="Y503" s="68"/>
      <c r="Z503" s="68"/>
      <c r="AA503" s="68"/>
      <c r="AB503" s="68"/>
      <c r="AC503" s="68"/>
      <c r="AD503" s="156"/>
      <c r="AE503" s="132">
        <f t="shared" si="54"/>
        <v>0</v>
      </c>
      <c r="AF503" s="12">
        <f t="shared" si="55"/>
        <v>0</v>
      </c>
      <c r="AG503" s="14" t="e">
        <f t="shared" si="57"/>
        <v>#DIV/0!</v>
      </c>
      <c r="AH503" s="14" t="e">
        <f t="shared" si="56"/>
        <v>#DIV/0!</v>
      </c>
      <c r="AI503" s="12">
        <f>SUM(F503:Q505)</f>
        <v>0</v>
      </c>
      <c r="AJ503" s="12">
        <f>SUM(R503:AC505)</f>
        <v>0</v>
      </c>
      <c r="AK503" s="12">
        <f>SUM(F503:AC505)</f>
        <v>0</v>
      </c>
      <c r="AP503" s="139"/>
    </row>
    <row r="504" spans="1:42" s="9" customFormat="1" x14ac:dyDescent="0.4">
      <c r="A504" s="5"/>
      <c r="B504" s="21"/>
      <c r="C504" s="21"/>
      <c r="D504" s="5"/>
      <c r="E504" s="5"/>
      <c r="F504"/>
      <c r="G504"/>
      <c r="H504"/>
      <c r="I504"/>
      <c r="J504"/>
      <c r="K504"/>
      <c r="L504"/>
      <c r="M504"/>
      <c r="N504"/>
      <c r="O504"/>
      <c r="P504"/>
      <c r="Q504"/>
      <c r="R504" s="68"/>
      <c r="S504" s="68"/>
      <c r="T504" s="68"/>
      <c r="U504" s="68"/>
      <c r="V504" s="68"/>
      <c r="W504" s="68"/>
      <c r="X504" s="68"/>
      <c r="Y504" s="68"/>
      <c r="Z504" s="68"/>
      <c r="AA504" s="68"/>
      <c r="AB504" s="68"/>
      <c r="AC504" s="68"/>
      <c r="AD504" s="156"/>
      <c r="AE504" s="132">
        <f t="shared" si="54"/>
        <v>0</v>
      </c>
      <c r="AF504" s="12">
        <f t="shared" si="55"/>
        <v>0</v>
      </c>
      <c r="AG504" s="12" t="e">
        <f t="shared" si="57"/>
        <v>#DIV/0!</v>
      </c>
      <c r="AH504" s="12" t="e">
        <f t="shared" si="56"/>
        <v>#DIV/0!</v>
      </c>
      <c r="AI504" s="12">
        <f>SUM(F503:Q505)</f>
        <v>0</v>
      </c>
      <c r="AJ504" s="12">
        <f>SUM(R503:AC505)</f>
        <v>0</v>
      </c>
      <c r="AK504" s="12">
        <f>SUM(F503:AC505)</f>
        <v>0</v>
      </c>
      <c r="AP504" s="139"/>
    </row>
    <row r="505" spans="1:42" s="9" customFormat="1" x14ac:dyDescent="0.4">
      <c r="A505" s="5"/>
      <c r="B505" s="21"/>
      <c r="C505" s="21"/>
      <c r="D505" s="5"/>
      <c r="E505" s="5"/>
      <c r="F505"/>
      <c r="G505"/>
      <c r="H505"/>
      <c r="I505"/>
      <c r="J505"/>
      <c r="K505"/>
      <c r="L505"/>
      <c r="M505"/>
      <c r="N505"/>
      <c r="O505"/>
      <c r="P505"/>
      <c r="Q505"/>
      <c r="R505" s="68"/>
      <c r="S505" s="68"/>
      <c r="T505" s="68"/>
      <c r="U505" s="68"/>
      <c r="V505" s="68"/>
      <c r="W505" s="68"/>
      <c r="X505" s="68"/>
      <c r="Y505" s="68"/>
      <c r="Z505" s="68"/>
      <c r="AA505" s="68"/>
      <c r="AB505" s="68"/>
      <c r="AC505" s="68"/>
      <c r="AD505" s="156"/>
      <c r="AE505" s="132">
        <f t="shared" si="54"/>
        <v>0</v>
      </c>
      <c r="AF505" s="12">
        <f t="shared" si="55"/>
        <v>0</v>
      </c>
      <c r="AG505" s="12" t="e">
        <f t="shared" si="57"/>
        <v>#DIV/0!</v>
      </c>
      <c r="AH505" s="12" t="e">
        <f t="shared" si="56"/>
        <v>#DIV/0!</v>
      </c>
      <c r="AI505" s="12">
        <f>SUM(F503:Q505)</f>
        <v>0</v>
      </c>
      <c r="AJ505" s="12">
        <f>SUM(R503:AC505)</f>
        <v>0</v>
      </c>
      <c r="AK505" s="12">
        <f>SUM(F503:AC505)</f>
        <v>0</v>
      </c>
      <c r="AP505" s="139"/>
    </row>
    <row r="506" spans="1:42" s="9" customFormat="1" x14ac:dyDescent="0.4">
      <c r="A506" s="5"/>
      <c r="B506" s="21"/>
      <c r="C506" s="21"/>
      <c r="D506" s="5"/>
      <c r="E506" s="5"/>
      <c r="F506"/>
      <c r="G506"/>
      <c r="H506"/>
      <c r="I506"/>
      <c r="J506"/>
      <c r="K506"/>
      <c r="L506"/>
      <c r="M506"/>
      <c r="N506"/>
      <c r="O506"/>
      <c r="P506"/>
      <c r="Q506"/>
      <c r="R506" s="68"/>
      <c r="S506" s="68"/>
      <c r="T506" s="68"/>
      <c r="U506" s="68"/>
      <c r="V506" s="68"/>
      <c r="W506" s="68"/>
      <c r="X506" s="68"/>
      <c r="Y506" s="68"/>
      <c r="Z506" s="68"/>
      <c r="AA506" s="68"/>
      <c r="AB506" s="68"/>
      <c r="AC506" s="68"/>
      <c r="AD506" s="156"/>
      <c r="AE506" s="132">
        <f t="shared" si="54"/>
        <v>0</v>
      </c>
      <c r="AF506" s="12">
        <f t="shared" si="55"/>
        <v>0</v>
      </c>
      <c r="AG506" s="14" t="e">
        <f t="shared" si="57"/>
        <v>#DIV/0!</v>
      </c>
      <c r="AH506" s="14" t="e">
        <f t="shared" si="56"/>
        <v>#DIV/0!</v>
      </c>
      <c r="AI506" s="12">
        <f>SUM(F506:Q508)</f>
        <v>0</v>
      </c>
      <c r="AJ506" s="12">
        <f>SUM(R506:AC508)</f>
        <v>0</v>
      </c>
      <c r="AK506" s="12">
        <f>SUM(F506:AC508)</f>
        <v>0</v>
      </c>
      <c r="AP506" s="139"/>
    </row>
    <row r="507" spans="1:42" s="9" customFormat="1" x14ac:dyDescent="0.4">
      <c r="A507" s="5"/>
      <c r="B507" s="21"/>
      <c r="C507" s="21"/>
      <c r="D507" s="5"/>
      <c r="E507" s="5"/>
      <c r="F507"/>
      <c r="G507"/>
      <c r="H507"/>
      <c r="I507"/>
      <c r="J507"/>
      <c r="K507"/>
      <c r="L507"/>
      <c r="M507"/>
      <c r="N507"/>
      <c r="O507"/>
      <c r="P507"/>
      <c r="Q507"/>
      <c r="R507" s="68"/>
      <c r="S507" s="68"/>
      <c r="T507" s="68"/>
      <c r="U507" s="68"/>
      <c r="V507" s="68"/>
      <c r="W507" s="68"/>
      <c r="X507" s="68"/>
      <c r="Y507" s="68"/>
      <c r="Z507" s="68"/>
      <c r="AA507" s="68"/>
      <c r="AB507" s="68"/>
      <c r="AC507" s="68"/>
      <c r="AD507" s="156"/>
      <c r="AE507" s="132">
        <f t="shared" si="54"/>
        <v>0</v>
      </c>
      <c r="AF507" s="12">
        <f t="shared" si="55"/>
        <v>0</v>
      </c>
      <c r="AG507" s="12" t="e">
        <f t="shared" si="57"/>
        <v>#DIV/0!</v>
      </c>
      <c r="AH507" s="12" t="e">
        <f t="shared" si="56"/>
        <v>#DIV/0!</v>
      </c>
      <c r="AI507" s="12">
        <f>SUM(F506:Q508)</f>
        <v>0</v>
      </c>
      <c r="AJ507" s="12">
        <f>SUM(R506:AC508)</f>
        <v>0</v>
      </c>
      <c r="AK507" s="12">
        <f>SUM(F506:AC508)</f>
        <v>0</v>
      </c>
      <c r="AP507" s="139"/>
    </row>
    <row r="508" spans="1:42" s="9" customFormat="1" x14ac:dyDescent="0.4">
      <c r="A508" s="5"/>
      <c r="B508" s="21"/>
      <c r="C508" s="21"/>
      <c r="D508" s="5"/>
      <c r="E508" s="5"/>
      <c r="F508"/>
      <c r="G508"/>
      <c r="H508"/>
      <c r="I508"/>
      <c r="J508"/>
      <c r="K508"/>
      <c r="L508"/>
      <c r="M508"/>
      <c r="N508"/>
      <c r="O508"/>
      <c r="P508"/>
      <c r="Q508"/>
      <c r="R508" s="68"/>
      <c r="S508" s="68"/>
      <c r="T508" s="68"/>
      <c r="U508" s="68"/>
      <c r="V508" s="68"/>
      <c r="W508" s="68"/>
      <c r="X508" s="68"/>
      <c r="Y508" s="68"/>
      <c r="Z508" s="68"/>
      <c r="AA508" s="68"/>
      <c r="AB508" s="68"/>
      <c r="AC508" s="68"/>
      <c r="AD508" s="156"/>
      <c r="AE508" s="132">
        <f t="shared" ref="AE508:AE552" si="58">SUM(F508:Q508)</f>
        <v>0</v>
      </c>
      <c r="AF508" s="12">
        <f t="shared" ref="AF508:AF563" si="59">SUM(R508:AC508)</f>
        <v>0</v>
      </c>
      <c r="AG508" s="12" t="e">
        <f t="shared" si="57"/>
        <v>#DIV/0!</v>
      </c>
      <c r="AH508" s="12" t="e">
        <f t="shared" si="56"/>
        <v>#DIV/0!</v>
      </c>
      <c r="AI508" s="12">
        <f>SUM(F506:Q508)</f>
        <v>0</v>
      </c>
      <c r="AJ508" s="12">
        <f>SUM(R506:AC508)</f>
        <v>0</v>
      </c>
      <c r="AK508" s="12">
        <f>SUM(F506:AC508)</f>
        <v>0</v>
      </c>
      <c r="AP508" s="139"/>
    </row>
    <row r="509" spans="1:42" s="9" customFormat="1" x14ac:dyDescent="0.4">
      <c r="A509" s="5"/>
      <c r="B509" s="21"/>
      <c r="C509" s="21"/>
      <c r="D509" s="5"/>
      <c r="E509" s="5"/>
      <c r="F509"/>
      <c r="G509"/>
      <c r="H509"/>
      <c r="I509"/>
      <c r="J509"/>
      <c r="K509"/>
      <c r="L509"/>
      <c r="M509"/>
      <c r="N509"/>
      <c r="O509"/>
      <c r="P509"/>
      <c r="Q509"/>
      <c r="R509" s="68"/>
      <c r="S509" s="68"/>
      <c r="T509" s="68"/>
      <c r="U509" s="68"/>
      <c r="V509" s="68"/>
      <c r="W509" s="68"/>
      <c r="X509" s="68"/>
      <c r="Y509" s="68"/>
      <c r="Z509" s="68"/>
      <c r="AA509" s="68"/>
      <c r="AB509" s="68"/>
      <c r="AC509" s="68"/>
      <c r="AD509" s="156"/>
      <c r="AE509" s="132">
        <f t="shared" si="58"/>
        <v>0</v>
      </c>
      <c r="AF509" s="12">
        <f t="shared" si="59"/>
        <v>0</v>
      </c>
      <c r="AG509" s="14" t="e">
        <f t="shared" si="57"/>
        <v>#DIV/0!</v>
      </c>
      <c r="AH509" s="14" t="e">
        <f t="shared" si="56"/>
        <v>#DIV/0!</v>
      </c>
      <c r="AI509" s="12">
        <f>SUM(F509:Q511)</f>
        <v>0</v>
      </c>
      <c r="AJ509" s="12">
        <f>SUM(R509:AC511)</f>
        <v>0</v>
      </c>
      <c r="AK509" s="12">
        <f>SUM(F509:AC511)</f>
        <v>0</v>
      </c>
      <c r="AP509" s="139"/>
    </row>
    <row r="510" spans="1:42" s="9" customFormat="1" x14ac:dyDescent="0.4">
      <c r="A510" s="5"/>
      <c r="B510" s="21"/>
      <c r="C510" s="21"/>
      <c r="D510" s="5"/>
      <c r="E510" s="5"/>
      <c r="F510"/>
      <c r="G510"/>
      <c r="H510"/>
      <c r="I510"/>
      <c r="J510"/>
      <c r="K510"/>
      <c r="L510"/>
      <c r="M510"/>
      <c r="N510"/>
      <c r="O510"/>
      <c r="P510"/>
      <c r="Q510"/>
      <c r="R510" s="68"/>
      <c r="S510" s="68"/>
      <c r="T510" s="68"/>
      <c r="U510" s="68"/>
      <c r="V510" s="68"/>
      <c r="W510" s="68"/>
      <c r="X510" s="68"/>
      <c r="Y510" s="68"/>
      <c r="Z510" s="68"/>
      <c r="AA510" s="68"/>
      <c r="AB510" s="68"/>
      <c r="AC510" s="68"/>
      <c r="AD510" s="156"/>
      <c r="AE510" s="132">
        <f t="shared" si="58"/>
        <v>0</v>
      </c>
      <c r="AF510" s="12">
        <f t="shared" si="59"/>
        <v>0</v>
      </c>
      <c r="AG510" s="12" t="e">
        <f t="shared" si="57"/>
        <v>#DIV/0!</v>
      </c>
      <c r="AH510" s="12" t="e">
        <f t="shared" si="56"/>
        <v>#DIV/0!</v>
      </c>
      <c r="AI510" s="12">
        <f>SUM(F509:Q511)</f>
        <v>0</v>
      </c>
      <c r="AJ510" s="12">
        <f>SUM(R509:AC511)</f>
        <v>0</v>
      </c>
      <c r="AK510" s="12">
        <f>SUM(F509:AC511)</f>
        <v>0</v>
      </c>
      <c r="AP510" s="139"/>
    </row>
    <row r="511" spans="1:42" s="9" customFormat="1" x14ac:dyDescent="0.4">
      <c r="A511" s="5"/>
      <c r="B511" s="21"/>
      <c r="C511" s="21"/>
      <c r="D511" s="5"/>
      <c r="E511" s="5"/>
      <c r="F511"/>
      <c r="G511"/>
      <c r="H511"/>
      <c r="I511"/>
      <c r="J511"/>
      <c r="K511"/>
      <c r="L511"/>
      <c r="M511"/>
      <c r="N511"/>
      <c r="O511"/>
      <c r="P511"/>
      <c r="Q511"/>
      <c r="R511" s="68"/>
      <c r="S511" s="68"/>
      <c r="T511" s="68"/>
      <c r="U511" s="68"/>
      <c r="V511" s="68"/>
      <c r="W511" s="68"/>
      <c r="X511" s="68"/>
      <c r="Y511" s="68"/>
      <c r="Z511" s="68"/>
      <c r="AA511" s="68"/>
      <c r="AB511" s="68"/>
      <c r="AC511" s="68"/>
      <c r="AD511" s="156"/>
      <c r="AE511" s="132">
        <f t="shared" si="58"/>
        <v>0</v>
      </c>
      <c r="AF511" s="12">
        <f t="shared" si="59"/>
        <v>0</v>
      </c>
      <c r="AG511" s="12" t="e">
        <f t="shared" si="57"/>
        <v>#DIV/0!</v>
      </c>
      <c r="AH511" s="12" t="e">
        <f t="shared" si="56"/>
        <v>#DIV/0!</v>
      </c>
      <c r="AI511" s="12">
        <f>SUM(F509:Q511)</f>
        <v>0</v>
      </c>
      <c r="AJ511" s="12">
        <f>SUM(R509:AC511)</f>
        <v>0</v>
      </c>
      <c r="AK511" s="12">
        <f>SUM(F509:AC511)</f>
        <v>0</v>
      </c>
      <c r="AP511" s="139"/>
    </row>
    <row r="512" spans="1:42" s="9" customFormat="1" x14ac:dyDescent="0.4">
      <c r="A512" s="5"/>
      <c r="B512" s="21"/>
      <c r="C512" s="21"/>
      <c r="D512" s="5"/>
      <c r="E512" s="5"/>
      <c r="F512"/>
      <c r="G512"/>
      <c r="H512"/>
      <c r="I512"/>
      <c r="J512"/>
      <c r="K512"/>
      <c r="L512"/>
      <c r="M512"/>
      <c r="N512"/>
      <c r="O512"/>
      <c r="P512"/>
      <c r="Q512"/>
      <c r="R512" s="68"/>
      <c r="S512" s="68"/>
      <c r="T512" s="68"/>
      <c r="U512" s="68"/>
      <c r="V512" s="68"/>
      <c r="W512" s="68"/>
      <c r="X512" s="68"/>
      <c r="Y512" s="68"/>
      <c r="Z512" s="68"/>
      <c r="AA512" s="68"/>
      <c r="AB512" s="68"/>
      <c r="AC512" s="68"/>
      <c r="AD512" s="156"/>
      <c r="AE512" s="132">
        <f t="shared" si="58"/>
        <v>0</v>
      </c>
      <c r="AF512" s="12">
        <f t="shared" si="59"/>
        <v>0</v>
      </c>
      <c r="AG512" s="14" t="e">
        <f t="shared" si="57"/>
        <v>#DIV/0!</v>
      </c>
      <c r="AH512" s="14" t="e">
        <f t="shared" si="56"/>
        <v>#DIV/0!</v>
      </c>
      <c r="AI512" s="12">
        <f>SUM(F512:Q514)</f>
        <v>0</v>
      </c>
      <c r="AJ512" s="12">
        <f>SUM(R512:AC514)</f>
        <v>0</v>
      </c>
      <c r="AK512" s="12">
        <f>SUM(F512:AC514)</f>
        <v>0</v>
      </c>
      <c r="AP512" s="139"/>
    </row>
    <row r="513" spans="1:42" s="9" customFormat="1" x14ac:dyDescent="0.4">
      <c r="A513" s="5"/>
      <c r="B513" s="21"/>
      <c r="C513" s="21"/>
      <c r="D513" s="5"/>
      <c r="E513" s="5"/>
      <c r="F513"/>
      <c r="G513"/>
      <c r="H513"/>
      <c r="I513"/>
      <c r="J513"/>
      <c r="K513"/>
      <c r="L513"/>
      <c r="M513"/>
      <c r="N513"/>
      <c r="O513"/>
      <c r="P513"/>
      <c r="Q513"/>
      <c r="R513" s="68"/>
      <c r="S513" s="68"/>
      <c r="T513" s="68"/>
      <c r="U513" s="68"/>
      <c r="V513" s="68"/>
      <c r="W513" s="68"/>
      <c r="X513" s="68"/>
      <c r="Y513" s="68"/>
      <c r="Z513" s="68"/>
      <c r="AA513" s="68"/>
      <c r="AB513" s="68"/>
      <c r="AC513" s="68"/>
      <c r="AD513" s="156"/>
      <c r="AE513" s="132">
        <f t="shared" si="58"/>
        <v>0</v>
      </c>
      <c r="AF513" s="12">
        <f t="shared" si="59"/>
        <v>0</v>
      </c>
      <c r="AG513" s="12" t="e">
        <f t="shared" si="57"/>
        <v>#DIV/0!</v>
      </c>
      <c r="AH513" s="12" t="e">
        <f t="shared" si="56"/>
        <v>#DIV/0!</v>
      </c>
      <c r="AI513" s="12">
        <f>SUM(F512:Q514)</f>
        <v>0</v>
      </c>
      <c r="AJ513" s="12">
        <f>SUM(R512:AC514)</f>
        <v>0</v>
      </c>
      <c r="AK513" s="12">
        <f>SUM(F512:AC514)</f>
        <v>0</v>
      </c>
      <c r="AP513" s="139"/>
    </row>
    <row r="514" spans="1:42" s="9" customFormat="1" x14ac:dyDescent="0.4">
      <c r="A514" s="5"/>
      <c r="B514" s="21"/>
      <c r="C514" s="21"/>
      <c r="D514" s="5"/>
      <c r="E514" s="5"/>
      <c r="F514"/>
      <c r="G514"/>
      <c r="H514"/>
      <c r="I514"/>
      <c r="J514"/>
      <c r="K514"/>
      <c r="L514"/>
      <c r="M514"/>
      <c r="N514"/>
      <c r="O514"/>
      <c r="P514"/>
      <c r="Q514"/>
      <c r="R514" s="68"/>
      <c r="S514" s="68"/>
      <c r="T514" s="68"/>
      <c r="U514" s="68"/>
      <c r="V514" s="68"/>
      <c r="W514" s="68"/>
      <c r="X514" s="68"/>
      <c r="Y514" s="68"/>
      <c r="Z514" s="68"/>
      <c r="AA514" s="68"/>
      <c r="AB514" s="68"/>
      <c r="AC514" s="68"/>
      <c r="AD514" s="156"/>
      <c r="AE514" s="132">
        <f t="shared" si="58"/>
        <v>0</v>
      </c>
      <c r="AF514" s="12">
        <f t="shared" si="59"/>
        <v>0</v>
      </c>
      <c r="AG514" s="12" t="e">
        <f t="shared" si="57"/>
        <v>#DIV/0!</v>
      </c>
      <c r="AH514" s="12" t="e">
        <f t="shared" si="56"/>
        <v>#DIV/0!</v>
      </c>
      <c r="AI514" s="12">
        <f>SUM(F512:Q514)</f>
        <v>0</v>
      </c>
      <c r="AJ514" s="12">
        <f>SUM(R512:AC514)</f>
        <v>0</v>
      </c>
      <c r="AK514" s="12">
        <f>SUM(F512:AC514)</f>
        <v>0</v>
      </c>
      <c r="AP514" s="139"/>
    </row>
    <row r="515" spans="1:42" s="9" customFormat="1" x14ac:dyDescent="0.4">
      <c r="A515" s="5"/>
      <c r="B515" s="21"/>
      <c r="C515" s="21"/>
      <c r="D515" s="5"/>
      <c r="E515" s="5"/>
      <c r="F515"/>
      <c r="G515"/>
      <c r="H515"/>
      <c r="I515"/>
      <c r="J515"/>
      <c r="K515"/>
      <c r="L515"/>
      <c r="M515"/>
      <c r="N515"/>
      <c r="O515"/>
      <c r="P515"/>
      <c r="Q515"/>
      <c r="R515" s="68"/>
      <c r="S515" s="68"/>
      <c r="T515" s="68"/>
      <c r="U515" s="68"/>
      <c r="V515" s="68"/>
      <c r="W515" s="68"/>
      <c r="X515" s="68"/>
      <c r="Y515" s="68"/>
      <c r="Z515" s="68"/>
      <c r="AA515" s="68"/>
      <c r="AB515" s="68"/>
      <c r="AC515" s="68"/>
      <c r="AD515" s="156"/>
      <c r="AE515" s="132">
        <f t="shared" si="58"/>
        <v>0</v>
      </c>
      <c r="AF515" s="12">
        <f t="shared" si="59"/>
        <v>0</v>
      </c>
      <c r="AG515" s="14" t="e">
        <f t="shared" si="57"/>
        <v>#DIV/0!</v>
      </c>
      <c r="AH515" s="14" t="e">
        <f t="shared" ref="AH515:AH556" si="60">SUM(R515:AC515)/AJ515</f>
        <v>#DIV/0!</v>
      </c>
      <c r="AI515" s="12">
        <f>SUM(F515:Q517)</f>
        <v>0</v>
      </c>
      <c r="AJ515" s="12">
        <f>SUM(R515:AC517)</f>
        <v>0</v>
      </c>
      <c r="AK515" s="12">
        <f>SUM(F515:AC517)</f>
        <v>0</v>
      </c>
      <c r="AP515" s="139"/>
    </row>
    <row r="516" spans="1:42" s="9" customFormat="1" x14ac:dyDescent="0.4">
      <c r="A516" s="5"/>
      <c r="B516" s="21"/>
      <c r="C516" s="21"/>
      <c r="D516" s="5"/>
      <c r="E516" s="5"/>
      <c r="F516"/>
      <c r="G516"/>
      <c r="H516"/>
      <c r="I516"/>
      <c r="J516"/>
      <c r="K516"/>
      <c r="L516"/>
      <c r="M516"/>
      <c r="N516"/>
      <c r="O516"/>
      <c r="P516"/>
      <c r="Q516"/>
      <c r="R516" s="68"/>
      <c r="S516" s="68"/>
      <c r="T516" s="68"/>
      <c r="U516" s="68"/>
      <c r="V516" s="68"/>
      <c r="W516" s="68"/>
      <c r="X516" s="68"/>
      <c r="Y516" s="68"/>
      <c r="Z516" s="68"/>
      <c r="AA516" s="68"/>
      <c r="AB516" s="68"/>
      <c r="AC516" s="68"/>
      <c r="AD516" s="156"/>
      <c r="AE516" s="132">
        <f t="shared" si="58"/>
        <v>0</v>
      </c>
      <c r="AF516" s="12">
        <f t="shared" si="59"/>
        <v>0</v>
      </c>
      <c r="AG516" s="12" t="e">
        <f t="shared" si="57"/>
        <v>#DIV/0!</v>
      </c>
      <c r="AH516" s="12" t="e">
        <f t="shared" si="60"/>
        <v>#DIV/0!</v>
      </c>
      <c r="AI516" s="12">
        <f>SUM(F515:Q517)</f>
        <v>0</v>
      </c>
      <c r="AJ516" s="12">
        <f>SUM(R515:AC517)</f>
        <v>0</v>
      </c>
      <c r="AK516" s="12">
        <f>SUM(F515:AC517)</f>
        <v>0</v>
      </c>
      <c r="AP516" s="139"/>
    </row>
    <row r="517" spans="1:42" s="9" customFormat="1" x14ac:dyDescent="0.4">
      <c r="A517" s="5"/>
      <c r="B517" s="21"/>
      <c r="C517" s="21"/>
      <c r="D517" s="5"/>
      <c r="E517" s="5"/>
      <c r="F517"/>
      <c r="G517"/>
      <c r="H517"/>
      <c r="I517"/>
      <c r="J517"/>
      <c r="K517"/>
      <c r="L517"/>
      <c r="M517"/>
      <c r="N517"/>
      <c r="O517"/>
      <c r="P517"/>
      <c r="Q517"/>
      <c r="R517" s="68"/>
      <c r="S517" s="68"/>
      <c r="T517" s="68"/>
      <c r="U517" s="68"/>
      <c r="V517" s="68"/>
      <c r="W517" s="68"/>
      <c r="X517" s="68"/>
      <c r="Y517" s="68"/>
      <c r="Z517" s="68"/>
      <c r="AA517" s="68"/>
      <c r="AB517" s="68"/>
      <c r="AC517" s="68"/>
      <c r="AD517" s="156"/>
      <c r="AE517" s="132">
        <f t="shared" si="58"/>
        <v>0</v>
      </c>
      <c r="AF517" s="12">
        <f t="shared" si="59"/>
        <v>0</v>
      </c>
      <c r="AG517" s="12" t="e">
        <f t="shared" si="57"/>
        <v>#DIV/0!</v>
      </c>
      <c r="AH517" s="12" t="e">
        <f t="shared" si="60"/>
        <v>#DIV/0!</v>
      </c>
      <c r="AI517" s="12">
        <f>SUM(F515:Q517)</f>
        <v>0</v>
      </c>
      <c r="AJ517" s="12">
        <f>SUM(R515:AC517)</f>
        <v>0</v>
      </c>
      <c r="AK517" s="12">
        <f>SUM(F515:AC517)</f>
        <v>0</v>
      </c>
      <c r="AP517" s="139"/>
    </row>
    <row r="518" spans="1:42" s="9" customFormat="1" x14ac:dyDescent="0.4">
      <c r="A518" s="5"/>
      <c r="B518" s="21"/>
      <c r="C518" s="21"/>
      <c r="D518" s="5"/>
      <c r="E518" s="5"/>
      <c r="F518"/>
      <c r="G518"/>
      <c r="H518"/>
      <c r="I518"/>
      <c r="J518"/>
      <c r="K518"/>
      <c r="L518"/>
      <c r="M518"/>
      <c r="N518"/>
      <c r="O518"/>
      <c r="P518"/>
      <c r="Q518"/>
      <c r="R518" s="68"/>
      <c r="S518" s="68"/>
      <c r="T518" s="68"/>
      <c r="U518" s="68"/>
      <c r="V518" s="68"/>
      <c r="W518" s="68"/>
      <c r="X518" s="68"/>
      <c r="Y518" s="68"/>
      <c r="Z518" s="68"/>
      <c r="AA518" s="68"/>
      <c r="AB518" s="68"/>
      <c r="AC518" s="68"/>
      <c r="AD518" s="156"/>
      <c r="AE518" s="132">
        <f t="shared" si="58"/>
        <v>0</v>
      </c>
      <c r="AF518" s="12">
        <f t="shared" si="59"/>
        <v>0</v>
      </c>
      <c r="AG518" s="14" t="e">
        <f t="shared" si="57"/>
        <v>#DIV/0!</v>
      </c>
      <c r="AH518" s="14" t="e">
        <f t="shared" si="60"/>
        <v>#DIV/0!</v>
      </c>
      <c r="AI518" s="12">
        <f>SUM(F518:Q520)</f>
        <v>0</v>
      </c>
      <c r="AJ518" s="12">
        <f>SUM(R518:AC520)</f>
        <v>0</v>
      </c>
      <c r="AK518" s="12">
        <f>SUM(F518:AC520)</f>
        <v>0</v>
      </c>
      <c r="AP518" s="139"/>
    </row>
    <row r="519" spans="1:42" s="9" customFormat="1" x14ac:dyDescent="0.4">
      <c r="A519" s="5"/>
      <c r="B519" s="21"/>
      <c r="C519" s="21"/>
      <c r="D519" s="5"/>
      <c r="E519" s="5"/>
      <c r="F519"/>
      <c r="G519"/>
      <c r="H519"/>
      <c r="I519"/>
      <c r="J519"/>
      <c r="K519"/>
      <c r="L519"/>
      <c r="M519"/>
      <c r="N519"/>
      <c r="O519"/>
      <c r="P519"/>
      <c r="Q519"/>
      <c r="R519" s="68"/>
      <c r="S519" s="68"/>
      <c r="T519" s="68"/>
      <c r="U519" s="68"/>
      <c r="V519" s="68"/>
      <c r="W519" s="68"/>
      <c r="X519" s="68"/>
      <c r="Y519" s="68"/>
      <c r="Z519" s="68"/>
      <c r="AA519" s="68"/>
      <c r="AB519" s="68"/>
      <c r="AC519" s="68"/>
      <c r="AD519" s="156"/>
      <c r="AE519" s="132">
        <f t="shared" si="58"/>
        <v>0</v>
      </c>
      <c r="AF519" s="12">
        <f t="shared" si="59"/>
        <v>0</v>
      </c>
      <c r="AG519" s="12" t="e">
        <f t="shared" si="57"/>
        <v>#DIV/0!</v>
      </c>
      <c r="AH519" s="12" t="e">
        <f t="shared" si="60"/>
        <v>#DIV/0!</v>
      </c>
      <c r="AI519" s="12">
        <f>SUM(F518:Q520)</f>
        <v>0</v>
      </c>
      <c r="AJ519" s="12">
        <f>SUM(R518:AC520)</f>
        <v>0</v>
      </c>
      <c r="AK519" s="12">
        <f>SUM(F518:AC520)</f>
        <v>0</v>
      </c>
      <c r="AP519" s="139"/>
    </row>
    <row r="520" spans="1:42" s="9" customFormat="1" x14ac:dyDescent="0.4">
      <c r="A520" s="5"/>
      <c r="B520" s="21"/>
      <c r="C520" s="21"/>
      <c r="D520" s="5"/>
      <c r="E520" s="5"/>
      <c r="F520"/>
      <c r="G520"/>
      <c r="H520"/>
      <c r="I520"/>
      <c r="J520"/>
      <c r="K520"/>
      <c r="L520"/>
      <c r="M520"/>
      <c r="N520"/>
      <c r="O520"/>
      <c r="P520"/>
      <c r="Q520"/>
      <c r="R520" s="68"/>
      <c r="S520" s="68"/>
      <c r="T520" s="68"/>
      <c r="U520" s="68"/>
      <c r="V520" s="68"/>
      <c r="W520" s="68"/>
      <c r="X520" s="68"/>
      <c r="Y520" s="68"/>
      <c r="Z520" s="68"/>
      <c r="AA520" s="68"/>
      <c r="AB520" s="68"/>
      <c r="AC520" s="68"/>
      <c r="AD520" s="156"/>
      <c r="AE520" s="132">
        <f t="shared" si="58"/>
        <v>0</v>
      </c>
      <c r="AF520" s="12">
        <f t="shared" si="59"/>
        <v>0</v>
      </c>
      <c r="AG520" s="12" t="e">
        <f t="shared" si="57"/>
        <v>#DIV/0!</v>
      </c>
      <c r="AH520" s="12" t="e">
        <f t="shared" si="60"/>
        <v>#DIV/0!</v>
      </c>
      <c r="AI520" s="12">
        <f>SUM(F518:Q520)</f>
        <v>0</v>
      </c>
      <c r="AJ520" s="12">
        <f>SUM(R518:AC520)</f>
        <v>0</v>
      </c>
      <c r="AK520" s="12">
        <f>SUM(F518:AC520)</f>
        <v>0</v>
      </c>
      <c r="AP520" s="139"/>
    </row>
    <row r="521" spans="1:42" s="9" customFormat="1" x14ac:dyDescent="0.4">
      <c r="A521" s="5"/>
      <c r="B521" s="21"/>
      <c r="C521" s="21"/>
      <c r="D521" s="5"/>
      <c r="E521" s="5"/>
      <c r="F521"/>
      <c r="G521"/>
      <c r="H521"/>
      <c r="I521"/>
      <c r="J521"/>
      <c r="K521"/>
      <c r="L521"/>
      <c r="M521"/>
      <c r="N521"/>
      <c r="O521"/>
      <c r="P521"/>
      <c r="Q521"/>
      <c r="R521" s="68"/>
      <c r="S521" s="68"/>
      <c r="T521" s="68"/>
      <c r="U521" s="68"/>
      <c r="V521" s="68"/>
      <c r="W521" s="68"/>
      <c r="X521" s="68"/>
      <c r="Y521" s="68"/>
      <c r="Z521" s="68"/>
      <c r="AA521" s="68"/>
      <c r="AB521" s="68"/>
      <c r="AC521" s="68"/>
      <c r="AD521" s="156"/>
      <c r="AE521" s="132">
        <f t="shared" si="58"/>
        <v>0</v>
      </c>
      <c r="AF521" s="12">
        <f t="shared" si="59"/>
        <v>0</v>
      </c>
      <c r="AG521" s="14" t="e">
        <f t="shared" si="57"/>
        <v>#DIV/0!</v>
      </c>
      <c r="AH521" s="14" t="e">
        <f t="shared" si="60"/>
        <v>#DIV/0!</v>
      </c>
      <c r="AI521" s="12">
        <f>SUM(F521:Q523)</f>
        <v>0</v>
      </c>
      <c r="AJ521" s="12">
        <f>SUM(R521:AC523)</f>
        <v>0</v>
      </c>
      <c r="AK521" s="12">
        <f>SUM(F521:AC523)</f>
        <v>0</v>
      </c>
      <c r="AP521" s="139"/>
    </row>
    <row r="522" spans="1:42" s="9" customFormat="1" x14ac:dyDescent="0.4">
      <c r="A522" s="5"/>
      <c r="B522" s="21"/>
      <c r="C522" s="21"/>
      <c r="D522" s="5"/>
      <c r="E522" s="5"/>
      <c r="F522"/>
      <c r="G522"/>
      <c r="H522"/>
      <c r="I522"/>
      <c r="J522"/>
      <c r="K522"/>
      <c r="L522"/>
      <c r="M522"/>
      <c r="N522"/>
      <c r="O522"/>
      <c r="P522"/>
      <c r="Q522"/>
      <c r="R522" s="68"/>
      <c r="S522" s="68"/>
      <c r="T522" s="68"/>
      <c r="U522" s="68"/>
      <c r="V522" s="68"/>
      <c r="W522" s="68"/>
      <c r="X522" s="68"/>
      <c r="Y522" s="68"/>
      <c r="Z522" s="68"/>
      <c r="AA522" s="68"/>
      <c r="AB522" s="68"/>
      <c r="AC522" s="68"/>
      <c r="AD522" s="156"/>
      <c r="AE522" s="132">
        <f t="shared" si="58"/>
        <v>0</v>
      </c>
      <c r="AF522" s="12">
        <f t="shared" si="59"/>
        <v>0</v>
      </c>
      <c r="AG522" s="12" t="e">
        <f t="shared" si="57"/>
        <v>#DIV/0!</v>
      </c>
      <c r="AH522" s="12" t="e">
        <f t="shared" si="60"/>
        <v>#DIV/0!</v>
      </c>
      <c r="AI522" s="12">
        <f>SUM(F521:Q523)</f>
        <v>0</v>
      </c>
      <c r="AJ522" s="12">
        <f>SUM(R521:AC523)</f>
        <v>0</v>
      </c>
      <c r="AK522" s="12">
        <f>SUM(F521:AC523)</f>
        <v>0</v>
      </c>
      <c r="AP522" s="139"/>
    </row>
    <row r="523" spans="1:42" s="9" customFormat="1" x14ac:dyDescent="0.4">
      <c r="A523" s="5"/>
      <c r="B523" s="21"/>
      <c r="C523" s="21"/>
      <c r="D523" s="5"/>
      <c r="E523" s="5"/>
      <c r="F523"/>
      <c r="G523"/>
      <c r="H523"/>
      <c r="I523"/>
      <c r="J523"/>
      <c r="K523"/>
      <c r="L523"/>
      <c r="M523"/>
      <c r="N523"/>
      <c r="O523"/>
      <c r="P523"/>
      <c r="Q523"/>
      <c r="R523" s="68"/>
      <c r="S523" s="68"/>
      <c r="T523" s="68"/>
      <c r="U523" s="68"/>
      <c r="V523" s="68"/>
      <c r="W523" s="68"/>
      <c r="X523" s="68"/>
      <c r="Y523" s="68"/>
      <c r="Z523" s="68"/>
      <c r="AA523" s="68"/>
      <c r="AB523" s="68"/>
      <c r="AC523" s="68"/>
      <c r="AD523" s="156"/>
      <c r="AE523" s="132">
        <f t="shared" si="58"/>
        <v>0</v>
      </c>
      <c r="AF523" s="12">
        <f t="shared" si="59"/>
        <v>0</v>
      </c>
      <c r="AG523" s="12" t="e">
        <f t="shared" si="57"/>
        <v>#DIV/0!</v>
      </c>
      <c r="AH523" s="12" t="e">
        <f t="shared" si="60"/>
        <v>#DIV/0!</v>
      </c>
      <c r="AI523" s="12">
        <f>SUM(F521:Q523)</f>
        <v>0</v>
      </c>
      <c r="AJ523" s="12">
        <f>SUM(R521:AC523)</f>
        <v>0</v>
      </c>
      <c r="AK523" s="12">
        <f>SUM(F521:AC523)</f>
        <v>0</v>
      </c>
      <c r="AP523" s="139"/>
    </row>
    <row r="524" spans="1:42" s="9" customFormat="1" x14ac:dyDescent="0.4">
      <c r="A524" s="5"/>
      <c r="B524" s="21"/>
      <c r="C524" s="21"/>
      <c r="D524" s="5"/>
      <c r="E524" s="5"/>
      <c r="F524"/>
      <c r="G524"/>
      <c r="H524"/>
      <c r="I524"/>
      <c r="J524"/>
      <c r="K524"/>
      <c r="L524"/>
      <c r="M524"/>
      <c r="N524"/>
      <c r="O524"/>
      <c r="P524"/>
      <c r="Q524"/>
      <c r="R524" s="68"/>
      <c r="S524" s="68"/>
      <c r="T524" s="68"/>
      <c r="U524" s="68"/>
      <c r="V524" s="68"/>
      <c r="W524" s="68"/>
      <c r="X524" s="68"/>
      <c r="Y524" s="68"/>
      <c r="Z524" s="68"/>
      <c r="AA524" s="68"/>
      <c r="AB524" s="68"/>
      <c r="AC524" s="68"/>
      <c r="AD524" s="156"/>
      <c r="AE524" s="132">
        <f t="shared" si="58"/>
        <v>0</v>
      </c>
      <c r="AF524" s="12">
        <f t="shared" si="59"/>
        <v>0</v>
      </c>
      <c r="AG524" s="14" t="e">
        <f t="shared" si="57"/>
        <v>#DIV/0!</v>
      </c>
      <c r="AH524" s="14" t="e">
        <f t="shared" si="60"/>
        <v>#DIV/0!</v>
      </c>
      <c r="AI524" s="12">
        <f>SUM(F524:Q526)</f>
        <v>0</v>
      </c>
      <c r="AJ524" s="12">
        <f>SUM(R524:AC526)</f>
        <v>0</v>
      </c>
      <c r="AK524" s="12">
        <f>SUM(F524:AC526)</f>
        <v>0</v>
      </c>
      <c r="AP524" s="139"/>
    </row>
    <row r="525" spans="1:42" s="9" customFormat="1" x14ac:dyDescent="0.4">
      <c r="A525" s="5"/>
      <c r="B525" s="21"/>
      <c r="C525" s="21"/>
      <c r="D525" s="5"/>
      <c r="E525" s="5"/>
      <c r="F525"/>
      <c r="G525"/>
      <c r="H525"/>
      <c r="I525"/>
      <c r="J525"/>
      <c r="K525"/>
      <c r="L525"/>
      <c r="M525"/>
      <c r="N525"/>
      <c r="O525"/>
      <c r="P525"/>
      <c r="Q525"/>
      <c r="R525" s="68"/>
      <c r="S525" s="68"/>
      <c r="T525" s="68"/>
      <c r="U525" s="68"/>
      <c r="V525" s="68"/>
      <c r="W525" s="68"/>
      <c r="X525" s="68"/>
      <c r="Y525" s="68"/>
      <c r="Z525" s="68"/>
      <c r="AA525" s="68"/>
      <c r="AB525" s="68"/>
      <c r="AC525" s="68"/>
      <c r="AD525" s="156"/>
      <c r="AE525" s="132">
        <f t="shared" si="58"/>
        <v>0</v>
      </c>
      <c r="AF525" s="12">
        <f t="shared" si="59"/>
        <v>0</v>
      </c>
      <c r="AG525" s="12" t="e">
        <f t="shared" si="57"/>
        <v>#DIV/0!</v>
      </c>
      <c r="AH525" s="12" t="e">
        <f t="shared" si="60"/>
        <v>#DIV/0!</v>
      </c>
      <c r="AI525" s="12">
        <f>SUM(F524:Q526)</f>
        <v>0</v>
      </c>
      <c r="AJ525" s="12">
        <f>SUM(R524:AC526)</f>
        <v>0</v>
      </c>
      <c r="AK525" s="12">
        <f>SUM(F524:AC526)</f>
        <v>0</v>
      </c>
      <c r="AP525" s="139"/>
    </row>
    <row r="526" spans="1:42" s="9" customFormat="1" x14ac:dyDescent="0.4">
      <c r="A526" s="5"/>
      <c r="B526" s="21"/>
      <c r="C526" s="21"/>
      <c r="D526" s="5"/>
      <c r="E526" s="5"/>
      <c r="F526"/>
      <c r="G526"/>
      <c r="H526"/>
      <c r="I526"/>
      <c r="J526"/>
      <c r="K526"/>
      <c r="L526"/>
      <c r="M526"/>
      <c r="N526"/>
      <c r="O526"/>
      <c r="P526"/>
      <c r="Q526"/>
      <c r="R526" s="68"/>
      <c r="S526" s="68"/>
      <c r="T526" s="68"/>
      <c r="U526" s="68"/>
      <c r="V526" s="68"/>
      <c r="W526" s="68"/>
      <c r="X526" s="68"/>
      <c r="Y526" s="68"/>
      <c r="Z526" s="68"/>
      <c r="AA526" s="68"/>
      <c r="AB526" s="68"/>
      <c r="AC526" s="68"/>
      <c r="AD526" s="156"/>
      <c r="AE526" s="132">
        <f t="shared" si="58"/>
        <v>0</v>
      </c>
      <c r="AF526" s="12">
        <f t="shared" si="59"/>
        <v>0</v>
      </c>
      <c r="AG526" s="12" t="e">
        <f t="shared" si="57"/>
        <v>#DIV/0!</v>
      </c>
      <c r="AH526" s="12" t="e">
        <f t="shared" si="60"/>
        <v>#DIV/0!</v>
      </c>
      <c r="AI526" s="12">
        <f>SUM(F524:Q526)</f>
        <v>0</v>
      </c>
      <c r="AJ526" s="12">
        <f>SUM(R524:AC526)</f>
        <v>0</v>
      </c>
      <c r="AK526" s="12">
        <f>SUM(F524:AC526)</f>
        <v>0</v>
      </c>
      <c r="AP526" s="139"/>
    </row>
    <row r="527" spans="1:42" s="9" customFormat="1" x14ac:dyDescent="0.4">
      <c r="A527" s="5"/>
      <c r="B527" s="21"/>
      <c r="C527" s="21"/>
      <c r="D527" s="5"/>
      <c r="E527" s="5"/>
      <c r="F527"/>
      <c r="G527"/>
      <c r="H527"/>
      <c r="I527"/>
      <c r="J527"/>
      <c r="K527"/>
      <c r="L527"/>
      <c r="M527"/>
      <c r="N527"/>
      <c r="O527"/>
      <c r="P527"/>
      <c r="Q527"/>
      <c r="R527" s="68"/>
      <c r="S527" s="68"/>
      <c r="T527" s="68"/>
      <c r="U527" s="68"/>
      <c r="V527" s="68"/>
      <c r="W527" s="68"/>
      <c r="X527" s="68"/>
      <c r="Y527" s="68"/>
      <c r="Z527" s="68"/>
      <c r="AA527" s="68"/>
      <c r="AB527" s="68"/>
      <c r="AC527" s="68"/>
      <c r="AD527" s="156"/>
      <c r="AE527" s="132">
        <f t="shared" si="58"/>
        <v>0</v>
      </c>
      <c r="AF527" s="12">
        <f t="shared" si="59"/>
        <v>0</v>
      </c>
      <c r="AG527" s="14" t="e">
        <f t="shared" si="57"/>
        <v>#DIV/0!</v>
      </c>
      <c r="AH527" s="14" t="e">
        <f t="shared" si="60"/>
        <v>#DIV/0!</v>
      </c>
      <c r="AI527" s="12">
        <f>SUM(F527:Q529)</f>
        <v>0</v>
      </c>
      <c r="AJ527" s="12">
        <f>SUM(R527:AC529)</f>
        <v>0</v>
      </c>
      <c r="AK527" s="12">
        <f>SUM(F527:AC529)</f>
        <v>0</v>
      </c>
      <c r="AP527" s="139"/>
    </row>
    <row r="528" spans="1:42" s="9" customFormat="1" x14ac:dyDescent="0.4">
      <c r="A528" s="5"/>
      <c r="B528" s="21"/>
      <c r="C528" s="21"/>
      <c r="D528" s="5"/>
      <c r="E528" s="5"/>
      <c r="F528"/>
      <c r="G528"/>
      <c r="H528"/>
      <c r="I528"/>
      <c r="J528"/>
      <c r="K528"/>
      <c r="L528"/>
      <c r="M528"/>
      <c r="N528"/>
      <c r="O528"/>
      <c r="P528"/>
      <c r="Q528"/>
      <c r="R528" s="68"/>
      <c r="S528" s="68"/>
      <c r="T528" s="68"/>
      <c r="U528" s="68"/>
      <c r="V528" s="68"/>
      <c r="W528" s="68"/>
      <c r="X528" s="68"/>
      <c r="Y528" s="68"/>
      <c r="Z528" s="68"/>
      <c r="AA528" s="68"/>
      <c r="AB528" s="68"/>
      <c r="AC528" s="68"/>
      <c r="AD528" s="156"/>
      <c r="AE528" s="132">
        <f t="shared" si="58"/>
        <v>0</v>
      </c>
      <c r="AF528" s="12">
        <f t="shared" si="59"/>
        <v>0</v>
      </c>
      <c r="AG528" s="12" t="e">
        <f t="shared" si="57"/>
        <v>#DIV/0!</v>
      </c>
      <c r="AH528" s="12" t="e">
        <f t="shared" si="60"/>
        <v>#DIV/0!</v>
      </c>
      <c r="AI528" s="12">
        <f>SUM(F527:Q529)</f>
        <v>0</v>
      </c>
      <c r="AJ528" s="12">
        <f>SUM(R527:AC529)</f>
        <v>0</v>
      </c>
      <c r="AK528" s="12">
        <f>SUM(F527:AC529)</f>
        <v>0</v>
      </c>
      <c r="AP528" s="139"/>
    </row>
    <row r="529" spans="1:42" s="9" customFormat="1" x14ac:dyDescent="0.4">
      <c r="A529" s="5"/>
      <c r="B529" s="21"/>
      <c r="C529" s="21"/>
      <c r="D529" s="5"/>
      <c r="E529" s="5"/>
      <c r="F529"/>
      <c r="G529"/>
      <c r="H529"/>
      <c r="I529"/>
      <c r="J529"/>
      <c r="K529"/>
      <c r="L529"/>
      <c r="M529"/>
      <c r="N529"/>
      <c r="O529"/>
      <c r="P529"/>
      <c r="Q529"/>
      <c r="R529" s="68"/>
      <c r="S529" s="68"/>
      <c r="T529" s="68"/>
      <c r="U529" s="68"/>
      <c r="V529" s="68"/>
      <c r="W529" s="68"/>
      <c r="X529" s="68"/>
      <c r="Y529" s="68"/>
      <c r="Z529" s="68"/>
      <c r="AA529" s="68"/>
      <c r="AB529" s="68"/>
      <c r="AC529" s="68"/>
      <c r="AD529" s="156"/>
      <c r="AE529" s="132">
        <f t="shared" si="58"/>
        <v>0</v>
      </c>
      <c r="AF529" s="12">
        <f t="shared" si="59"/>
        <v>0</v>
      </c>
      <c r="AG529" s="12" t="e">
        <f t="shared" si="57"/>
        <v>#DIV/0!</v>
      </c>
      <c r="AH529" s="12" t="e">
        <f t="shared" si="60"/>
        <v>#DIV/0!</v>
      </c>
      <c r="AI529" s="12">
        <f>SUM(F527:Q529)</f>
        <v>0</v>
      </c>
      <c r="AJ529" s="12">
        <f>SUM(R527:AC529)</f>
        <v>0</v>
      </c>
      <c r="AK529" s="12">
        <f>SUM(F527:AC529)</f>
        <v>0</v>
      </c>
      <c r="AP529" s="139"/>
    </row>
    <row r="530" spans="1:42" s="9" customFormat="1" x14ac:dyDescent="0.4">
      <c r="A530" s="5"/>
      <c r="B530" s="21"/>
      <c r="C530" s="21"/>
      <c r="D530" s="5"/>
      <c r="E530" s="5"/>
      <c r="F530"/>
      <c r="G530"/>
      <c r="H530"/>
      <c r="I530"/>
      <c r="J530"/>
      <c r="K530"/>
      <c r="L530"/>
      <c r="M530"/>
      <c r="N530"/>
      <c r="O530"/>
      <c r="P530"/>
      <c r="Q530"/>
      <c r="R530" s="68"/>
      <c r="S530" s="68"/>
      <c r="T530" s="68"/>
      <c r="U530" s="68"/>
      <c r="V530" s="68"/>
      <c r="W530" s="68"/>
      <c r="X530" s="68"/>
      <c r="Y530" s="68"/>
      <c r="Z530" s="68"/>
      <c r="AA530" s="68"/>
      <c r="AB530" s="68"/>
      <c r="AC530" s="68"/>
      <c r="AD530" s="156"/>
      <c r="AE530" s="132">
        <f t="shared" si="58"/>
        <v>0</v>
      </c>
      <c r="AF530" s="12">
        <f t="shared" si="59"/>
        <v>0</v>
      </c>
      <c r="AG530" s="14" t="e">
        <f t="shared" si="57"/>
        <v>#DIV/0!</v>
      </c>
      <c r="AH530" s="14" t="e">
        <f t="shared" si="60"/>
        <v>#DIV/0!</v>
      </c>
      <c r="AI530" s="12">
        <f>SUM(F530:Q532)</f>
        <v>0</v>
      </c>
      <c r="AJ530" s="12">
        <f>SUM(R530:AC532)</f>
        <v>0</v>
      </c>
      <c r="AK530" s="12">
        <f>SUM(F530:AC532)</f>
        <v>0</v>
      </c>
      <c r="AP530" s="139"/>
    </row>
    <row r="531" spans="1:42" s="9" customFormat="1" x14ac:dyDescent="0.4">
      <c r="A531" s="5"/>
      <c r="B531" s="21"/>
      <c r="C531" s="21"/>
      <c r="D531" s="5"/>
      <c r="E531" s="5"/>
      <c r="F531"/>
      <c r="G531"/>
      <c r="H531"/>
      <c r="I531"/>
      <c r="J531"/>
      <c r="K531"/>
      <c r="L531"/>
      <c r="M531"/>
      <c r="N531"/>
      <c r="O531"/>
      <c r="P531"/>
      <c r="Q531"/>
      <c r="R531" s="68"/>
      <c r="S531" s="68"/>
      <c r="T531" s="68"/>
      <c r="U531" s="68"/>
      <c r="V531" s="68"/>
      <c r="W531" s="68"/>
      <c r="X531" s="68"/>
      <c r="Y531" s="68"/>
      <c r="Z531" s="68"/>
      <c r="AA531" s="68"/>
      <c r="AB531" s="68"/>
      <c r="AC531" s="68"/>
      <c r="AD531" s="156"/>
      <c r="AE531" s="132">
        <f t="shared" si="58"/>
        <v>0</v>
      </c>
      <c r="AF531" s="12">
        <f t="shared" si="59"/>
        <v>0</v>
      </c>
      <c r="AG531" s="12" t="e">
        <f>SUM(F531:Q531)/AI531</f>
        <v>#DIV/0!</v>
      </c>
      <c r="AH531" s="12" t="e">
        <f t="shared" si="60"/>
        <v>#DIV/0!</v>
      </c>
      <c r="AI531" s="12">
        <f>SUM(F530:Q532)</f>
        <v>0</v>
      </c>
      <c r="AJ531" s="12">
        <f>SUM(R530:AC532)</f>
        <v>0</v>
      </c>
      <c r="AK531" s="12">
        <f>SUM(F530:AC532)</f>
        <v>0</v>
      </c>
      <c r="AP531" s="139"/>
    </row>
    <row r="532" spans="1:42" s="9" customFormat="1" x14ac:dyDescent="0.4">
      <c r="A532" s="5"/>
      <c r="B532" s="21"/>
      <c r="C532" s="21"/>
      <c r="D532" s="5"/>
      <c r="E532" s="5"/>
      <c r="F532"/>
      <c r="G532"/>
      <c r="H532"/>
      <c r="I532"/>
      <c r="J532"/>
      <c r="K532"/>
      <c r="L532"/>
      <c r="M532"/>
      <c r="N532"/>
      <c r="O532"/>
      <c r="P532"/>
      <c r="Q532"/>
      <c r="R532" s="68"/>
      <c r="S532" s="68"/>
      <c r="T532" s="68"/>
      <c r="U532" s="68"/>
      <c r="V532" s="68"/>
      <c r="W532" s="68"/>
      <c r="X532" s="68"/>
      <c r="Y532" s="68"/>
      <c r="Z532" s="68"/>
      <c r="AA532" s="68"/>
      <c r="AB532" s="68"/>
      <c r="AC532" s="68"/>
      <c r="AD532" s="156"/>
      <c r="AE532" s="132">
        <f t="shared" si="58"/>
        <v>0</v>
      </c>
      <c r="AF532" s="12">
        <f t="shared" si="59"/>
        <v>0</v>
      </c>
      <c r="AG532" s="12" t="e">
        <f>SUM(F532:Q532)/AI532</f>
        <v>#DIV/0!</v>
      </c>
      <c r="AH532" s="12" t="e">
        <f t="shared" si="60"/>
        <v>#DIV/0!</v>
      </c>
      <c r="AI532" s="12">
        <f>SUM(F530:Q532)</f>
        <v>0</v>
      </c>
      <c r="AJ532" s="12">
        <f>SUM(R530:AC532)</f>
        <v>0</v>
      </c>
      <c r="AK532" s="12">
        <f>SUM(F530:AC532)</f>
        <v>0</v>
      </c>
      <c r="AP532" s="139"/>
    </row>
    <row r="533" spans="1:42" s="9" customFormat="1" x14ac:dyDescent="0.4">
      <c r="A533" s="5"/>
      <c r="B533" s="21"/>
      <c r="C533" s="21"/>
      <c r="D533" s="5"/>
      <c r="E533" s="5"/>
      <c r="F533"/>
      <c r="G533"/>
      <c r="H533"/>
      <c r="I533"/>
      <c r="J533"/>
      <c r="K533"/>
      <c r="L533"/>
      <c r="M533"/>
      <c r="N533"/>
      <c r="O533"/>
      <c r="P533"/>
      <c r="Q533"/>
      <c r="R533" s="68"/>
      <c r="S533" s="68"/>
      <c r="T533" s="68"/>
      <c r="U533" s="68"/>
      <c r="V533" s="68"/>
      <c r="W533" s="68"/>
      <c r="X533" s="68"/>
      <c r="Y533" s="68"/>
      <c r="Z533" s="68"/>
      <c r="AA533" s="68"/>
      <c r="AB533" s="68"/>
      <c r="AC533" s="68"/>
      <c r="AD533" s="156"/>
      <c r="AE533" s="132">
        <f t="shared" si="58"/>
        <v>0</v>
      </c>
      <c r="AF533" s="12">
        <f t="shared" si="59"/>
        <v>0</v>
      </c>
      <c r="AG533" s="14" t="e">
        <f t="shared" ref="AG533:AG556" si="61">SUM(F533:Q533)/AI533</f>
        <v>#DIV/0!</v>
      </c>
      <c r="AH533" s="14" t="e">
        <f t="shared" si="60"/>
        <v>#DIV/0!</v>
      </c>
      <c r="AI533" s="12">
        <f>SUM(F533:Q535)</f>
        <v>0</v>
      </c>
      <c r="AJ533" s="12">
        <f>SUM(R533:AC535)</f>
        <v>0</v>
      </c>
      <c r="AK533" s="12">
        <f>SUM(F533:AC535)</f>
        <v>0</v>
      </c>
      <c r="AP533" s="139"/>
    </row>
    <row r="534" spans="1:42" s="9" customFormat="1" x14ac:dyDescent="0.4">
      <c r="A534" s="5"/>
      <c r="B534" s="21"/>
      <c r="C534" s="21"/>
      <c r="D534" s="5"/>
      <c r="E534" s="5"/>
      <c r="F534"/>
      <c r="G534"/>
      <c r="H534"/>
      <c r="I534"/>
      <c r="J534"/>
      <c r="K534"/>
      <c r="L534"/>
      <c r="M534"/>
      <c r="N534"/>
      <c r="O534"/>
      <c r="P534"/>
      <c r="Q534"/>
      <c r="R534" s="68"/>
      <c r="S534" s="68"/>
      <c r="T534" s="68"/>
      <c r="U534" s="68"/>
      <c r="V534" s="68"/>
      <c r="W534" s="68"/>
      <c r="X534" s="68"/>
      <c r="Y534" s="68"/>
      <c r="Z534" s="68"/>
      <c r="AA534" s="68"/>
      <c r="AB534" s="68"/>
      <c r="AC534" s="68"/>
      <c r="AD534" s="156"/>
      <c r="AE534" s="132">
        <f t="shared" si="58"/>
        <v>0</v>
      </c>
      <c r="AF534" s="12">
        <f t="shared" si="59"/>
        <v>0</v>
      </c>
      <c r="AG534" s="12" t="e">
        <f t="shared" si="61"/>
        <v>#DIV/0!</v>
      </c>
      <c r="AH534" s="12" t="e">
        <f t="shared" si="60"/>
        <v>#DIV/0!</v>
      </c>
      <c r="AI534" s="12">
        <f>SUM(F533:Q535)</f>
        <v>0</v>
      </c>
      <c r="AJ534" s="12">
        <f>SUM(R533:AC535)</f>
        <v>0</v>
      </c>
      <c r="AK534" s="12">
        <f>SUM(F533:AC535)</f>
        <v>0</v>
      </c>
      <c r="AP534" s="139"/>
    </row>
    <row r="535" spans="1:42" s="9" customFormat="1" x14ac:dyDescent="0.4">
      <c r="A535" s="5"/>
      <c r="B535" s="21"/>
      <c r="C535" s="21"/>
      <c r="D535" s="5"/>
      <c r="E535" s="5"/>
      <c r="F535"/>
      <c r="G535"/>
      <c r="H535"/>
      <c r="I535"/>
      <c r="J535"/>
      <c r="K535"/>
      <c r="L535"/>
      <c r="M535"/>
      <c r="N535"/>
      <c r="O535"/>
      <c r="P535"/>
      <c r="Q535"/>
      <c r="R535" s="68"/>
      <c r="S535" s="68"/>
      <c r="T535" s="68"/>
      <c r="U535" s="68"/>
      <c r="V535" s="68"/>
      <c r="W535" s="68"/>
      <c r="X535" s="68"/>
      <c r="Y535" s="68"/>
      <c r="Z535" s="68"/>
      <c r="AA535" s="68"/>
      <c r="AB535" s="68"/>
      <c r="AC535" s="68"/>
      <c r="AD535" s="156"/>
      <c r="AE535" s="132">
        <f t="shared" si="58"/>
        <v>0</v>
      </c>
      <c r="AF535" s="12">
        <f t="shared" si="59"/>
        <v>0</v>
      </c>
      <c r="AG535" s="12" t="e">
        <f t="shared" si="61"/>
        <v>#DIV/0!</v>
      </c>
      <c r="AH535" s="12" t="e">
        <f t="shared" si="60"/>
        <v>#DIV/0!</v>
      </c>
      <c r="AI535" s="12">
        <f>SUM(F533:Q535)</f>
        <v>0</v>
      </c>
      <c r="AJ535" s="12">
        <f>SUM(R533:AC535)</f>
        <v>0</v>
      </c>
      <c r="AK535" s="12">
        <f>SUM(F533:AC535)</f>
        <v>0</v>
      </c>
      <c r="AP535" s="139"/>
    </row>
    <row r="536" spans="1:42" s="9" customFormat="1" x14ac:dyDescent="0.4">
      <c r="A536" s="5"/>
      <c r="B536" s="21"/>
      <c r="C536" s="21"/>
      <c r="D536" s="5"/>
      <c r="E536" s="5"/>
      <c r="F536"/>
      <c r="G536"/>
      <c r="H536"/>
      <c r="I536"/>
      <c r="J536"/>
      <c r="K536"/>
      <c r="L536"/>
      <c r="M536"/>
      <c r="N536"/>
      <c r="O536"/>
      <c r="P536"/>
      <c r="Q536"/>
      <c r="R536" s="68"/>
      <c r="S536" s="68"/>
      <c r="T536" s="68"/>
      <c r="U536" s="68"/>
      <c r="V536" s="68"/>
      <c r="W536" s="68"/>
      <c r="X536" s="68"/>
      <c r="Y536" s="68"/>
      <c r="Z536" s="68"/>
      <c r="AA536" s="68"/>
      <c r="AB536" s="68"/>
      <c r="AC536" s="68"/>
      <c r="AD536" s="156"/>
      <c r="AE536" s="132">
        <f t="shared" si="58"/>
        <v>0</v>
      </c>
      <c r="AF536" s="12">
        <f t="shared" si="59"/>
        <v>0</v>
      </c>
      <c r="AG536" s="14" t="e">
        <f t="shared" si="61"/>
        <v>#DIV/0!</v>
      </c>
      <c r="AH536" s="14" t="e">
        <f t="shared" si="60"/>
        <v>#DIV/0!</v>
      </c>
      <c r="AI536" s="12">
        <f>SUM(F536:Q538)</f>
        <v>0</v>
      </c>
      <c r="AJ536" s="12">
        <f>SUM(R536:AC538)</f>
        <v>0</v>
      </c>
      <c r="AK536" s="12">
        <f>SUM(F536:AC538)</f>
        <v>0</v>
      </c>
      <c r="AP536" s="139"/>
    </row>
    <row r="537" spans="1:42" s="9" customFormat="1" x14ac:dyDescent="0.4">
      <c r="A537" s="5"/>
      <c r="B537" s="21"/>
      <c r="C537" s="21"/>
      <c r="D537" s="5"/>
      <c r="E537" s="5"/>
      <c r="F537"/>
      <c r="G537"/>
      <c r="H537"/>
      <c r="I537"/>
      <c r="J537"/>
      <c r="K537"/>
      <c r="L537"/>
      <c r="M537"/>
      <c r="N537"/>
      <c r="O537"/>
      <c r="P537"/>
      <c r="Q537"/>
      <c r="R537" s="68"/>
      <c r="S537" s="68"/>
      <c r="T537" s="68"/>
      <c r="U537" s="68"/>
      <c r="V537" s="68"/>
      <c r="W537" s="68"/>
      <c r="X537" s="68"/>
      <c r="Y537" s="68"/>
      <c r="Z537" s="68"/>
      <c r="AA537" s="68"/>
      <c r="AB537" s="68"/>
      <c r="AC537" s="68"/>
      <c r="AD537" s="156"/>
      <c r="AE537" s="132">
        <f t="shared" si="58"/>
        <v>0</v>
      </c>
      <c r="AF537" s="12">
        <f t="shared" si="59"/>
        <v>0</v>
      </c>
      <c r="AG537" s="12" t="e">
        <f t="shared" si="61"/>
        <v>#DIV/0!</v>
      </c>
      <c r="AH537" s="12" t="e">
        <f t="shared" si="60"/>
        <v>#DIV/0!</v>
      </c>
      <c r="AI537" s="12">
        <f>SUM(F536:Q538)</f>
        <v>0</v>
      </c>
      <c r="AJ537" s="12">
        <f>SUM(R536:AC538)</f>
        <v>0</v>
      </c>
      <c r="AK537" s="12">
        <f>SUM(F536:AC538)</f>
        <v>0</v>
      </c>
      <c r="AP537" s="139"/>
    </row>
    <row r="538" spans="1:42" s="9" customFormat="1" x14ac:dyDescent="0.4">
      <c r="A538" s="5"/>
      <c r="B538" s="21"/>
      <c r="C538" s="21"/>
      <c r="D538" s="5"/>
      <c r="E538" s="5"/>
      <c r="F538"/>
      <c r="G538"/>
      <c r="H538"/>
      <c r="I538"/>
      <c r="J538"/>
      <c r="K538"/>
      <c r="L538"/>
      <c r="M538"/>
      <c r="N538"/>
      <c r="O538"/>
      <c r="P538"/>
      <c r="Q538"/>
      <c r="R538" s="68"/>
      <c r="S538" s="68"/>
      <c r="T538" s="68"/>
      <c r="U538" s="68"/>
      <c r="V538" s="68"/>
      <c r="W538" s="68"/>
      <c r="X538" s="68"/>
      <c r="Y538" s="68"/>
      <c r="Z538" s="68"/>
      <c r="AA538" s="68"/>
      <c r="AB538" s="68"/>
      <c r="AC538" s="68"/>
      <c r="AD538" s="156"/>
      <c r="AE538" s="132">
        <f t="shared" si="58"/>
        <v>0</v>
      </c>
      <c r="AF538" s="12">
        <f t="shared" si="59"/>
        <v>0</v>
      </c>
      <c r="AG538" s="12" t="e">
        <f t="shared" si="61"/>
        <v>#DIV/0!</v>
      </c>
      <c r="AH538" s="12" t="e">
        <f t="shared" si="60"/>
        <v>#DIV/0!</v>
      </c>
      <c r="AI538" s="12">
        <f>SUM(F536:Q538)</f>
        <v>0</v>
      </c>
      <c r="AJ538" s="12">
        <f>SUM(R536:AC538)</f>
        <v>0</v>
      </c>
      <c r="AK538" s="12">
        <f>SUM(F536:AC538)</f>
        <v>0</v>
      </c>
      <c r="AP538" s="139"/>
    </row>
    <row r="539" spans="1:42" s="9" customFormat="1" x14ac:dyDescent="0.4">
      <c r="A539" s="5"/>
      <c r="B539" s="21"/>
      <c r="C539" s="21"/>
      <c r="D539" s="5"/>
      <c r="E539" s="5"/>
      <c r="F539"/>
      <c r="G539"/>
      <c r="H539"/>
      <c r="I539"/>
      <c r="J539"/>
      <c r="K539"/>
      <c r="L539"/>
      <c r="M539"/>
      <c r="N539"/>
      <c r="O539"/>
      <c r="P539"/>
      <c r="Q539"/>
      <c r="R539" s="68"/>
      <c r="S539" s="68"/>
      <c r="T539" s="68"/>
      <c r="U539" s="68"/>
      <c r="V539" s="68"/>
      <c r="W539" s="68"/>
      <c r="X539" s="68"/>
      <c r="Y539" s="68"/>
      <c r="Z539" s="68"/>
      <c r="AA539" s="68"/>
      <c r="AB539" s="68"/>
      <c r="AC539" s="68"/>
      <c r="AD539" s="156"/>
      <c r="AE539" s="132">
        <f t="shared" si="58"/>
        <v>0</v>
      </c>
      <c r="AF539" s="12">
        <f t="shared" si="59"/>
        <v>0</v>
      </c>
      <c r="AG539" s="14" t="e">
        <f t="shared" si="61"/>
        <v>#DIV/0!</v>
      </c>
      <c r="AH539" s="14" t="e">
        <f t="shared" si="60"/>
        <v>#DIV/0!</v>
      </c>
      <c r="AI539" s="12">
        <f>SUM(F539:Q541)</f>
        <v>0</v>
      </c>
      <c r="AJ539" s="12">
        <f>SUM(R539:AC541)</f>
        <v>0</v>
      </c>
      <c r="AK539" s="12">
        <f>SUM(F539:AC541)</f>
        <v>0</v>
      </c>
      <c r="AP539" s="139"/>
    </row>
    <row r="540" spans="1:42" s="9" customFormat="1" x14ac:dyDescent="0.4">
      <c r="A540" s="5"/>
      <c r="B540" s="21"/>
      <c r="C540" s="21"/>
      <c r="D540" s="5"/>
      <c r="E540" s="5"/>
      <c r="F540"/>
      <c r="G540"/>
      <c r="H540"/>
      <c r="I540"/>
      <c r="J540"/>
      <c r="K540"/>
      <c r="L540"/>
      <c r="M540"/>
      <c r="N540"/>
      <c r="O540"/>
      <c r="P540"/>
      <c r="Q540"/>
      <c r="R540" s="68"/>
      <c r="S540" s="68"/>
      <c r="T540" s="68"/>
      <c r="U540" s="68"/>
      <c r="V540" s="68"/>
      <c r="W540" s="68"/>
      <c r="X540" s="68"/>
      <c r="Y540" s="68"/>
      <c r="Z540" s="68"/>
      <c r="AA540" s="68"/>
      <c r="AB540" s="68"/>
      <c r="AC540" s="68"/>
      <c r="AD540" s="156"/>
      <c r="AE540" s="132">
        <f t="shared" si="58"/>
        <v>0</v>
      </c>
      <c r="AF540" s="12">
        <f t="shared" si="59"/>
        <v>0</v>
      </c>
      <c r="AG540" s="12" t="e">
        <f t="shared" si="61"/>
        <v>#DIV/0!</v>
      </c>
      <c r="AH540" s="12" t="e">
        <f t="shared" si="60"/>
        <v>#DIV/0!</v>
      </c>
      <c r="AI540" s="12">
        <f>SUM(F539:Q541)</f>
        <v>0</v>
      </c>
      <c r="AJ540" s="12">
        <f>SUM(R539:AC541)</f>
        <v>0</v>
      </c>
      <c r="AK540" s="12">
        <f>SUM(F539:AC541)</f>
        <v>0</v>
      </c>
      <c r="AP540" s="139"/>
    </row>
    <row r="541" spans="1:42" s="9" customFormat="1" x14ac:dyDescent="0.4">
      <c r="A541" s="5"/>
      <c r="B541" s="21"/>
      <c r="C541" s="21"/>
      <c r="D541" s="5"/>
      <c r="E541" s="5"/>
      <c r="F541"/>
      <c r="G541"/>
      <c r="H541"/>
      <c r="I541"/>
      <c r="J541"/>
      <c r="K541"/>
      <c r="L541"/>
      <c r="M541"/>
      <c r="N541"/>
      <c r="O541"/>
      <c r="P541"/>
      <c r="Q541"/>
      <c r="R541" s="68"/>
      <c r="S541" s="68"/>
      <c r="T541" s="68"/>
      <c r="U541" s="68"/>
      <c r="V541" s="68"/>
      <c r="W541" s="68"/>
      <c r="X541" s="68"/>
      <c r="Y541" s="68"/>
      <c r="Z541" s="68"/>
      <c r="AA541" s="68"/>
      <c r="AB541" s="68"/>
      <c r="AC541" s="68"/>
      <c r="AD541" s="156"/>
      <c r="AE541" s="132">
        <f t="shared" si="58"/>
        <v>0</v>
      </c>
      <c r="AF541" s="12">
        <f t="shared" si="59"/>
        <v>0</v>
      </c>
      <c r="AG541" s="12" t="e">
        <f t="shared" si="61"/>
        <v>#DIV/0!</v>
      </c>
      <c r="AH541" s="12" t="e">
        <f t="shared" si="60"/>
        <v>#DIV/0!</v>
      </c>
      <c r="AI541" s="12">
        <f>SUM(F539:Q541)</f>
        <v>0</v>
      </c>
      <c r="AJ541" s="12">
        <f>SUM(R539:AC541)</f>
        <v>0</v>
      </c>
      <c r="AK541" s="12">
        <f>SUM(F539:AC541)</f>
        <v>0</v>
      </c>
      <c r="AP541" s="139"/>
    </row>
    <row r="542" spans="1:42" s="9" customFormat="1" x14ac:dyDescent="0.4">
      <c r="A542" s="5"/>
      <c r="B542" s="21"/>
      <c r="C542" s="21"/>
      <c r="D542" s="5"/>
      <c r="E542" s="5"/>
      <c r="F542"/>
      <c r="G542"/>
      <c r="H542"/>
      <c r="I542"/>
      <c r="J542"/>
      <c r="K542"/>
      <c r="L542"/>
      <c r="M542"/>
      <c r="N542"/>
      <c r="O542"/>
      <c r="P542"/>
      <c r="Q542"/>
      <c r="R542" s="68"/>
      <c r="S542" s="68"/>
      <c r="T542" s="68"/>
      <c r="U542" s="68"/>
      <c r="V542" s="68"/>
      <c r="W542" s="68"/>
      <c r="X542" s="68"/>
      <c r="Y542" s="68"/>
      <c r="Z542" s="68"/>
      <c r="AA542" s="68"/>
      <c r="AB542" s="68"/>
      <c r="AC542" s="68"/>
      <c r="AD542" s="156"/>
      <c r="AE542" s="132">
        <f t="shared" si="58"/>
        <v>0</v>
      </c>
      <c r="AF542" s="12">
        <f t="shared" si="59"/>
        <v>0</v>
      </c>
      <c r="AG542" s="14" t="e">
        <f t="shared" si="61"/>
        <v>#DIV/0!</v>
      </c>
      <c r="AH542" s="14" t="e">
        <f t="shared" si="60"/>
        <v>#DIV/0!</v>
      </c>
      <c r="AI542" s="12">
        <f>SUM(F542:Q544)</f>
        <v>0</v>
      </c>
      <c r="AJ542" s="12">
        <f>SUM(R542:AC544)</f>
        <v>0</v>
      </c>
      <c r="AK542" s="12">
        <f>SUM(F542:AC544)</f>
        <v>0</v>
      </c>
      <c r="AP542" s="139"/>
    </row>
    <row r="543" spans="1:42" s="9" customFormat="1" x14ac:dyDescent="0.4">
      <c r="A543" s="5"/>
      <c r="B543" s="21"/>
      <c r="C543" s="21"/>
      <c r="D543" s="5"/>
      <c r="E543" s="5"/>
      <c r="F543"/>
      <c r="G543"/>
      <c r="H543"/>
      <c r="I543"/>
      <c r="J543"/>
      <c r="K543"/>
      <c r="L543"/>
      <c r="M543"/>
      <c r="N543"/>
      <c r="O543"/>
      <c r="P543"/>
      <c r="Q543"/>
      <c r="R543" s="68"/>
      <c r="S543" s="68"/>
      <c r="T543" s="68"/>
      <c r="U543" s="68"/>
      <c r="V543" s="68"/>
      <c r="W543" s="68"/>
      <c r="X543" s="68"/>
      <c r="Y543" s="68"/>
      <c r="Z543" s="68"/>
      <c r="AA543" s="68"/>
      <c r="AB543" s="68"/>
      <c r="AC543" s="68"/>
      <c r="AD543" s="156"/>
      <c r="AE543" s="132">
        <f t="shared" si="58"/>
        <v>0</v>
      </c>
      <c r="AF543" s="12">
        <f t="shared" si="59"/>
        <v>0</v>
      </c>
      <c r="AG543" s="12" t="e">
        <f t="shared" si="61"/>
        <v>#DIV/0!</v>
      </c>
      <c r="AH543" s="12" t="e">
        <f t="shared" si="60"/>
        <v>#DIV/0!</v>
      </c>
      <c r="AI543" s="12">
        <f>SUM(F542:Q544)</f>
        <v>0</v>
      </c>
      <c r="AJ543" s="12">
        <f>SUM(R542:AC544)</f>
        <v>0</v>
      </c>
      <c r="AK543" s="12">
        <f>SUM(F542:AC544)</f>
        <v>0</v>
      </c>
      <c r="AP543" s="139"/>
    </row>
    <row r="544" spans="1:42" s="9" customFormat="1" x14ac:dyDescent="0.4">
      <c r="A544" s="5"/>
      <c r="B544" s="21"/>
      <c r="C544" s="21"/>
      <c r="D544" s="5"/>
      <c r="E544" s="5"/>
      <c r="F544"/>
      <c r="G544"/>
      <c r="H544"/>
      <c r="I544"/>
      <c r="J544"/>
      <c r="K544"/>
      <c r="L544"/>
      <c r="M544"/>
      <c r="N544"/>
      <c r="O544"/>
      <c r="P544"/>
      <c r="Q544"/>
      <c r="R544" s="68"/>
      <c r="S544" s="68"/>
      <c r="T544" s="68"/>
      <c r="U544" s="68"/>
      <c r="V544" s="68"/>
      <c r="W544" s="68"/>
      <c r="X544" s="68"/>
      <c r="Y544" s="68"/>
      <c r="Z544" s="68"/>
      <c r="AA544" s="68"/>
      <c r="AB544" s="68"/>
      <c r="AC544" s="68"/>
      <c r="AD544" s="156"/>
      <c r="AE544" s="132">
        <f t="shared" si="58"/>
        <v>0</v>
      </c>
      <c r="AF544" s="12">
        <f t="shared" si="59"/>
        <v>0</v>
      </c>
      <c r="AG544" s="12" t="e">
        <f t="shared" si="61"/>
        <v>#DIV/0!</v>
      </c>
      <c r="AH544" s="12" t="e">
        <f t="shared" si="60"/>
        <v>#DIV/0!</v>
      </c>
      <c r="AI544" s="12">
        <f>SUM(F542:Q544)</f>
        <v>0</v>
      </c>
      <c r="AJ544" s="12">
        <f>SUM(R542:AC544)</f>
        <v>0</v>
      </c>
      <c r="AK544" s="12">
        <f>SUM(F542:AC544)</f>
        <v>0</v>
      </c>
      <c r="AP544" s="139"/>
    </row>
    <row r="545" spans="1:42" s="9" customFormat="1" x14ac:dyDescent="0.4">
      <c r="A545" s="5"/>
      <c r="B545" s="21"/>
      <c r="C545" s="21"/>
      <c r="D545" s="5"/>
      <c r="E545" s="5"/>
      <c r="F545"/>
      <c r="G545"/>
      <c r="H545"/>
      <c r="I545"/>
      <c r="J545"/>
      <c r="K545"/>
      <c r="L545"/>
      <c r="M545"/>
      <c r="N545"/>
      <c r="O545"/>
      <c r="P545"/>
      <c r="Q545"/>
      <c r="R545" s="68"/>
      <c r="S545" s="68"/>
      <c r="T545" s="68"/>
      <c r="U545" s="68"/>
      <c r="V545" s="68"/>
      <c r="W545" s="68"/>
      <c r="X545" s="68"/>
      <c r="Y545" s="68"/>
      <c r="Z545" s="68"/>
      <c r="AA545" s="68"/>
      <c r="AB545" s="68"/>
      <c r="AC545" s="68"/>
      <c r="AD545" s="156"/>
      <c r="AE545" s="132">
        <f t="shared" si="58"/>
        <v>0</v>
      </c>
      <c r="AF545" s="12">
        <f t="shared" si="59"/>
        <v>0</v>
      </c>
      <c r="AG545" s="14" t="e">
        <f t="shared" si="61"/>
        <v>#DIV/0!</v>
      </c>
      <c r="AH545" s="14" t="e">
        <f t="shared" si="60"/>
        <v>#DIV/0!</v>
      </c>
      <c r="AI545" s="12">
        <f>SUM(F545:Q547)</f>
        <v>0</v>
      </c>
      <c r="AJ545" s="12">
        <f>SUM(R545:AC547)</f>
        <v>0</v>
      </c>
      <c r="AK545" s="12">
        <f>SUM(F545:AC547)</f>
        <v>0</v>
      </c>
      <c r="AP545" s="139"/>
    </row>
    <row r="546" spans="1:42" s="9" customFormat="1" x14ac:dyDescent="0.4">
      <c r="A546" s="5"/>
      <c r="B546" s="21"/>
      <c r="C546" s="21"/>
      <c r="D546" s="5"/>
      <c r="E546" s="5"/>
      <c r="F546"/>
      <c r="G546"/>
      <c r="H546"/>
      <c r="I546"/>
      <c r="J546"/>
      <c r="K546"/>
      <c r="L546"/>
      <c r="M546"/>
      <c r="N546"/>
      <c r="O546"/>
      <c r="P546"/>
      <c r="Q546"/>
      <c r="R546" s="68"/>
      <c r="S546" s="68"/>
      <c r="T546" s="68"/>
      <c r="U546" s="68"/>
      <c r="V546" s="68"/>
      <c r="W546" s="68"/>
      <c r="X546" s="68"/>
      <c r="Y546" s="68"/>
      <c r="Z546" s="68"/>
      <c r="AA546" s="68"/>
      <c r="AB546" s="68"/>
      <c r="AC546" s="68"/>
      <c r="AD546" s="156"/>
      <c r="AE546" s="132">
        <f t="shared" si="58"/>
        <v>0</v>
      </c>
      <c r="AF546" s="12">
        <f t="shared" si="59"/>
        <v>0</v>
      </c>
      <c r="AG546" s="12" t="e">
        <f t="shared" si="61"/>
        <v>#DIV/0!</v>
      </c>
      <c r="AH546" s="12" t="e">
        <f t="shared" si="60"/>
        <v>#DIV/0!</v>
      </c>
      <c r="AI546" s="12">
        <f>SUM(F545:Q547)</f>
        <v>0</v>
      </c>
      <c r="AJ546" s="12">
        <f>SUM(R545:AC547)</f>
        <v>0</v>
      </c>
      <c r="AK546" s="12">
        <f>SUM(F545:AC547)</f>
        <v>0</v>
      </c>
      <c r="AP546" s="139"/>
    </row>
    <row r="547" spans="1:42" s="9" customFormat="1" x14ac:dyDescent="0.4">
      <c r="A547" s="5"/>
      <c r="B547" s="21"/>
      <c r="C547" s="21"/>
      <c r="D547" s="5"/>
      <c r="E547" s="5"/>
      <c r="F547"/>
      <c r="G547"/>
      <c r="H547"/>
      <c r="I547"/>
      <c r="J547"/>
      <c r="K547"/>
      <c r="L547"/>
      <c r="M547"/>
      <c r="N547"/>
      <c r="O547"/>
      <c r="P547"/>
      <c r="Q547"/>
      <c r="R547" s="68"/>
      <c r="S547" s="68"/>
      <c r="T547" s="68"/>
      <c r="U547" s="68"/>
      <c r="V547" s="68"/>
      <c r="W547" s="68"/>
      <c r="X547" s="68"/>
      <c r="Y547" s="68"/>
      <c r="Z547" s="68"/>
      <c r="AA547" s="68"/>
      <c r="AB547" s="68"/>
      <c r="AC547" s="68"/>
      <c r="AD547" s="156"/>
      <c r="AE547" s="132">
        <f t="shared" si="58"/>
        <v>0</v>
      </c>
      <c r="AF547" s="12">
        <f t="shared" si="59"/>
        <v>0</v>
      </c>
      <c r="AG547" s="12" t="e">
        <f t="shared" si="61"/>
        <v>#DIV/0!</v>
      </c>
      <c r="AH547" s="12" t="e">
        <f t="shared" si="60"/>
        <v>#DIV/0!</v>
      </c>
      <c r="AI547" s="12">
        <f>SUM(F545:Q547)</f>
        <v>0</v>
      </c>
      <c r="AJ547" s="12">
        <f>SUM(R545:AC547)</f>
        <v>0</v>
      </c>
      <c r="AK547" s="12">
        <f>SUM(F545:AC547)</f>
        <v>0</v>
      </c>
      <c r="AP547" s="139"/>
    </row>
    <row r="548" spans="1:42" s="9" customFormat="1" x14ac:dyDescent="0.4">
      <c r="A548" s="5"/>
      <c r="B548" s="21"/>
      <c r="C548" s="21"/>
      <c r="D548" s="5"/>
      <c r="E548" s="5"/>
      <c r="F548"/>
      <c r="G548"/>
      <c r="H548"/>
      <c r="I548"/>
      <c r="J548"/>
      <c r="K548"/>
      <c r="L548"/>
      <c r="M548"/>
      <c r="N548"/>
      <c r="O548"/>
      <c r="P548"/>
      <c r="Q548"/>
      <c r="R548" s="68"/>
      <c r="S548" s="68"/>
      <c r="T548" s="68"/>
      <c r="U548" s="68"/>
      <c r="V548" s="68"/>
      <c r="W548" s="68"/>
      <c r="X548" s="68"/>
      <c r="Y548" s="68"/>
      <c r="Z548" s="68"/>
      <c r="AA548" s="68"/>
      <c r="AB548" s="68"/>
      <c r="AC548" s="68"/>
      <c r="AD548" s="156"/>
      <c r="AE548" s="132">
        <f t="shared" si="58"/>
        <v>0</v>
      </c>
      <c r="AF548" s="12">
        <f t="shared" si="59"/>
        <v>0</v>
      </c>
      <c r="AG548" s="14" t="e">
        <f t="shared" si="61"/>
        <v>#DIV/0!</v>
      </c>
      <c r="AH548" s="14" t="e">
        <f t="shared" si="60"/>
        <v>#DIV/0!</v>
      </c>
      <c r="AI548" s="12">
        <f>SUM(F548:Q550)</f>
        <v>0</v>
      </c>
      <c r="AJ548" s="12">
        <f>SUM(R548:AC550)</f>
        <v>0</v>
      </c>
      <c r="AK548" s="12">
        <f>SUM(F548:AC550)</f>
        <v>0</v>
      </c>
      <c r="AP548" s="139"/>
    </row>
    <row r="549" spans="1:42" s="9" customFormat="1" x14ac:dyDescent="0.4">
      <c r="A549" s="5"/>
      <c r="B549" s="21"/>
      <c r="C549" s="21"/>
      <c r="D549" s="5"/>
      <c r="E549" s="5"/>
      <c r="F549"/>
      <c r="G549"/>
      <c r="H549"/>
      <c r="I549"/>
      <c r="J549"/>
      <c r="K549"/>
      <c r="L549"/>
      <c r="M549"/>
      <c r="N549"/>
      <c r="O549"/>
      <c r="P549"/>
      <c r="Q549"/>
      <c r="R549" s="68"/>
      <c r="S549" s="68"/>
      <c r="T549" s="68"/>
      <c r="U549" s="68"/>
      <c r="V549" s="68"/>
      <c r="W549" s="68"/>
      <c r="X549" s="68"/>
      <c r="Y549" s="68"/>
      <c r="Z549" s="68"/>
      <c r="AA549" s="68"/>
      <c r="AB549" s="68"/>
      <c r="AC549" s="68"/>
      <c r="AD549" s="156"/>
      <c r="AE549" s="132">
        <f t="shared" si="58"/>
        <v>0</v>
      </c>
      <c r="AF549" s="12">
        <f t="shared" si="59"/>
        <v>0</v>
      </c>
      <c r="AG549" s="12" t="e">
        <f t="shared" si="61"/>
        <v>#DIV/0!</v>
      </c>
      <c r="AH549" s="12" t="e">
        <f t="shared" si="60"/>
        <v>#DIV/0!</v>
      </c>
      <c r="AI549" s="12">
        <f>SUM(F548:Q550)</f>
        <v>0</v>
      </c>
      <c r="AJ549" s="12">
        <f>SUM(R548:AC550)</f>
        <v>0</v>
      </c>
      <c r="AK549" s="12">
        <f>SUM(F548:AC550)</f>
        <v>0</v>
      </c>
      <c r="AP549" s="139"/>
    </row>
    <row r="550" spans="1:42" s="9" customFormat="1" x14ac:dyDescent="0.4">
      <c r="A550" s="5"/>
      <c r="B550" s="21"/>
      <c r="C550" s="21"/>
      <c r="D550" s="5"/>
      <c r="E550" s="5"/>
      <c r="F550"/>
      <c r="G550"/>
      <c r="H550"/>
      <c r="I550"/>
      <c r="J550"/>
      <c r="K550"/>
      <c r="L550"/>
      <c r="M550"/>
      <c r="N550"/>
      <c r="O550"/>
      <c r="P550"/>
      <c r="Q550"/>
      <c r="R550" s="68"/>
      <c r="S550" s="68"/>
      <c r="T550" s="68"/>
      <c r="U550" s="68"/>
      <c r="V550" s="68"/>
      <c r="W550" s="68"/>
      <c r="X550" s="68"/>
      <c r="Y550" s="68"/>
      <c r="Z550" s="68"/>
      <c r="AA550" s="68"/>
      <c r="AB550" s="68"/>
      <c r="AC550" s="68"/>
      <c r="AD550" s="156"/>
      <c r="AE550" s="132">
        <f t="shared" si="58"/>
        <v>0</v>
      </c>
      <c r="AF550" s="12">
        <f t="shared" si="59"/>
        <v>0</v>
      </c>
      <c r="AG550" s="12" t="e">
        <f t="shared" si="61"/>
        <v>#DIV/0!</v>
      </c>
      <c r="AH550" s="12" t="e">
        <f t="shared" si="60"/>
        <v>#DIV/0!</v>
      </c>
      <c r="AI550" s="12">
        <f>SUM(F548:Q550)</f>
        <v>0</v>
      </c>
      <c r="AJ550" s="12">
        <f>SUM(R548:AC550)</f>
        <v>0</v>
      </c>
      <c r="AK550" s="12">
        <f>SUM(F548:AC550)</f>
        <v>0</v>
      </c>
      <c r="AP550" s="139"/>
    </row>
    <row r="551" spans="1:42" s="9" customFormat="1" x14ac:dyDescent="0.4">
      <c r="A551" s="5"/>
      <c r="B551" s="21"/>
      <c r="C551" s="21"/>
      <c r="D551" s="5"/>
      <c r="E551" s="5"/>
      <c r="F551"/>
      <c r="G551"/>
      <c r="H551"/>
      <c r="I551"/>
      <c r="J551"/>
      <c r="K551"/>
      <c r="L551"/>
      <c r="M551"/>
      <c r="N551"/>
      <c r="O551"/>
      <c r="P551"/>
      <c r="Q551"/>
      <c r="R551" s="68"/>
      <c r="S551" s="68"/>
      <c r="T551" s="68"/>
      <c r="U551" s="68"/>
      <c r="V551" s="68"/>
      <c r="W551" s="68"/>
      <c r="X551" s="68"/>
      <c r="Y551" s="68"/>
      <c r="Z551" s="68"/>
      <c r="AA551" s="68"/>
      <c r="AB551" s="68"/>
      <c r="AC551" s="68"/>
      <c r="AD551" s="156"/>
      <c r="AE551" s="132">
        <f t="shared" si="58"/>
        <v>0</v>
      </c>
      <c r="AF551" s="12">
        <f t="shared" si="59"/>
        <v>0</v>
      </c>
      <c r="AG551" s="14" t="e">
        <f t="shared" si="61"/>
        <v>#DIV/0!</v>
      </c>
      <c r="AH551" s="14" t="e">
        <f t="shared" si="60"/>
        <v>#DIV/0!</v>
      </c>
      <c r="AI551" s="12">
        <f>SUM(F551:Q553)</f>
        <v>0</v>
      </c>
      <c r="AJ551" s="12">
        <f>SUM(R551:AC553)</f>
        <v>0</v>
      </c>
      <c r="AK551" s="12">
        <f>SUM(F551:AC553)</f>
        <v>0</v>
      </c>
      <c r="AP551" s="139"/>
    </row>
    <row r="552" spans="1:42" s="9" customFormat="1" x14ac:dyDescent="0.4">
      <c r="A552" s="5"/>
      <c r="B552" s="21"/>
      <c r="C552" s="21"/>
      <c r="D552" s="5"/>
      <c r="E552" s="5"/>
      <c r="F552"/>
      <c r="G552"/>
      <c r="H552"/>
      <c r="I552"/>
      <c r="J552"/>
      <c r="K552"/>
      <c r="L552"/>
      <c r="M552"/>
      <c r="N552"/>
      <c r="O552"/>
      <c r="P552"/>
      <c r="Q552"/>
      <c r="R552" s="68"/>
      <c r="S552" s="68"/>
      <c r="T552" s="68"/>
      <c r="U552" s="68"/>
      <c r="V552" s="68"/>
      <c r="W552" s="68"/>
      <c r="X552" s="68"/>
      <c r="Y552" s="68"/>
      <c r="Z552" s="68"/>
      <c r="AA552" s="68"/>
      <c r="AB552" s="68"/>
      <c r="AC552" s="68"/>
      <c r="AD552" s="156"/>
      <c r="AE552" s="132">
        <f t="shared" si="58"/>
        <v>0</v>
      </c>
      <c r="AF552" s="12">
        <f t="shared" si="59"/>
        <v>0</v>
      </c>
      <c r="AG552" s="12" t="e">
        <f t="shared" si="61"/>
        <v>#DIV/0!</v>
      </c>
      <c r="AH552" s="12" t="e">
        <f t="shared" si="60"/>
        <v>#DIV/0!</v>
      </c>
      <c r="AI552" s="12">
        <f>SUM(F551:Q553)</f>
        <v>0</v>
      </c>
      <c r="AJ552" s="12">
        <f>SUM(R551:AC553)</f>
        <v>0</v>
      </c>
      <c r="AK552" s="12">
        <f>SUM(F551:AC553)</f>
        <v>0</v>
      </c>
      <c r="AP552" s="139"/>
    </row>
    <row r="553" spans="1:42" s="9" customFormat="1" x14ac:dyDescent="0.4">
      <c r="A553" s="5"/>
      <c r="B553" s="21"/>
      <c r="C553" s="21"/>
      <c r="D553" s="5"/>
      <c r="E553" s="5"/>
      <c r="F553"/>
      <c r="G553"/>
      <c r="H553"/>
      <c r="I553"/>
      <c r="J553"/>
      <c r="K553"/>
      <c r="L553"/>
      <c r="M553"/>
      <c r="N553"/>
      <c r="O553"/>
      <c r="P553"/>
      <c r="Q553"/>
      <c r="R553" s="68"/>
      <c r="S553" s="68"/>
      <c r="T553" s="68"/>
      <c r="U553" s="68"/>
      <c r="V553" s="68"/>
      <c r="W553" s="68"/>
      <c r="X553" s="68"/>
      <c r="Y553" s="68"/>
      <c r="Z553" s="68"/>
      <c r="AA553" s="68"/>
      <c r="AB553" s="68"/>
      <c r="AC553" s="68"/>
      <c r="AD553" s="156"/>
      <c r="AE553" s="135"/>
      <c r="AF553" s="12">
        <f t="shared" si="59"/>
        <v>0</v>
      </c>
      <c r="AG553" s="12" t="e">
        <f t="shared" si="61"/>
        <v>#DIV/0!</v>
      </c>
      <c r="AH553" s="12" t="e">
        <f t="shared" si="60"/>
        <v>#DIV/0!</v>
      </c>
      <c r="AI553" s="12">
        <f>SUM(F551:Q553)</f>
        <v>0</v>
      </c>
      <c r="AJ553" s="12">
        <f>SUM(R551:AC553)</f>
        <v>0</v>
      </c>
      <c r="AK553" s="12">
        <f>SUM(F551:AC553)</f>
        <v>0</v>
      </c>
      <c r="AP553" s="139"/>
    </row>
    <row r="554" spans="1:42" x14ac:dyDescent="0.4">
      <c r="AF554" s="12">
        <f t="shared" si="59"/>
        <v>0</v>
      </c>
      <c r="AG554" s="14" t="e">
        <f t="shared" si="61"/>
        <v>#DIV/0!</v>
      </c>
      <c r="AH554" s="14" t="e">
        <f t="shared" si="60"/>
        <v>#DIV/0!</v>
      </c>
      <c r="AI554" s="12">
        <f>SUM(F554:Q556)</f>
        <v>0</v>
      </c>
      <c r="AJ554" s="12">
        <f>SUM(R554:AC556)</f>
        <v>0</v>
      </c>
      <c r="AK554" s="12">
        <f>SUM(F554:AC556)</f>
        <v>0</v>
      </c>
    </row>
    <row r="555" spans="1:42" x14ac:dyDescent="0.4">
      <c r="AF555" s="12">
        <f t="shared" si="59"/>
        <v>0</v>
      </c>
      <c r="AG555" s="12" t="e">
        <f t="shared" si="61"/>
        <v>#DIV/0!</v>
      </c>
      <c r="AH555" s="12" t="e">
        <f t="shared" si="60"/>
        <v>#DIV/0!</v>
      </c>
      <c r="AI555" s="12">
        <f>SUM(F554:Q556)</f>
        <v>0</v>
      </c>
      <c r="AJ555" s="12">
        <f>SUM(R554:AC556)</f>
        <v>0</v>
      </c>
      <c r="AK555" s="12">
        <f>SUM(F554:AC556)</f>
        <v>0</v>
      </c>
    </row>
    <row r="556" spans="1:42" x14ac:dyDescent="0.4">
      <c r="AF556" s="12">
        <f t="shared" si="59"/>
        <v>0</v>
      </c>
      <c r="AG556" s="12" t="e">
        <f t="shared" si="61"/>
        <v>#DIV/0!</v>
      </c>
      <c r="AH556" s="12" t="e">
        <f t="shared" si="60"/>
        <v>#DIV/0!</v>
      </c>
      <c r="AI556" s="12">
        <f>SUM(F554:Q556)</f>
        <v>0</v>
      </c>
      <c r="AJ556" s="12">
        <f>SUM(R554:AC556)</f>
        <v>0</v>
      </c>
      <c r="AK556" s="12">
        <f>SUM(F554:AC556)</f>
        <v>0</v>
      </c>
    </row>
    <row r="557" spans="1:42" x14ac:dyDescent="0.4">
      <c r="AF557" s="12">
        <f t="shared" si="59"/>
        <v>0</v>
      </c>
      <c r="AI557" s="12">
        <f>SUM(F557:Q559)</f>
        <v>0</v>
      </c>
      <c r="AJ557" s="12">
        <f>SUM(R557:AC559)</f>
        <v>0</v>
      </c>
      <c r="AK557" s="12">
        <f>SUM(F557:AC559)</f>
        <v>0</v>
      </c>
    </row>
    <row r="558" spans="1:42" x14ac:dyDescent="0.4">
      <c r="AF558" s="12">
        <f t="shared" si="59"/>
        <v>0</v>
      </c>
      <c r="AI558" s="12">
        <f>SUM(F557:Q559)</f>
        <v>0</v>
      </c>
      <c r="AJ558" s="12">
        <f>SUM(R557:AC559)</f>
        <v>0</v>
      </c>
      <c r="AK558" s="12">
        <f>SUM(F557:AC559)</f>
        <v>0</v>
      </c>
    </row>
    <row r="559" spans="1:42" x14ac:dyDescent="0.4">
      <c r="AF559" s="12">
        <f t="shared" si="59"/>
        <v>0</v>
      </c>
      <c r="AI559" s="12">
        <f>SUM(F557:Q559)</f>
        <v>0</v>
      </c>
      <c r="AJ559" s="12">
        <f>SUM(R557:AC559)</f>
        <v>0</v>
      </c>
      <c r="AK559" s="12">
        <f>SUM(F557:AC559)</f>
        <v>0</v>
      </c>
    </row>
    <row r="560" spans="1:42" x14ac:dyDescent="0.4">
      <c r="AF560" s="12">
        <f t="shared" si="59"/>
        <v>0</v>
      </c>
      <c r="AJ560" s="12">
        <f>SUM(R560:AC562)</f>
        <v>0</v>
      </c>
      <c r="AK560" s="12">
        <f>SUM(F560:AC562)</f>
        <v>0</v>
      </c>
    </row>
    <row r="561" spans="32:37" x14ac:dyDescent="0.4">
      <c r="AF561" s="12">
        <f t="shared" si="59"/>
        <v>0</v>
      </c>
      <c r="AJ561" s="12">
        <f>SUM(R559:AC561)</f>
        <v>0</v>
      </c>
      <c r="AK561" s="12">
        <f>SUM(F560:AC562)</f>
        <v>0</v>
      </c>
    </row>
    <row r="562" spans="32:37" x14ac:dyDescent="0.4">
      <c r="AF562" s="12">
        <f t="shared" si="59"/>
        <v>0</v>
      </c>
      <c r="AJ562" s="12">
        <f>SUM(R562:AC564)</f>
        <v>0</v>
      </c>
      <c r="AK562" s="12">
        <f>SUM(F560:AC562)</f>
        <v>0</v>
      </c>
    </row>
    <row r="563" spans="32:37" x14ac:dyDescent="0.4">
      <c r="AF563" s="12">
        <f t="shared" si="59"/>
        <v>0</v>
      </c>
      <c r="AJ563" s="12">
        <f>SUM(R562:AC564)</f>
        <v>0</v>
      </c>
    </row>
  </sheetData>
  <mergeCells count="4">
    <mergeCell ref="BE2:BG2"/>
    <mergeCell ref="BI2:BK2"/>
    <mergeCell ref="BM2:BO2"/>
    <mergeCell ref="BQ2:BS2"/>
  </mergeCells>
  <phoneticPr fontId="1" type="noConversion"/>
  <conditionalFormatting sqref="AF1:AH1048576">
    <cfRule type="cellIs" dxfId="69" priority="13" operator="lessThanOrEqual">
      <formula>0</formula>
    </cfRule>
  </conditionalFormatting>
  <conditionalFormatting sqref="AI1:AJ1048576">
    <cfRule type="cellIs" dxfId="68" priority="12" operator="notEqual">
      <formula>43200</formula>
    </cfRule>
  </conditionalFormatting>
  <conditionalFormatting sqref="AK1:AK1048576">
    <cfRule type="cellIs" dxfId="67" priority="11" operator="notEqual">
      <formula>86400</formula>
    </cfRule>
  </conditionalFormatting>
  <conditionalFormatting sqref="AE1:AF1048576">
    <cfRule type="cellIs" dxfId="66" priority="10" operator="lessThanOrEqual">
      <formula>20</formula>
    </cfRule>
  </conditionalFormatting>
  <conditionalFormatting sqref="AG1:AH1048576">
    <cfRule type="cellIs" dxfId="65" priority="9" operator="equal">
      <formula>0</formula>
    </cfRule>
  </conditionalFormatting>
  <conditionalFormatting sqref="AZ12:AZ23">
    <cfRule type="cellIs" dxfId="64" priority="8" operator="lessThan">
      <formula>0.05</formula>
    </cfRule>
  </conditionalFormatting>
  <conditionalFormatting sqref="E1:E1048576">
    <cfRule type="containsText" dxfId="63" priority="6" operator="containsText" text="NR">
      <formula>NOT(ISERROR(SEARCH("NR",E1)))</formula>
    </cfRule>
    <cfRule type="containsText" dxfId="62" priority="7" operator="containsText" text="W">
      <formula>NOT(ISERROR(SEARCH("W",E1)))</formula>
    </cfRule>
  </conditionalFormatting>
  <conditionalFormatting sqref="B1:B1048576">
    <cfRule type="containsText" dxfId="61" priority="2" operator="containsText" text="P59">
      <formula>NOT(ISERROR(SEARCH("P59",B1)))</formula>
    </cfRule>
    <cfRule type="containsText" dxfId="60" priority="3" operator="containsText" text="P44">
      <formula>NOT(ISERROR(SEARCH("P44",B1)))</formula>
    </cfRule>
    <cfRule type="containsText" dxfId="59" priority="4" operator="containsText" text="P29">
      <formula>NOT(ISERROR(SEARCH("P29",B1)))</formula>
    </cfRule>
    <cfRule type="containsText" dxfId="58" priority="5" operator="containsText" text="P23">
      <formula>NOT(ISERROR(SEARCH("P23",B1)))</formula>
    </cfRule>
  </conditionalFormatting>
  <conditionalFormatting sqref="AZ30:AZ41">
    <cfRule type="cellIs" dxfId="57" priority="1" operator="lessThan">
      <formula>0.05</formula>
    </cfRule>
  </conditionalFormatting>
  <pageMargins left="0.7" right="0.7" top="0.75" bottom="0.75" header="0.3" footer="0.3"/>
  <pageSetup scale="4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34C3-95B9-5D4B-8E2F-99544B8C0068}">
  <dimension ref="A1:J31"/>
  <sheetViews>
    <sheetView workbookViewId="0"/>
  </sheetViews>
  <sheetFormatPr baseColWidth="10" defaultColWidth="10.6640625" defaultRowHeight="16" x14ac:dyDescent="0.2"/>
  <sheetData>
    <row r="1" spans="1:10" ht="26" x14ac:dyDescent="0.3">
      <c r="A1" s="302" t="s">
        <v>212</v>
      </c>
      <c r="G1" s="303" t="s">
        <v>213</v>
      </c>
    </row>
    <row r="2" spans="1:10" x14ac:dyDescent="0.2">
      <c r="A2" t="s">
        <v>118</v>
      </c>
      <c r="B2" t="s">
        <v>121</v>
      </c>
      <c r="C2" t="s">
        <v>138</v>
      </c>
      <c r="D2" t="s">
        <v>122</v>
      </c>
      <c r="E2" t="s">
        <v>123</v>
      </c>
      <c r="G2" t="s">
        <v>118</v>
      </c>
      <c r="H2" t="s">
        <v>121</v>
      </c>
      <c r="I2" t="s">
        <v>138</v>
      </c>
      <c r="J2" t="s">
        <v>122</v>
      </c>
    </row>
    <row r="3" spans="1:10" x14ac:dyDescent="0.2">
      <c r="A3" t="s">
        <v>26</v>
      </c>
      <c r="B3" t="s">
        <v>119</v>
      </c>
      <c r="C3" s="301">
        <v>54.949173350854061</v>
      </c>
      <c r="D3" s="301">
        <v>57.596697375099886</v>
      </c>
      <c r="E3" s="301">
        <v>0.23304106543244407</v>
      </c>
      <c r="G3" t="s">
        <v>26</v>
      </c>
      <c r="H3" t="s">
        <v>119</v>
      </c>
      <c r="I3" s="300">
        <v>1.8145307464819238</v>
      </c>
      <c r="J3" s="300">
        <v>1.1888340125357435</v>
      </c>
    </row>
    <row r="4" spans="1:10" x14ac:dyDescent="0.2">
      <c r="B4" t="s">
        <v>137</v>
      </c>
      <c r="C4" s="301">
        <v>35.433862433862437</v>
      </c>
      <c r="D4" s="301">
        <v>22.539351851851851</v>
      </c>
      <c r="E4" s="301">
        <v>1.4228241051636158E-4</v>
      </c>
      <c r="H4" t="s">
        <v>137</v>
      </c>
      <c r="I4" s="300">
        <v>2.2464784612567206</v>
      </c>
      <c r="J4" s="300">
        <v>1.1543448237525211</v>
      </c>
    </row>
    <row r="5" spans="1:10" x14ac:dyDescent="0.2">
      <c r="B5" t="s">
        <v>120</v>
      </c>
      <c r="C5" s="301">
        <v>45.191429656624798</v>
      </c>
      <c r="D5" s="301">
        <v>40.067924097994933</v>
      </c>
      <c r="E5" s="301">
        <v>8.5190279900532862E-5</v>
      </c>
      <c r="H5" t="s">
        <v>120</v>
      </c>
      <c r="I5" s="300">
        <v>0.53752394175251927</v>
      </c>
      <c r="J5" s="300">
        <v>0.7119383224832363</v>
      </c>
    </row>
    <row r="6" spans="1:10" x14ac:dyDescent="0.2">
      <c r="A6" t="s">
        <v>4</v>
      </c>
      <c r="B6" t="s">
        <v>119</v>
      </c>
      <c r="C6" s="301">
        <v>63.555555555555557</v>
      </c>
      <c r="D6" s="301">
        <v>58.836419753086425</v>
      </c>
      <c r="E6" s="301">
        <v>7.0797262124612639E-2</v>
      </c>
      <c r="G6" t="s">
        <v>4</v>
      </c>
      <c r="H6" t="s">
        <v>119</v>
      </c>
      <c r="I6" s="300">
        <v>1.455366723079738</v>
      </c>
      <c r="J6" s="300">
        <v>1.79548606095737</v>
      </c>
    </row>
    <row r="7" spans="1:10" x14ac:dyDescent="0.2">
      <c r="B7" t="s">
        <v>137</v>
      </c>
      <c r="C7" s="301">
        <v>24.670634920634917</v>
      </c>
      <c r="D7" s="301">
        <v>21.492798353909464</v>
      </c>
      <c r="E7" s="301">
        <v>0.24617329182579614</v>
      </c>
      <c r="H7" t="s">
        <v>137</v>
      </c>
      <c r="I7" s="300">
        <v>2.208999329378738</v>
      </c>
      <c r="J7" s="300">
        <v>1.5592085647985146</v>
      </c>
    </row>
    <row r="8" spans="1:10" x14ac:dyDescent="0.2">
      <c r="B8" t="s">
        <v>120</v>
      </c>
      <c r="C8" s="301">
        <v>44.113095238095248</v>
      </c>
      <c r="D8" s="301">
        <v>40.164609053497934</v>
      </c>
      <c r="E8" s="301">
        <v>2.4814795227770737E-2</v>
      </c>
      <c r="H8" t="s">
        <v>120</v>
      </c>
      <c r="I8" s="300">
        <v>1.2679820862149402</v>
      </c>
      <c r="J8" s="300">
        <v>0.97551956250160121</v>
      </c>
    </row>
    <row r="9" spans="1:10" x14ac:dyDescent="0.2">
      <c r="A9" t="s">
        <v>49</v>
      </c>
      <c r="B9" t="s">
        <v>119</v>
      </c>
      <c r="C9" s="301">
        <v>63.23244021794428</v>
      </c>
      <c r="D9" s="301">
        <v>62.369047619047613</v>
      </c>
      <c r="E9" s="301">
        <v>0.65252408935948414</v>
      </c>
      <c r="G9" t="s">
        <v>49</v>
      </c>
      <c r="H9" t="s">
        <v>119</v>
      </c>
      <c r="I9" s="300">
        <v>0.96582732076305078</v>
      </c>
      <c r="J9" s="300">
        <v>1.5094951565944079</v>
      </c>
    </row>
    <row r="10" spans="1:10" x14ac:dyDescent="0.2">
      <c r="B10" t="s">
        <v>137</v>
      </c>
      <c r="C10" s="301">
        <v>25.722222222222225</v>
      </c>
      <c r="D10" s="301">
        <v>16.408730158730162</v>
      </c>
      <c r="E10" s="301">
        <v>3.289307751204331E-2</v>
      </c>
      <c r="H10" t="s">
        <v>137</v>
      </c>
      <c r="I10" s="300">
        <v>3.273476636737549</v>
      </c>
      <c r="J10" s="300">
        <v>2.1647725600707943</v>
      </c>
    </row>
    <row r="11" spans="1:10" x14ac:dyDescent="0.2">
      <c r="B11" t="s">
        <v>120</v>
      </c>
      <c r="C11" s="301">
        <v>44.477246424588706</v>
      </c>
      <c r="D11" s="301">
        <v>39.388888888888893</v>
      </c>
      <c r="E11" s="301">
        <v>1.9781858601533173E-2</v>
      </c>
      <c r="H11" t="s">
        <v>120</v>
      </c>
      <c r="I11" s="300">
        <v>1.8008792932679745</v>
      </c>
      <c r="J11" s="300">
        <v>0.79717636245141166</v>
      </c>
    </row>
    <row r="12" spans="1:10" x14ac:dyDescent="0.2">
      <c r="A12" t="s">
        <v>53</v>
      </c>
      <c r="B12" t="s">
        <v>119</v>
      </c>
      <c r="C12" s="301">
        <v>64.056712962962962</v>
      </c>
      <c r="D12" s="301">
        <v>63.554232804232804</v>
      </c>
      <c r="E12" s="301">
        <v>0.7991078778698919</v>
      </c>
      <c r="G12" t="s">
        <v>53</v>
      </c>
      <c r="H12" t="s">
        <v>119</v>
      </c>
      <c r="I12" s="300">
        <v>1.2453278811766006</v>
      </c>
      <c r="J12" s="300">
        <v>1.5019249582764016</v>
      </c>
    </row>
    <row r="13" spans="1:10" x14ac:dyDescent="0.2">
      <c r="B13" t="s">
        <v>137</v>
      </c>
      <c r="C13" s="301">
        <v>29.41087962962963</v>
      </c>
      <c r="D13" s="301">
        <v>20.481033481407817</v>
      </c>
      <c r="E13" s="301">
        <v>5.8233099556556428E-3</v>
      </c>
      <c r="H13" t="s">
        <v>137</v>
      </c>
      <c r="I13" s="300">
        <v>1.9741448151076857</v>
      </c>
      <c r="J13" s="300">
        <v>1.816637456106065</v>
      </c>
    </row>
    <row r="14" spans="1:10" x14ac:dyDescent="0.2">
      <c r="B14" t="s">
        <v>120</v>
      </c>
      <c r="C14" s="301">
        <v>46.733796296296298</v>
      </c>
      <c r="D14" s="301">
        <v>42.017990061819511</v>
      </c>
      <c r="E14" s="301">
        <v>4.960853341355642E-3</v>
      </c>
      <c r="H14" t="s">
        <v>120</v>
      </c>
      <c r="I14" s="300">
        <v>0.87283428897594795</v>
      </c>
      <c r="J14" s="300">
        <v>1.1127519312592145</v>
      </c>
    </row>
    <row r="19" spans="3:7" x14ac:dyDescent="0.2">
      <c r="C19" s="309" t="s">
        <v>29</v>
      </c>
      <c r="D19" s="309" t="s">
        <v>121</v>
      </c>
      <c r="E19" s="312" t="s">
        <v>138</v>
      </c>
      <c r="F19" s="310" t="s">
        <v>214</v>
      </c>
      <c r="G19" s="312" t="s">
        <v>219</v>
      </c>
    </row>
    <row r="20" spans="3:7" x14ac:dyDescent="0.2">
      <c r="C20" s="333" t="s">
        <v>215</v>
      </c>
      <c r="D20" s="304" t="s">
        <v>119</v>
      </c>
      <c r="E20" s="313">
        <v>54.949173350854061</v>
      </c>
      <c r="F20" s="311">
        <v>57.596697375099886</v>
      </c>
      <c r="G20" s="316">
        <v>0.23304106543244407</v>
      </c>
    </row>
    <row r="21" spans="3:7" x14ac:dyDescent="0.2">
      <c r="C21" s="334"/>
      <c r="D21" s="305" t="s">
        <v>137</v>
      </c>
      <c r="E21" s="314">
        <v>35.433862433862437</v>
      </c>
      <c r="F21" s="306">
        <v>22.539351851851851</v>
      </c>
      <c r="G21" s="317">
        <v>1.4228241051636158E-4</v>
      </c>
    </row>
    <row r="22" spans="3:7" x14ac:dyDescent="0.2">
      <c r="C22" s="335"/>
      <c r="D22" s="307" t="s">
        <v>120</v>
      </c>
      <c r="E22" s="315">
        <v>45.191429656624798</v>
      </c>
      <c r="F22" s="308">
        <v>40.067924097994933</v>
      </c>
      <c r="G22" s="318">
        <v>8.5190279900532862E-5</v>
      </c>
    </row>
    <row r="23" spans="3:7" x14ac:dyDescent="0.2">
      <c r="C23" s="333" t="s">
        <v>216</v>
      </c>
      <c r="D23" s="304" t="s">
        <v>119</v>
      </c>
      <c r="E23" s="313">
        <v>63.555555555555557</v>
      </c>
      <c r="F23" s="311">
        <v>58.836419753086425</v>
      </c>
      <c r="G23" s="316">
        <v>7.0797262124612639E-2</v>
      </c>
    </row>
    <row r="24" spans="3:7" x14ac:dyDescent="0.2">
      <c r="C24" s="334"/>
      <c r="D24" s="305" t="s">
        <v>137</v>
      </c>
      <c r="E24" s="314">
        <v>24.670634920634917</v>
      </c>
      <c r="F24" s="306">
        <v>21.492798353909464</v>
      </c>
      <c r="G24" s="317">
        <v>0.24617329182579614</v>
      </c>
    </row>
    <row r="25" spans="3:7" x14ac:dyDescent="0.2">
      <c r="C25" s="335"/>
      <c r="D25" s="307" t="s">
        <v>120</v>
      </c>
      <c r="E25" s="315">
        <v>44.113095238095248</v>
      </c>
      <c r="F25" s="308">
        <v>40.164609053497934</v>
      </c>
      <c r="G25" s="318">
        <v>2.4814795227770737E-2</v>
      </c>
    </row>
    <row r="26" spans="3:7" x14ac:dyDescent="0.2">
      <c r="C26" s="333" t="s">
        <v>218</v>
      </c>
      <c r="D26" s="304" t="s">
        <v>119</v>
      </c>
      <c r="E26" s="313">
        <v>63.23244021794428</v>
      </c>
      <c r="F26" s="311">
        <v>62.369047619047613</v>
      </c>
      <c r="G26" s="316">
        <v>0.65252408935948414</v>
      </c>
    </row>
    <row r="27" spans="3:7" x14ac:dyDescent="0.2">
      <c r="C27" s="334"/>
      <c r="D27" s="305" t="s">
        <v>137</v>
      </c>
      <c r="E27" s="314">
        <v>25.722222222222225</v>
      </c>
      <c r="F27" s="306">
        <v>16.408730158730162</v>
      </c>
      <c r="G27" s="317">
        <v>3.289307751204331E-2</v>
      </c>
    </row>
    <row r="28" spans="3:7" x14ac:dyDescent="0.2">
      <c r="C28" s="335"/>
      <c r="D28" s="307" t="s">
        <v>120</v>
      </c>
      <c r="E28" s="315">
        <v>44.477246424588706</v>
      </c>
      <c r="F28" s="308">
        <v>39.388888888888893</v>
      </c>
      <c r="G28" s="318">
        <v>1.9781858601533173E-2</v>
      </c>
    </row>
    <row r="29" spans="3:7" x14ac:dyDescent="0.2">
      <c r="C29" s="333" t="s">
        <v>217</v>
      </c>
      <c r="D29" s="304" t="s">
        <v>119</v>
      </c>
      <c r="E29" s="313">
        <v>64.056712962962962</v>
      </c>
      <c r="F29" s="311">
        <v>63.554232804232804</v>
      </c>
      <c r="G29" s="316">
        <v>0.7991078778698919</v>
      </c>
    </row>
    <row r="30" spans="3:7" x14ac:dyDescent="0.2">
      <c r="C30" s="334"/>
      <c r="D30" s="305" t="s">
        <v>137</v>
      </c>
      <c r="E30" s="314">
        <v>29.41087962962963</v>
      </c>
      <c r="F30" s="306">
        <v>20.481033481407817</v>
      </c>
      <c r="G30" s="317">
        <v>5.8233099556556428E-3</v>
      </c>
    </row>
    <row r="31" spans="3:7" x14ac:dyDescent="0.2">
      <c r="C31" s="335"/>
      <c r="D31" s="307" t="s">
        <v>120</v>
      </c>
      <c r="E31" s="315">
        <v>46.733796296296298</v>
      </c>
      <c r="F31" s="308">
        <v>42.017990061819511</v>
      </c>
      <c r="G31" s="318">
        <v>4.960853341355642E-3</v>
      </c>
    </row>
  </sheetData>
  <mergeCells count="4">
    <mergeCell ref="C20:C22"/>
    <mergeCell ref="C23:C25"/>
    <mergeCell ref="C26:C28"/>
    <mergeCell ref="C29:C3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24F0A-9228-A84D-BB48-69DF74943A11}">
  <sheetPr codeName="Sheet3">
    <pageSetUpPr fitToPage="1"/>
  </sheetPr>
  <dimension ref="A1:BA557"/>
  <sheetViews>
    <sheetView topLeftCell="W1" zoomScale="50" zoomScaleNormal="55" workbookViewId="0">
      <selection activeCell="Z31" sqref="Z31"/>
    </sheetView>
  </sheetViews>
  <sheetFormatPr baseColWidth="10" defaultColWidth="10.6640625" defaultRowHeight="16" x14ac:dyDescent="0.2"/>
  <cols>
    <col min="4" max="4" width="7.83203125" customWidth="1"/>
    <col min="5" max="6" width="15.33203125" customWidth="1"/>
    <col min="7" max="7" width="14" bestFit="1" customWidth="1"/>
    <col min="8" max="8" width="10.6640625" style="5"/>
    <col min="9" max="9" width="12.33203125" bestFit="1" customWidth="1"/>
    <col min="10" max="10" width="13" customWidth="1"/>
    <col min="11" max="13" width="12.5" bestFit="1" customWidth="1"/>
    <col min="14" max="14" width="12.83203125" bestFit="1" customWidth="1"/>
    <col min="16" max="16" width="12.5" bestFit="1" customWidth="1"/>
    <col min="17" max="17" width="13.5" bestFit="1" customWidth="1"/>
    <col min="22" max="22" width="21.5" bestFit="1" customWidth="1"/>
    <col min="24" max="24" width="16.6640625" customWidth="1"/>
    <col min="25" max="27" width="15.1640625" bestFit="1" customWidth="1"/>
    <col min="28" max="28" width="16.1640625" bestFit="1" customWidth="1"/>
    <col min="29" max="29" width="13" bestFit="1" customWidth="1"/>
    <col min="32" max="33" width="13.6640625" bestFit="1" customWidth="1"/>
    <col min="35" max="36" width="12.6640625" bestFit="1" customWidth="1"/>
    <col min="44" max="44" width="12.83203125" bestFit="1" customWidth="1"/>
    <col min="50" max="50" width="11.83203125" bestFit="1" customWidth="1"/>
    <col min="51" max="51" width="15.6640625" bestFit="1" customWidth="1"/>
  </cols>
  <sheetData>
    <row r="1" spans="1:51" ht="26.25" customHeight="1" x14ac:dyDescent="0.25">
      <c r="A1" s="337" t="s">
        <v>170</v>
      </c>
      <c r="B1" s="337"/>
      <c r="C1" s="337"/>
      <c r="D1" s="337"/>
      <c r="E1" s="337"/>
      <c r="F1" s="337"/>
      <c r="G1" s="337"/>
      <c r="H1" s="337"/>
      <c r="I1" s="337"/>
      <c r="R1" s="344" t="s">
        <v>155</v>
      </c>
      <c r="S1" s="344"/>
      <c r="T1" s="344"/>
    </row>
    <row r="2" spans="1:51" ht="22" thickBot="1" x14ac:dyDescent="0.25">
      <c r="A2" s="6" t="s">
        <v>29</v>
      </c>
      <c r="B2" s="6" t="s">
        <v>27</v>
      </c>
      <c r="C2" s="6" t="s">
        <v>28</v>
      </c>
      <c r="D2" s="6" t="s">
        <v>30</v>
      </c>
      <c r="E2" s="124" t="s">
        <v>129</v>
      </c>
      <c r="F2" s="124" t="s">
        <v>130</v>
      </c>
      <c r="G2" s="16" t="s">
        <v>107</v>
      </c>
      <c r="H2" s="6" t="s">
        <v>29</v>
      </c>
      <c r="I2" s="6" t="s">
        <v>27</v>
      </c>
      <c r="J2" s="6" t="s">
        <v>28</v>
      </c>
      <c r="K2" s="6" t="s">
        <v>43</v>
      </c>
      <c r="L2" s="16" t="s">
        <v>44</v>
      </c>
      <c r="M2" s="16" t="s">
        <v>47</v>
      </c>
      <c r="N2" s="16" t="s">
        <v>48</v>
      </c>
      <c r="O2" s="16" t="s">
        <v>45</v>
      </c>
      <c r="P2" s="16" t="s">
        <v>46</v>
      </c>
      <c r="Q2" s="16" t="s">
        <v>107</v>
      </c>
      <c r="S2" s="16" t="s">
        <v>107</v>
      </c>
    </row>
    <row r="3" spans="1:51" ht="21" x14ac:dyDescent="0.2">
      <c r="A3" s="13">
        <v>23</v>
      </c>
      <c r="B3" s="13">
        <v>1</v>
      </c>
      <c r="C3" s="13" t="s">
        <v>8</v>
      </c>
      <c r="D3" s="17" t="s">
        <v>5</v>
      </c>
      <c r="E3">
        <v>0.42494675432910456</v>
      </c>
      <c r="F3">
        <v>0.6917592592592593</v>
      </c>
      <c r="G3">
        <v>1.8655977931047376</v>
      </c>
      <c r="S3" t="s">
        <v>172</v>
      </c>
      <c r="V3" s="67" t="s">
        <v>60</v>
      </c>
      <c r="W3" s="50" t="s">
        <v>43</v>
      </c>
      <c r="X3" s="64" t="s">
        <v>44</v>
      </c>
      <c r="Y3" s="64" t="s">
        <v>47</v>
      </c>
      <c r="Z3" s="64" t="s">
        <v>48</v>
      </c>
      <c r="AA3" s="64" t="s">
        <v>45</v>
      </c>
      <c r="AB3" s="64" t="s">
        <v>46</v>
      </c>
      <c r="AC3" s="65" t="s">
        <v>107</v>
      </c>
    </row>
    <row r="4" spans="1:51" x14ac:dyDescent="0.2">
      <c r="A4" s="7">
        <v>23</v>
      </c>
      <c r="B4" s="7"/>
      <c r="C4" s="5" t="s">
        <v>8</v>
      </c>
      <c r="D4" s="4" t="s">
        <v>6</v>
      </c>
      <c r="E4">
        <v>0.1231595518103528</v>
      </c>
      <c r="F4">
        <v>5.0092592592592591E-2</v>
      </c>
      <c r="H4" s="26">
        <f>A3</f>
        <v>23</v>
      </c>
      <c r="I4">
        <f>B3</f>
        <v>1</v>
      </c>
      <c r="J4" t="str">
        <f>C3</f>
        <v>E3</v>
      </c>
      <c r="K4">
        <f>E3</f>
        <v>0.42494675432910456</v>
      </c>
      <c r="L4">
        <f>F3</f>
        <v>0.6917592592592593</v>
      </c>
      <c r="M4">
        <f>E5</f>
        <v>0.45189369386054262</v>
      </c>
      <c r="N4">
        <f>F5</f>
        <v>0.25814814814814813</v>
      </c>
      <c r="O4">
        <f>E4</f>
        <v>0.1231595518103528</v>
      </c>
      <c r="P4">
        <f>F4</f>
        <v>5.0092592592592591E-2</v>
      </c>
      <c r="Q4">
        <f>G3</f>
        <v>1.8655977931047376</v>
      </c>
      <c r="R4">
        <v>1</v>
      </c>
      <c r="S4">
        <f>(O4+M4)/(P4+N4)</f>
        <v>1.8655977931047376</v>
      </c>
      <c r="V4" s="37" t="s">
        <v>83</v>
      </c>
      <c r="W4" s="25">
        <f>AVERAGE(K4:K10)</f>
        <v>0.45050826649145936</v>
      </c>
      <c r="X4" s="25">
        <f t="shared" ref="X4:AB4" si="0">AVERAGE(L4:L10)</f>
        <v>0.6456613756613756</v>
      </c>
      <c r="Y4" s="25">
        <f t="shared" si="0"/>
        <v>0.46538957531341091</v>
      </c>
      <c r="Z4" s="25">
        <f t="shared" si="0"/>
        <v>0.30263227513227514</v>
      </c>
      <c r="AA4" s="25">
        <f t="shared" si="0"/>
        <v>8.4102158195129756E-2</v>
      </c>
      <c r="AB4" s="25">
        <f t="shared" si="0"/>
        <v>5.17063492063492E-2</v>
      </c>
      <c r="AC4" s="38">
        <f>AVERAGE(S4:S10)</f>
        <v>1.6082603530961657</v>
      </c>
    </row>
    <row r="5" spans="1:51" x14ac:dyDescent="0.2">
      <c r="A5" s="7">
        <v>23</v>
      </c>
      <c r="B5" s="7"/>
      <c r="C5" s="5" t="s">
        <v>8</v>
      </c>
      <c r="D5" s="4" t="s">
        <v>7</v>
      </c>
      <c r="E5">
        <v>0.45189369386054262</v>
      </c>
      <c r="F5">
        <v>0.25814814814814813</v>
      </c>
      <c r="H5" s="26">
        <f>A6</f>
        <v>23</v>
      </c>
      <c r="I5">
        <f>B6</f>
        <v>1</v>
      </c>
      <c r="J5" t="str">
        <f>C6</f>
        <v>N2</v>
      </c>
      <c r="K5">
        <f>E6</f>
        <v>0.49481481481481482</v>
      </c>
      <c r="L5">
        <f>F6</f>
        <v>0.55472222222222223</v>
      </c>
      <c r="M5">
        <f>E8</f>
        <v>0.44370370370370371</v>
      </c>
      <c r="N5">
        <f>F8</f>
        <v>0.38046296296296295</v>
      </c>
      <c r="O5">
        <f>E7</f>
        <v>6.1481481481481484E-2</v>
      </c>
      <c r="P5">
        <f>F7</f>
        <v>6.4814814814814811E-2</v>
      </c>
      <c r="Q5" s="71">
        <f>G6</f>
        <v>1.1345394052817634</v>
      </c>
      <c r="R5">
        <v>1</v>
      </c>
      <c r="S5">
        <f>(O5+M5)/(P5+N5)</f>
        <v>1.1345394052817634</v>
      </c>
      <c r="V5" s="37" t="s">
        <v>84</v>
      </c>
      <c r="W5" s="40">
        <f t="shared" ref="W5:AB5" si="1">AVERAGE(K11:K18)</f>
        <v>0.42403302624900113</v>
      </c>
      <c r="X5" s="40">
        <f t="shared" si="1"/>
        <v>0.77460648148148148</v>
      </c>
      <c r="Y5" s="40">
        <f t="shared" si="1"/>
        <v>0.42132422990983387</v>
      </c>
      <c r="Z5" s="40">
        <f t="shared" si="1"/>
        <v>0.16642361111111115</v>
      </c>
      <c r="AA5" s="40">
        <f t="shared" si="1"/>
        <v>0.15464274384116497</v>
      </c>
      <c r="AB5" s="40">
        <f t="shared" si="1"/>
        <v>5.8969907407407408E-2</v>
      </c>
      <c r="AC5" s="41">
        <f>AVERAGE(S11:S18)</f>
        <v>2.6079765475287564</v>
      </c>
    </row>
    <row r="6" spans="1:51" x14ac:dyDescent="0.2">
      <c r="A6" s="13">
        <v>23</v>
      </c>
      <c r="B6" s="13">
        <v>1</v>
      </c>
      <c r="C6" s="13" t="s">
        <v>25</v>
      </c>
      <c r="D6" s="17" t="s">
        <v>5</v>
      </c>
      <c r="E6">
        <v>0.49481481481481482</v>
      </c>
      <c r="F6">
        <v>0.55472222222222223</v>
      </c>
      <c r="G6">
        <v>1.1345394052817634</v>
      </c>
      <c r="H6" s="26">
        <f>A9</f>
        <v>23</v>
      </c>
      <c r="I6">
        <f>B9</f>
        <v>1</v>
      </c>
      <c r="J6" t="str">
        <f>C9</f>
        <v>J6</v>
      </c>
      <c r="K6">
        <f>E9</f>
        <v>0.51629629629629625</v>
      </c>
      <c r="L6">
        <f>F9</f>
        <v>0.6178703703703704</v>
      </c>
      <c r="M6">
        <f>E11</f>
        <v>0.42592592592592593</v>
      </c>
      <c r="N6">
        <f>F11</f>
        <v>0.32592592592592595</v>
      </c>
      <c r="O6">
        <f>E10</f>
        <v>5.7777777777777775E-2</v>
      </c>
      <c r="P6">
        <f>F10</f>
        <v>5.6203703703703707E-2</v>
      </c>
      <c r="Q6">
        <f>G9</f>
        <v>1.2658105161133995</v>
      </c>
      <c r="R6">
        <v>1</v>
      </c>
      <c r="S6">
        <f>(O6+M6)/(P6+N6)</f>
        <v>1.2658105161133995</v>
      </c>
      <c r="V6" s="53" t="s">
        <v>85</v>
      </c>
      <c r="W6" s="25">
        <f>AVERAGE(K19:K25)</f>
        <v>0.36444444444444446</v>
      </c>
      <c r="X6" s="25">
        <f t="shared" ref="X6:AB6" si="2">AVERAGE(L19:L25)</f>
        <v>0.75329365079365085</v>
      </c>
      <c r="Y6" s="25">
        <f t="shared" si="2"/>
        <v>0.55611111111111111</v>
      </c>
      <c r="Z6" s="25">
        <f t="shared" si="2"/>
        <v>0.22341269841269842</v>
      </c>
      <c r="AA6" s="25">
        <f>AVERAGE(O19:O25)</f>
        <v>7.9444444444444443E-2</v>
      </c>
      <c r="AB6" s="25">
        <f t="shared" si="2"/>
        <v>2.3293650793650793E-2</v>
      </c>
      <c r="AC6" s="38">
        <f>AVERAGE(S19:S25)</f>
        <v>2.7301534938463101</v>
      </c>
    </row>
    <row r="7" spans="1:51" ht="26" x14ac:dyDescent="0.3">
      <c r="A7" s="7">
        <v>23</v>
      </c>
      <c r="B7" s="7"/>
      <c r="C7" s="5" t="s">
        <v>25</v>
      </c>
      <c r="D7" s="4" t="s">
        <v>6</v>
      </c>
      <c r="E7">
        <v>6.1481481481481484E-2</v>
      </c>
      <c r="F7">
        <v>6.4814814814814811E-2</v>
      </c>
      <c r="H7" s="26">
        <f>A12</f>
        <v>23</v>
      </c>
      <c r="I7">
        <f>B12</f>
        <v>1</v>
      </c>
      <c r="J7" t="str">
        <f>C12</f>
        <v>K5</v>
      </c>
      <c r="K7">
        <f>E12</f>
        <v>0.46277777777777779</v>
      </c>
      <c r="L7">
        <f>F12</f>
        <v>0.60750000000000004</v>
      </c>
      <c r="M7">
        <f>E14</f>
        <v>0.49601851851851853</v>
      </c>
      <c r="N7">
        <f>F14</f>
        <v>0.33962962962962961</v>
      </c>
      <c r="O7">
        <f>E13</f>
        <v>4.1203703703703701E-2</v>
      </c>
      <c r="P7">
        <f>F13</f>
        <v>5.2870370370370373E-2</v>
      </c>
      <c r="Q7">
        <f>G12</f>
        <v>1.3687190375088467</v>
      </c>
      <c r="R7">
        <v>1</v>
      </c>
      <c r="S7">
        <f>(O7+M7)/(P7+N7)</f>
        <v>1.3687190375088467</v>
      </c>
      <c r="V7" s="53" t="s">
        <v>86</v>
      </c>
      <c r="W7" s="40">
        <f>AVERAGE(K26:K34)</f>
        <v>0.41163580246913578</v>
      </c>
      <c r="X7" s="40">
        <f t="shared" ref="X7:AB7" si="3">AVERAGE(L26:L34)</f>
        <v>0.78507201646090541</v>
      </c>
      <c r="Y7" s="40">
        <f t="shared" si="3"/>
        <v>0.47386831275720159</v>
      </c>
      <c r="Z7" s="40">
        <f t="shared" si="3"/>
        <v>0.17672839506172838</v>
      </c>
      <c r="AA7" s="40">
        <f t="shared" si="3"/>
        <v>0.11449588477366254</v>
      </c>
      <c r="AB7" s="40">
        <f t="shared" si="3"/>
        <v>3.819958847736625E-2</v>
      </c>
      <c r="AC7" s="41">
        <f>AVERAGE(S26:S34)</f>
        <v>2.8939904080120704</v>
      </c>
      <c r="AS7" s="297" t="s">
        <v>211</v>
      </c>
      <c r="AT7" s="297"/>
      <c r="AU7" s="297"/>
      <c r="AV7" s="297"/>
    </row>
    <row r="8" spans="1:51" ht="17" thickBot="1" x14ac:dyDescent="0.25">
      <c r="A8" s="7">
        <v>23</v>
      </c>
      <c r="B8" s="7"/>
      <c r="C8" s="5" t="s">
        <v>25</v>
      </c>
      <c r="D8" s="4" t="s">
        <v>7</v>
      </c>
      <c r="E8">
        <v>0.44370370370370371</v>
      </c>
      <c r="F8">
        <v>0.38046296296296295</v>
      </c>
      <c r="H8" s="26">
        <f>A18</f>
        <v>23</v>
      </c>
      <c r="I8">
        <f>B18</f>
        <v>1</v>
      </c>
      <c r="J8" t="str">
        <f>C18</f>
        <v>R5</v>
      </c>
      <c r="K8">
        <f>E18</f>
        <v>0.46212962962962961</v>
      </c>
      <c r="L8">
        <f>F18</f>
        <v>0.63601851851851854</v>
      </c>
      <c r="M8">
        <f>E20</f>
        <v>0.46620370370370373</v>
      </c>
      <c r="N8">
        <f>F20</f>
        <v>0.31314814814814818</v>
      </c>
      <c r="O8">
        <f>E19</f>
        <v>7.166666666666667E-2</v>
      </c>
      <c r="P8">
        <f>F19</f>
        <v>5.0833333333333335E-2</v>
      </c>
      <c r="Q8">
        <f>G18</f>
        <v>1.4777410328160774</v>
      </c>
      <c r="R8">
        <v>1</v>
      </c>
      <c r="S8">
        <f t="shared" ref="S8:S39" si="4">(O8+M8)/(P8+N8)</f>
        <v>1.4777410328160774</v>
      </c>
      <c r="V8" s="54" t="s">
        <v>87</v>
      </c>
      <c r="W8" s="25">
        <f t="shared" ref="W8:AB8" si="5">AVERAGE(K35:K40)</f>
        <v>0.36767559782055725</v>
      </c>
      <c r="X8" s="25">
        <f t="shared" si="5"/>
        <v>0.74277777777777765</v>
      </c>
      <c r="Y8" s="25">
        <f t="shared" si="5"/>
        <v>0.54999335643789604</v>
      </c>
      <c r="Z8" s="25">
        <f t="shared" si="5"/>
        <v>0.24262345679012345</v>
      </c>
      <c r="AA8" s="25">
        <f>AVERAGE(O35:O40)</f>
        <v>8.2331045741546705E-2</v>
      </c>
      <c r="AB8" s="25">
        <f t="shared" si="5"/>
        <v>1.4598765432098766E-2</v>
      </c>
      <c r="AC8" s="38">
        <f>AVERAGE(S35:S40)</f>
        <v>2.6394518994526845</v>
      </c>
      <c r="AT8" s="125" t="s">
        <v>136</v>
      </c>
      <c r="AU8" s="125"/>
      <c r="AV8" s="125"/>
    </row>
    <row r="9" spans="1:51" ht="21" x14ac:dyDescent="0.2">
      <c r="A9" s="13">
        <v>23</v>
      </c>
      <c r="B9" s="13">
        <v>1</v>
      </c>
      <c r="C9" s="13" t="s">
        <v>15</v>
      </c>
      <c r="D9" s="17" t="s">
        <v>5</v>
      </c>
      <c r="E9">
        <v>0.51629629629629625</v>
      </c>
      <c r="F9">
        <v>0.6178703703703704</v>
      </c>
      <c r="G9">
        <v>1.2658105161133995</v>
      </c>
      <c r="H9" s="26">
        <f>A21</f>
        <v>23</v>
      </c>
      <c r="I9">
        <f>B21</f>
        <v>1</v>
      </c>
      <c r="J9" t="str">
        <f>C21</f>
        <v>S2</v>
      </c>
      <c r="K9">
        <f>E21</f>
        <v>0.37731481481481483</v>
      </c>
      <c r="L9">
        <f>F21</f>
        <v>0.73064814814814816</v>
      </c>
      <c r="M9">
        <f>E23</f>
        <v>0.50675925925925924</v>
      </c>
      <c r="N9">
        <f>F23</f>
        <v>0.22416666666666665</v>
      </c>
      <c r="O9">
        <f>E22</f>
        <v>0.11592592592592593</v>
      </c>
      <c r="P9">
        <f>F22</f>
        <v>4.5185185185185182E-2</v>
      </c>
      <c r="Q9">
        <f>G21</f>
        <v>2.3117909934685459</v>
      </c>
      <c r="R9">
        <v>1</v>
      </c>
      <c r="S9">
        <f t="shared" si="4"/>
        <v>2.3117909934685459</v>
      </c>
      <c r="V9" s="54" t="s">
        <v>88</v>
      </c>
      <c r="W9" s="40">
        <f t="shared" ref="W9:AB9" si="6">AVERAGE(K41:K47)</f>
        <v>0.37630952380952376</v>
      </c>
      <c r="X9" s="40">
        <f t="shared" si="6"/>
        <v>0.83591269841269844</v>
      </c>
      <c r="Y9" s="40">
        <f t="shared" si="6"/>
        <v>0.50002645502645493</v>
      </c>
      <c r="Z9" s="40">
        <f>AVERAGE(N41:N47)</f>
        <v>0.14215608465608467</v>
      </c>
      <c r="AA9" s="40">
        <f>AVERAGE(O41:O47)</f>
        <v>0.12366402116402117</v>
      </c>
      <c r="AB9" s="40">
        <f t="shared" si="6"/>
        <v>2.193121693121693E-2</v>
      </c>
      <c r="AC9" s="41">
        <f>AVERAGE(S41:S47)</f>
        <v>4.3142768622394252</v>
      </c>
      <c r="AR9" s="67" t="s">
        <v>72</v>
      </c>
      <c r="AS9" s="50" t="s">
        <v>43</v>
      </c>
      <c r="AT9" s="64" t="s">
        <v>44</v>
      </c>
      <c r="AU9" s="64" t="s">
        <v>47</v>
      </c>
      <c r="AV9" s="64" t="s">
        <v>48</v>
      </c>
      <c r="AW9" s="64" t="s">
        <v>45</v>
      </c>
      <c r="AX9" s="65" t="s">
        <v>46</v>
      </c>
      <c r="AY9" s="16" t="s">
        <v>131</v>
      </c>
    </row>
    <row r="10" spans="1:51" x14ac:dyDescent="0.2">
      <c r="A10" s="7">
        <v>23</v>
      </c>
      <c r="B10" s="7"/>
      <c r="C10" s="5" t="s">
        <v>15</v>
      </c>
      <c r="D10" s="4" t="s">
        <v>6</v>
      </c>
      <c r="E10">
        <v>5.7777777777777775E-2</v>
      </c>
      <c r="F10">
        <v>5.6203703703703707E-2</v>
      </c>
      <c r="H10" s="26">
        <f>A24</f>
        <v>23</v>
      </c>
      <c r="I10">
        <f>B24</f>
        <v>1</v>
      </c>
      <c r="J10" t="str">
        <f>C24</f>
        <v>U5</v>
      </c>
      <c r="K10">
        <f>E24</f>
        <v>0.4152777777777778</v>
      </c>
      <c r="L10">
        <f>F24</f>
        <v>0.68111111111111111</v>
      </c>
      <c r="M10">
        <f>E26</f>
        <v>0.46722222222222221</v>
      </c>
      <c r="N10">
        <f>F26</f>
        <v>0.27694444444444444</v>
      </c>
      <c r="O10">
        <f>E25</f>
        <v>0.11749999999999999</v>
      </c>
      <c r="P10">
        <f>F25</f>
        <v>4.1944444444444444E-2</v>
      </c>
      <c r="Q10" s="71">
        <f>G24</f>
        <v>1.8336236933797907</v>
      </c>
      <c r="R10">
        <v>1</v>
      </c>
      <c r="S10">
        <f t="shared" si="4"/>
        <v>1.8336236933797907</v>
      </c>
      <c r="V10" s="46" t="s">
        <v>89</v>
      </c>
      <c r="W10" s="25">
        <f>AVERAGE(K48:K55)</f>
        <v>0.35943287037037036</v>
      </c>
      <c r="X10" s="25">
        <f t="shared" ref="X10:AB10" si="7">AVERAGE(L48:L55)</f>
        <v>0.70589120370370362</v>
      </c>
      <c r="Y10" s="25">
        <f t="shared" si="7"/>
        <v>0.58442129629629624</v>
      </c>
      <c r="Z10" s="25">
        <f t="shared" si="7"/>
        <v>0.27710648148148148</v>
      </c>
      <c r="AA10" s="25">
        <f t="shared" si="7"/>
        <v>5.6145833333333332E-2</v>
      </c>
      <c r="AB10" s="25">
        <f t="shared" si="7"/>
        <v>1.7002314814814814E-2</v>
      </c>
      <c r="AC10" s="38">
        <f>AVERAGE(S48:S55)</f>
        <v>2.2533465973836559</v>
      </c>
      <c r="AR10" s="37" t="s">
        <v>73</v>
      </c>
      <c r="AS10" s="51"/>
      <c r="AT10" s="25">
        <v>5.6912800000000002E-4</v>
      </c>
      <c r="AU10" s="25">
        <v>5.8860469999999998E-2</v>
      </c>
      <c r="AV10" s="25">
        <v>8.0557599999999996E-5</v>
      </c>
      <c r="AW10" s="25">
        <v>1.6014600000000001E-3</v>
      </c>
      <c r="AX10" s="38">
        <v>0.36071006999999999</v>
      </c>
      <c r="AY10" s="38">
        <v>2.3890399999999998E-3</v>
      </c>
    </row>
    <row r="11" spans="1:51" ht="17" thickBot="1" x14ac:dyDescent="0.25">
      <c r="A11" s="7">
        <v>23</v>
      </c>
      <c r="B11" s="7"/>
      <c r="C11" s="5" t="s">
        <v>15</v>
      </c>
      <c r="D11" s="4" t="s">
        <v>7</v>
      </c>
      <c r="E11">
        <v>0.42592592592592593</v>
      </c>
      <c r="F11">
        <v>0.32592592592592595</v>
      </c>
      <c r="H11" s="26">
        <f>A27</f>
        <v>23</v>
      </c>
      <c r="I11" s="15">
        <f>B27</f>
        <v>2</v>
      </c>
      <c r="J11" s="15" t="str">
        <f>C27</f>
        <v>F3</v>
      </c>
      <c r="K11" s="15">
        <f>E27</f>
        <v>0.43277777777777776</v>
      </c>
      <c r="L11" s="15">
        <f>F27</f>
        <v>0.73166666666666669</v>
      </c>
      <c r="M11" s="15">
        <f>E29</f>
        <v>0.44796296296296295</v>
      </c>
      <c r="N11" s="15">
        <f>F29</f>
        <v>0.20120370370370369</v>
      </c>
      <c r="O11" s="15">
        <f>E28</f>
        <v>0.11925925925925926</v>
      </c>
      <c r="P11" s="15">
        <f>F28</f>
        <v>6.7129629629629636E-2</v>
      </c>
      <c r="Q11">
        <f>G27</f>
        <v>2.1138716356107659</v>
      </c>
      <c r="R11">
        <v>1.2</v>
      </c>
      <c r="S11">
        <f t="shared" si="4"/>
        <v>2.1138716356107659</v>
      </c>
      <c r="V11" s="47" t="s">
        <v>90</v>
      </c>
      <c r="W11" s="48">
        <f>AVERAGE(K56:K64)</f>
        <v>0.36445767195767198</v>
      </c>
      <c r="X11" s="48">
        <f t="shared" ref="X11:AB11" si="8">AVERAGE(L56:L64)</f>
        <v>0.79518966518592193</v>
      </c>
      <c r="Y11" s="48">
        <f t="shared" si="8"/>
        <v>0.53669312169312167</v>
      </c>
      <c r="Z11" s="48">
        <f t="shared" si="8"/>
        <v>0.18523276019949114</v>
      </c>
      <c r="AA11" s="48">
        <f t="shared" si="8"/>
        <v>9.8849206349206339E-2</v>
      </c>
      <c r="AB11" s="48">
        <f t="shared" si="8"/>
        <v>1.9577574614587038E-2</v>
      </c>
      <c r="AC11" s="49">
        <f>AVERAGE(S56:S64)</f>
        <v>3.2622117237360948</v>
      </c>
      <c r="AR11" s="52" t="s">
        <v>74</v>
      </c>
      <c r="AS11" s="25">
        <v>9.1079339999999998E-3</v>
      </c>
      <c r="AT11" s="25">
        <v>1.5342E-2</v>
      </c>
      <c r="AU11" s="25">
        <v>6.8462280000000002E-3</v>
      </c>
      <c r="AV11" s="51"/>
      <c r="AW11" s="25">
        <v>0.86393580000000003</v>
      </c>
      <c r="AX11" s="38">
        <v>4.6970099999999999E-5</v>
      </c>
      <c r="AY11" s="38">
        <v>1.6531549999999999E-2</v>
      </c>
    </row>
    <row r="12" spans="1:51" x14ac:dyDescent="0.2">
      <c r="A12" s="13">
        <v>23</v>
      </c>
      <c r="B12" s="13">
        <v>1</v>
      </c>
      <c r="C12" s="13" t="s">
        <v>16</v>
      </c>
      <c r="D12" s="17" t="s">
        <v>5</v>
      </c>
      <c r="E12">
        <v>0.46277777777777779</v>
      </c>
      <c r="F12">
        <v>0.60750000000000004</v>
      </c>
      <c r="G12">
        <v>1.3687190375088467</v>
      </c>
      <c r="H12" s="26">
        <f>A30</f>
        <v>23</v>
      </c>
      <c r="I12" s="15">
        <f>B30</f>
        <v>2</v>
      </c>
      <c r="J12" s="15" t="str">
        <f>C30</f>
        <v>J5</v>
      </c>
      <c r="K12" s="15">
        <f>E30</f>
        <v>0.38305555555555554</v>
      </c>
      <c r="L12" s="15">
        <f>F30</f>
        <v>0.76324074074074078</v>
      </c>
      <c r="M12" s="15">
        <f>E32</f>
        <v>0.46611111111111109</v>
      </c>
      <c r="N12" s="15">
        <f>F32</f>
        <v>0.18314814814814814</v>
      </c>
      <c r="O12" s="15">
        <f>E31</f>
        <v>0.15083333333333335</v>
      </c>
      <c r="P12" s="15">
        <f>F31</f>
        <v>5.3611111111111109E-2</v>
      </c>
      <c r="Q12">
        <f>G30</f>
        <v>2.605788032850997</v>
      </c>
      <c r="R12">
        <v>1.2</v>
      </c>
      <c r="S12">
        <f t="shared" si="4"/>
        <v>2.605788032850997</v>
      </c>
      <c r="AR12" s="52" t="s">
        <v>75</v>
      </c>
      <c r="AS12" s="25">
        <v>0.58804319999999999</v>
      </c>
      <c r="AT12" s="25">
        <v>0.60527359999999997</v>
      </c>
      <c r="AU12" s="25">
        <v>3.633757E-2</v>
      </c>
      <c r="AV12" s="51"/>
      <c r="AW12" s="25">
        <v>1.232867E-2</v>
      </c>
      <c r="AX12" s="38">
        <v>1.904832E-3</v>
      </c>
      <c r="AY12" s="38">
        <v>0.4376121</v>
      </c>
    </row>
    <row r="13" spans="1:51" ht="17" thickBot="1" x14ac:dyDescent="0.25">
      <c r="A13" s="7">
        <v>23</v>
      </c>
      <c r="B13" s="7"/>
      <c r="C13" s="5" t="s">
        <v>16</v>
      </c>
      <c r="D13" s="4" t="s">
        <v>6</v>
      </c>
      <c r="E13">
        <v>4.1203703703703701E-2</v>
      </c>
      <c r="F13">
        <v>5.2870370370370373E-2</v>
      </c>
      <c r="H13" s="26">
        <f>A33</f>
        <v>23</v>
      </c>
      <c r="I13" s="15">
        <f>B33</f>
        <v>2</v>
      </c>
      <c r="J13" s="15" t="str">
        <f>C33</f>
        <v>L2</v>
      </c>
      <c r="K13" s="15">
        <f>E33</f>
        <v>0.4685185185185185</v>
      </c>
      <c r="L13" s="15">
        <f>F33</f>
        <v>0.74787037037037041</v>
      </c>
      <c r="M13" s="15">
        <f>E35</f>
        <v>0.3913888888888889</v>
      </c>
      <c r="N13" s="15">
        <f>F35</f>
        <v>0.18740740740740741</v>
      </c>
      <c r="O13" s="15">
        <f>E34</f>
        <v>0.1400925925925926</v>
      </c>
      <c r="P13" s="15">
        <f>F34</f>
        <v>6.4722222222222223E-2</v>
      </c>
      <c r="Q13" s="71">
        <f>G33</f>
        <v>2.1079691516709507</v>
      </c>
      <c r="R13">
        <v>1.2</v>
      </c>
      <c r="S13">
        <f t="shared" si="4"/>
        <v>2.1079691516709507</v>
      </c>
      <c r="X13" s="125" t="s">
        <v>136</v>
      </c>
      <c r="Y13" s="125"/>
      <c r="Z13" s="125"/>
      <c r="AR13" s="53" t="s">
        <v>82</v>
      </c>
      <c r="AS13" s="51"/>
      <c r="AT13" s="25">
        <v>0.24617329199999999</v>
      </c>
      <c r="AU13" s="25">
        <v>1.589202E-2</v>
      </c>
      <c r="AV13" s="25">
        <v>7.6511695000000005E-2</v>
      </c>
      <c r="AW13" s="25">
        <v>4.7860350000000003E-2</v>
      </c>
      <c r="AX13" s="38">
        <v>1.015463E-2</v>
      </c>
      <c r="AY13" s="38">
        <v>0.71187840000000002</v>
      </c>
    </row>
    <row r="14" spans="1:51" ht="21" x14ac:dyDescent="0.2">
      <c r="A14" s="7">
        <v>23</v>
      </c>
      <c r="B14" s="7"/>
      <c r="C14" s="5" t="s">
        <v>16</v>
      </c>
      <c r="D14" s="4" t="s">
        <v>7</v>
      </c>
      <c r="E14">
        <v>0.49601851851851853</v>
      </c>
      <c r="F14">
        <v>0.33962962962962961</v>
      </c>
      <c r="H14" s="26">
        <f>A36</f>
        <v>23</v>
      </c>
      <c r="I14" s="15">
        <f>B36</f>
        <v>2</v>
      </c>
      <c r="J14" s="15" t="str">
        <f>C36</f>
        <v>L4</v>
      </c>
      <c r="K14" s="15">
        <f>E36</f>
        <v>0.39435185185185184</v>
      </c>
      <c r="L14" s="15">
        <f>F36</f>
        <v>0.81722222222222218</v>
      </c>
      <c r="M14" s="15">
        <f>E38</f>
        <v>0.45324074074074072</v>
      </c>
      <c r="N14" s="15">
        <f>F38</f>
        <v>0.13490740740740742</v>
      </c>
      <c r="O14" s="15">
        <f>E37</f>
        <v>0.15240740740740741</v>
      </c>
      <c r="P14" s="15">
        <f>F37</f>
        <v>4.7870370370370369E-2</v>
      </c>
      <c r="Q14">
        <f>G36</f>
        <v>3.3135764944275583</v>
      </c>
      <c r="R14">
        <v>1.2</v>
      </c>
      <c r="S14">
        <f t="shared" si="4"/>
        <v>3.3135764944275583</v>
      </c>
      <c r="V14" s="67" t="s">
        <v>72</v>
      </c>
      <c r="W14" s="50" t="s">
        <v>43</v>
      </c>
      <c r="X14" s="64" t="s">
        <v>44</v>
      </c>
      <c r="Y14" s="64" t="s">
        <v>47</v>
      </c>
      <c r="Z14" s="64" t="s">
        <v>48</v>
      </c>
      <c r="AA14" s="64" t="s">
        <v>45</v>
      </c>
      <c r="AB14" s="65" t="s">
        <v>46</v>
      </c>
      <c r="AC14" s="16" t="s">
        <v>131</v>
      </c>
      <c r="AR14" s="52" t="s">
        <v>77</v>
      </c>
      <c r="AS14" s="25">
        <v>0.86186531600000005</v>
      </c>
      <c r="AT14" s="25">
        <v>0.78973740000000003</v>
      </c>
      <c r="AU14" s="25">
        <v>0.83234744999999999</v>
      </c>
      <c r="AV14" s="51"/>
      <c r="AW14" s="25">
        <v>0.86393580000000003</v>
      </c>
      <c r="AX14" s="38">
        <v>0.105176766</v>
      </c>
      <c r="AY14" s="38">
        <v>0.83236283</v>
      </c>
    </row>
    <row r="15" spans="1:51" x14ac:dyDescent="0.2">
      <c r="A15" s="13">
        <v>23</v>
      </c>
      <c r="B15" s="13">
        <v>1</v>
      </c>
      <c r="C15" s="13" t="s">
        <v>17</v>
      </c>
      <c r="D15" s="17" t="s">
        <v>5</v>
      </c>
      <c r="H15" s="26">
        <f>A39</f>
        <v>23</v>
      </c>
      <c r="I15" s="15">
        <f>B39</f>
        <v>2</v>
      </c>
      <c r="J15" s="15" t="str">
        <f>C39</f>
        <v>S3</v>
      </c>
      <c r="K15" s="15">
        <f>E39</f>
        <v>0.38101851851851853</v>
      </c>
      <c r="L15" s="15">
        <f>F39</f>
        <v>0.79259259259259263</v>
      </c>
      <c r="M15" s="15">
        <f>E41</f>
        <v>0.43870370370370371</v>
      </c>
      <c r="N15" s="15">
        <f>F41</f>
        <v>0.16055555555555556</v>
      </c>
      <c r="O15" s="15">
        <f>E40</f>
        <v>0.18027777777777779</v>
      </c>
      <c r="P15" s="15">
        <f>F40</f>
        <v>4.6851851851851853E-2</v>
      </c>
      <c r="Q15">
        <f>G39</f>
        <v>2.9843749999999996</v>
      </c>
      <c r="R15">
        <v>1.2</v>
      </c>
      <c r="S15">
        <f t="shared" si="4"/>
        <v>2.9843749999999996</v>
      </c>
      <c r="V15" s="37" t="s">
        <v>73</v>
      </c>
      <c r="W15" s="51">
        <f t="shared" ref="W15:AB15" si="9">_xlfn.T.TEST(K4:K10,K11:K18,2,2)</f>
        <v>0.23304106543244432</v>
      </c>
      <c r="X15" s="25">
        <f t="shared" si="9"/>
        <v>1.4228241051636128E-4</v>
      </c>
      <c r="Y15" s="25">
        <f t="shared" si="9"/>
        <v>1.9620156987633142E-2</v>
      </c>
      <c r="Z15" s="25">
        <f t="shared" si="9"/>
        <v>2.0139386102520572E-5</v>
      </c>
      <c r="AA15" s="25">
        <f t="shared" si="9"/>
        <v>4.0036547975374272E-4</v>
      </c>
      <c r="AB15" s="38">
        <f t="shared" si="9"/>
        <v>0.18035503306857911</v>
      </c>
      <c r="AC15" s="38">
        <f>_xlfn.T.TEST(S4:S10,S11:S18,2,2)</f>
        <v>5.9725979557242483E-4</v>
      </c>
      <c r="AR15" s="52" t="s">
        <v>78</v>
      </c>
      <c r="AS15" s="25">
        <v>0.50839389999999995</v>
      </c>
      <c r="AT15" s="25">
        <v>0.21160019999999999</v>
      </c>
      <c r="AU15" s="25">
        <v>0.16639639000000001</v>
      </c>
      <c r="AV15" s="51"/>
      <c r="AW15" s="25">
        <v>0.56737678000000002</v>
      </c>
      <c r="AX15" s="38">
        <v>5.5078460000000003E-3</v>
      </c>
      <c r="AY15" s="38">
        <v>0.1688704</v>
      </c>
    </row>
    <row r="16" spans="1:51" x14ac:dyDescent="0.2">
      <c r="A16" s="7">
        <v>23</v>
      </c>
      <c r="B16" s="7"/>
      <c r="C16" s="5" t="s">
        <v>17</v>
      </c>
      <c r="D16" s="4" t="s">
        <v>6</v>
      </c>
      <c r="H16" s="26">
        <f>A42</f>
        <v>23</v>
      </c>
      <c r="I16" s="15">
        <f>B42</f>
        <v>2</v>
      </c>
      <c r="J16" s="15" t="str">
        <f>C42</f>
        <v>U2</v>
      </c>
      <c r="K16" s="15">
        <f>E42</f>
        <v>0.43240740740740741</v>
      </c>
      <c r="L16" s="15">
        <f>F42</f>
        <v>0.74064814814814817</v>
      </c>
      <c r="M16" s="15">
        <f>E44</f>
        <v>0.38296296296296295</v>
      </c>
      <c r="N16" s="15">
        <f>F44</f>
        <v>0.1799074074074074</v>
      </c>
      <c r="O16" s="15">
        <f>E43</f>
        <v>0.18462962962962962</v>
      </c>
      <c r="P16" s="15">
        <f>F43</f>
        <v>7.9444444444444443E-2</v>
      </c>
      <c r="Q16" s="71">
        <f>G42</f>
        <v>2.188504105676544</v>
      </c>
      <c r="R16">
        <v>1.2</v>
      </c>
      <c r="S16">
        <f t="shared" si="4"/>
        <v>2.188504105676544</v>
      </c>
      <c r="V16" s="52" t="s">
        <v>74</v>
      </c>
      <c r="W16" s="25">
        <f>_xlfn.T.TEST(K4:K10,K19:K25,2,2)</f>
        <v>3.0359778095163498E-3</v>
      </c>
      <c r="X16" s="25">
        <f>_xlfn.T.TEST(L4:L10,L19:L25,2,2)</f>
        <v>5.1139986223923866E-3</v>
      </c>
      <c r="Y16" s="25">
        <f>_xlfn.T.TEST(M4:M10,M19:M25,2,2)</f>
        <v>2.282075914701667E-3</v>
      </c>
      <c r="Z16" s="51"/>
      <c r="AA16" s="25">
        <f>_xlfn.T.TEST(O4:O10,O19:O25,2,2)</f>
        <v>0.79384009528087141</v>
      </c>
      <c r="AB16" s="38">
        <f>_xlfn.T.TEST(P4:P10,P19:P25,2,2)</f>
        <v>1.5656696174780764E-5</v>
      </c>
      <c r="AD16" s="38">
        <f>_xlfn.T.TEST(S19:S25,S4:S10,2,2)</f>
        <v>5.5105157160685843E-3</v>
      </c>
      <c r="AR16" s="54" t="s">
        <v>76</v>
      </c>
      <c r="AS16" s="51"/>
      <c r="AT16" s="25">
        <v>6.5786155999999998E-2</v>
      </c>
      <c r="AU16" s="25">
        <v>5.9108229999999998E-2</v>
      </c>
      <c r="AV16" s="25">
        <v>4.2958112E-2</v>
      </c>
      <c r="AW16" s="25">
        <v>4.7860350000000003E-2</v>
      </c>
      <c r="AX16" s="38">
        <v>0.36071006999999999</v>
      </c>
      <c r="AY16" s="38">
        <v>0.108570243</v>
      </c>
    </row>
    <row r="17" spans="1:53" x14ac:dyDescent="0.2">
      <c r="A17" s="7">
        <v>23</v>
      </c>
      <c r="B17" s="7"/>
      <c r="C17" s="5" t="s">
        <v>17</v>
      </c>
      <c r="D17" s="4" t="s">
        <v>7</v>
      </c>
      <c r="H17" s="26">
        <f>A45</f>
        <v>23</v>
      </c>
      <c r="I17" s="15">
        <f>B45</f>
        <v>2</v>
      </c>
      <c r="J17" s="15" t="str">
        <f>C45</f>
        <v>V1</v>
      </c>
      <c r="K17" s="15">
        <f>E45</f>
        <v>0.45346791369571254</v>
      </c>
      <c r="L17" s="15">
        <f>F45</f>
        <v>0.80083333333333329</v>
      </c>
      <c r="M17" s="15">
        <f>E47</f>
        <v>0.41346420964904157</v>
      </c>
      <c r="N17" s="15">
        <f>F47</f>
        <v>0.15046296296296297</v>
      </c>
      <c r="O17" s="15">
        <f>E46</f>
        <v>0.13306787665524586</v>
      </c>
      <c r="P17" s="15">
        <f>F46</f>
        <v>4.87037037037037E-2</v>
      </c>
      <c r="Q17">
        <f>G45</f>
        <v>2.7440941571763386</v>
      </c>
      <c r="R17">
        <v>1.2</v>
      </c>
      <c r="S17">
        <f t="shared" si="4"/>
        <v>2.7440941571763386</v>
      </c>
      <c r="V17" s="52" t="s">
        <v>75</v>
      </c>
      <c r="W17" s="25">
        <f>_xlfn.T.TEST(K11:K18,K26:K34,2,2)</f>
        <v>0.58369176374651044</v>
      </c>
      <c r="X17" s="25">
        <f>_xlfn.T.TEST(L11:L18,L26:L34,2,2)</f>
        <v>0.60527362227645243</v>
      </c>
      <c r="Y17" s="25">
        <f>_xlfn.T.TEST(M11:M18,M26:M34,2,2)</f>
        <v>1.2112523953781245E-2</v>
      </c>
      <c r="Z17" s="51"/>
      <c r="AA17" s="25">
        <f>_xlfn.T.TEST(O11:O18,O26:O34,2,2)</f>
        <v>4.1095564989069126E-3</v>
      </c>
      <c r="AB17" s="38">
        <f>_xlfn.T.TEST(P11:P18,P26:P34,2,2)</f>
        <v>6.3494400684929644E-4</v>
      </c>
      <c r="AD17" s="38">
        <f>_xlfn.T.TEST(S11:S18,S26:S34,2,2)</f>
        <v>0.43761210313070897</v>
      </c>
      <c r="AR17" s="52" t="s">
        <v>79</v>
      </c>
      <c r="AS17" s="25">
        <v>0.86186531600000005</v>
      </c>
      <c r="AT17" s="25">
        <v>0.65713149999999998</v>
      </c>
      <c r="AU17" s="25">
        <v>0.43026703399999999</v>
      </c>
      <c r="AV17" s="51"/>
      <c r="AW17" s="25">
        <v>0.44569639999999999</v>
      </c>
      <c r="AX17" s="38">
        <v>0.52402051999999999</v>
      </c>
      <c r="AY17" s="38">
        <v>0.49735554999999998</v>
      </c>
    </row>
    <row r="18" spans="1:53" x14ac:dyDescent="0.2">
      <c r="A18" s="13">
        <v>23</v>
      </c>
      <c r="B18" s="13">
        <v>1</v>
      </c>
      <c r="C18" s="13" t="s">
        <v>18</v>
      </c>
      <c r="D18" s="17" t="s">
        <v>5</v>
      </c>
      <c r="E18">
        <v>0.46212962962962961</v>
      </c>
      <c r="F18">
        <v>0.63601851851851854</v>
      </c>
      <c r="G18">
        <v>1.4777410328160774</v>
      </c>
      <c r="H18" s="26">
        <f>A48</f>
        <v>23</v>
      </c>
      <c r="I18" s="15">
        <f>B48</f>
        <v>2</v>
      </c>
      <c r="J18" s="15" t="str">
        <f>C48</f>
        <v>V3</v>
      </c>
      <c r="K18" s="15">
        <f>E48</f>
        <v>0.44666666666666666</v>
      </c>
      <c r="L18" s="15">
        <f>F48</f>
        <v>0.80277777777777781</v>
      </c>
      <c r="M18" s="15">
        <f>E50</f>
        <v>0.37675925925925924</v>
      </c>
      <c r="N18" s="15">
        <f>F50</f>
        <v>0.1337962962962963</v>
      </c>
      <c r="O18" s="15">
        <f>E49</f>
        <v>0.17657407407407408</v>
      </c>
      <c r="P18" s="15">
        <f>F49</f>
        <v>6.3425925925925927E-2</v>
      </c>
      <c r="Q18">
        <f>G48</f>
        <v>2.8056338028169012</v>
      </c>
      <c r="R18">
        <v>1.2</v>
      </c>
      <c r="S18">
        <f t="shared" si="4"/>
        <v>2.8056338028169012</v>
      </c>
      <c r="V18" s="53" t="s">
        <v>82</v>
      </c>
      <c r="W18" s="51">
        <f>_xlfn.T.TEST(K19:K25,K26:K34,2,2)</f>
        <v>7.0797262124612639E-2</v>
      </c>
      <c r="X18" s="25">
        <f t="shared" ref="X18:AB18" si="10">_xlfn.T.TEST(L19:L25,L26:L34,2,2)</f>
        <v>0.24617329182579584</v>
      </c>
      <c r="Y18" s="25">
        <f t="shared" si="10"/>
        <v>3.9730061698461158E-3</v>
      </c>
      <c r="Z18" s="25">
        <f t="shared" si="10"/>
        <v>7.6511694935150629E-2</v>
      </c>
      <c r="AA18" s="25">
        <f t="shared" si="10"/>
        <v>2.5688681742582202E-2</v>
      </c>
      <c r="AB18" s="38">
        <f t="shared" si="10"/>
        <v>2.538657924836167E-3</v>
      </c>
      <c r="AC18" s="38">
        <f>_xlfn.T.TEST(S19:S25,S26:S34,2,2)</f>
        <v>0.71187840378430522</v>
      </c>
      <c r="AR18" s="52" t="s">
        <v>80</v>
      </c>
      <c r="AS18" s="25">
        <v>0.58804319999999999</v>
      </c>
      <c r="AT18" s="25">
        <v>0.35033069999999999</v>
      </c>
      <c r="AU18" s="25">
        <v>9.989721E-2</v>
      </c>
      <c r="AV18" s="51"/>
      <c r="AW18" s="25">
        <v>0.28932516000000003</v>
      </c>
      <c r="AX18" s="38">
        <v>0.61916260400000001</v>
      </c>
      <c r="AY18" s="38">
        <v>0.3573269</v>
      </c>
    </row>
    <row r="19" spans="1:53" ht="17" thickBot="1" x14ac:dyDescent="0.25">
      <c r="A19" s="7">
        <v>23</v>
      </c>
      <c r="B19" s="7"/>
      <c r="C19" s="5" t="s">
        <v>18</v>
      </c>
      <c r="D19" s="4" t="s">
        <v>6</v>
      </c>
      <c r="E19">
        <v>7.166666666666667E-2</v>
      </c>
      <c r="F19">
        <v>5.0833333333333335E-2</v>
      </c>
      <c r="H19" s="27">
        <f>A51</f>
        <v>29</v>
      </c>
      <c r="I19">
        <f>B51</f>
        <v>1</v>
      </c>
      <c r="J19" s="32" t="str">
        <f>C51</f>
        <v>E3</v>
      </c>
      <c r="K19">
        <f>E51</f>
        <v>0.41046296296296297</v>
      </c>
      <c r="L19">
        <f>F51</f>
        <v>0.84592592592592597</v>
      </c>
      <c r="M19">
        <f>E53</f>
        <v>0.47370370370370368</v>
      </c>
      <c r="N19">
        <f>F53</f>
        <v>0.14379629629629628</v>
      </c>
      <c r="O19">
        <f>E52</f>
        <v>0.11583333333333333</v>
      </c>
      <c r="P19">
        <f>F52</f>
        <v>1.0277777777777778E-2</v>
      </c>
      <c r="Q19" s="71">
        <f>G51</f>
        <v>3.8263221153846154</v>
      </c>
      <c r="R19">
        <v>2</v>
      </c>
      <c r="S19">
        <f t="shared" si="4"/>
        <v>3.8263221153846154</v>
      </c>
      <c r="V19" s="52" t="s">
        <v>77</v>
      </c>
      <c r="W19" s="25">
        <f>_xlfn.T.TEST(K19:K25,K35:K40,2,2)</f>
        <v>0.86186531558232793</v>
      </c>
      <c r="X19" s="25">
        <f>_xlfn.T.TEST(L19:L25,L35:L40,2,2)</f>
        <v>0.7897373913949759</v>
      </c>
      <c r="Y19" s="25">
        <f>_xlfn.T.TEST(M19:M25,M35:M40,2,2)</f>
        <v>0.83234745016526956</v>
      </c>
      <c r="Z19" s="51"/>
      <c r="AA19" s="25">
        <f>_xlfn.T.TEST(O19:O25,O35:O40,2,2)</f>
        <v>0.86393577267290766</v>
      </c>
      <c r="AB19" s="38">
        <f>_xlfn.T.TEST(P19:P25,P35:P40,2,2)</f>
        <v>5.2588383175763455E-2</v>
      </c>
      <c r="AD19" s="38">
        <f>_xlfn.T.TEST(S19:S25,S35:S40,2,2)</f>
        <v>0.83236282987562105</v>
      </c>
      <c r="AR19" s="47" t="s">
        <v>81</v>
      </c>
      <c r="AS19" s="55"/>
      <c r="AT19" s="56">
        <v>1.7469930000000002E-2</v>
      </c>
      <c r="AU19" s="56">
        <v>5.9108229999999998E-2</v>
      </c>
      <c r="AV19" s="56">
        <v>8.2669739999999999E-3</v>
      </c>
      <c r="AW19" s="56">
        <v>3.4150010000000001E-2</v>
      </c>
      <c r="AX19" s="57">
        <v>0.50271217000000001</v>
      </c>
      <c r="AY19" s="38">
        <v>3.0339729999999999E-2</v>
      </c>
    </row>
    <row r="20" spans="1:53" x14ac:dyDescent="0.2">
      <c r="A20" s="7">
        <v>23</v>
      </c>
      <c r="B20" s="7"/>
      <c r="C20" s="5" t="s">
        <v>18</v>
      </c>
      <c r="D20" s="4" t="s">
        <v>7</v>
      </c>
      <c r="E20">
        <v>0.46620370370370373</v>
      </c>
      <c r="F20">
        <v>0.31314814814814818</v>
      </c>
      <c r="H20" s="27">
        <f>A54</f>
        <v>29</v>
      </c>
      <c r="I20">
        <f>B54</f>
        <v>1</v>
      </c>
      <c r="J20" s="32" t="str">
        <f>C54</f>
        <v>J6</v>
      </c>
      <c r="K20">
        <f>E54</f>
        <v>0.34175925925925926</v>
      </c>
      <c r="L20">
        <f>F54</f>
        <v>0.7369444444444444</v>
      </c>
      <c r="M20">
        <f>E56</f>
        <v>0.63574074074074072</v>
      </c>
      <c r="N20">
        <f>F56</f>
        <v>0.24305555555555555</v>
      </c>
      <c r="O20">
        <f>E55</f>
        <v>2.2499999999999999E-2</v>
      </c>
      <c r="P20">
        <f>F55</f>
        <v>0.02</v>
      </c>
      <c r="Q20">
        <f>G54</f>
        <v>2.5022879267863427</v>
      </c>
      <c r="R20">
        <v>2</v>
      </c>
      <c r="S20">
        <f t="shared" si="4"/>
        <v>2.5022879267863427</v>
      </c>
      <c r="V20" s="52" t="s">
        <v>78</v>
      </c>
      <c r="W20" s="25">
        <f>_xlfn.T.TEST(K26:K34,K41:K47,2,2)</f>
        <v>0.16946464008046691</v>
      </c>
      <c r="X20" s="25">
        <f>_xlfn.T.TEST(L26:L34,L41:L47,2,2)</f>
        <v>7.0533412991406155E-2</v>
      </c>
      <c r="Y20" s="25">
        <f>_xlfn.T.TEST(M26:M34,M41:M47,2,2)</f>
        <v>0.16639639353053959</v>
      </c>
      <c r="Z20" s="51"/>
      <c r="AA20" s="25">
        <f>_xlfn.T.TEST(O26:O34,O41:O47,2,2)</f>
        <v>0.56737677620632554</v>
      </c>
      <c r="AB20" s="38">
        <f>_xlfn.T.TEST(P26:P34,P41:P47,2,2)</f>
        <v>2.7539233164297506E-3</v>
      </c>
      <c r="AC20" s="38">
        <f>_xlfn.T.TEST(S26:S34,S41:S47,2,2)</f>
        <v>5.6290122390331286E-2</v>
      </c>
    </row>
    <row r="21" spans="1:53" x14ac:dyDescent="0.2">
      <c r="A21" s="13">
        <v>23</v>
      </c>
      <c r="B21" s="13">
        <v>1</v>
      </c>
      <c r="C21" s="13" t="s">
        <v>19</v>
      </c>
      <c r="D21" s="17" t="s">
        <v>5</v>
      </c>
      <c r="E21">
        <v>0.37731481481481483</v>
      </c>
      <c r="F21">
        <v>0.73064814814814816</v>
      </c>
      <c r="G21">
        <v>2.3117909934685459</v>
      </c>
      <c r="H21" s="27">
        <f>A57</f>
        <v>29</v>
      </c>
      <c r="I21">
        <f>B57</f>
        <v>1</v>
      </c>
      <c r="J21" s="32" t="str">
        <f>C57</f>
        <v>K5</v>
      </c>
      <c r="K21">
        <f>E57</f>
        <v>0.34842592592592592</v>
      </c>
      <c r="L21">
        <f>F57</f>
        <v>0.75527777777777783</v>
      </c>
      <c r="M21">
        <f>E59</f>
        <v>0.56787037037037036</v>
      </c>
      <c r="N21">
        <f>F59</f>
        <v>0.21648148148148147</v>
      </c>
      <c r="O21">
        <f>E58</f>
        <v>8.3703703703703697E-2</v>
      </c>
      <c r="P21">
        <f>F58</f>
        <v>2.824074074074074E-2</v>
      </c>
      <c r="Q21">
        <f>G57</f>
        <v>2.6625047294740827</v>
      </c>
      <c r="R21">
        <v>2</v>
      </c>
      <c r="S21">
        <f t="shared" si="4"/>
        <v>2.6625047294740827</v>
      </c>
      <c r="V21" s="54" t="s">
        <v>76</v>
      </c>
      <c r="W21" s="51"/>
      <c r="X21" s="25">
        <f>_xlfn.T.TEST(L35:L40,L41:L47,2,2)</f>
        <v>3.2893077512042956E-2</v>
      </c>
      <c r="Y21" s="25">
        <f>_xlfn.T.TEST(M35:M40,M41:M47,2,2)</f>
        <v>3.0994804838067491E-2</v>
      </c>
      <c r="Z21" s="25">
        <f>_xlfn.T.TEST(N35:N40,N41:N47,2,2)</f>
        <v>2.1479056453753389E-2</v>
      </c>
      <c r="AA21" s="25">
        <f>_xlfn.T.TEST(O35:O40,O41:O47,2,2)</f>
        <v>4.7860350904816676E-2</v>
      </c>
      <c r="AB21" s="38">
        <f>_xlfn.T.TEST(P35:P40,P41:P47,2,2)</f>
        <v>0.14310597462276547</v>
      </c>
      <c r="AD21" s="38">
        <f>_xlfn.T.TEST(S41:S47,S35:S40,2,2)</f>
        <v>5.4285121275546855E-2</v>
      </c>
    </row>
    <row r="22" spans="1:53" x14ac:dyDescent="0.2">
      <c r="A22" s="7">
        <v>23</v>
      </c>
      <c r="B22" s="7"/>
      <c r="C22" s="5" t="s">
        <v>19</v>
      </c>
      <c r="D22" s="4" t="s">
        <v>6</v>
      </c>
      <c r="E22">
        <v>0.11592592592592593</v>
      </c>
      <c r="F22">
        <v>4.5185185185185182E-2</v>
      </c>
      <c r="H22" s="27">
        <f>A60</f>
        <v>29</v>
      </c>
      <c r="I22">
        <f>B60</f>
        <v>1</v>
      </c>
      <c r="J22" s="32" t="str">
        <f>C60</f>
        <v>N2</v>
      </c>
      <c r="K22">
        <f>E60</f>
        <v>0.36129629629629628</v>
      </c>
      <c r="L22">
        <f>F60</f>
        <v>0.69879629629629625</v>
      </c>
      <c r="M22">
        <f>E62</f>
        <v>0.56805555555555554</v>
      </c>
      <c r="N22">
        <f>F62</f>
        <v>0.2823148148148148</v>
      </c>
      <c r="O22">
        <f>E61</f>
        <v>7.0648148148148154E-2</v>
      </c>
      <c r="P22">
        <f>F61</f>
        <v>1.8888888888888889E-2</v>
      </c>
      <c r="Q22" s="71">
        <f>G60</f>
        <v>2.1205041500153703</v>
      </c>
      <c r="R22">
        <v>2</v>
      </c>
      <c r="S22">
        <f t="shared" si="4"/>
        <v>2.1205041500153703</v>
      </c>
      <c r="V22" s="52" t="s">
        <v>79</v>
      </c>
      <c r="W22" s="25">
        <f>_xlfn.T.TEST(K35:K40,K48:K55,2,2)</f>
        <v>0.63064541011905506</v>
      </c>
      <c r="X22" s="25">
        <f>_xlfn.T.TEST(L35:L40,L48:L55,2,2)</f>
        <v>0.32856573781440457</v>
      </c>
      <c r="Y22" s="25">
        <f>_xlfn.T.TEST(M35:M40,M48:M55,2,2)</f>
        <v>0.21513351677222192</v>
      </c>
      <c r="Z22" s="51"/>
      <c r="AA22" s="25">
        <f>_xlfn.T.TEST(O35:O40,O48:O55,2,2)</f>
        <v>0.14856546589852285</v>
      </c>
      <c r="AB22" s="38">
        <f>_xlfn.T.TEST(P35:P40,P48:P55,2,2)</f>
        <v>0.52402051954869255</v>
      </c>
      <c r="AD22" s="38">
        <f>_xlfn.T.TEST(S35:S40,S48:S55,2,2)</f>
        <v>0.24867777711886563</v>
      </c>
    </row>
    <row r="23" spans="1:53" x14ac:dyDescent="0.2">
      <c r="A23" s="7">
        <v>23</v>
      </c>
      <c r="B23" s="7"/>
      <c r="C23" s="5" t="s">
        <v>19</v>
      </c>
      <c r="D23" s="4" t="s">
        <v>7</v>
      </c>
      <c r="E23">
        <v>0.50675925925925924</v>
      </c>
      <c r="F23">
        <v>0.22416666666666665</v>
      </c>
      <c r="H23" s="27">
        <f>A63</f>
        <v>29</v>
      </c>
      <c r="I23">
        <f>B63</f>
        <v>1</v>
      </c>
      <c r="J23" s="32" t="str">
        <f>C63</f>
        <v>R5</v>
      </c>
      <c r="K23">
        <f>E63</f>
        <v>0.38074074074074077</v>
      </c>
      <c r="L23">
        <f>F63</f>
        <v>0.68861111111111106</v>
      </c>
      <c r="M23">
        <f>E65</f>
        <v>0.55731481481481482</v>
      </c>
      <c r="N23">
        <f>F65</f>
        <v>0.28370370370370368</v>
      </c>
      <c r="O23">
        <f>E64</f>
        <v>6.1944444444444448E-2</v>
      </c>
      <c r="P23">
        <f>F64</f>
        <v>2.7685185185185184E-2</v>
      </c>
      <c r="Q23">
        <f>G63</f>
        <v>1.9887005649717515</v>
      </c>
      <c r="R23">
        <v>2</v>
      </c>
      <c r="S23">
        <f t="shared" si="4"/>
        <v>1.9887005649717515</v>
      </c>
      <c r="V23" s="52" t="s">
        <v>80</v>
      </c>
      <c r="W23" s="25">
        <f>_xlfn.T.TEST(K41:K47,K56:K64,2,2)</f>
        <v>0.58804319759768142</v>
      </c>
      <c r="X23" s="25">
        <f>_xlfn.T.TEST(L41:L47,L56:L64,2,2)</f>
        <v>0.17516534274579021</v>
      </c>
      <c r="Y23" s="25">
        <f>_xlfn.T.TEST(M41:M47,M56:M64,2,2)</f>
        <v>4.9948606295402993E-2</v>
      </c>
      <c r="Z23" s="51"/>
      <c r="AA23" s="25">
        <f>_xlfn.T.TEST(O41:O47,O56:O64,2,2)</f>
        <v>0.14466257766904547</v>
      </c>
      <c r="AB23" s="38">
        <f>_xlfn.T.TEST(P41:P47,P56:P64,2,2)</f>
        <v>0.61916260448213056</v>
      </c>
      <c r="AD23" s="38">
        <f>_xlfn.T.TEST(S41:S47,S56:S64,2,2)</f>
        <v>0.17866344423524172</v>
      </c>
    </row>
    <row r="24" spans="1:53" ht="17" thickBot="1" x14ac:dyDescent="0.25">
      <c r="A24" s="13">
        <v>23</v>
      </c>
      <c r="B24" s="13">
        <v>1</v>
      </c>
      <c r="C24" s="13" t="s">
        <v>22</v>
      </c>
      <c r="D24" s="17" t="s">
        <v>5</v>
      </c>
      <c r="E24">
        <v>0.4152777777777778</v>
      </c>
      <c r="F24">
        <v>0.68111111111111111</v>
      </c>
      <c r="G24">
        <v>1.8336236933797907</v>
      </c>
      <c r="H24" s="27">
        <f>A66</f>
        <v>29</v>
      </c>
      <c r="I24">
        <f>B66</f>
        <v>1</v>
      </c>
      <c r="J24" s="32" t="str">
        <f>C66</f>
        <v>S2</v>
      </c>
      <c r="K24">
        <f>E66</f>
        <v>0.40675925925925926</v>
      </c>
      <c r="L24">
        <f>F66</f>
        <v>0.73101851851851851</v>
      </c>
      <c r="M24">
        <f>E68</f>
        <v>0.49648148148148147</v>
      </c>
      <c r="N24">
        <f>F68</f>
        <v>0.23444444444444446</v>
      </c>
      <c r="O24">
        <f>E67</f>
        <v>9.6759259259259253E-2</v>
      </c>
      <c r="P24">
        <f>F67</f>
        <v>3.453703703703704E-2</v>
      </c>
      <c r="Q24">
        <f>G66</f>
        <v>2.2055077452667815</v>
      </c>
      <c r="R24">
        <v>2</v>
      </c>
      <c r="S24">
        <f t="shared" si="4"/>
        <v>2.2055077452667815</v>
      </c>
      <c r="V24" s="47" t="s">
        <v>81</v>
      </c>
      <c r="W24" s="55"/>
      <c r="X24" s="56">
        <f>_xlfn.T.TEST(L56:L64,L48:L55,2,2)</f>
        <v>5.8233099556555621E-3</v>
      </c>
      <c r="Y24" s="56">
        <f>_xlfn.T.TEST(M56:M64,M48:M55,2,2)</f>
        <v>5.9108233320188233E-2</v>
      </c>
      <c r="Z24" s="56">
        <f>_xlfn.T.TEST(N56:N64,N48:N55,2,2)</f>
        <v>2.7556582121741674E-3</v>
      </c>
      <c r="AA24" s="56">
        <f>_xlfn.T.TEST(O56:O64,O48:O55,2,2)</f>
        <v>1.1383336529030084E-2</v>
      </c>
      <c r="AB24" s="57">
        <f>_xlfn.T.TEST(P56:P64,P48:P55,2,2)</f>
        <v>0.50271216892172244</v>
      </c>
      <c r="AC24" s="38">
        <f>_xlfn.T.TEST(S56:S64,S48:S55,2,2)</f>
        <v>1.0113243877921674E-2</v>
      </c>
    </row>
    <row r="25" spans="1:53" x14ac:dyDescent="0.2">
      <c r="A25" s="7">
        <v>23</v>
      </c>
      <c r="B25" s="7"/>
      <c r="C25" s="5" t="s">
        <v>22</v>
      </c>
      <c r="D25" s="4" t="s">
        <v>6</v>
      </c>
      <c r="E25">
        <v>0.11749999999999999</v>
      </c>
      <c r="F25">
        <v>4.1944444444444444E-2</v>
      </c>
      <c r="H25" s="27">
        <f>A69</f>
        <v>29</v>
      </c>
      <c r="I25">
        <f>B69</f>
        <v>1</v>
      </c>
      <c r="J25" s="32" t="str">
        <f>C69</f>
        <v>S4</v>
      </c>
      <c r="K25">
        <f>E69</f>
        <v>0.30166666666666669</v>
      </c>
      <c r="L25">
        <f>F69</f>
        <v>0.81648148148148147</v>
      </c>
      <c r="M25">
        <f>E71</f>
        <v>0.59361111111111109</v>
      </c>
      <c r="N25">
        <f>F71</f>
        <v>0.16009259259259259</v>
      </c>
      <c r="O25">
        <f>E70</f>
        <v>0.10472222222222222</v>
      </c>
      <c r="P25">
        <f>F70</f>
        <v>2.3425925925925926E-2</v>
      </c>
      <c r="Q25" s="71">
        <f>G69</f>
        <v>3.8052472250252265</v>
      </c>
      <c r="R25">
        <v>2</v>
      </c>
      <c r="S25">
        <f t="shared" si="4"/>
        <v>3.8052472250252265</v>
      </c>
      <c r="AC25" s="38">
        <f>_xlfn.T.TEST(S56:S64,S48:S55,2,3)</f>
        <v>1.6754169798936003E-2</v>
      </c>
    </row>
    <row r="26" spans="1:53" ht="17" thickBot="1" x14ac:dyDescent="0.25">
      <c r="A26" s="7">
        <v>23</v>
      </c>
      <c r="B26" s="7"/>
      <c r="C26" s="5" t="s">
        <v>22</v>
      </c>
      <c r="D26" s="4" t="s">
        <v>7</v>
      </c>
      <c r="E26">
        <v>0.46722222222222221</v>
      </c>
      <c r="F26">
        <v>0.27694444444444444</v>
      </c>
      <c r="H26" s="27">
        <f>A72</f>
        <v>29</v>
      </c>
      <c r="I26" s="15">
        <f>B72</f>
        <v>2</v>
      </c>
      <c r="J26" s="15" t="str">
        <f>C72</f>
        <v>L2</v>
      </c>
      <c r="K26" s="15">
        <f>E72</f>
        <v>0.42268518518518516</v>
      </c>
      <c r="L26" s="15">
        <f>F72</f>
        <v>0.74750000000000005</v>
      </c>
      <c r="M26" s="15">
        <f>E74</f>
        <v>0.45268518518518519</v>
      </c>
      <c r="N26" s="15">
        <f>F74</f>
        <v>0.20685185185185184</v>
      </c>
      <c r="O26" s="15">
        <f>E73</f>
        <v>0.12462962962962963</v>
      </c>
      <c r="P26" s="15">
        <f>F73</f>
        <v>4.5648148148148146E-2</v>
      </c>
      <c r="Q26">
        <f>G72</f>
        <v>2.2863953061972864</v>
      </c>
      <c r="R26">
        <v>2.2000000000000002</v>
      </c>
      <c r="S26">
        <f t="shared" si="4"/>
        <v>2.2863953061972864</v>
      </c>
      <c r="AD26" s="9"/>
    </row>
    <row r="27" spans="1:53" ht="21" x14ac:dyDescent="0.25">
      <c r="A27" s="13">
        <v>23</v>
      </c>
      <c r="B27" s="13">
        <v>2</v>
      </c>
      <c r="C27" s="13" t="s">
        <v>12</v>
      </c>
      <c r="D27" s="13" t="s">
        <v>9</v>
      </c>
      <c r="E27">
        <v>0.43277777777777776</v>
      </c>
      <c r="F27">
        <v>0.73166666666666669</v>
      </c>
      <c r="G27">
        <v>2.1138716356107659</v>
      </c>
      <c r="H27" s="27">
        <f>A75</f>
        <v>29</v>
      </c>
      <c r="I27" s="15">
        <f>B75</f>
        <v>2</v>
      </c>
      <c r="J27" s="15" t="str">
        <f>C75</f>
        <v>L4</v>
      </c>
      <c r="K27" s="15">
        <f>E75</f>
        <v>0.46305555555555555</v>
      </c>
      <c r="L27" s="15">
        <f>F75</f>
        <v>0.81907407407407407</v>
      </c>
      <c r="M27" s="15">
        <f>E77</f>
        <v>0.46129629629629632</v>
      </c>
      <c r="N27" s="15">
        <f>F77</f>
        <v>0.14453703703703705</v>
      </c>
      <c r="O27" s="15">
        <f>E76</f>
        <v>7.5648148148148145E-2</v>
      </c>
      <c r="P27" s="15">
        <f>F76</f>
        <v>3.6388888888888887E-2</v>
      </c>
      <c r="Q27">
        <f>G75</f>
        <v>2.9677584442169906</v>
      </c>
      <c r="R27">
        <v>2.2000000000000002</v>
      </c>
      <c r="S27">
        <f t="shared" si="4"/>
        <v>2.9677584442169906</v>
      </c>
      <c r="V27" s="66" t="s">
        <v>97</v>
      </c>
      <c r="W27" s="50" t="s">
        <v>43</v>
      </c>
      <c r="X27" s="64" t="s">
        <v>44</v>
      </c>
      <c r="Y27" s="64" t="s">
        <v>47</v>
      </c>
      <c r="Z27" s="64" t="s">
        <v>48</v>
      </c>
      <c r="AA27" s="64" t="s">
        <v>45</v>
      </c>
      <c r="AB27" s="65" t="s">
        <v>46</v>
      </c>
      <c r="AP27" s="9"/>
      <c r="AQ27" s="9"/>
      <c r="AR27" s="9"/>
      <c r="AS27" s="9"/>
      <c r="AT27" s="9"/>
    </row>
    <row r="28" spans="1:53" x14ac:dyDescent="0.2">
      <c r="A28" s="7">
        <v>23</v>
      </c>
      <c r="B28" s="7"/>
      <c r="C28" s="5" t="s">
        <v>12</v>
      </c>
      <c r="D28" s="5" t="s">
        <v>10</v>
      </c>
      <c r="E28">
        <v>0.11925925925925926</v>
      </c>
      <c r="F28">
        <v>6.7129629629629636E-2</v>
      </c>
      <c r="H28" s="27">
        <f>A78</f>
        <v>29</v>
      </c>
      <c r="I28" s="15">
        <f>B78</f>
        <v>2</v>
      </c>
      <c r="J28" s="15" t="str">
        <f>C78</f>
        <v>S3</v>
      </c>
      <c r="K28" s="15">
        <f>E78</f>
        <v>0.29638888888888887</v>
      </c>
      <c r="L28" s="15">
        <f>F78</f>
        <v>0.86083333333333334</v>
      </c>
      <c r="M28" s="15">
        <f>E80</f>
        <v>0.5444444444444444</v>
      </c>
      <c r="N28" s="15">
        <f>F80</f>
        <v>0.11564814814814815</v>
      </c>
      <c r="O28" s="15">
        <f>E79</f>
        <v>0.15916666666666668</v>
      </c>
      <c r="P28" s="15">
        <f>F79</f>
        <v>2.3518518518518518E-2</v>
      </c>
      <c r="Q28" s="71">
        <f>G78</f>
        <v>5.0558882235528939</v>
      </c>
      <c r="R28">
        <v>2.2000000000000002</v>
      </c>
      <c r="S28">
        <f t="shared" si="4"/>
        <v>5.0558882235528939</v>
      </c>
      <c r="T28" s="22" t="s">
        <v>157</v>
      </c>
      <c r="V28" s="37" t="s">
        <v>83</v>
      </c>
      <c r="W28" s="25">
        <f>_xlfn.STDEV.S(K4:K10)</f>
        <v>4.8007971014715559E-2</v>
      </c>
      <c r="X28" s="25">
        <f t="shared" ref="X28:AB28" si="11">_xlfn.STDEV.S(L4:L10)</f>
        <v>5.9436233341483222E-2</v>
      </c>
      <c r="Y28" s="25">
        <f t="shared" si="11"/>
        <v>2.8470451869761004E-2</v>
      </c>
      <c r="Z28" s="25">
        <f t="shared" si="11"/>
        <v>5.3033247231411444E-2</v>
      </c>
      <c r="AA28" s="25">
        <f t="shared" si="11"/>
        <v>3.3796535553390607E-2</v>
      </c>
      <c r="AB28" s="38">
        <f t="shared" si="11"/>
        <v>7.4677054178631519E-3</v>
      </c>
      <c r="AQ28" s="9"/>
      <c r="AR28" s="9"/>
      <c r="AS28" s="9"/>
      <c r="AT28" s="9"/>
      <c r="AU28" s="9"/>
      <c r="AV28" s="9"/>
    </row>
    <row r="29" spans="1:53" x14ac:dyDescent="0.2">
      <c r="A29" s="7">
        <v>23</v>
      </c>
      <c r="B29" s="7"/>
      <c r="C29" s="5" t="s">
        <v>12</v>
      </c>
      <c r="D29" s="5" t="s">
        <v>11</v>
      </c>
      <c r="E29">
        <v>0.44796296296296295</v>
      </c>
      <c r="F29">
        <v>0.20120370370370369</v>
      </c>
      <c r="H29" s="27">
        <f>A81</f>
        <v>29</v>
      </c>
      <c r="I29" s="15">
        <f>B81</f>
        <v>2</v>
      </c>
      <c r="J29" s="15" t="str">
        <f>C81</f>
        <v>U2</v>
      </c>
      <c r="K29" s="15">
        <f>E81</f>
        <v>0.45018518518518519</v>
      </c>
      <c r="L29" s="15">
        <f>F81</f>
        <v>0.77148148148148143</v>
      </c>
      <c r="M29" s="15">
        <f>E83</f>
        <v>0.42759259259259258</v>
      </c>
      <c r="N29" s="15">
        <f>F83</f>
        <v>0.18518518518518517</v>
      </c>
      <c r="O29" s="15">
        <f>E82</f>
        <v>0.12222222222222222</v>
      </c>
      <c r="P29" s="15">
        <f>F82</f>
        <v>4.3333333333333335E-2</v>
      </c>
      <c r="Q29">
        <f>G81</f>
        <v>2.4059967585089139</v>
      </c>
      <c r="R29">
        <v>2.2000000000000002</v>
      </c>
      <c r="S29">
        <f t="shared" si="4"/>
        <v>2.4059967585089139</v>
      </c>
      <c r="V29" s="39" t="s">
        <v>84</v>
      </c>
      <c r="W29" s="40">
        <f>_xlfn.STDEV.S(K11:K18)</f>
        <v>3.3625303678769487E-2</v>
      </c>
      <c r="X29" s="40">
        <f t="shared" ref="X29:AB29" si="12">_xlfn.STDEV.S(L11:L18)</f>
        <v>3.2649802108119907E-2</v>
      </c>
      <c r="Y29" s="25">
        <f t="shared" si="12"/>
        <v>3.4747506736414913E-2</v>
      </c>
      <c r="Z29" s="25">
        <f t="shared" si="12"/>
        <v>2.5237405862408132E-2</v>
      </c>
      <c r="AA29" s="40">
        <f t="shared" si="12"/>
        <v>2.3862800230844274E-2</v>
      </c>
      <c r="AB29" s="41">
        <f t="shared" si="12"/>
        <v>1.1605981152013023E-2</v>
      </c>
      <c r="AQ29" s="9"/>
      <c r="AR29" s="9"/>
      <c r="AS29" s="9"/>
      <c r="AT29" s="9"/>
      <c r="AU29" s="9"/>
      <c r="AV29" s="9"/>
      <c r="BA29" t="s">
        <v>210</v>
      </c>
    </row>
    <row r="30" spans="1:53" x14ac:dyDescent="0.2">
      <c r="A30" s="13">
        <v>23</v>
      </c>
      <c r="B30" s="13">
        <v>2</v>
      </c>
      <c r="C30" s="13" t="s">
        <v>14</v>
      </c>
      <c r="D30" s="17" t="s">
        <v>5</v>
      </c>
      <c r="E30">
        <v>0.38305555555555554</v>
      </c>
      <c r="F30">
        <v>0.76324074074074078</v>
      </c>
      <c r="G30">
        <v>2.605788032850997</v>
      </c>
      <c r="H30" s="27">
        <f>A84</f>
        <v>29</v>
      </c>
      <c r="I30" s="15">
        <f>B84</f>
        <v>2</v>
      </c>
      <c r="J30" s="15" t="str">
        <f>C84</f>
        <v>V3</v>
      </c>
      <c r="K30" s="15">
        <f>E84</f>
        <v>0.46703703703703703</v>
      </c>
      <c r="L30" s="15">
        <f>F84</f>
        <v>0.80277777777777781</v>
      </c>
      <c r="M30" s="15">
        <f>E86</f>
        <v>0.44194444444444442</v>
      </c>
      <c r="N30" s="15">
        <f>F86</f>
        <v>0.15018518518518517</v>
      </c>
      <c r="O30" s="15">
        <f>E85</f>
        <v>9.1018518518518512E-2</v>
      </c>
      <c r="P30" s="15">
        <f>F85</f>
        <v>4.7037037037037037E-2</v>
      </c>
      <c r="Q30">
        <f>G84</f>
        <v>2.7023474178403757</v>
      </c>
      <c r="R30">
        <v>2.2000000000000002</v>
      </c>
      <c r="S30">
        <f t="shared" si="4"/>
        <v>2.7023474178403757</v>
      </c>
      <c r="V30" s="42" t="s">
        <v>85</v>
      </c>
      <c r="W30" s="25">
        <f t="shared" ref="W30:AB30" si="13">_xlfn.STDEV.S(K19:K25)</f>
        <v>3.850538415667993E-2</v>
      </c>
      <c r="X30" s="25">
        <f t="shared" si="13"/>
        <v>5.8444628718445753E-2</v>
      </c>
      <c r="Y30" s="25">
        <f t="shared" si="13"/>
        <v>5.5341666452364234E-2</v>
      </c>
      <c r="Z30" s="25">
        <f t="shared" si="13"/>
        <v>5.4784813814398238E-2</v>
      </c>
      <c r="AA30" s="25">
        <f t="shared" si="13"/>
        <v>3.1377688376398365E-2</v>
      </c>
      <c r="AB30" s="38">
        <f t="shared" si="13"/>
        <v>7.8512580471614257E-3</v>
      </c>
      <c r="AQ30" s="9"/>
      <c r="AR30" s="9"/>
      <c r="AS30" s="9"/>
      <c r="AT30" s="9"/>
      <c r="AU30" s="9"/>
      <c r="AV30" s="9"/>
    </row>
    <row r="31" spans="1:53" x14ac:dyDescent="0.2">
      <c r="A31" s="7">
        <v>23</v>
      </c>
      <c r="B31" s="7"/>
      <c r="C31" s="5" t="s">
        <v>14</v>
      </c>
      <c r="D31" s="4" t="s">
        <v>6</v>
      </c>
      <c r="E31">
        <v>0.15083333333333335</v>
      </c>
      <c r="F31">
        <v>5.3611111111111109E-2</v>
      </c>
      <c r="H31" s="27">
        <f>A87</f>
        <v>29</v>
      </c>
      <c r="I31" s="15">
        <f>B87</f>
        <v>2</v>
      </c>
      <c r="J31" s="15" t="str">
        <f>C87</f>
        <v>W3</v>
      </c>
      <c r="K31" s="15">
        <f>E87</f>
        <v>0.4211111111111111</v>
      </c>
      <c r="L31" s="15">
        <f>F87</f>
        <v>0.78490740740740739</v>
      </c>
      <c r="M31" s="15">
        <f>E89</f>
        <v>0.44268518518518518</v>
      </c>
      <c r="N31" s="15">
        <f>F89</f>
        <v>0.16907407407407407</v>
      </c>
      <c r="O31" s="15">
        <f>E88</f>
        <v>0.13620370370370372</v>
      </c>
      <c r="P31" s="15">
        <f>F88</f>
        <v>4.6018518518518521E-2</v>
      </c>
      <c r="Q31" s="71">
        <f>G87</f>
        <v>2.6913473956091263</v>
      </c>
      <c r="R31">
        <v>2.2000000000000002</v>
      </c>
      <c r="S31">
        <f t="shared" si="4"/>
        <v>2.6913473956091263</v>
      </c>
      <c r="V31" s="43" t="s">
        <v>86</v>
      </c>
      <c r="W31" s="40">
        <f>_xlfn.STDEV.S(K26:K34)</f>
        <v>5.3864581828721128E-2</v>
      </c>
      <c r="X31" s="40">
        <f t="shared" ref="X31:AB31" si="14">_xlfn.STDEV.S(L26:L34)</f>
        <v>4.6776256943955423E-2</v>
      </c>
      <c r="Y31" s="25">
        <f t="shared" si="14"/>
        <v>4.0479930594089483E-2</v>
      </c>
      <c r="Z31" s="25">
        <f t="shared" si="14"/>
        <v>4.307392081435106E-2</v>
      </c>
      <c r="AA31" s="40">
        <f t="shared" si="14"/>
        <v>2.4919843683416553E-2</v>
      </c>
      <c r="AB31" s="41">
        <f t="shared" si="14"/>
        <v>8.2239622042072635E-3</v>
      </c>
      <c r="AQ31" s="9"/>
      <c r="AR31" s="9"/>
      <c r="AS31" s="9"/>
      <c r="AT31" s="9"/>
      <c r="AU31" s="9"/>
      <c r="AV31" s="9"/>
    </row>
    <row r="32" spans="1:53" x14ac:dyDescent="0.2">
      <c r="A32" s="7">
        <v>23</v>
      </c>
      <c r="B32" s="7"/>
      <c r="C32" s="5" t="s">
        <v>14</v>
      </c>
      <c r="D32" s="4" t="s">
        <v>7</v>
      </c>
      <c r="E32">
        <v>0.46611111111111109</v>
      </c>
      <c r="F32">
        <v>0.18314814814814814</v>
      </c>
      <c r="H32" s="27">
        <f>A90</f>
        <v>29</v>
      </c>
      <c r="I32" s="15">
        <f>B90</f>
        <v>2</v>
      </c>
      <c r="J32" s="15" t="str">
        <f>C90</f>
        <v>Y1</v>
      </c>
      <c r="K32" s="15">
        <f>E90</f>
        <v>0.42722222222222223</v>
      </c>
      <c r="L32" s="15">
        <f>F90</f>
        <v>0.72601851851851851</v>
      </c>
      <c r="M32" s="15">
        <f>E92</f>
        <v>0.46509259259259261</v>
      </c>
      <c r="N32" s="15">
        <f>F92</f>
        <v>0.23805555555555555</v>
      </c>
      <c r="O32" s="15">
        <f>E91</f>
        <v>0.10768518518518519</v>
      </c>
      <c r="P32" s="15">
        <f>F91</f>
        <v>3.5925925925925924E-2</v>
      </c>
      <c r="Q32">
        <f>G90</f>
        <v>2.0905711388982766</v>
      </c>
      <c r="R32">
        <v>2.2000000000000002</v>
      </c>
      <c r="S32">
        <f t="shared" si="4"/>
        <v>2.0905711388982766</v>
      </c>
      <c r="V32" s="44" t="s">
        <v>87</v>
      </c>
      <c r="W32" s="25">
        <f t="shared" ref="W32:AB32" si="15">_xlfn.STDEV.S(K35:K40)</f>
        <v>2.3657841155088514E-2</v>
      </c>
      <c r="X32" s="25">
        <f t="shared" si="15"/>
        <v>8.0183474449289999E-2</v>
      </c>
      <c r="Y32" s="25">
        <f t="shared" si="15"/>
        <v>4.4558774287466962E-2</v>
      </c>
      <c r="Z32" s="25">
        <f t="shared" si="15"/>
        <v>7.7727158719205672E-2</v>
      </c>
      <c r="AA32" s="25">
        <f t="shared" si="15"/>
        <v>2.7260009489132337E-2</v>
      </c>
      <c r="AB32" s="38">
        <f t="shared" si="15"/>
        <v>6.3187689007169418E-3</v>
      </c>
      <c r="AQ32" s="9"/>
      <c r="AR32" s="9"/>
      <c r="AS32" s="9"/>
      <c r="AT32" s="9"/>
      <c r="AU32" s="9"/>
      <c r="AV32" s="9"/>
    </row>
    <row r="33" spans="1:48" x14ac:dyDescent="0.2">
      <c r="A33" s="13">
        <v>23</v>
      </c>
      <c r="B33" s="13">
        <v>2</v>
      </c>
      <c r="C33" s="13" t="s">
        <v>2</v>
      </c>
      <c r="D33" s="17" t="s">
        <v>5</v>
      </c>
      <c r="E33">
        <v>0.4685185185185185</v>
      </c>
      <c r="F33">
        <v>0.74787037037037041</v>
      </c>
      <c r="G33">
        <v>2.1079691516709507</v>
      </c>
      <c r="H33" s="27">
        <f>A93</f>
        <v>29</v>
      </c>
      <c r="I33" s="15">
        <f>B93</f>
        <v>2</v>
      </c>
      <c r="J33" s="15" t="str">
        <f>C93</f>
        <v>M1</v>
      </c>
      <c r="K33" s="15">
        <f>E93</f>
        <v>0.37212962962962964</v>
      </c>
      <c r="L33" s="15">
        <f>F93</f>
        <v>0.72620370370370368</v>
      </c>
      <c r="M33" s="15">
        <f>E95</f>
        <v>0.51324074074074078</v>
      </c>
      <c r="N33" s="15">
        <f>F95</f>
        <v>0.23629629629629631</v>
      </c>
      <c r="O33" s="15">
        <f>E94</f>
        <v>0.11462962962962962</v>
      </c>
      <c r="P33" s="15">
        <f>F94</f>
        <v>3.7499999999999999E-2</v>
      </c>
      <c r="Q33">
        <f>G93</f>
        <v>2.2932025701724723</v>
      </c>
      <c r="R33">
        <v>2.2000000000000002</v>
      </c>
      <c r="S33">
        <f t="shared" si="4"/>
        <v>2.2932025701724723</v>
      </c>
      <c r="V33" s="45" t="s">
        <v>88</v>
      </c>
      <c r="W33" s="40">
        <f t="shared" ref="W33:AB33" si="16">_xlfn.STDEV.S(K41:K47)</f>
        <v>3.9937487896053045E-2</v>
      </c>
      <c r="X33" s="40">
        <f t="shared" si="16"/>
        <v>5.7274498389639612E-2</v>
      </c>
      <c r="Y33" s="25">
        <f t="shared" si="16"/>
        <v>2.7655890726108689E-2</v>
      </c>
      <c r="Z33" s="25">
        <f t="shared" si="16"/>
        <v>5.7452857214785519E-2</v>
      </c>
      <c r="AA33" s="40">
        <f>_xlfn.STDEV.S(O41:O47)</f>
        <v>3.7721448607150258E-2</v>
      </c>
      <c r="AB33" s="41">
        <f t="shared" si="16"/>
        <v>9.7356504225538654E-3</v>
      </c>
      <c r="AQ33" s="9"/>
      <c r="AR33" s="9"/>
      <c r="AS33" s="9"/>
      <c r="AT33" s="9"/>
      <c r="AU33" s="9"/>
      <c r="AV33" s="9"/>
    </row>
    <row r="34" spans="1:48" x14ac:dyDescent="0.2">
      <c r="A34" s="7">
        <v>23</v>
      </c>
      <c r="B34" s="7"/>
      <c r="C34" s="5" t="s">
        <v>2</v>
      </c>
      <c r="D34" s="4" t="s">
        <v>6</v>
      </c>
      <c r="E34">
        <v>0.1400925925925926</v>
      </c>
      <c r="F34">
        <v>6.4722222222222223E-2</v>
      </c>
      <c r="H34" s="27">
        <f>A96</f>
        <v>29</v>
      </c>
      <c r="I34" s="15">
        <f>B96</f>
        <v>2</v>
      </c>
      <c r="J34" s="15" t="str">
        <f>C96</f>
        <v>V1</v>
      </c>
      <c r="K34" s="15">
        <f>E96</f>
        <v>0.38490740740740742</v>
      </c>
      <c r="L34" s="15">
        <f>F96</f>
        <v>0.82685185185185184</v>
      </c>
      <c r="M34" s="15">
        <f>E98</f>
        <v>0.51583333333333337</v>
      </c>
      <c r="N34" s="15">
        <f>F98</f>
        <v>0.14472222222222222</v>
      </c>
      <c r="O34" s="15">
        <f>E97</f>
        <v>9.9259259259259255E-2</v>
      </c>
      <c r="P34" s="15">
        <f>F97</f>
        <v>2.8425925925925927E-2</v>
      </c>
      <c r="Q34" s="71">
        <f>G96</f>
        <v>3.5524064171122993</v>
      </c>
      <c r="R34">
        <v>2.2000000000000002</v>
      </c>
      <c r="S34">
        <f t="shared" si="4"/>
        <v>3.5524064171122993</v>
      </c>
      <c r="V34" s="46" t="s">
        <v>89</v>
      </c>
      <c r="W34" s="25">
        <f t="shared" ref="W34:AB34" si="17">_xlfn.STDEV.S(K48:K55)</f>
        <v>3.5223191583225996E-2</v>
      </c>
      <c r="X34" s="25">
        <f t="shared" si="17"/>
        <v>5.5837247432276318E-2</v>
      </c>
      <c r="Y34" s="25">
        <f t="shared" si="17"/>
        <v>5.147010242139282E-2</v>
      </c>
      <c r="Z34" s="25">
        <f t="shared" si="17"/>
        <v>5.2256821580770427E-2</v>
      </c>
      <c r="AA34" s="25">
        <f t="shared" si="17"/>
        <v>3.4057893037302084E-2</v>
      </c>
      <c r="AB34" s="38">
        <f t="shared" si="17"/>
        <v>7.093193072098338E-3</v>
      </c>
      <c r="AQ34" s="9"/>
      <c r="AR34" s="9"/>
      <c r="AS34" s="9"/>
      <c r="AT34" s="9"/>
      <c r="AU34" s="9"/>
      <c r="AV34" s="9"/>
    </row>
    <row r="35" spans="1:48" ht="17" thickBot="1" x14ac:dyDescent="0.25">
      <c r="A35" s="7">
        <v>23</v>
      </c>
      <c r="B35" s="7"/>
      <c r="C35" s="5" t="s">
        <v>2</v>
      </c>
      <c r="D35" s="4" t="s">
        <v>7</v>
      </c>
      <c r="E35">
        <v>0.3913888888888889</v>
      </c>
      <c r="F35">
        <v>0.18740740740740741</v>
      </c>
      <c r="H35" s="28">
        <f>A99</f>
        <v>44</v>
      </c>
      <c r="I35">
        <f>B99</f>
        <v>1</v>
      </c>
      <c r="J35" t="str">
        <f>C99</f>
        <v>K5</v>
      </c>
      <c r="K35">
        <f>E99</f>
        <v>0.36129629629629628</v>
      </c>
      <c r="L35">
        <f>F99</f>
        <v>0.76564814814814819</v>
      </c>
      <c r="M35">
        <f>E101</f>
        <v>0.53462962962962968</v>
      </c>
      <c r="N35">
        <f>F101</f>
        <v>0.21111111111111111</v>
      </c>
      <c r="O35">
        <f>E100</f>
        <v>0.10407407407407407</v>
      </c>
      <c r="P35">
        <f>F100</f>
        <v>2.3240740740740742E-2</v>
      </c>
      <c r="Q35">
        <f>G99</f>
        <v>2.7254049782694589</v>
      </c>
      <c r="R35">
        <v>3</v>
      </c>
      <c r="S35">
        <f t="shared" si="4"/>
        <v>2.7254049782694589</v>
      </c>
      <c r="V35" s="47" t="s">
        <v>90</v>
      </c>
      <c r="W35" s="48">
        <f t="shared" ref="W35:AB35" si="18">_xlfn.STDEV.S(K56:K64)</f>
        <v>3.9737199274803743E-2</v>
      </c>
      <c r="X35" s="48">
        <f t="shared" si="18"/>
        <v>4.8063709312216554E-2</v>
      </c>
      <c r="Y35" s="25">
        <f t="shared" si="18"/>
        <v>3.4879098874695688E-2</v>
      </c>
      <c r="Z35" s="25">
        <f t="shared" si="18"/>
        <v>4.2969071507959963E-2</v>
      </c>
      <c r="AA35" s="48">
        <f t="shared" si="18"/>
        <v>1.8645004542650466E-2</v>
      </c>
      <c r="AB35" s="49">
        <f t="shared" si="18"/>
        <v>7.3610081611947412E-3</v>
      </c>
      <c r="AQ35" s="9"/>
      <c r="AR35" s="9"/>
      <c r="AS35" s="9"/>
      <c r="AT35" s="9"/>
      <c r="AU35" s="9"/>
      <c r="AV35" s="9"/>
    </row>
    <row r="36" spans="1:48" x14ac:dyDescent="0.2">
      <c r="A36" s="13">
        <v>23</v>
      </c>
      <c r="B36" s="13">
        <v>2</v>
      </c>
      <c r="C36" s="13" t="s">
        <v>3</v>
      </c>
      <c r="D36" s="17" t="s">
        <v>5</v>
      </c>
      <c r="E36">
        <v>0.39435185185185184</v>
      </c>
      <c r="F36">
        <v>0.81722222222222218</v>
      </c>
      <c r="G36">
        <v>3.3135764944275583</v>
      </c>
      <c r="H36" s="28">
        <f>A102</f>
        <v>44</v>
      </c>
      <c r="I36">
        <f>B102</f>
        <v>1</v>
      </c>
      <c r="J36" s="32" t="str">
        <f>C102</f>
        <v>N2</v>
      </c>
      <c r="K36">
        <f>E102</f>
        <v>0.34175925925925926</v>
      </c>
      <c r="L36">
        <f>F102</f>
        <v>0.75287037037037041</v>
      </c>
      <c r="M36">
        <f>E104</f>
        <v>0.5872222222222222</v>
      </c>
      <c r="N36">
        <f>F104</f>
        <v>0.24027777777777778</v>
      </c>
      <c r="O36">
        <f>E103</f>
        <v>7.1018518518518522E-2</v>
      </c>
      <c r="P36">
        <f>F103</f>
        <v>6.851851851851852E-3</v>
      </c>
      <c r="Q36">
        <f>G102</f>
        <v>2.66354439865118</v>
      </c>
      <c r="R36">
        <v>3</v>
      </c>
      <c r="S36">
        <f t="shared" si="4"/>
        <v>2.66354439865118</v>
      </c>
      <c r="AQ36" s="9"/>
      <c r="AR36" s="9"/>
      <c r="AS36" s="9"/>
      <c r="AT36" s="9"/>
      <c r="AU36" s="9"/>
      <c r="AV36" s="9"/>
    </row>
    <row r="37" spans="1:48" ht="17" thickBot="1" x14ac:dyDescent="0.25">
      <c r="A37" s="7">
        <v>23</v>
      </c>
      <c r="B37" s="7"/>
      <c r="C37" s="5" t="s">
        <v>3</v>
      </c>
      <c r="D37" s="4" t="s">
        <v>6</v>
      </c>
      <c r="E37">
        <v>0.15240740740740741</v>
      </c>
      <c r="F37">
        <v>4.7870370370370369E-2</v>
      </c>
      <c r="H37" s="29">
        <f>A105</f>
        <v>44</v>
      </c>
      <c r="I37">
        <f>B105</f>
        <v>1</v>
      </c>
      <c r="J37" t="str">
        <f>C105</f>
        <v>R5</v>
      </c>
      <c r="K37">
        <f>E105</f>
        <v>0.34212962962962962</v>
      </c>
      <c r="L37">
        <f>F105</f>
        <v>0.73083333333333333</v>
      </c>
      <c r="M37">
        <f>E107</f>
        <v>0.59490740740740744</v>
      </c>
      <c r="N37">
        <f>F107</f>
        <v>0.25203703703703706</v>
      </c>
      <c r="O37">
        <f>E106</f>
        <v>6.2962962962962957E-2</v>
      </c>
      <c r="P37">
        <f>F106</f>
        <v>1.712962962962963E-2</v>
      </c>
      <c r="Q37" s="71">
        <f>G105</f>
        <v>2.4441004471964227</v>
      </c>
      <c r="R37">
        <v>3</v>
      </c>
      <c r="S37">
        <f t="shared" si="4"/>
        <v>2.4441004471964227</v>
      </c>
      <c r="AQ37" s="9"/>
      <c r="AR37" s="9"/>
      <c r="AS37" s="9"/>
      <c r="AT37" s="9"/>
      <c r="AU37" s="9"/>
      <c r="AV37" s="9"/>
    </row>
    <row r="38" spans="1:48" ht="21" x14ac:dyDescent="0.25">
      <c r="A38" s="7">
        <v>23</v>
      </c>
      <c r="B38" s="7"/>
      <c r="C38" s="5" t="s">
        <v>3</v>
      </c>
      <c r="D38" s="4" t="s">
        <v>7</v>
      </c>
      <c r="E38">
        <v>0.45324074074074072</v>
      </c>
      <c r="F38">
        <v>0.13490740740740742</v>
      </c>
      <c r="H38" s="29">
        <f>A108</f>
        <v>44</v>
      </c>
      <c r="I38">
        <f>B108</f>
        <v>1</v>
      </c>
      <c r="J38" s="32" t="str">
        <f>C108</f>
        <v>S2</v>
      </c>
      <c r="K38">
        <f>E108</f>
        <v>0.38064814814814812</v>
      </c>
      <c r="L38">
        <f>F108</f>
        <v>0.76583333333333337</v>
      </c>
      <c r="M38">
        <f>E110</f>
        <v>0.53990740740740739</v>
      </c>
      <c r="N38">
        <f>F110</f>
        <v>0.22435185185185186</v>
      </c>
      <c r="O38">
        <f>E109</f>
        <v>7.9444444444444443E-2</v>
      </c>
      <c r="P38">
        <f>F109</f>
        <v>9.8148148148148144E-3</v>
      </c>
      <c r="Q38">
        <f>G108</f>
        <v>2.6449189402926057</v>
      </c>
      <c r="R38">
        <v>3</v>
      </c>
      <c r="S38">
        <f t="shared" si="4"/>
        <v>2.6449189402926057</v>
      </c>
      <c r="V38" s="62" t="s">
        <v>71</v>
      </c>
      <c r="W38" s="63"/>
      <c r="X38" s="50" t="s">
        <v>43</v>
      </c>
      <c r="Y38" s="64" t="s">
        <v>44</v>
      </c>
      <c r="Z38" s="64" t="s">
        <v>47</v>
      </c>
      <c r="AA38" s="64" t="s">
        <v>48</v>
      </c>
      <c r="AB38" s="64" t="s">
        <v>45</v>
      </c>
      <c r="AC38" s="65" t="s">
        <v>46</v>
      </c>
    </row>
    <row r="39" spans="1:48" x14ac:dyDescent="0.2">
      <c r="A39" s="13">
        <v>23</v>
      </c>
      <c r="B39" s="13">
        <v>2</v>
      </c>
      <c r="C39" s="13" t="s">
        <v>20</v>
      </c>
      <c r="D39" s="17" t="s">
        <v>5</v>
      </c>
      <c r="E39">
        <v>0.38101851851851853</v>
      </c>
      <c r="F39">
        <v>0.79259259259259263</v>
      </c>
      <c r="G39">
        <v>2.9843749999999996</v>
      </c>
      <c r="H39" s="29">
        <f>A111</f>
        <v>44</v>
      </c>
      <c r="I39">
        <f>B111</f>
        <v>1</v>
      </c>
      <c r="J39" s="32" t="str">
        <f>C111</f>
        <v>U5</v>
      </c>
      <c r="K39">
        <f>E111</f>
        <v>0.40148148148148149</v>
      </c>
      <c r="L39">
        <f>F111</f>
        <v>0.84296296296296291</v>
      </c>
      <c r="M39">
        <f>E113</f>
        <v>0.47379629629629627</v>
      </c>
      <c r="N39">
        <f>F113</f>
        <v>0.14592592592592593</v>
      </c>
      <c r="O39">
        <f>E112</f>
        <v>0.12472222222222222</v>
      </c>
      <c r="P39">
        <f>F112</f>
        <v>1.1111111111111112E-2</v>
      </c>
      <c r="Q39">
        <f>G111</f>
        <v>3.8113207547169807</v>
      </c>
      <c r="R39">
        <v>3</v>
      </c>
      <c r="S39">
        <f t="shared" si="4"/>
        <v>3.8113207547169807</v>
      </c>
      <c r="V39" s="342" t="s">
        <v>83</v>
      </c>
      <c r="W39" s="58" t="s">
        <v>61</v>
      </c>
      <c r="X39" s="58">
        <f>W4+(W28*2)</f>
        <v>0.54652420852089045</v>
      </c>
      <c r="Y39" s="58">
        <f t="shared" ref="Y39:AC39" si="19">X4+(X28*2)</f>
        <v>0.76453384234434207</v>
      </c>
      <c r="Z39" s="58">
        <f t="shared" si="19"/>
        <v>0.52233047905293295</v>
      </c>
      <c r="AA39" s="58">
        <f t="shared" si="19"/>
        <v>0.40869876959509804</v>
      </c>
      <c r="AB39" s="58">
        <f t="shared" si="19"/>
        <v>0.15169522930191098</v>
      </c>
      <c r="AC39" s="58">
        <f t="shared" si="19"/>
        <v>6.6641760042075504E-2</v>
      </c>
    </row>
    <row r="40" spans="1:48" x14ac:dyDescent="0.2">
      <c r="A40" s="7">
        <v>23</v>
      </c>
      <c r="B40" s="7"/>
      <c r="C40" s="5" t="s">
        <v>20</v>
      </c>
      <c r="D40" s="4" t="s">
        <v>6</v>
      </c>
      <c r="E40">
        <v>0.18027777777777779</v>
      </c>
      <c r="F40">
        <v>4.6851851851851853E-2</v>
      </c>
      <c r="H40" s="29">
        <f>A114</f>
        <v>44</v>
      </c>
      <c r="I40">
        <f>B114</f>
        <v>1</v>
      </c>
      <c r="J40" s="32" t="str">
        <f>C114</f>
        <v>J6- multiple files. All look the same though??</v>
      </c>
      <c r="K40">
        <f>E114</f>
        <v>0.37873877210852858</v>
      </c>
      <c r="L40">
        <f>F114</f>
        <v>0.59851851851851856</v>
      </c>
      <c r="M40">
        <f>E116</f>
        <v>0.56949717566441338</v>
      </c>
      <c r="N40">
        <f>F116</f>
        <v>0.38203703703703706</v>
      </c>
      <c r="O40">
        <f>E115</f>
        <v>5.1764052227058058E-2</v>
      </c>
      <c r="P40">
        <f>F115</f>
        <v>1.9444444444444445E-2</v>
      </c>
      <c r="Q40" s="71">
        <f>G114</f>
        <v>1.5474218775894584</v>
      </c>
      <c r="R40">
        <v>3</v>
      </c>
      <c r="S40">
        <f t="shared" ref="S40:S59" si="20">(O40+M40)/(P40+N40)</f>
        <v>1.5474218775894584</v>
      </c>
      <c r="V40" s="342"/>
      <c r="W40" s="58" t="s">
        <v>62</v>
      </c>
      <c r="X40" s="58">
        <f t="shared" ref="X40:AC40" si="21">W4-(W28*2)</f>
        <v>0.35449232446202827</v>
      </c>
      <c r="Y40" s="58">
        <f t="shared" si="21"/>
        <v>0.52678890897840913</v>
      </c>
      <c r="Z40" s="58">
        <f t="shared" si="21"/>
        <v>0.40844867157388892</v>
      </c>
      <c r="AA40" s="58">
        <f t="shared" si="21"/>
        <v>0.19656578066945224</v>
      </c>
      <c r="AB40" s="58">
        <f t="shared" si="21"/>
        <v>1.6509087088348542E-2</v>
      </c>
      <c r="AC40" s="58">
        <f t="shared" si="21"/>
        <v>3.6770938370622896E-2</v>
      </c>
    </row>
    <row r="41" spans="1:48" x14ac:dyDescent="0.2">
      <c r="A41" s="7">
        <v>23</v>
      </c>
      <c r="B41" s="7"/>
      <c r="C41" s="5" t="s">
        <v>20</v>
      </c>
      <c r="D41" s="4" t="s">
        <v>7</v>
      </c>
      <c r="E41">
        <v>0.43870370370370371</v>
      </c>
      <c r="F41">
        <v>0.16055555555555556</v>
      </c>
      <c r="H41" s="29">
        <f>A117</f>
        <v>44</v>
      </c>
      <c r="I41" s="15">
        <f>B117</f>
        <v>2</v>
      </c>
      <c r="J41" s="32" t="str">
        <f>C117</f>
        <v>F3</v>
      </c>
      <c r="K41" s="15">
        <f>E117</f>
        <v>0.43888888888888888</v>
      </c>
      <c r="L41" s="15">
        <f>F117</f>
        <v>0.78703703703703709</v>
      </c>
      <c r="M41" s="15">
        <f>E119</f>
        <v>0.51611111111111108</v>
      </c>
      <c r="N41" s="15">
        <f>F119</f>
        <v>0.19740740740740742</v>
      </c>
      <c r="O41" s="152">
        <f>E118</f>
        <v>4.4999999999999998E-2</v>
      </c>
      <c r="P41" s="15">
        <f>F118</f>
        <v>1.5555555555555555E-2</v>
      </c>
      <c r="Q41">
        <f>G117</f>
        <v>2.6347826086956521</v>
      </c>
      <c r="R41">
        <v>3.2</v>
      </c>
      <c r="S41">
        <f t="shared" si="20"/>
        <v>2.6347826086956521</v>
      </c>
      <c r="T41" s="22" t="s">
        <v>156</v>
      </c>
      <c r="V41" s="342" t="s">
        <v>84</v>
      </c>
      <c r="W41" s="60" t="s">
        <v>61</v>
      </c>
      <c r="X41" s="60">
        <f t="shared" ref="X41:AC41" si="22">W5+(W29*2)</f>
        <v>0.49128363360654009</v>
      </c>
      <c r="Y41" s="60">
        <f t="shared" si="22"/>
        <v>0.83990608569772129</v>
      </c>
      <c r="Z41" s="60">
        <f t="shared" si="22"/>
        <v>0.49081924338266369</v>
      </c>
      <c r="AA41" s="60">
        <f t="shared" si="22"/>
        <v>0.21689842283592742</v>
      </c>
      <c r="AB41" s="60">
        <f t="shared" si="22"/>
        <v>0.20236834430285353</v>
      </c>
      <c r="AC41" s="60">
        <f t="shared" si="22"/>
        <v>8.2181869711433458E-2</v>
      </c>
    </row>
    <row r="42" spans="1:48" x14ac:dyDescent="0.2">
      <c r="A42" s="13">
        <v>23</v>
      </c>
      <c r="B42" s="13">
        <v>2</v>
      </c>
      <c r="C42" s="13" t="s">
        <v>21</v>
      </c>
      <c r="D42" s="17" t="s">
        <v>5</v>
      </c>
      <c r="E42">
        <v>0.43240740740740741</v>
      </c>
      <c r="F42">
        <v>0.74064814814814817</v>
      </c>
      <c r="G42">
        <v>2.188504105676544</v>
      </c>
      <c r="H42" s="29">
        <f>A120</f>
        <v>44</v>
      </c>
      <c r="I42" s="15">
        <f>B120</f>
        <v>2</v>
      </c>
      <c r="J42" s="32" t="str">
        <f>C120</f>
        <v>V3</v>
      </c>
      <c r="K42" s="15">
        <f>E120</f>
        <v>0.36787037037037035</v>
      </c>
      <c r="L42" s="15">
        <f>F120</f>
        <v>0.91388888888888886</v>
      </c>
      <c r="M42" s="15">
        <f>E122</f>
        <v>0.47888888888888886</v>
      </c>
      <c r="N42" s="15">
        <f>F122</f>
        <v>5.5092592592592596E-2</v>
      </c>
      <c r="O42" s="15">
        <f>E121</f>
        <v>0.15324074074074073</v>
      </c>
      <c r="P42" s="15">
        <f>F121</f>
        <v>3.1018518518518518E-2</v>
      </c>
      <c r="Q42">
        <f>G120</f>
        <v>7.3408602150537634</v>
      </c>
      <c r="R42">
        <v>3.2</v>
      </c>
      <c r="S42">
        <f t="shared" si="20"/>
        <v>7.3408602150537634</v>
      </c>
      <c r="V42" s="342"/>
      <c r="W42" s="60" t="s">
        <v>62</v>
      </c>
      <c r="X42" s="60">
        <f t="shared" ref="X42:AC42" si="23">W5-(W29*2)</f>
        <v>0.35678241889146217</v>
      </c>
      <c r="Y42" s="60">
        <f t="shared" si="23"/>
        <v>0.70930687726524166</v>
      </c>
      <c r="Z42" s="60">
        <f t="shared" si="23"/>
        <v>0.35182921643700404</v>
      </c>
      <c r="AA42" s="60">
        <f t="shared" si="23"/>
        <v>0.11594879938629488</v>
      </c>
      <c r="AB42" s="60">
        <f t="shared" si="23"/>
        <v>0.10691714337947641</v>
      </c>
      <c r="AC42" s="60">
        <f t="shared" si="23"/>
        <v>3.5757945103381358E-2</v>
      </c>
    </row>
    <row r="43" spans="1:48" x14ac:dyDescent="0.2">
      <c r="A43" s="7">
        <v>23</v>
      </c>
      <c r="B43" s="7"/>
      <c r="C43" s="5" t="s">
        <v>21</v>
      </c>
      <c r="D43" s="4" t="s">
        <v>6</v>
      </c>
      <c r="E43">
        <v>0.18462962962962962</v>
      </c>
      <c r="F43">
        <v>7.9444444444444443E-2</v>
      </c>
      <c r="H43" s="29">
        <f>A123</f>
        <v>44</v>
      </c>
      <c r="I43" s="15">
        <f>B123</f>
        <v>2</v>
      </c>
      <c r="J43" s="32" t="str">
        <f>C123</f>
        <v>U4</v>
      </c>
      <c r="K43" s="15">
        <f>E123</f>
        <v>0.42787037037037035</v>
      </c>
      <c r="L43" s="15">
        <f>F123</f>
        <v>0.74796296296296294</v>
      </c>
      <c r="M43" s="15">
        <f>E125</f>
        <v>0.4521296296296296</v>
      </c>
      <c r="N43" s="15">
        <f>F125</f>
        <v>0.22074074074074074</v>
      </c>
      <c r="O43" s="15">
        <f>E124</f>
        <v>0.12</v>
      </c>
      <c r="P43" s="15">
        <f>F124</f>
        <v>3.1296296296296294E-2</v>
      </c>
      <c r="Q43" s="71">
        <f>G123</f>
        <v>2.2700220426157238</v>
      </c>
      <c r="R43">
        <v>3.2</v>
      </c>
      <c r="S43">
        <f>(O43+M43)/(P43+N43)</f>
        <v>2.2700220426157238</v>
      </c>
      <c r="V43" s="343" t="s">
        <v>91</v>
      </c>
      <c r="W43" s="58" t="s">
        <v>61</v>
      </c>
      <c r="X43" s="58">
        <f t="shared" ref="X43:AC43" si="24">W6+(W30*2)</f>
        <v>0.44145521275780431</v>
      </c>
      <c r="Y43" s="58">
        <f t="shared" si="24"/>
        <v>0.87018290823054234</v>
      </c>
      <c r="Z43" s="58">
        <f t="shared" si="24"/>
        <v>0.66679444401583954</v>
      </c>
      <c r="AA43" s="58">
        <f t="shared" si="24"/>
        <v>0.33298232604149491</v>
      </c>
      <c r="AB43" s="58">
        <f t="shared" si="24"/>
        <v>0.14219982119724117</v>
      </c>
      <c r="AC43" s="58">
        <f t="shared" si="24"/>
        <v>3.8996166887973645E-2</v>
      </c>
      <c r="AF43" t="s">
        <v>106</v>
      </c>
    </row>
    <row r="44" spans="1:48" x14ac:dyDescent="0.2">
      <c r="A44" s="7">
        <v>23</v>
      </c>
      <c r="B44" s="7"/>
      <c r="C44" s="5" t="s">
        <v>21</v>
      </c>
      <c r="D44" s="4" t="s">
        <v>7</v>
      </c>
      <c r="E44">
        <v>0.38296296296296295</v>
      </c>
      <c r="F44">
        <v>0.1799074074074074</v>
      </c>
      <c r="H44" s="29">
        <f>A126</f>
        <v>44</v>
      </c>
      <c r="I44" s="15">
        <f>B126</f>
        <v>2</v>
      </c>
      <c r="J44" s="32" t="str">
        <f>C126</f>
        <v>L2</v>
      </c>
      <c r="K44" s="15">
        <f>E126</f>
        <v>0.35055555555555556</v>
      </c>
      <c r="L44" s="15">
        <f>F126</f>
        <v>0.85712962962962957</v>
      </c>
      <c r="M44" s="15">
        <f>E128</f>
        <v>0.53249999999999997</v>
      </c>
      <c r="N44" s="15">
        <f>F128</f>
        <v>0.11962962962962963</v>
      </c>
      <c r="O44" s="15">
        <f>E127</f>
        <v>0.11694444444444445</v>
      </c>
      <c r="P44" s="15">
        <f>F127</f>
        <v>2.3240740740740742E-2</v>
      </c>
      <c r="Q44">
        <f>G126</f>
        <v>4.5456902138690856</v>
      </c>
      <c r="R44">
        <v>3.2</v>
      </c>
      <c r="S44">
        <f t="shared" si="20"/>
        <v>4.5456902138690856</v>
      </c>
      <c r="V44" s="343"/>
      <c r="W44" s="58" t="s">
        <v>62</v>
      </c>
      <c r="X44" s="58">
        <f t="shared" ref="X44:AC44" si="25">W6-(W30*2)</f>
        <v>0.28743367613108461</v>
      </c>
      <c r="Y44" s="58">
        <f t="shared" si="25"/>
        <v>0.63640439335675936</v>
      </c>
      <c r="Z44" s="58">
        <f t="shared" si="25"/>
        <v>0.44542777820638263</v>
      </c>
      <c r="AA44" s="58">
        <f t="shared" si="25"/>
        <v>0.11384307078390195</v>
      </c>
      <c r="AB44" s="58">
        <f t="shared" si="25"/>
        <v>1.6689067691647713E-2</v>
      </c>
      <c r="AC44" s="58">
        <f t="shared" si="25"/>
        <v>7.5911346993279422E-3</v>
      </c>
    </row>
    <row r="45" spans="1:48" x14ac:dyDescent="0.2">
      <c r="A45" s="13">
        <v>23</v>
      </c>
      <c r="B45" s="13">
        <v>2</v>
      </c>
      <c r="C45" s="13" t="s">
        <v>23</v>
      </c>
      <c r="D45" s="17" t="s">
        <v>5</v>
      </c>
      <c r="E45">
        <v>0.45346791369571254</v>
      </c>
      <c r="F45">
        <v>0.80083333333333329</v>
      </c>
      <c r="G45">
        <v>2.7440941571763386</v>
      </c>
      <c r="H45" s="29">
        <f>A129</f>
        <v>44</v>
      </c>
      <c r="I45" s="15">
        <f>B129</f>
        <v>2</v>
      </c>
      <c r="J45" s="15" t="str">
        <f>C129</f>
        <v>M1</v>
      </c>
      <c r="K45" s="15">
        <f>E129</f>
        <v>0.35148148148148151</v>
      </c>
      <c r="L45" s="15">
        <f>F129</f>
        <v>0.83703703703703702</v>
      </c>
      <c r="M45" s="15">
        <f>E131</f>
        <v>0.51712962962962961</v>
      </c>
      <c r="N45" s="15">
        <f>F131</f>
        <v>0.15703703703703703</v>
      </c>
      <c r="O45" s="15">
        <f>E130</f>
        <v>0.13138888888888889</v>
      </c>
      <c r="P45" s="15">
        <f>F130</f>
        <v>5.9259259259259256E-3</v>
      </c>
      <c r="Q45">
        <f>G129</f>
        <v>3.9795454545454549</v>
      </c>
      <c r="R45">
        <v>3.2</v>
      </c>
      <c r="S45">
        <f t="shared" si="20"/>
        <v>3.9795454545454549</v>
      </c>
      <c r="V45" s="343" t="s">
        <v>92</v>
      </c>
      <c r="W45" s="60" t="s">
        <v>61</v>
      </c>
      <c r="X45" s="58">
        <f t="shared" ref="X45:AC45" si="26">W7+(W31*2)</f>
        <v>0.51936496612657801</v>
      </c>
      <c r="Y45" s="60">
        <f t="shared" si="26"/>
        <v>0.87862453034881627</v>
      </c>
      <c r="Z45" s="60">
        <f t="shared" si="26"/>
        <v>0.55482817394538053</v>
      </c>
      <c r="AA45" s="60">
        <f t="shared" si="26"/>
        <v>0.26287623669043048</v>
      </c>
      <c r="AB45" s="60">
        <f t="shared" si="26"/>
        <v>0.16433557214049566</v>
      </c>
      <c r="AC45" s="60">
        <f t="shared" si="26"/>
        <v>5.4647512885780777E-2</v>
      </c>
    </row>
    <row r="46" spans="1:48" x14ac:dyDescent="0.2">
      <c r="A46" s="7">
        <v>23</v>
      </c>
      <c r="B46" s="7"/>
      <c r="C46" s="5" t="s">
        <v>23</v>
      </c>
      <c r="D46" s="4" t="s">
        <v>6</v>
      </c>
      <c r="E46">
        <v>0.13306787665524586</v>
      </c>
      <c r="F46">
        <v>4.87037037037037E-2</v>
      </c>
      <c r="H46" s="29">
        <f>A132</f>
        <v>44</v>
      </c>
      <c r="I46" s="15">
        <f>B132</f>
        <v>2</v>
      </c>
      <c r="J46" s="32" t="str">
        <f>C132</f>
        <v>L4</v>
      </c>
      <c r="K46" s="15">
        <f>E132</f>
        <v>0.34083333333333332</v>
      </c>
      <c r="L46" s="15">
        <f>F132</f>
        <v>0.81981481481481477</v>
      </c>
      <c r="M46" s="15">
        <f>E134</f>
        <v>0.5125925925925926</v>
      </c>
      <c r="N46" s="15">
        <f>F134</f>
        <v>0.15</v>
      </c>
      <c r="O46" s="15">
        <f>E133</f>
        <v>0.14657407407407408</v>
      </c>
      <c r="P46" s="15">
        <f>F133</f>
        <v>3.0185185185185186E-2</v>
      </c>
      <c r="Q46" s="71">
        <f>G132</f>
        <v>3.6582733812949644</v>
      </c>
      <c r="R46">
        <v>3.2</v>
      </c>
      <c r="S46">
        <f t="shared" si="20"/>
        <v>3.6582733812949644</v>
      </c>
      <c r="V46" s="343"/>
      <c r="W46" s="60" t="s">
        <v>62</v>
      </c>
      <c r="X46" s="60">
        <f t="shared" ref="X46:AC46" si="27">W7-(W31*2)</f>
        <v>0.30390663881169355</v>
      </c>
      <c r="Y46" s="60">
        <f t="shared" si="27"/>
        <v>0.69151950257299455</v>
      </c>
      <c r="Z46" s="60">
        <f t="shared" si="27"/>
        <v>0.39290845156902265</v>
      </c>
      <c r="AA46" s="60">
        <f t="shared" si="27"/>
        <v>9.0580553433026262E-2</v>
      </c>
      <c r="AB46" s="60">
        <f t="shared" si="27"/>
        <v>6.465619740682943E-2</v>
      </c>
      <c r="AC46" s="60">
        <f t="shared" si="27"/>
        <v>2.1751664068951723E-2</v>
      </c>
    </row>
    <row r="47" spans="1:48" x14ac:dyDescent="0.2">
      <c r="A47" s="7">
        <v>23</v>
      </c>
      <c r="B47" s="7"/>
      <c r="C47" s="5" t="s">
        <v>23</v>
      </c>
      <c r="D47" s="4" t="s">
        <v>7</v>
      </c>
      <c r="E47">
        <v>0.41346420964904157</v>
      </c>
      <c r="F47">
        <v>0.15046296296296297</v>
      </c>
      <c r="H47" s="29">
        <f>A135</f>
        <v>44</v>
      </c>
      <c r="I47" s="15">
        <f>B135</f>
        <v>2</v>
      </c>
      <c r="J47" s="32" t="str">
        <f>C135</f>
        <v>S3- wrong fft??</v>
      </c>
      <c r="K47" s="15">
        <f>E135</f>
        <v>0.35666666666666669</v>
      </c>
      <c r="L47" s="15">
        <f>F135</f>
        <v>0.88851851851851849</v>
      </c>
      <c r="M47" s="15">
        <f>E137</f>
        <v>0.49083333333333334</v>
      </c>
      <c r="N47" s="15">
        <f>F137</f>
        <v>9.5185185185185192E-2</v>
      </c>
      <c r="O47" s="15">
        <f>E136</f>
        <v>0.1525</v>
      </c>
      <c r="P47" s="15">
        <f>F136</f>
        <v>1.6296296296296295E-2</v>
      </c>
      <c r="Q47">
        <f>G135</f>
        <v>5.7707641196013286</v>
      </c>
      <c r="R47">
        <v>3.2</v>
      </c>
      <c r="S47">
        <f t="shared" si="20"/>
        <v>5.7707641196013286</v>
      </c>
      <c r="V47" s="339" t="s">
        <v>93</v>
      </c>
      <c r="W47" s="58" t="s">
        <v>61</v>
      </c>
      <c r="X47" s="58">
        <f t="shared" ref="X47:AC47" si="28">W8+(W32*2)</f>
        <v>0.41499128013073427</v>
      </c>
      <c r="Y47" s="58">
        <f t="shared" si="28"/>
        <v>0.9031447266763577</v>
      </c>
      <c r="Z47" s="58">
        <f t="shared" si="28"/>
        <v>0.63911090501282997</v>
      </c>
      <c r="AA47" s="58">
        <f t="shared" si="28"/>
        <v>0.3980777742285348</v>
      </c>
      <c r="AB47" s="58">
        <f t="shared" si="28"/>
        <v>0.13685106471981137</v>
      </c>
      <c r="AC47" s="58">
        <f t="shared" si="28"/>
        <v>2.7236303233532648E-2</v>
      </c>
    </row>
    <row r="48" spans="1:48" x14ac:dyDescent="0.2">
      <c r="A48" s="13">
        <v>23</v>
      </c>
      <c r="B48" s="13">
        <v>2</v>
      </c>
      <c r="C48" s="13" t="s">
        <v>24</v>
      </c>
      <c r="D48" s="17" t="s">
        <v>5</v>
      </c>
      <c r="E48">
        <v>0.44666666666666666</v>
      </c>
      <c r="F48">
        <v>0.80277777777777781</v>
      </c>
      <c r="G48">
        <v>2.8056338028169012</v>
      </c>
      <c r="H48" s="30">
        <f>A165</f>
        <v>59</v>
      </c>
      <c r="I48">
        <f>B165</f>
        <v>1</v>
      </c>
      <c r="J48" s="32" t="str">
        <f>C165</f>
        <v xml:space="preserve">V4 </v>
      </c>
      <c r="K48">
        <f>E165</f>
        <v>0.39518518518518519</v>
      </c>
      <c r="L48">
        <f>F165</f>
        <v>0.75259259259259259</v>
      </c>
      <c r="M48">
        <f>E167</f>
        <v>0.50592592592592589</v>
      </c>
      <c r="N48">
        <f>F167</f>
        <v>0.23</v>
      </c>
      <c r="O48">
        <f>E166</f>
        <v>9.8888888888888887E-2</v>
      </c>
      <c r="P48">
        <f>F166</f>
        <v>1.7407407407407406E-2</v>
      </c>
      <c r="Q48">
        <f>G165</f>
        <v>2.4446107784431139</v>
      </c>
      <c r="R48">
        <v>4</v>
      </c>
      <c r="S48">
        <f t="shared" si="20"/>
        <v>2.4446107784431139</v>
      </c>
      <c r="V48" s="339"/>
      <c r="W48" s="58" t="s">
        <v>62</v>
      </c>
      <c r="X48" s="58">
        <f t="shared" ref="X48:AC48" si="29">W8-(W32*2)</f>
        <v>0.32035991551038023</v>
      </c>
      <c r="Y48" s="58">
        <f t="shared" si="29"/>
        <v>0.5824108288791976</v>
      </c>
      <c r="Z48" s="58">
        <f t="shared" si="29"/>
        <v>0.46087580786296212</v>
      </c>
      <c r="AA48" s="58">
        <f t="shared" si="29"/>
        <v>8.716913935171211E-2</v>
      </c>
      <c r="AB48" s="58">
        <f t="shared" si="29"/>
        <v>2.781102676328203E-2</v>
      </c>
      <c r="AC48" s="58">
        <f t="shared" si="29"/>
        <v>1.9612276306648826E-3</v>
      </c>
    </row>
    <row r="49" spans="1:34" x14ac:dyDescent="0.2">
      <c r="A49" s="7">
        <v>23</v>
      </c>
      <c r="B49" s="7"/>
      <c r="C49" s="5" t="s">
        <v>24</v>
      </c>
      <c r="D49" s="4" t="s">
        <v>6</v>
      </c>
      <c r="E49">
        <v>0.17657407407407408</v>
      </c>
      <c r="F49">
        <v>6.3425925925925927E-2</v>
      </c>
      <c r="H49" s="30">
        <f>A168</f>
        <v>59</v>
      </c>
      <c r="I49">
        <f>B168</f>
        <v>1</v>
      </c>
      <c r="J49" s="32" t="str">
        <f>C168</f>
        <v xml:space="preserve">V5 </v>
      </c>
      <c r="K49">
        <f>E168</f>
        <v>0.38370370370370371</v>
      </c>
      <c r="L49">
        <f>F168</f>
        <v>0.69342592592592589</v>
      </c>
      <c r="M49">
        <f>E170</f>
        <v>0.55879629629629635</v>
      </c>
      <c r="N49">
        <f>F170</f>
        <v>0.29527777777777775</v>
      </c>
      <c r="O49">
        <f>E169</f>
        <v>5.7500000000000002E-2</v>
      </c>
      <c r="P49">
        <f>F169</f>
        <v>1.1296296296296296E-2</v>
      </c>
      <c r="Q49">
        <f>G168</f>
        <v>2.0102688009664758</v>
      </c>
      <c r="R49">
        <v>4</v>
      </c>
      <c r="S49">
        <f t="shared" si="20"/>
        <v>2.0102688009664758</v>
      </c>
      <c r="V49" s="339" t="s">
        <v>94</v>
      </c>
      <c r="W49" s="60" t="s">
        <v>61</v>
      </c>
      <c r="X49" s="58">
        <f t="shared" ref="X49:AC49" si="30">W9+(W33*2)</f>
        <v>0.45618449960162988</v>
      </c>
      <c r="Y49" s="60">
        <f t="shared" si="30"/>
        <v>0.95046169519197765</v>
      </c>
      <c r="Z49" s="60">
        <f t="shared" si="30"/>
        <v>0.55533823647867231</v>
      </c>
      <c r="AA49" s="60">
        <f>Z9+(Z33*2)</f>
        <v>0.25706179908565574</v>
      </c>
      <c r="AB49" s="60">
        <f>AA9+(AA33*2)</f>
        <v>0.19910691837832167</v>
      </c>
      <c r="AC49" s="60">
        <f t="shared" si="30"/>
        <v>4.1402517776324657E-2</v>
      </c>
    </row>
    <row r="50" spans="1:34" x14ac:dyDescent="0.2">
      <c r="A50" s="7">
        <v>23</v>
      </c>
      <c r="B50" s="7"/>
      <c r="C50" s="5" t="s">
        <v>24</v>
      </c>
      <c r="D50" s="4" t="s">
        <v>7</v>
      </c>
      <c r="E50">
        <v>0.37675925925925924</v>
      </c>
      <c r="F50">
        <v>0.1337962962962963</v>
      </c>
      <c r="H50" s="30">
        <f>A171</f>
        <v>59</v>
      </c>
      <c r="I50">
        <f>B171</f>
        <v>1</v>
      </c>
      <c r="J50" s="22" t="str">
        <f>C171</f>
        <v xml:space="preserve">X4. fixed. </v>
      </c>
      <c r="K50" s="22">
        <f>E171</f>
        <v>0.37407407407407406</v>
      </c>
      <c r="L50" s="22">
        <f>F171</f>
        <v>0.62805555555555559</v>
      </c>
      <c r="M50" s="22">
        <f>E173</f>
        <v>0.55546296296296294</v>
      </c>
      <c r="N50" s="22">
        <f>F173</f>
        <v>0.34305555555555556</v>
      </c>
      <c r="O50" s="22">
        <f>E172</f>
        <v>7.0462962962962963E-2</v>
      </c>
      <c r="P50" s="22">
        <f>F172</f>
        <v>2.8888888888888888E-2</v>
      </c>
      <c r="Q50" s="22">
        <f>G171</f>
        <v>1.6828478964401292</v>
      </c>
      <c r="R50" s="22">
        <v>4</v>
      </c>
      <c r="S50" s="22">
        <f t="shared" si="20"/>
        <v>1.6828478964401292</v>
      </c>
      <c r="V50" s="339"/>
      <c r="W50" s="60" t="s">
        <v>62</v>
      </c>
      <c r="X50" s="60">
        <f t="shared" ref="X50:AC50" si="31">W9-(W33*2)</f>
        <v>0.29643454801741764</v>
      </c>
      <c r="Y50" s="60">
        <f t="shared" si="31"/>
        <v>0.72136370163341923</v>
      </c>
      <c r="Z50" s="60">
        <f t="shared" si="31"/>
        <v>0.44471467357423755</v>
      </c>
      <c r="AA50" s="60">
        <f t="shared" si="31"/>
        <v>2.7250370226513637E-2</v>
      </c>
      <c r="AB50" s="60">
        <f t="shared" si="31"/>
        <v>4.8221123949720654E-2</v>
      </c>
      <c r="AC50" s="60">
        <f t="shared" si="31"/>
        <v>2.4599160861091991E-3</v>
      </c>
    </row>
    <row r="51" spans="1:34" x14ac:dyDescent="0.2">
      <c r="A51" s="13">
        <v>29</v>
      </c>
      <c r="B51" s="13">
        <v>1</v>
      </c>
      <c r="C51" s="13" t="s">
        <v>8</v>
      </c>
      <c r="D51" s="14" t="s">
        <v>5</v>
      </c>
      <c r="E51">
        <v>0.41046296296296297</v>
      </c>
      <c r="F51">
        <v>0.84592592592592597</v>
      </c>
      <c r="G51">
        <v>3.8263221153846154</v>
      </c>
      <c r="H51" s="30">
        <f>A174</f>
        <v>59</v>
      </c>
      <c r="I51">
        <f>B174</f>
        <v>1</v>
      </c>
      <c r="J51" s="22" t="str">
        <f>C174</f>
        <v xml:space="preserve">X5. fixed. </v>
      </c>
      <c r="K51" s="22">
        <f>E174</f>
        <v>0.32037037037037036</v>
      </c>
      <c r="L51" s="22">
        <f>F174</f>
        <v>0.77481481481481485</v>
      </c>
      <c r="M51" s="22">
        <f>E176</f>
        <v>0.66342592592592597</v>
      </c>
      <c r="N51" s="22">
        <f>F176</f>
        <v>0.20907407407407408</v>
      </c>
      <c r="O51" s="22">
        <f>E175</f>
        <v>1.6203703703703703E-2</v>
      </c>
      <c r="P51" s="22">
        <f>F175</f>
        <v>1.6111111111111111E-2</v>
      </c>
      <c r="Q51" s="22">
        <f>G174</f>
        <v>3.0180921052631584</v>
      </c>
      <c r="R51" s="22">
        <v>4</v>
      </c>
      <c r="S51" s="22">
        <f t="shared" si="20"/>
        <v>3.0180921052631584</v>
      </c>
      <c r="V51" s="340" t="s">
        <v>95</v>
      </c>
      <c r="W51" s="25" t="s">
        <v>61</v>
      </c>
      <c r="X51" s="58">
        <f t="shared" ref="X51:AC51" si="32">W10+(W34*2)</f>
        <v>0.42987925353682233</v>
      </c>
      <c r="Y51" s="58">
        <f t="shared" si="32"/>
        <v>0.81756569856825623</v>
      </c>
      <c r="Z51" s="58">
        <f t="shared" si="32"/>
        <v>0.6873615011390819</v>
      </c>
      <c r="AA51" s="58">
        <f t="shared" si="32"/>
        <v>0.38162012464302231</v>
      </c>
      <c r="AB51" s="58">
        <f t="shared" si="32"/>
        <v>0.12426161940793751</v>
      </c>
      <c r="AC51" s="58">
        <f t="shared" si="32"/>
        <v>3.1188700959011488E-2</v>
      </c>
    </row>
    <row r="52" spans="1:34" x14ac:dyDescent="0.2">
      <c r="A52" s="21">
        <v>29</v>
      </c>
      <c r="B52" s="21"/>
      <c r="C52" s="5"/>
      <c r="D52" s="1" t="s">
        <v>6</v>
      </c>
      <c r="E52">
        <v>0.11583333333333333</v>
      </c>
      <c r="F52">
        <v>1.0277777777777778E-2</v>
      </c>
      <c r="H52" s="30">
        <f>A177</f>
        <v>59</v>
      </c>
      <c r="I52">
        <f>B177</f>
        <v>1</v>
      </c>
      <c r="J52" s="32" t="str">
        <f>C177</f>
        <v>M2</v>
      </c>
      <c r="K52">
        <f>E177</f>
        <v>0.31092592592592594</v>
      </c>
      <c r="L52">
        <f>F177</f>
        <v>0.70666666666666667</v>
      </c>
      <c r="M52">
        <f>E179</f>
        <v>0.58175925925925931</v>
      </c>
      <c r="N52">
        <f>F179</f>
        <v>0.26944444444444443</v>
      </c>
      <c r="O52">
        <f>E178</f>
        <v>0.10731481481481482</v>
      </c>
      <c r="P52">
        <f>F178</f>
        <v>2.388888888888889E-2</v>
      </c>
      <c r="Q52" s="71">
        <f>G177</f>
        <v>2.3491161616161618</v>
      </c>
      <c r="R52">
        <v>4</v>
      </c>
      <c r="S52">
        <f t="shared" si="20"/>
        <v>2.3491161616161618</v>
      </c>
      <c r="V52" s="340"/>
      <c r="W52" s="25" t="s">
        <v>62</v>
      </c>
      <c r="X52" s="58">
        <f t="shared" ref="X52:AC52" si="33">W10-(W34*2)</f>
        <v>0.2889864872039184</v>
      </c>
      <c r="Y52" s="58">
        <f t="shared" si="33"/>
        <v>0.59421670883915101</v>
      </c>
      <c r="Z52" s="58">
        <f t="shared" si="33"/>
        <v>0.48148109145351059</v>
      </c>
      <c r="AA52" s="58">
        <f t="shared" si="33"/>
        <v>0.17259283831994063</v>
      </c>
      <c r="AB52" s="58">
        <f t="shared" si="33"/>
        <v>-1.1969952741270835E-2</v>
      </c>
      <c r="AC52" s="58">
        <f t="shared" si="33"/>
        <v>2.8159286706181379E-3</v>
      </c>
    </row>
    <row r="53" spans="1:34" x14ac:dyDescent="0.2">
      <c r="A53" s="21">
        <v>29</v>
      </c>
      <c r="B53" s="21"/>
      <c r="C53" s="5"/>
      <c r="D53" s="1" t="s">
        <v>7</v>
      </c>
      <c r="E53">
        <v>0.47370370370370368</v>
      </c>
      <c r="F53">
        <v>0.14379629629629628</v>
      </c>
      <c r="H53" s="30">
        <f>A180</f>
        <v>59</v>
      </c>
      <c r="I53">
        <f>B180</f>
        <v>1</v>
      </c>
      <c r="J53" s="32" t="str">
        <f>C180</f>
        <v>R4-clipped</v>
      </c>
      <c r="K53">
        <f>E180</f>
        <v>0.40009259259259261</v>
      </c>
      <c r="L53">
        <f>F180</f>
        <v>0.62212962962962959</v>
      </c>
      <c r="M53">
        <f>E182</f>
        <v>0.56870370370370371</v>
      </c>
      <c r="N53">
        <f>F182</f>
        <v>0.35842592592592593</v>
      </c>
      <c r="O53">
        <f>E181</f>
        <v>3.1203703703703702E-2</v>
      </c>
      <c r="P53">
        <f>F181</f>
        <v>1.9444444444444445E-2</v>
      </c>
      <c r="Q53">
        <f>G180</f>
        <v>1.5876010781671162</v>
      </c>
      <c r="R53">
        <v>4</v>
      </c>
      <c r="S53">
        <f t="shared" si="20"/>
        <v>1.5876010781671162</v>
      </c>
      <c r="V53" s="340" t="s">
        <v>96</v>
      </c>
      <c r="W53" s="60" t="s">
        <v>61</v>
      </c>
      <c r="X53" s="60">
        <f t="shared" ref="X53:AC53" si="34">W11+(W35*2)</f>
        <v>0.44393207050727945</v>
      </c>
      <c r="Y53" s="60">
        <f t="shared" si="34"/>
        <v>0.89131708381035502</v>
      </c>
      <c r="Z53" s="60">
        <f t="shared" si="34"/>
        <v>0.60645131944251307</v>
      </c>
      <c r="AA53" s="60">
        <f t="shared" si="34"/>
        <v>0.27117090321541104</v>
      </c>
      <c r="AB53" s="60">
        <f t="shared" si="34"/>
        <v>0.13613921543450727</v>
      </c>
      <c r="AC53" s="60">
        <f t="shared" si="34"/>
        <v>3.4299590936976522E-2</v>
      </c>
    </row>
    <row r="54" spans="1:34" ht="17" thickBot="1" x14ac:dyDescent="0.25">
      <c r="A54" s="13">
        <v>29</v>
      </c>
      <c r="B54" s="13">
        <v>1</v>
      </c>
      <c r="C54" s="13" t="s">
        <v>15</v>
      </c>
      <c r="D54" s="14" t="s">
        <v>5</v>
      </c>
      <c r="E54">
        <v>0.34175925925925926</v>
      </c>
      <c r="F54">
        <v>0.7369444444444444</v>
      </c>
      <c r="G54">
        <v>2.5022879267863427</v>
      </c>
      <c r="H54" s="30">
        <f>A183</f>
        <v>59</v>
      </c>
      <c r="I54">
        <f>B183</f>
        <v>1</v>
      </c>
      <c r="J54" s="32" t="str">
        <f>C183</f>
        <v>R5</v>
      </c>
      <c r="K54">
        <f>E183</f>
        <v>0.32703703703703701</v>
      </c>
      <c r="L54">
        <f>F183</f>
        <v>0.73509259259259263</v>
      </c>
      <c r="M54">
        <f>E185</f>
        <v>0.65037037037037038</v>
      </c>
      <c r="N54">
        <f>F185</f>
        <v>0.25777777777777777</v>
      </c>
      <c r="O54">
        <f>E184</f>
        <v>2.2592592592592591E-2</v>
      </c>
      <c r="P54">
        <f>F184</f>
        <v>7.1296296296296299E-3</v>
      </c>
      <c r="Q54">
        <f>G183</f>
        <v>2.5403704998252357</v>
      </c>
      <c r="R54">
        <v>4</v>
      </c>
      <c r="S54">
        <f t="shared" si="20"/>
        <v>2.5403704998252357</v>
      </c>
      <c r="V54" s="341"/>
      <c r="W54" s="61" t="s">
        <v>62</v>
      </c>
      <c r="X54" s="61">
        <f t="shared" ref="X54:AC54" si="35">W11-(W35*2)</f>
        <v>0.28498327340806451</v>
      </c>
      <c r="Y54" s="61">
        <f t="shared" si="35"/>
        <v>0.69906224656148885</v>
      </c>
      <c r="Z54" s="61">
        <f t="shared" si="35"/>
        <v>0.46693492394373026</v>
      </c>
      <c r="AA54" s="61">
        <f t="shared" si="35"/>
        <v>9.9294617183571215E-2</v>
      </c>
      <c r="AB54" s="61">
        <f t="shared" si="35"/>
        <v>6.1559197263905407E-2</v>
      </c>
      <c r="AC54" s="61">
        <f t="shared" si="35"/>
        <v>4.8555582921975555E-3</v>
      </c>
    </row>
    <row r="55" spans="1:34" x14ac:dyDescent="0.2">
      <c r="A55" s="21">
        <v>29</v>
      </c>
      <c r="B55" s="21"/>
      <c r="C55" s="5"/>
      <c r="D55" s="1" t="s">
        <v>6</v>
      </c>
      <c r="E55">
        <v>2.2499999999999999E-2</v>
      </c>
      <c r="F55">
        <v>0.02</v>
      </c>
      <c r="H55" s="30">
        <f>A186</f>
        <v>59</v>
      </c>
      <c r="I55">
        <f>B186</f>
        <v>1</v>
      </c>
      <c r="J55" s="32" t="str">
        <f>C186</f>
        <v>S2</v>
      </c>
      <c r="K55">
        <f>E186</f>
        <v>0.36407407407407405</v>
      </c>
      <c r="L55">
        <f>F186</f>
        <v>0.73435185185185181</v>
      </c>
      <c r="M55">
        <f>E188</f>
        <v>0.59092592592592597</v>
      </c>
      <c r="N55">
        <f>F188</f>
        <v>0.2537962962962963</v>
      </c>
      <c r="O55">
        <f>E187</f>
        <v>4.4999999999999998E-2</v>
      </c>
      <c r="P55">
        <f>F187</f>
        <v>1.1851851851851851E-2</v>
      </c>
      <c r="Q55" s="71">
        <f>G186</f>
        <v>2.3938654583478569</v>
      </c>
      <c r="R55">
        <v>4</v>
      </c>
      <c r="S55">
        <f t="shared" si="20"/>
        <v>2.3938654583478569</v>
      </c>
    </row>
    <row r="56" spans="1:34" x14ac:dyDescent="0.2">
      <c r="A56" s="21">
        <v>29</v>
      </c>
      <c r="B56" s="21"/>
      <c r="C56" s="5"/>
      <c r="D56" s="1" t="s">
        <v>7</v>
      </c>
      <c r="E56">
        <v>0.63574074074074072</v>
      </c>
      <c r="F56">
        <v>0.24305555555555555</v>
      </c>
      <c r="H56" s="30">
        <f>A138</f>
        <v>59</v>
      </c>
      <c r="I56" s="15">
        <f>B138</f>
        <v>2</v>
      </c>
      <c r="J56" s="32" t="str">
        <f>C138</f>
        <v>E1</v>
      </c>
      <c r="K56" s="15">
        <f>E138</f>
        <v>0.31675925925925924</v>
      </c>
      <c r="L56" s="15">
        <f>F138</f>
        <v>0.76962962962962966</v>
      </c>
      <c r="M56" s="15">
        <f>E140</f>
        <v>0.56546296296296295</v>
      </c>
      <c r="N56" s="15">
        <f>F140</f>
        <v>0.20759259259259261</v>
      </c>
      <c r="O56" s="15">
        <f>E139</f>
        <v>0.11777777777777777</v>
      </c>
      <c r="P56" s="15">
        <f>F139</f>
        <v>2.2777777777777779E-2</v>
      </c>
      <c r="Q56">
        <f>G138</f>
        <v>2.965836012861736</v>
      </c>
      <c r="R56">
        <v>4.3</v>
      </c>
      <c r="S56">
        <f t="shared" si="20"/>
        <v>2.965836012861736</v>
      </c>
    </row>
    <row r="57" spans="1:34" x14ac:dyDescent="0.2">
      <c r="A57" s="13">
        <v>29</v>
      </c>
      <c r="B57" s="13">
        <v>1</v>
      </c>
      <c r="C57" s="13" t="s">
        <v>16</v>
      </c>
      <c r="D57" s="14" t="s">
        <v>5</v>
      </c>
      <c r="E57">
        <v>0.34842592592592592</v>
      </c>
      <c r="F57">
        <v>0.75527777777777783</v>
      </c>
      <c r="G57">
        <v>2.6625047294740827</v>
      </c>
      <c r="H57" s="30">
        <f>A141</f>
        <v>59</v>
      </c>
      <c r="I57" s="15">
        <f>B141</f>
        <v>2</v>
      </c>
      <c r="J57" s="32" t="str">
        <f>C141</f>
        <v>F3</v>
      </c>
      <c r="K57" s="15">
        <f>E141</f>
        <v>0.36749999999999999</v>
      </c>
      <c r="L57" s="15">
        <f>F141</f>
        <v>0.7374074074074074</v>
      </c>
      <c r="M57" s="15">
        <f>E143</f>
        <v>0.54435185185185186</v>
      </c>
      <c r="N57" s="15">
        <f>F143</f>
        <v>0.23537037037037037</v>
      </c>
      <c r="O57" s="15">
        <f>E142</f>
        <v>8.8148148148148142E-2</v>
      </c>
      <c r="P57" s="15">
        <f>F142</f>
        <v>2.7222222222222221E-2</v>
      </c>
      <c r="Q57">
        <f>G141</f>
        <v>2.4086741889985896</v>
      </c>
      <c r="R57">
        <v>4.3</v>
      </c>
      <c r="S57">
        <f t="shared" si="20"/>
        <v>2.4086741889985896</v>
      </c>
    </row>
    <row r="58" spans="1:34" x14ac:dyDescent="0.2">
      <c r="A58" s="21">
        <v>29</v>
      </c>
      <c r="B58" s="21"/>
      <c r="C58" s="5"/>
      <c r="D58" s="1" t="s">
        <v>6</v>
      </c>
      <c r="E58">
        <v>8.3703703703703697E-2</v>
      </c>
      <c r="F58">
        <v>2.824074074074074E-2</v>
      </c>
      <c r="H58" s="30">
        <f>A144</f>
        <v>59</v>
      </c>
      <c r="I58" s="15">
        <f>B144</f>
        <v>2</v>
      </c>
      <c r="J58" s="32" t="str">
        <f>C144</f>
        <v>L2</v>
      </c>
      <c r="K58" s="15">
        <f>E144</f>
        <v>0.36277777777777775</v>
      </c>
      <c r="L58" s="15">
        <f>F144</f>
        <v>0.8460185185185185</v>
      </c>
      <c r="M58" s="15">
        <f>E146</f>
        <v>0.5285185185185185</v>
      </c>
      <c r="N58" s="15">
        <f>F146</f>
        <v>0.13694444444444445</v>
      </c>
      <c r="O58" s="15">
        <f>E145</f>
        <v>0.10870370370370371</v>
      </c>
      <c r="P58" s="15">
        <f>F145</f>
        <v>1.7037037037037038E-2</v>
      </c>
      <c r="Q58" s="71">
        <f>G144</f>
        <v>4.1383042693926635</v>
      </c>
      <c r="R58">
        <v>4.3</v>
      </c>
      <c r="S58">
        <f t="shared" si="20"/>
        <v>4.1383042693926635</v>
      </c>
    </row>
    <row r="59" spans="1:34" x14ac:dyDescent="0.2">
      <c r="A59" s="21">
        <v>29</v>
      </c>
      <c r="B59" s="21"/>
      <c r="C59" s="5"/>
      <c r="D59" s="1" t="s">
        <v>7</v>
      </c>
      <c r="E59">
        <v>0.56787037037037036</v>
      </c>
      <c r="F59">
        <v>0.21648148148148147</v>
      </c>
      <c r="H59" s="30">
        <f>A147</f>
        <v>59</v>
      </c>
      <c r="I59" s="15">
        <f>B147</f>
        <v>2</v>
      </c>
      <c r="J59" s="32" t="str">
        <f>C147</f>
        <v>S3</v>
      </c>
      <c r="K59" s="15">
        <f>E147</f>
        <v>0.33185185185185184</v>
      </c>
      <c r="L59" s="15">
        <f>F147</f>
        <v>0.84037037037037032</v>
      </c>
      <c r="M59" s="15">
        <f>E149</f>
        <v>0.55435185185185187</v>
      </c>
      <c r="N59" s="15">
        <f>F149</f>
        <v>0.13935185185185187</v>
      </c>
      <c r="O59" s="15">
        <f>E148</f>
        <v>0.1137962962962963</v>
      </c>
      <c r="P59" s="15">
        <f>F148</f>
        <v>2.0277777777777777E-2</v>
      </c>
      <c r="Q59">
        <f>G147</f>
        <v>4.1856148491879344</v>
      </c>
      <c r="R59">
        <v>4.3</v>
      </c>
      <c r="S59">
        <f t="shared" si="20"/>
        <v>4.1856148491879344</v>
      </c>
    </row>
    <row r="60" spans="1:34" x14ac:dyDescent="0.2">
      <c r="A60" s="13">
        <v>29</v>
      </c>
      <c r="B60" s="13">
        <v>1</v>
      </c>
      <c r="C60" s="13" t="s">
        <v>25</v>
      </c>
      <c r="D60" s="14" t="s">
        <v>5</v>
      </c>
      <c r="E60">
        <v>0.36129629629629628</v>
      </c>
      <c r="F60">
        <v>0.69879629629629625</v>
      </c>
      <c r="G60">
        <v>2.1205041500153703</v>
      </c>
      <c r="H60" s="30">
        <f>A150</f>
        <v>59</v>
      </c>
      <c r="I60" s="15">
        <f>B150</f>
        <v>2</v>
      </c>
      <c r="J60" s="22" t="str">
        <f>C150</f>
        <v xml:space="preserve">U2- march 2019 recording </v>
      </c>
      <c r="K60" s="22"/>
      <c r="L60" s="22"/>
      <c r="M60" s="22"/>
      <c r="N60" s="22"/>
      <c r="O60" s="22"/>
      <c r="P60" s="22"/>
      <c r="Q60" s="22"/>
      <c r="R60" s="22"/>
      <c r="S60" s="22"/>
    </row>
    <row r="61" spans="1:34" x14ac:dyDescent="0.2">
      <c r="A61" s="21">
        <v>29</v>
      </c>
      <c r="B61" s="21"/>
      <c r="C61" s="5"/>
      <c r="D61" s="1" t="s">
        <v>6</v>
      </c>
      <c r="E61">
        <v>7.0648148148148154E-2</v>
      </c>
      <c r="F61">
        <v>1.8888888888888889E-2</v>
      </c>
      <c r="H61" s="30">
        <f>A153</f>
        <v>59</v>
      </c>
      <c r="I61" s="15">
        <f>B153</f>
        <v>2</v>
      </c>
      <c r="J61" s="22" t="str">
        <f>C153</f>
        <v>U4</v>
      </c>
      <c r="K61" s="22"/>
      <c r="L61" s="22"/>
      <c r="M61" s="22"/>
      <c r="N61" s="22"/>
      <c r="O61" s="22"/>
      <c r="P61" s="22"/>
      <c r="Q61" s="178"/>
      <c r="R61" s="22"/>
      <c r="S61" s="22"/>
    </row>
    <row r="62" spans="1:34" ht="24" customHeight="1" x14ac:dyDescent="0.2">
      <c r="A62" s="21">
        <v>29</v>
      </c>
      <c r="B62" s="21"/>
      <c r="C62" s="5"/>
      <c r="D62" s="1" t="s">
        <v>7</v>
      </c>
      <c r="E62">
        <v>0.56805555555555554</v>
      </c>
      <c r="F62">
        <v>0.2823148148148148</v>
      </c>
      <c r="H62" s="30">
        <f>A156</f>
        <v>59</v>
      </c>
      <c r="I62" s="15">
        <f>B156</f>
        <v>2</v>
      </c>
      <c r="J62" s="32" t="str">
        <f>C156</f>
        <v>V1</v>
      </c>
      <c r="K62" s="15">
        <f>E156</f>
        <v>0.34074074074074073</v>
      </c>
      <c r="L62" s="15">
        <f>F156</f>
        <v>0.78037037037037038</v>
      </c>
      <c r="M62" s="15">
        <f>E158</f>
        <v>0.58027777777777778</v>
      </c>
      <c r="N62" s="15">
        <f>F158</f>
        <v>0.20620370370370369</v>
      </c>
      <c r="O62" s="15">
        <f>E157</f>
        <v>7.8981481481481486E-2</v>
      </c>
      <c r="P62" s="15">
        <f>F157</f>
        <v>1.3425925925925926E-2</v>
      </c>
      <c r="Q62">
        <f>G156</f>
        <v>3.0016863406408092</v>
      </c>
      <c r="R62">
        <v>4.3</v>
      </c>
      <c r="S62">
        <f>(O62+M62)/(P62+N62)</f>
        <v>3.0016863406408092</v>
      </c>
      <c r="X62" s="338" t="s">
        <v>128</v>
      </c>
      <c r="Y62" s="338"/>
      <c r="Z62" s="338"/>
      <c r="AA62" s="338"/>
      <c r="AB62" s="338"/>
      <c r="AC62" s="338"/>
      <c r="AD62" s="338"/>
      <c r="AE62" s="338"/>
      <c r="AF62" s="338"/>
      <c r="AG62" s="338"/>
      <c r="AH62" s="338"/>
    </row>
    <row r="63" spans="1:34" ht="24" customHeight="1" x14ac:dyDescent="0.2">
      <c r="A63" s="13">
        <v>29</v>
      </c>
      <c r="B63" s="13">
        <v>1</v>
      </c>
      <c r="C63" s="13" t="s">
        <v>18</v>
      </c>
      <c r="D63" s="14" t="s">
        <v>5</v>
      </c>
      <c r="E63">
        <v>0.38074074074074077</v>
      </c>
      <c r="F63">
        <v>0.68861111111111106</v>
      </c>
      <c r="G63">
        <v>1.9887005649717515</v>
      </c>
      <c r="H63" s="30">
        <f>A159</f>
        <v>59</v>
      </c>
      <c r="I63" s="15">
        <f>B159</f>
        <v>2</v>
      </c>
      <c r="J63" s="15" t="str">
        <f>C159</f>
        <v>Z5. fixed</v>
      </c>
      <c r="K63" s="15">
        <f>E159</f>
        <v>0.42787037037037035</v>
      </c>
      <c r="L63" s="15">
        <f>F159</f>
        <v>0.74615669568438603</v>
      </c>
      <c r="M63" s="15">
        <f>E161</f>
        <v>0.5</v>
      </c>
      <c r="N63" s="15">
        <f>F161</f>
        <v>0.22550472309686978</v>
      </c>
      <c r="O63" s="15">
        <f>E160</f>
        <v>7.2129629629629627E-2</v>
      </c>
      <c r="P63" s="15">
        <f>F160</f>
        <v>2.8338581218744212E-2</v>
      </c>
      <c r="Q63">
        <f>G159</f>
        <v>2.2538692961476623</v>
      </c>
      <c r="R63">
        <v>4.3</v>
      </c>
      <c r="S63">
        <f>(O63+M63)/(P63+N63)</f>
        <v>2.2538692961476623</v>
      </c>
      <c r="X63" s="338"/>
      <c r="Y63" s="338"/>
      <c r="Z63" s="338"/>
      <c r="AA63" s="338"/>
      <c r="AB63" s="338"/>
      <c r="AC63" s="338"/>
      <c r="AD63" s="338"/>
      <c r="AE63" s="338"/>
      <c r="AF63" s="338"/>
      <c r="AG63" s="338"/>
      <c r="AH63" s="338"/>
    </row>
    <row r="64" spans="1:34" ht="24" customHeight="1" x14ac:dyDescent="0.2">
      <c r="A64" s="21">
        <v>29</v>
      </c>
      <c r="B64" s="21"/>
      <c r="C64" s="5"/>
      <c r="D64" s="1" t="s">
        <v>6</v>
      </c>
      <c r="E64">
        <v>6.1944444444444448E-2</v>
      </c>
      <c r="F64">
        <v>2.7685185185185184E-2</v>
      </c>
      <c r="H64" s="30">
        <f>A162</f>
        <v>59</v>
      </c>
      <c r="I64" s="35">
        <f>B162</f>
        <v>2</v>
      </c>
      <c r="J64" s="35" t="str">
        <f>C162</f>
        <v>W3. fixed</v>
      </c>
      <c r="K64" s="35">
        <f>E162</f>
        <v>0.40370370370370373</v>
      </c>
      <c r="L64" s="35">
        <f>F162</f>
        <v>0.84637466432077046</v>
      </c>
      <c r="M64" s="35">
        <f>E164</f>
        <v>0.48388888888888887</v>
      </c>
      <c r="N64" s="35">
        <f>F164</f>
        <v>0.14566163533660523</v>
      </c>
      <c r="O64" s="35">
        <f>E163</f>
        <v>0.11240740740740741</v>
      </c>
      <c r="P64" s="35">
        <f>F163</f>
        <v>7.9637003426243167E-3</v>
      </c>
      <c r="Q64" s="71">
        <f>G162</f>
        <v>3.8814971089232699</v>
      </c>
      <c r="R64">
        <v>4.3</v>
      </c>
      <c r="S64">
        <f>(O64+M64)/(P64+N64)</f>
        <v>3.8814971089232699</v>
      </c>
      <c r="X64" s="338"/>
      <c r="Y64" s="338"/>
      <c r="Z64" s="338"/>
      <c r="AA64" s="338"/>
      <c r="AB64" s="338"/>
      <c r="AC64" s="338"/>
      <c r="AD64" s="338"/>
      <c r="AE64" s="338"/>
      <c r="AF64" s="338"/>
      <c r="AG64" s="338"/>
      <c r="AH64" s="338"/>
    </row>
    <row r="65" spans="1:20" x14ac:dyDescent="0.2">
      <c r="A65" s="21">
        <v>29</v>
      </c>
      <c r="B65" s="21"/>
      <c r="C65" s="5"/>
      <c r="D65" s="1" t="s">
        <v>7</v>
      </c>
      <c r="E65">
        <v>0.55731481481481482</v>
      </c>
      <c r="F65">
        <v>0.28370370370370368</v>
      </c>
      <c r="H65" s="5">
        <f>A189</f>
        <v>0</v>
      </c>
      <c r="I65">
        <f>B189</f>
        <v>0</v>
      </c>
      <c r="J65">
        <f>C189</f>
        <v>0</v>
      </c>
      <c r="K65" t="e">
        <f>E189</f>
        <v>#DIV/0!</v>
      </c>
      <c r="L65" t="e">
        <f>F189</f>
        <v>#DIV/0!</v>
      </c>
      <c r="M65" t="e">
        <f>E191</f>
        <v>#DIV/0!</v>
      </c>
      <c r="N65" t="e">
        <f>F191</f>
        <v>#DIV/0!</v>
      </c>
      <c r="O65" t="e">
        <f>E190</f>
        <v>#DIV/0!</v>
      </c>
      <c r="P65" t="e">
        <f>F190</f>
        <v>#DIV/0!</v>
      </c>
      <c r="Q65" t="e">
        <f>G189</f>
        <v>#DIV/0!</v>
      </c>
    </row>
    <row r="66" spans="1:20" x14ac:dyDescent="0.2">
      <c r="A66" s="13">
        <v>29</v>
      </c>
      <c r="B66" s="13">
        <v>1</v>
      </c>
      <c r="C66" s="13" t="s">
        <v>19</v>
      </c>
      <c r="D66" s="14" t="s">
        <v>5</v>
      </c>
      <c r="E66">
        <v>0.40675925925925926</v>
      </c>
      <c r="F66">
        <v>0.73101851851851851</v>
      </c>
      <c r="G66">
        <v>2.2055077452667815</v>
      </c>
      <c r="H66" s="5">
        <f>A192</f>
        <v>0</v>
      </c>
      <c r="I66">
        <f>B192</f>
        <v>0</v>
      </c>
      <c r="J66">
        <f>C192</f>
        <v>0</v>
      </c>
      <c r="K66" t="e">
        <f>E192</f>
        <v>#DIV/0!</v>
      </c>
      <c r="L66" t="e">
        <f>F192</f>
        <v>#DIV/0!</v>
      </c>
      <c r="M66" t="e">
        <f>E194</f>
        <v>#DIV/0!</v>
      </c>
      <c r="N66" t="e">
        <f>F194</f>
        <v>#DIV/0!</v>
      </c>
      <c r="O66" t="e">
        <f>E193</f>
        <v>#DIV/0!</v>
      </c>
      <c r="P66" t="e">
        <f>F193</f>
        <v>#DIV/0!</v>
      </c>
      <c r="Q66" t="e">
        <f>G192</f>
        <v>#DIV/0!</v>
      </c>
      <c r="R66" s="336" t="s">
        <v>171</v>
      </c>
      <c r="S66" s="336"/>
      <c r="T66" s="336"/>
    </row>
    <row r="67" spans="1:20" x14ac:dyDescent="0.2">
      <c r="A67" s="21">
        <v>29</v>
      </c>
      <c r="B67" s="21"/>
      <c r="C67" s="5"/>
      <c r="D67" s="1" t="s">
        <v>6</v>
      </c>
      <c r="E67">
        <v>9.6759259259259253E-2</v>
      </c>
      <c r="F67">
        <v>3.453703703703704E-2</v>
      </c>
      <c r="H67" s="5">
        <f>A195</f>
        <v>0</v>
      </c>
      <c r="I67">
        <f>B195</f>
        <v>0</v>
      </c>
      <c r="J67">
        <f>C195</f>
        <v>0</v>
      </c>
      <c r="K67" t="e">
        <f>E195</f>
        <v>#DIV/0!</v>
      </c>
      <c r="L67" t="e">
        <f>F195</f>
        <v>#DIV/0!</v>
      </c>
      <c r="M67" t="e">
        <f>E197</f>
        <v>#DIV/0!</v>
      </c>
      <c r="N67" t="e">
        <f>F197</f>
        <v>#DIV/0!</v>
      </c>
      <c r="O67" t="e">
        <f>E196</f>
        <v>#DIV/0!</v>
      </c>
      <c r="P67" t="e">
        <f>F196</f>
        <v>#DIV/0!</v>
      </c>
      <c r="Q67" s="71" t="e">
        <f>G195</f>
        <v>#DIV/0!</v>
      </c>
      <c r="R67" s="336"/>
      <c r="S67" s="336"/>
      <c r="T67" s="336"/>
    </row>
    <row r="68" spans="1:20" x14ac:dyDescent="0.2">
      <c r="A68" s="21">
        <v>29</v>
      </c>
      <c r="B68" s="21"/>
      <c r="C68" s="5"/>
      <c r="D68" s="1" t="s">
        <v>7</v>
      </c>
      <c r="E68">
        <v>0.49648148148148147</v>
      </c>
      <c r="F68">
        <v>0.23444444444444446</v>
      </c>
      <c r="H68" s="5">
        <f>A198</f>
        <v>0</v>
      </c>
      <c r="I68">
        <f>B198</f>
        <v>0</v>
      </c>
      <c r="J68">
        <f>C198</f>
        <v>0</v>
      </c>
      <c r="K68" t="e">
        <f>E198</f>
        <v>#DIV/0!</v>
      </c>
      <c r="L68" t="e">
        <f>F198</f>
        <v>#DIV/0!</v>
      </c>
      <c r="M68" t="e">
        <f>E200</f>
        <v>#DIV/0!</v>
      </c>
      <c r="N68" t="e">
        <f>F200</f>
        <v>#DIV/0!</v>
      </c>
      <c r="O68" t="e">
        <f>E199</f>
        <v>#DIV/0!</v>
      </c>
      <c r="P68" t="e">
        <f>F199</f>
        <v>#DIV/0!</v>
      </c>
      <c r="Q68" t="e">
        <f>G198</f>
        <v>#DIV/0!</v>
      </c>
    </row>
    <row r="69" spans="1:20" x14ac:dyDescent="0.2">
      <c r="A69" s="13">
        <v>29</v>
      </c>
      <c r="B69" s="13">
        <v>1</v>
      </c>
      <c r="C69" s="13" t="s">
        <v>41</v>
      </c>
      <c r="D69" s="14" t="s">
        <v>5</v>
      </c>
      <c r="E69">
        <v>0.30166666666666669</v>
      </c>
      <c r="F69">
        <v>0.81648148148148147</v>
      </c>
      <c r="G69">
        <v>3.8052472250252265</v>
      </c>
      <c r="H69" s="5">
        <f>A201</f>
        <v>0</v>
      </c>
      <c r="I69">
        <f>B201</f>
        <v>0</v>
      </c>
      <c r="J69">
        <f>C201</f>
        <v>0</v>
      </c>
      <c r="K69" t="e">
        <f>E201</f>
        <v>#DIV/0!</v>
      </c>
      <c r="L69" t="e">
        <f>F201</f>
        <v>#DIV/0!</v>
      </c>
      <c r="M69" t="e">
        <f>E203</f>
        <v>#DIV/0!</v>
      </c>
      <c r="N69" t="e">
        <f>F203</f>
        <v>#DIV/0!</v>
      </c>
      <c r="O69" t="e">
        <f>E202</f>
        <v>#DIV/0!</v>
      </c>
      <c r="P69" t="e">
        <f>F202</f>
        <v>#DIV/0!</v>
      </c>
      <c r="Q69" t="e">
        <f>G201</f>
        <v>#DIV/0!</v>
      </c>
    </row>
    <row r="70" spans="1:20" x14ac:dyDescent="0.2">
      <c r="A70" s="21">
        <v>29</v>
      </c>
      <c r="B70" s="21"/>
      <c r="C70" s="5"/>
      <c r="D70" s="1" t="s">
        <v>6</v>
      </c>
      <c r="E70">
        <v>0.10472222222222222</v>
      </c>
      <c r="F70">
        <v>2.3425925925925926E-2</v>
      </c>
      <c r="H70" s="5">
        <f>A204</f>
        <v>0</v>
      </c>
      <c r="I70">
        <f>B204</f>
        <v>0</v>
      </c>
      <c r="J70">
        <f>C204</f>
        <v>0</v>
      </c>
      <c r="K70" t="e">
        <f>E204</f>
        <v>#DIV/0!</v>
      </c>
      <c r="L70" t="e">
        <f>F204</f>
        <v>#DIV/0!</v>
      </c>
      <c r="M70" t="e">
        <f>E206</f>
        <v>#DIV/0!</v>
      </c>
      <c r="N70" t="e">
        <f>F206</f>
        <v>#DIV/0!</v>
      </c>
      <c r="O70" t="e">
        <f>E205</f>
        <v>#DIV/0!</v>
      </c>
      <c r="P70" t="e">
        <f>F205</f>
        <v>#DIV/0!</v>
      </c>
      <c r="Q70" s="71" t="e">
        <f>G204</f>
        <v>#DIV/0!</v>
      </c>
    </row>
    <row r="71" spans="1:20" x14ac:dyDescent="0.2">
      <c r="A71" s="21">
        <v>29</v>
      </c>
      <c r="B71" s="21"/>
      <c r="C71" s="5"/>
      <c r="D71" s="1" t="s">
        <v>7</v>
      </c>
      <c r="E71">
        <v>0.59361111111111109</v>
      </c>
      <c r="F71">
        <v>0.16009259259259259</v>
      </c>
      <c r="H71" s="5">
        <f>A207</f>
        <v>0</v>
      </c>
      <c r="I71">
        <f>B207</f>
        <v>0</v>
      </c>
      <c r="J71">
        <f>C207</f>
        <v>0</v>
      </c>
      <c r="K71" t="e">
        <f>E207</f>
        <v>#DIV/0!</v>
      </c>
      <c r="L71" t="e">
        <f>F207</f>
        <v>#DIV/0!</v>
      </c>
      <c r="M71" t="e">
        <f>E209</f>
        <v>#DIV/0!</v>
      </c>
      <c r="N71" t="e">
        <f>F209</f>
        <v>#DIV/0!</v>
      </c>
      <c r="O71" t="e">
        <f>E208</f>
        <v>#DIV/0!</v>
      </c>
      <c r="P71" t="e">
        <f>F208</f>
        <v>#DIV/0!</v>
      </c>
      <c r="Q71" t="e">
        <f>G207</f>
        <v>#DIV/0!</v>
      </c>
    </row>
    <row r="72" spans="1:20" x14ac:dyDescent="0.2">
      <c r="A72" s="13">
        <v>29</v>
      </c>
      <c r="B72" s="13">
        <v>2</v>
      </c>
      <c r="C72" s="13" t="s">
        <v>2</v>
      </c>
      <c r="D72" s="14" t="s">
        <v>5</v>
      </c>
      <c r="E72">
        <v>0.42268518518518516</v>
      </c>
      <c r="F72">
        <v>0.74750000000000005</v>
      </c>
      <c r="G72">
        <v>2.2863953061972864</v>
      </c>
      <c r="H72" s="5">
        <f>A210</f>
        <v>0</v>
      </c>
      <c r="I72">
        <f>B210</f>
        <v>0</v>
      </c>
      <c r="J72">
        <f>C210</f>
        <v>0</v>
      </c>
      <c r="K72" t="e">
        <f>E210</f>
        <v>#DIV/0!</v>
      </c>
      <c r="L72" t="e">
        <f>F210</f>
        <v>#DIV/0!</v>
      </c>
      <c r="M72" t="e">
        <f>E212</f>
        <v>#DIV/0!</v>
      </c>
      <c r="N72" t="e">
        <f>F212</f>
        <v>#DIV/0!</v>
      </c>
      <c r="O72" t="e">
        <f>E211</f>
        <v>#DIV/0!</v>
      </c>
      <c r="P72" t="e">
        <f>F211</f>
        <v>#DIV/0!</v>
      </c>
      <c r="Q72" t="e">
        <f>G210</f>
        <v>#DIV/0!</v>
      </c>
    </row>
    <row r="73" spans="1:20" x14ac:dyDescent="0.2">
      <c r="A73" s="21">
        <v>29</v>
      </c>
      <c r="B73" s="21"/>
      <c r="C73" s="5"/>
      <c r="D73" s="1" t="s">
        <v>6</v>
      </c>
      <c r="E73">
        <v>0.12462962962962963</v>
      </c>
      <c r="F73">
        <v>4.5648148148148146E-2</v>
      </c>
      <c r="H73" s="5">
        <f>A213</f>
        <v>0</v>
      </c>
      <c r="I73">
        <f>B213</f>
        <v>0</v>
      </c>
      <c r="J73">
        <f>C213</f>
        <v>0</v>
      </c>
      <c r="K73" t="e">
        <f>E213</f>
        <v>#DIV/0!</v>
      </c>
      <c r="L73" t="e">
        <f>F213</f>
        <v>#DIV/0!</v>
      </c>
      <c r="M73" t="e">
        <f>E215</f>
        <v>#DIV/0!</v>
      </c>
      <c r="N73" t="e">
        <f>F215</f>
        <v>#DIV/0!</v>
      </c>
      <c r="O73" t="e">
        <f>E214</f>
        <v>#DIV/0!</v>
      </c>
      <c r="P73" t="e">
        <f>F214</f>
        <v>#DIV/0!</v>
      </c>
      <c r="Q73" s="71" t="e">
        <f>G213</f>
        <v>#DIV/0!</v>
      </c>
    </row>
    <row r="74" spans="1:20" x14ac:dyDescent="0.2">
      <c r="A74" s="21">
        <v>29</v>
      </c>
      <c r="B74" s="21"/>
      <c r="C74" s="5"/>
      <c r="D74" s="1" t="s">
        <v>7</v>
      </c>
      <c r="E74">
        <v>0.45268518518518519</v>
      </c>
      <c r="F74">
        <v>0.20685185185185184</v>
      </c>
      <c r="H74" s="5">
        <f>A216</f>
        <v>0</v>
      </c>
      <c r="I74">
        <f>B216</f>
        <v>0</v>
      </c>
      <c r="J74">
        <f>C216</f>
        <v>0</v>
      </c>
      <c r="K74" t="e">
        <f>E216</f>
        <v>#DIV/0!</v>
      </c>
      <c r="L74" t="e">
        <f>F216</f>
        <v>#DIV/0!</v>
      </c>
      <c r="M74" t="e">
        <f>E218</f>
        <v>#DIV/0!</v>
      </c>
      <c r="N74" t="e">
        <f>F218</f>
        <v>#DIV/0!</v>
      </c>
      <c r="O74" t="e">
        <f>E217</f>
        <v>#DIV/0!</v>
      </c>
      <c r="P74" t="e">
        <f>F217</f>
        <v>#DIV/0!</v>
      </c>
      <c r="Q74" t="e">
        <f>G216</f>
        <v>#DIV/0!</v>
      </c>
    </row>
    <row r="75" spans="1:20" x14ac:dyDescent="0.2">
      <c r="A75" s="13">
        <v>29</v>
      </c>
      <c r="B75" s="13">
        <v>2</v>
      </c>
      <c r="C75" s="13" t="s">
        <v>3</v>
      </c>
      <c r="D75" s="14" t="s">
        <v>5</v>
      </c>
      <c r="E75">
        <v>0.46305555555555555</v>
      </c>
      <c r="F75">
        <v>0.81907407407407407</v>
      </c>
      <c r="G75">
        <v>2.9677584442169906</v>
      </c>
      <c r="H75" s="5">
        <f>A219</f>
        <v>0</v>
      </c>
      <c r="I75">
        <f>B219</f>
        <v>0</v>
      </c>
      <c r="J75">
        <f>C219</f>
        <v>0</v>
      </c>
      <c r="K75" t="e">
        <f>E219</f>
        <v>#DIV/0!</v>
      </c>
      <c r="L75" t="e">
        <f>F219</f>
        <v>#DIV/0!</v>
      </c>
      <c r="M75" t="e">
        <f>E221</f>
        <v>#DIV/0!</v>
      </c>
      <c r="N75" t="e">
        <f>F221</f>
        <v>#DIV/0!</v>
      </c>
      <c r="O75" t="e">
        <f>E220</f>
        <v>#DIV/0!</v>
      </c>
      <c r="P75" t="e">
        <f>F220</f>
        <v>#DIV/0!</v>
      </c>
      <c r="Q75" t="e">
        <f>G219</f>
        <v>#DIV/0!</v>
      </c>
    </row>
    <row r="76" spans="1:20" x14ac:dyDescent="0.2">
      <c r="A76" s="21">
        <v>29</v>
      </c>
      <c r="B76" s="21"/>
      <c r="C76" s="5"/>
      <c r="D76" s="1" t="s">
        <v>6</v>
      </c>
      <c r="E76">
        <v>7.5648148148148145E-2</v>
      </c>
      <c r="F76">
        <v>3.6388888888888887E-2</v>
      </c>
      <c r="H76" s="5">
        <f>A222</f>
        <v>0</v>
      </c>
      <c r="I76">
        <f>B222</f>
        <v>0</v>
      </c>
      <c r="J76">
        <f>C222</f>
        <v>0</v>
      </c>
      <c r="K76" t="e">
        <f>E222</f>
        <v>#DIV/0!</v>
      </c>
      <c r="L76" t="e">
        <f>F222</f>
        <v>#DIV/0!</v>
      </c>
      <c r="M76" t="e">
        <f>E224</f>
        <v>#DIV/0!</v>
      </c>
      <c r="N76" t="e">
        <f>F224</f>
        <v>#DIV/0!</v>
      </c>
      <c r="O76" t="e">
        <f>E223</f>
        <v>#DIV/0!</v>
      </c>
      <c r="P76" t="e">
        <f>F223</f>
        <v>#DIV/0!</v>
      </c>
      <c r="Q76" s="71" t="e">
        <f>G222</f>
        <v>#DIV/0!</v>
      </c>
    </row>
    <row r="77" spans="1:20" x14ac:dyDescent="0.2">
      <c r="A77" s="21">
        <v>29</v>
      </c>
      <c r="B77" s="21"/>
      <c r="C77" s="5"/>
      <c r="D77" s="1" t="s">
        <v>7</v>
      </c>
      <c r="E77">
        <v>0.46129629629629632</v>
      </c>
      <c r="F77">
        <v>0.14453703703703705</v>
      </c>
      <c r="H77" s="5">
        <f>A225</f>
        <v>0</v>
      </c>
      <c r="I77">
        <f>B225</f>
        <v>0</v>
      </c>
      <c r="J77">
        <f>C225</f>
        <v>0</v>
      </c>
      <c r="K77" t="e">
        <f>E225</f>
        <v>#DIV/0!</v>
      </c>
      <c r="L77" t="e">
        <f>F225</f>
        <v>#DIV/0!</v>
      </c>
      <c r="M77" t="e">
        <f>E227</f>
        <v>#DIV/0!</v>
      </c>
      <c r="N77" t="e">
        <f>F227</f>
        <v>#DIV/0!</v>
      </c>
      <c r="O77" t="e">
        <f>E226</f>
        <v>#DIV/0!</v>
      </c>
      <c r="P77" t="e">
        <f>F226</f>
        <v>#DIV/0!</v>
      </c>
      <c r="Q77" t="e">
        <f>G225</f>
        <v>#DIV/0!</v>
      </c>
    </row>
    <row r="78" spans="1:20" x14ac:dyDescent="0.2">
      <c r="A78" s="13">
        <v>29</v>
      </c>
      <c r="B78" s="13">
        <v>2</v>
      </c>
      <c r="C78" s="13" t="s">
        <v>20</v>
      </c>
      <c r="D78" s="14" t="s">
        <v>5</v>
      </c>
      <c r="E78">
        <v>0.29638888888888887</v>
      </c>
      <c r="F78">
        <v>0.86083333333333334</v>
      </c>
      <c r="G78">
        <v>5.0558882235528939</v>
      </c>
      <c r="H78" s="5">
        <f>A228</f>
        <v>0</v>
      </c>
      <c r="I78">
        <f>B228</f>
        <v>0</v>
      </c>
      <c r="J78">
        <f>C228</f>
        <v>0</v>
      </c>
      <c r="K78" t="e">
        <f>E228</f>
        <v>#DIV/0!</v>
      </c>
      <c r="L78" t="e">
        <f>F228</f>
        <v>#DIV/0!</v>
      </c>
      <c r="M78" t="e">
        <f>E230</f>
        <v>#DIV/0!</v>
      </c>
      <c r="N78" t="e">
        <f>F230</f>
        <v>#DIV/0!</v>
      </c>
      <c r="O78" t="e">
        <f>E229</f>
        <v>#DIV/0!</v>
      </c>
      <c r="P78" t="e">
        <f>F229</f>
        <v>#DIV/0!</v>
      </c>
      <c r="Q78" t="e">
        <f>G228</f>
        <v>#DIV/0!</v>
      </c>
    </row>
    <row r="79" spans="1:20" x14ac:dyDescent="0.2">
      <c r="A79" s="21">
        <v>29</v>
      </c>
      <c r="B79" s="21"/>
      <c r="C79" s="5"/>
      <c r="D79" s="1" t="s">
        <v>6</v>
      </c>
      <c r="E79">
        <v>0.15916666666666668</v>
      </c>
      <c r="F79">
        <v>2.3518518518518518E-2</v>
      </c>
      <c r="H79" s="5">
        <f>A231</f>
        <v>0</v>
      </c>
      <c r="I79">
        <f>B231</f>
        <v>0</v>
      </c>
      <c r="J79">
        <f>C231</f>
        <v>0</v>
      </c>
      <c r="K79" t="e">
        <f>E231</f>
        <v>#DIV/0!</v>
      </c>
      <c r="L79" t="e">
        <f>F231</f>
        <v>#DIV/0!</v>
      </c>
      <c r="M79" t="e">
        <f>E233</f>
        <v>#DIV/0!</v>
      </c>
      <c r="N79" t="e">
        <f>F233</f>
        <v>#DIV/0!</v>
      </c>
      <c r="O79" t="e">
        <f>E232</f>
        <v>#DIV/0!</v>
      </c>
      <c r="P79" t="e">
        <f>F232</f>
        <v>#DIV/0!</v>
      </c>
      <c r="Q79" s="71" t="e">
        <f>G231</f>
        <v>#DIV/0!</v>
      </c>
    </row>
    <row r="80" spans="1:20" x14ac:dyDescent="0.2">
      <c r="A80" s="21">
        <v>29</v>
      </c>
      <c r="B80" s="21"/>
      <c r="C80" s="5"/>
      <c r="D80" s="1" t="s">
        <v>7</v>
      </c>
      <c r="E80">
        <v>0.5444444444444444</v>
      </c>
      <c r="F80">
        <v>0.11564814814814815</v>
      </c>
      <c r="H80" s="5">
        <f>A234</f>
        <v>0</v>
      </c>
      <c r="I80">
        <f>B234</f>
        <v>0</v>
      </c>
      <c r="J80">
        <f>C234</f>
        <v>0</v>
      </c>
      <c r="K80" t="e">
        <f>E234</f>
        <v>#DIV/0!</v>
      </c>
      <c r="L80" t="e">
        <f>F234</f>
        <v>#DIV/0!</v>
      </c>
      <c r="M80" t="e">
        <f>E236</f>
        <v>#DIV/0!</v>
      </c>
      <c r="N80" t="e">
        <f>F236</f>
        <v>#DIV/0!</v>
      </c>
      <c r="O80" t="e">
        <f>E235</f>
        <v>#DIV/0!</v>
      </c>
      <c r="P80" t="e">
        <f>F235</f>
        <v>#DIV/0!</v>
      </c>
      <c r="Q80" t="e">
        <f>G234</f>
        <v>#DIV/0!</v>
      </c>
    </row>
    <row r="81" spans="1:17" x14ac:dyDescent="0.2">
      <c r="A81" s="13">
        <v>29</v>
      </c>
      <c r="B81" s="13">
        <v>2</v>
      </c>
      <c r="C81" s="13" t="s">
        <v>21</v>
      </c>
      <c r="D81" s="14" t="s">
        <v>5</v>
      </c>
      <c r="E81">
        <v>0.45018518518518519</v>
      </c>
      <c r="F81">
        <v>0.77148148148148143</v>
      </c>
      <c r="G81">
        <v>2.4059967585089139</v>
      </c>
      <c r="H81" s="5">
        <f>A237</f>
        <v>0</v>
      </c>
      <c r="I81">
        <f>B237</f>
        <v>0</v>
      </c>
      <c r="J81">
        <f>C237</f>
        <v>0</v>
      </c>
      <c r="K81" t="e">
        <f>E237</f>
        <v>#DIV/0!</v>
      </c>
      <c r="L81" t="e">
        <f>F237</f>
        <v>#DIV/0!</v>
      </c>
      <c r="M81" t="e">
        <f>E239</f>
        <v>#DIV/0!</v>
      </c>
      <c r="N81" t="e">
        <f>F239</f>
        <v>#DIV/0!</v>
      </c>
      <c r="O81" t="e">
        <f>E238</f>
        <v>#DIV/0!</v>
      </c>
      <c r="P81" t="e">
        <f>F238</f>
        <v>#DIV/0!</v>
      </c>
      <c r="Q81" t="e">
        <f>G237</f>
        <v>#DIV/0!</v>
      </c>
    </row>
    <row r="82" spans="1:17" x14ac:dyDescent="0.2">
      <c r="A82" s="21">
        <v>29</v>
      </c>
      <c r="B82" s="21"/>
      <c r="C82" s="5"/>
      <c r="D82" s="1" t="s">
        <v>6</v>
      </c>
      <c r="E82">
        <v>0.12222222222222222</v>
      </c>
      <c r="F82">
        <v>4.3333333333333335E-2</v>
      </c>
      <c r="H82" s="5">
        <f>A240</f>
        <v>0</v>
      </c>
      <c r="I82">
        <f>B240</f>
        <v>0</v>
      </c>
      <c r="J82">
        <f>C240</f>
        <v>0</v>
      </c>
      <c r="K82" t="e">
        <f>E240</f>
        <v>#DIV/0!</v>
      </c>
      <c r="L82" t="e">
        <f>F240</f>
        <v>#DIV/0!</v>
      </c>
      <c r="M82" t="e">
        <f>E242</f>
        <v>#DIV/0!</v>
      </c>
      <c r="N82" t="e">
        <f>F242</f>
        <v>#DIV/0!</v>
      </c>
      <c r="O82" t="e">
        <f>E241</f>
        <v>#DIV/0!</v>
      </c>
      <c r="P82" t="e">
        <f>F241</f>
        <v>#DIV/0!</v>
      </c>
      <c r="Q82" s="71" t="e">
        <f>G240</f>
        <v>#DIV/0!</v>
      </c>
    </row>
    <row r="83" spans="1:17" x14ac:dyDescent="0.2">
      <c r="A83" s="21">
        <v>29</v>
      </c>
      <c r="B83" s="21"/>
      <c r="C83" s="5"/>
      <c r="D83" s="1" t="s">
        <v>7</v>
      </c>
      <c r="E83">
        <v>0.42759259259259258</v>
      </c>
      <c r="F83">
        <v>0.18518518518518517</v>
      </c>
      <c r="H83" s="5">
        <f>A243</f>
        <v>0</v>
      </c>
      <c r="I83">
        <f>B243</f>
        <v>0</v>
      </c>
      <c r="J83">
        <f>C243</f>
        <v>0</v>
      </c>
      <c r="K83" t="e">
        <f>E243</f>
        <v>#DIV/0!</v>
      </c>
      <c r="L83" t="e">
        <f>F243</f>
        <v>#DIV/0!</v>
      </c>
      <c r="M83" t="e">
        <f>E245</f>
        <v>#DIV/0!</v>
      </c>
      <c r="N83" t="e">
        <f>F245</f>
        <v>#DIV/0!</v>
      </c>
      <c r="O83" t="e">
        <f>E244</f>
        <v>#DIV/0!</v>
      </c>
      <c r="P83" t="e">
        <f>F244</f>
        <v>#DIV/0!</v>
      </c>
      <c r="Q83" t="e">
        <f>G243</f>
        <v>#DIV/0!</v>
      </c>
    </row>
    <row r="84" spans="1:17" x14ac:dyDescent="0.2">
      <c r="A84" s="13">
        <v>29</v>
      </c>
      <c r="B84" s="13">
        <v>2</v>
      </c>
      <c r="C84" s="13" t="s">
        <v>24</v>
      </c>
      <c r="D84" s="14" t="s">
        <v>5</v>
      </c>
      <c r="E84">
        <v>0.46703703703703703</v>
      </c>
      <c r="F84">
        <v>0.80277777777777781</v>
      </c>
      <c r="G84">
        <v>2.7023474178403757</v>
      </c>
      <c r="H84" s="5">
        <f>A246</f>
        <v>0</v>
      </c>
      <c r="I84">
        <f>B246</f>
        <v>0</v>
      </c>
      <c r="J84">
        <f>C246</f>
        <v>0</v>
      </c>
      <c r="K84" t="e">
        <f>E246</f>
        <v>#DIV/0!</v>
      </c>
      <c r="L84" t="e">
        <f>F246</f>
        <v>#DIV/0!</v>
      </c>
      <c r="M84" t="e">
        <f>E248</f>
        <v>#DIV/0!</v>
      </c>
      <c r="N84" t="e">
        <f>F248</f>
        <v>#DIV/0!</v>
      </c>
      <c r="O84" t="e">
        <f>E247</f>
        <v>#DIV/0!</v>
      </c>
      <c r="P84" t="e">
        <f>F247</f>
        <v>#DIV/0!</v>
      </c>
      <c r="Q84" t="e">
        <f>G246</f>
        <v>#DIV/0!</v>
      </c>
    </row>
    <row r="85" spans="1:17" x14ac:dyDescent="0.2">
      <c r="A85" s="21">
        <v>29</v>
      </c>
      <c r="B85" s="21"/>
      <c r="C85" s="5"/>
      <c r="D85" s="1" t="s">
        <v>6</v>
      </c>
      <c r="E85">
        <v>9.1018518518518512E-2</v>
      </c>
      <c r="F85">
        <v>4.7037037037037037E-2</v>
      </c>
      <c r="H85" s="5">
        <f>A249</f>
        <v>0</v>
      </c>
      <c r="I85">
        <f>B249</f>
        <v>0</v>
      </c>
      <c r="J85">
        <f>C249</f>
        <v>0</v>
      </c>
      <c r="K85" t="e">
        <f>E249</f>
        <v>#DIV/0!</v>
      </c>
      <c r="L85" t="e">
        <f>F249</f>
        <v>#DIV/0!</v>
      </c>
      <c r="M85" t="e">
        <f>E251</f>
        <v>#DIV/0!</v>
      </c>
      <c r="N85" t="e">
        <f>F251</f>
        <v>#DIV/0!</v>
      </c>
      <c r="O85" t="e">
        <f>E250</f>
        <v>#DIV/0!</v>
      </c>
      <c r="P85" t="e">
        <f>F250</f>
        <v>#DIV/0!</v>
      </c>
      <c r="Q85" s="71" t="e">
        <f>G249</f>
        <v>#DIV/0!</v>
      </c>
    </row>
    <row r="86" spans="1:17" x14ac:dyDescent="0.2">
      <c r="A86" s="21">
        <v>29</v>
      </c>
      <c r="B86" s="21"/>
      <c r="C86" s="5"/>
      <c r="D86" s="1" t="s">
        <v>7</v>
      </c>
      <c r="E86">
        <v>0.44194444444444442</v>
      </c>
      <c r="F86">
        <v>0.15018518518518517</v>
      </c>
      <c r="H86" s="5">
        <f>A252</f>
        <v>0</v>
      </c>
      <c r="I86">
        <f>B252</f>
        <v>0</v>
      </c>
      <c r="J86">
        <f>C252</f>
        <v>0</v>
      </c>
      <c r="K86" t="e">
        <f>E252</f>
        <v>#DIV/0!</v>
      </c>
      <c r="L86" t="e">
        <f>F252</f>
        <v>#DIV/0!</v>
      </c>
      <c r="M86" t="e">
        <f>E254</f>
        <v>#DIV/0!</v>
      </c>
      <c r="N86" t="e">
        <f>F254</f>
        <v>#DIV/0!</v>
      </c>
      <c r="O86" t="e">
        <f>E253</f>
        <v>#DIV/0!</v>
      </c>
      <c r="P86" t="e">
        <f>F253</f>
        <v>#DIV/0!</v>
      </c>
      <c r="Q86" t="e">
        <f>G252</f>
        <v>#DIV/0!</v>
      </c>
    </row>
    <row r="87" spans="1:17" x14ac:dyDescent="0.2">
      <c r="A87" s="13">
        <v>29</v>
      </c>
      <c r="B87" s="13">
        <v>2</v>
      </c>
      <c r="C87" s="13" t="s">
        <v>38</v>
      </c>
      <c r="D87" s="14" t="s">
        <v>5</v>
      </c>
      <c r="E87">
        <v>0.4211111111111111</v>
      </c>
      <c r="F87">
        <v>0.78490740740740739</v>
      </c>
      <c r="G87">
        <v>2.6913473956091263</v>
      </c>
      <c r="H87" s="5">
        <f>A255</f>
        <v>0</v>
      </c>
      <c r="I87">
        <f>B255</f>
        <v>0</v>
      </c>
      <c r="J87">
        <f>C255</f>
        <v>0</v>
      </c>
      <c r="K87" t="e">
        <f>E255</f>
        <v>#DIV/0!</v>
      </c>
      <c r="L87" t="e">
        <f>F255</f>
        <v>#DIV/0!</v>
      </c>
      <c r="M87" t="e">
        <f>E257</f>
        <v>#DIV/0!</v>
      </c>
      <c r="N87" t="e">
        <f>F257</f>
        <v>#DIV/0!</v>
      </c>
      <c r="O87" t="e">
        <f>E256</f>
        <v>#DIV/0!</v>
      </c>
      <c r="P87" t="e">
        <f>F256</f>
        <v>#DIV/0!</v>
      </c>
      <c r="Q87" t="e">
        <f>G255</f>
        <v>#DIV/0!</v>
      </c>
    </row>
    <row r="88" spans="1:17" x14ac:dyDescent="0.2">
      <c r="A88" s="21">
        <v>29</v>
      </c>
      <c r="B88" s="21"/>
      <c r="C88" s="5"/>
      <c r="D88" s="1" t="s">
        <v>6</v>
      </c>
      <c r="E88">
        <v>0.13620370370370372</v>
      </c>
      <c r="F88">
        <v>4.6018518518518521E-2</v>
      </c>
      <c r="H88" s="5">
        <f>A258</f>
        <v>0</v>
      </c>
      <c r="I88">
        <f>B258</f>
        <v>0</v>
      </c>
      <c r="J88">
        <f>C258</f>
        <v>0</v>
      </c>
      <c r="K88" t="e">
        <f>E258</f>
        <v>#DIV/0!</v>
      </c>
      <c r="L88" t="e">
        <f>F258</f>
        <v>#DIV/0!</v>
      </c>
      <c r="M88" t="e">
        <f>E260</f>
        <v>#DIV/0!</v>
      </c>
      <c r="N88" t="e">
        <f>F260</f>
        <v>#DIV/0!</v>
      </c>
      <c r="O88" t="e">
        <f>E259</f>
        <v>#DIV/0!</v>
      </c>
      <c r="P88" t="e">
        <f>F259</f>
        <v>#DIV/0!</v>
      </c>
      <c r="Q88" s="71" t="e">
        <f>G258</f>
        <v>#DIV/0!</v>
      </c>
    </row>
    <row r="89" spans="1:17" x14ac:dyDescent="0.2">
      <c r="A89" s="21">
        <v>29</v>
      </c>
      <c r="B89" s="21"/>
      <c r="C89" s="5"/>
      <c r="D89" s="1" t="s">
        <v>7</v>
      </c>
      <c r="E89">
        <v>0.44268518518518518</v>
      </c>
      <c r="F89">
        <v>0.16907407407407407</v>
      </c>
      <c r="H89" s="5">
        <f>A261</f>
        <v>0</v>
      </c>
      <c r="I89">
        <f>B261</f>
        <v>0</v>
      </c>
      <c r="J89">
        <f>C261</f>
        <v>0</v>
      </c>
      <c r="K89" t="e">
        <f>E261</f>
        <v>#DIV/0!</v>
      </c>
      <c r="L89" t="e">
        <f>F261</f>
        <v>#DIV/0!</v>
      </c>
      <c r="M89" t="e">
        <f>E263</f>
        <v>#DIV/0!</v>
      </c>
      <c r="N89" t="e">
        <f>F263</f>
        <v>#DIV/0!</v>
      </c>
      <c r="O89" t="e">
        <f>E262</f>
        <v>#DIV/0!</v>
      </c>
      <c r="P89" t="e">
        <f>F262</f>
        <v>#DIV/0!</v>
      </c>
      <c r="Q89" t="e">
        <f>G261</f>
        <v>#DIV/0!</v>
      </c>
    </row>
    <row r="90" spans="1:17" x14ac:dyDescent="0.2">
      <c r="A90" s="13">
        <v>29</v>
      </c>
      <c r="B90" s="13">
        <v>2</v>
      </c>
      <c r="C90" s="13" t="s">
        <v>39</v>
      </c>
      <c r="D90" s="14" t="s">
        <v>5</v>
      </c>
      <c r="E90">
        <v>0.42722222222222223</v>
      </c>
      <c r="F90">
        <v>0.72601851851851851</v>
      </c>
      <c r="G90">
        <v>2.0905711388982766</v>
      </c>
      <c r="H90" s="5">
        <f>A264</f>
        <v>0</v>
      </c>
      <c r="I90">
        <f>B264</f>
        <v>0</v>
      </c>
      <c r="J90">
        <f>C264</f>
        <v>0</v>
      </c>
      <c r="K90" t="e">
        <f>E264</f>
        <v>#DIV/0!</v>
      </c>
      <c r="L90" t="e">
        <f>F264</f>
        <v>#DIV/0!</v>
      </c>
      <c r="M90" t="e">
        <f>E266</f>
        <v>#DIV/0!</v>
      </c>
      <c r="N90" t="e">
        <f>F266</f>
        <v>#DIV/0!</v>
      </c>
      <c r="O90" t="e">
        <f>E265</f>
        <v>#DIV/0!</v>
      </c>
      <c r="P90" t="e">
        <f>F265</f>
        <v>#DIV/0!</v>
      </c>
      <c r="Q90" t="e">
        <f>G264</f>
        <v>#DIV/0!</v>
      </c>
    </row>
    <row r="91" spans="1:17" x14ac:dyDescent="0.2">
      <c r="A91" s="21">
        <v>29</v>
      </c>
      <c r="B91" s="21"/>
      <c r="C91" s="5"/>
      <c r="D91" s="1" t="s">
        <v>6</v>
      </c>
      <c r="E91">
        <v>0.10768518518518519</v>
      </c>
      <c r="F91">
        <v>3.5925925925925924E-2</v>
      </c>
      <c r="H91" s="5">
        <f>A267</f>
        <v>0</v>
      </c>
      <c r="I91">
        <f>B267</f>
        <v>0</v>
      </c>
      <c r="J91">
        <f>C267</f>
        <v>0</v>
      </c>
      <c r="K91" t="e">
        <f>E267</f>
        <v>#DIV/0!</v>
      </c>
      <c r="L91" t="e">
        <f>F267</f>
        <v>#DIV/0!</v>
      </c>
      <c r="M91" t="e">
        <f>E269</f>
        <v>#DIV/0!</v>
      </c>
      <c r="N91" t="e">
        <f>F269</f>
        <v>#DIV/0!</v>
      </c>
      <c r="O91" t="e">
        <f>E268</f>
        <v>#DIV/0!</v>
      </c>
      <c r="P91" t="e">
        <f>F268</f>
        <v>#DIV/0!</v>
      </c>
      <c r="Q91" s="71" t="e">
        <f>G267</f>
        <v>#DIV/0!</v>
      </c>
    </row>
    <row r="92" spans="1:17" x14ac:dyDescent="0.2">
      <c r="A92" s="21">
        <v>29</v>
      </c>
      <c r="B92" s="21"/>
      <c r="C92" s="5"/>
      <c r="D92" s="1" t="s">
        <v>7</v>
      </c>
      <c r="E92">
        <v>0.46509259259259261</v>
      </c>
      <c r="F92">
        <v>0.23805555555555555</v>
      </c>
      <c r="H92" s="5">
        <f>A270</f>
        <v>0</v>
      </c>
      <c r="I92">
        <f>B270</f>
        <v>0</v>
      </c>
      <c r="J92">
        <f>C270</f>
        <v>0</v>
      </c>
      <c r="K92" t="e">
        <f>E270</f>
        <v>#DIV/0!</v>
      </c>
      <c r="L92" t="e">
        <f>F270</f>
        <v>#DIV/0!</v>
      </c>
      <c r="M92" t="e">
        <f>E272</f>
        <v>#DIV/0!</v>
      </c>
      <c r="N92" t="e">
        <f>F272</f>
        <v>#DIV/0!</v>
      </c>
      <c r="O92" t="e">
        <f>E271</f>
        <v>#DIV/0!</v>
      </c>
      <c r="P92" t="e">
        <f>F271</f>
        <v>#DIV/0!</v>
      </c>
      <c r="Q92" t="e">
        <f>G270</f>
        <v>#DIV/0!</v>
      </c>
    </row>
    <row r="93" spans="1:17" x14ac:dyDescent="0.2">
      <c r="A93" s="13">
        <v>29</v>
      </c>
      <c r="B93" s="13">
        <v>2</v>
      </c>
      <c r="C93" s="13" t="s">
        <v>40</v>
      </c>
      <c r="D93" s="14" t="s">
        <v>5</v>
      </c>
      <c r="E93">
        <v>0.37212962962962964</v>
      </c>
      <c r="F93">
        <v>0.72620370370370368</v>
      </c>
      <c r="G93">
        <v>2.2932025701724723</v>
      </c>
      <c r="H93" s="5">
        <f>A273</f>
        <v>0</v>
      </c>
      <c r="I93">
        <f>B273</f>
        <v>0</v>
      </c>
      <c r="J93">
        <f>C273</f>
        <v>0</v>
      </c>
      <c r="K93" t="e">
        <f>E273</f>
        <v>#DIV/0!</v>
      </c>
      <c r="L93" t="e">
        <f>F273</f>
        <v>#DIV/0!</v>
      </c>
      <c r="M93" t="e">
        <f>E275</f>
        <v>#DIV/0!</v>
      </c>
      <c r="N93" t="e">
        <f>F275</f>
        <v>#DIV/0!</v>
      </c>
      <c r="O93" t="e">
        <f>E274</f>
        <v>#DIV/0!</v>
      </c>
      <c r="P93" t="e">
        <f>F274</f>
        <v>#DIV/0!</v>
      </c>
      <c r="Q93" t="e">
        <f>G273</f>
        <v>#DIV/0!</v>
      </c>
    </row>
    <row r="94" spans="1:17" x14ac:dyDescent="0.2">
      <c r="A94" s="21">
        <v>29</v>
      </c>
      <c r="B94" s="21"/>
      <c r="C94" s="5"/>
      <c r="D94" s="1" t="s">
        <v>6</v>
      </c>
      <c r="E94">
        <v>0.11462962962962962</v>
      </c>
      <c r="F94">
        <v>3.7499999999999999E-2</v>
      </c>
      <c r="H94" s="5">
        <f>A276</f>
        <v>0</v>
      </c>
      <c r="I94">
        <f>B276</f>
        <v>0</v>
      </c>
      <c r="J94">
        <f>C276</f>
        <v>0</v>
      </c>
      <c r="K94" t="e">
        <f>E276</f>
        <v>#DIV/0!</v>
      </c>
      <c r="L94" t="e">
        <f>F276</f>
        <v>#DIV/0!</v>
      </c>
      <c r="M94" t="e">
        <f>E278</f>
        <v>#DIV/0!</v>
      </c>
      <c r="N94" t="e">
        <f>F278</f>
        <v>#DIV/0!</v>
      </c>
      <c r="O94" t="e">
        <f>E277</f>
        <v>#DIV/0!</v>
      </c>
      <c r="P94" t="e">
        <f>F277</f>
        <v>#DIV/0!</v>
      </c>
      <c r="Q94" s="71" t="e">
        <f>G276</f>
        <v>#DIV/0!</v>
      </c>
    </row>
    <row r="95" spans="1:17" x14ac:dyDescent="0.2">
      <c r="A95" s="21">
        <v>29</v>
      </c>
      <c r="B95" s="21"/>
      <c r="C95" s="5"/>
      <c r="D95" s="1" t="s">
        <v>7</v>
      </c>
      <c r="E95">
        <v>0.51324074074074078</v>
      </c>
      <c r="F95">
        <v>0.23629629629629631</v>
      </c>
      <c r="H95" s="5">
        <f>A279</f>
        <v>0</v>
      </c>
      <c r="I95">
        <f>B279</f>
        <v>0</v>
      </c>
      <c r="J95">
        <f>C279</f>
        <v>0</v>
      </c>
      <c r="K95" t="e">
        <f>E279</f>
        <v>#DIV/0!</v>
      </c>
      <c r="L95" t="e">
        <f>F279</f>
        <v>#DIV/0!</v>
      </c>
      <c r="M95" t="e">
        <f>E281</f>
        <v>#DIV/0!</v>
      </c>
      <c r="N95" t="e">
        <f>F281</f>
        <v>#DIV/0!</v>
      </c>
      <c r="O95" t="e">
        <f>E280</f>
        <v>#DIV/0!</v>
      </c>
      <c r="P95" t="e">
        <f>F280</f>
        <v>#DIV/0!</v>
      </c>
      <c r="Q95" t="e">
        <f>G279</f>
        <v>#DIV/0!</v>
      </c>
    </row>
    <row r="96" spans="1:17" x14ac:dyDescent="0.2">
      <c r="A96" s="13">
        <v>29</v>
      </c>
      <c r="B96" s="13">
        <v>2</v>
      </c>
      <c r="C96" s="13" t="s">
        <v>23</v>
      </c>
      <c r="D96" s="14" t="s">
        <v>5</v>
      </c>
      <c r="E96">
        <v>0.38490740740740742</v>
      </c>
      <c r="F96">
        <v>0.82685185185185184</v>
      </c>
      <c r="G96">
        <v>3.5524064171122993</v>
      </c>
      <c r="H96" s="5">
        <f>A282</f>
        <v>0</v>
      </c>
      <c r="I96">
        <f>B282</f>
        <v>0</v>
      </c>
      <c r="J96">
        <f>C282</f>
        <v>0</v>
      </c>
      <c r="K96" t="e">
        <f>E282</f>
        <v>#DIV/0!</v>
      </c>
      <c r="L96" t="e">
        <f>F282</f>
        <v>#DIV/0!</v>
      </c>
      <c r="M96" t="e">
        <f>E284</f>
        <v>#DIV/0!</v>
      </c>
      <c r="N96" t="e">
        <f>F284</f>
        <v>#DIV/0!</v>
      </c>
      <c r="O96" t="e">
        <f>E283</f>
        <v>#DIV/0!</v>
      </c>
      <c r="P96" t="e">
        <f>F283</f>
        <v>#DIV/0!</v>
      </c>
      <c r="Q96" t="e">
        <f>G282</f>
        <v>#DIV/0!</v>
      </c>
    </row>
    <row r="97" spans="1:17" x14ac:dyDescent="0.2">
      <c r="A97" s="21">
        <v>29</v>
      </c>
      <c r="B97" s="21"/>
      <c r="C97" s="5"/>
      <c r="D97" s="1" t="s">
        <v>6</v>
      </c>
      <c r="E97">
        <v>9.9259259259259255E-2</v>
      </c>
      <c r="F97">
        <v>2.8425925925925927E-2</v>
      </c>
      <c r="H97" s="5">
        <f>A285</f>
        <v>0</v>
      </c>
      <c r="I97">
        <f>B285</f>
        <v>0</v>
      </c>
      <c r="J97">
        <f>C285</f>
        <v>0</v>
      </c>
      <c r="K97" t="e">
        <f>E285</f>
        <v>#DIV/0!</v>
      </c>
      <c r="L97" t="e">
        <f>F285</f>
        <v>#DIV/0!</v>
      </c>
      <c r="M97" t="e">
        <f>E287</f>
        <v>#DIV/0!</v>
      </c>
      <c r="N97" t="e">
        <f>F287</f>
        <v>#DIV/0!</v>
      </c>
      <c r="O97" t="e">
        <f>E286</f>
        <v>#DIV/0!</v>
      </c>
      <c r="P97" t="e">
        <f>F286</f>
        <v>#DIV/0!</v>
      </c>
      <c r="Q97" s="71" t="e">
        <f>G285</f>
        <v>#DIV/0!</v>
      </c>
    </row>
    <row r="98" spans="1:17" x14ac:dyDescent="0.2">
      <c r="A98" s="21">
        <v>29</v>
      </c>
      <c r="B98" s="21"/>
      <c r="C98" s="5"/>
      <c r="D98" s="1" t="s">
        <v>7</v>
      </c>
      <c r="E98">
        <v>0.51583333333333337</v>
      </c>
      <c r="F98">
        <v>0.14472222222222222</v>
      </c>
      <c r="H98" s="5">
        <f>A288</f>
        <v>0</v>
      </c>
      <c r="I98">
        <f>B288</f>
        <v>0</v>
      </c>
      <c r="J98">
        <f>C288</f>
        <v>0</v>
      </c>
      <c r="K98" t="e">
        <f>E288</f>
        <v>#DIV/0!</v>
      </c>
      <c r="L98" t="e">
        <f>F288</f>
        <v>#DIV/0!</v>
      </c>
      <c r="M98" t="e">
        <f>E290</f>
        <v>#DIV/0!</v>
      </c>
      <c r="N98" t="e">
        <f>F290</f>
        <v>#DIV/0!</v>
      </c>
      <c r="O98" t="e">
        <f>E289</f>
        <v>#DIV/0!</v>
      </c>
      <c r="P98" t="e">
        <f>F289</f>
        <v>#DIV/0!</v>
      </c>
      <c r="Q98" t="e">
        <f>G288</f>
        <v>#DIV/0!</v>
      </c>
    </row>
    <row r="99" spans="1:17" x14ac:dyDescent="0.2">
      <c r="A99" s="13">
        <v>44</v>
      </c>
      <c r="B99" s="14">
        <v>1</v>
      </c>
      <c r="C99" s="14" t="s">
        <v>16</v>
      </c>
      <c r="D99" s="14" t="s">
        <v>5</v>
      </c>
      <c r="E99">
        <v>0.36129629629629628</v>
      </c>
      <c r="F99">
        <v>0.76564814814814819</v>
      </c>
      <c r="G99">
        <v>2.7254049782694589</v>
      </c>
      <c r="H99" s="5">
        <f>A291</f>
        <v>0</v>
      </c>
      <c r="I99">
        <f>B291</f>
        <v>0</v>
      </c>
      <c r="J99">
        <f>C291</f>
        <v>0</v>
      </c>
      <c r="K99" t="e">
        <f>E291</f>
        <v>#DIV/0!</v>
      </c>
      <c r="L99" t="e">
        <f>F291</f>
        <v>#DIV/0!</v>
      </c>
      <c r="M99" t="e">
        <f>E293</f>
        <v>#DIV/0!</v>
      </c>
      <c r="N99" t="e">
        <f>F293</f>
        <v>#DIV/0!</v>
      </c>
      <c r="O99" t="e">
        <f>E292</f>
        <v>#DIV/0!</v>
      </c>
      <c r="P99" t="e">
        <f>F292</f>
        <v>#DIV/0!</v>
      </c>
      <c r="Q99" t="e">
        <f>G291</f>
        <v>#DIV/0!</v>
      </c>
    </row>
    <row r="100" spans="1:17" x14ac:dyDescent="0.2">
      <c r="A100" s="21">
        <v>44</v>
      </c>
      <c r="B100" s="12"/>
      <c r="C100" s="1"/>
      <c r="D100" s="1" t="s">
        <v>6</v>
      </c>
      <c r="E100">
        <v>0.10407407407407407</v>
      </c>
      <c r="F100">
        <v>2.3240740740740742E-2</v>
      </c>
      <c r="H100" s="5">
        <f>A294</f>
        <v>0</v>
      </c>
      <c r="I100">
        <f>B294</f>
        <v>0</v>
      </c>
      <c r="J100">
        <f>C294</f>
        <v>0</v>
      </c>
      <c r="K100" t="e">
        <f>E294</f>
        <v>#DIV/0!</v>
      </c>
      <c r="L100" t="e">
        <f>F294</f>
        <v>#DIV/0!</v>
      </c>
      <c r="M100" t="e">
        <f>E296</f>
        <v>#DIV/0!</v>
      </c>
      <c r="N100" t="e">
        <f>F296</f>
        <v>#DIV/0!</v>
      </c>
      <c r="O100" t="e">
        <f>E295</f>
        <v>#DIV/0!</v>
      </c>
      <c r="P100" t="e">
        <f>F295</f>
        <v>#DIV/0!</v>
      </c>
      <c r="Q100" s="71" t="e">
        <f>G294</f>
        <v>#DIV/0!</v>
      </c>
    </row>
    <row r="101" spans="1:17" x14ac:dyDescent="0.2">
      <c r="A101" s="21">
        <v>44</v>
      </c>
      <c r="B101" s="12"/>
      <c r="C101" s="1"/>
      <c r="D101" s="1" t="s">
        <v>7</v>
      </c>
      <c r="E101">
        <v>0.53462962962962968</v>
      </c>
      <c r="F101">
        <v>0.21111111111111111</v>
      </c>
      <c r="H101" s="5">
        <f>A297</f>
        <v>0</v>
      </c>
      <c r="I101">
        <f>B297</f>
        <v>0</v>
      </c>
      <c r="J101">
        <f>C297</f>
        <v>0</v>
      </c>
      <c r="K101" t="e">
        <f>E297</f>
        <v>#DIV/0!</v>
      </c>
      <c r="L101" t="e">
        <f>F297</f>
        <v>#DIV/0!</v>
      </c>
      <c r="M101" t="e">
        <f>E299</f>
        <v>#DIV/0!</v>
      </c>
      <c r="N101" t="e">
        <f>F299</f>
        <v>#DIV/0!</v>
      </c>
      <c r="O101" t="e">
        <f>E298</f>
        <v>#DIV/0!</v>
      </c>
      <c r="P101" t="e">
        <f>F298</f>
        <v>#DIV/0!</v>
      </c>
      <c r="Q101" t="e">
        <f>G297</f>
        <v>#DIV/0!</v>
      </c>
    </row>
    <row r="102" spans="1:17" x14ac:dyDescent="0.2">
      <c r="A102" s="13">
        <v>44</v>
      </c>
      <c r="B102" s="14">
        <v>1</v>
      </c>
      <c r="C102" s="14" t="s">
        <v>25</v>
      </c>
      <c r="D102" s="14" t="s">
        <v>5</v>
      </c>
      <c r="E102">
        <v>0.34175925925925926</v>
      </c>
      <c r="F102">
        <v>0.75287037037037041</v>
      </c>
      <c r="G102">
        <v>2.66354439865118</v>
      </c>
      <c r="H102" s="5">
        <f>A300</f>
        <v>0</v>
      </c>
      <c r="I102">
        <f>B300</f>
        <v>0</v>
      </c>
      <c r="J102">
        <f>C300</f>
        <v>0</v>
      </c>
      <c r="K102" t="e">
        <f>E300</f>
        <v>#DIV/0!</v>
      </c>
      <c r="L102" t="e">
        <f>F300</f>
        <v>#DIV/0!</v>
      </c>
      <c r="M102" t="e">
        <f>E302</f>
        <v>#DIV/0!</v>
      </c>
      <c r="N102" t="e">
        <f>F302</f>
        <v>#DIV/0!</v>
      </c>
      <c r="O102" t="e">
        <f>E301</f>
        <v>#DIV/0!</v>
      </c>
      <c r="P102" t="e">
        <f>F301</f>
        <v>#DIV/0!</v>
      </c>
      <c r="Q102" t="e">
        <f>G300</f>
        <v>#DIV/0!</v>
      </c>
    </row>
    <row r="103" spans="1:17" x14ac:dyDescent="0.2">
      <c r="A103" s="21">
        <v>44</v>
      </c>
      <c r="B103" s="12"/>
      <c r="C103" s="1"/>
      <c r="D103" s="1" t="s">
        <v>6</v>
      </c>
      <c r="E103">
        <v>7.1018518518518522E-2</v>
      </c>
      <c r="F103">
        <v>6.851851851851852E-3</v>
      </c>
      <c r="H103" s="5">
        <f>A303</f>
        <v>0</v>
      </c>
      <c r="I103">
        <f>B303</f>
        <v>0</v>
      </c>
      <c r="J103">
        <f>C303</f>
        <v>0</v>
      </c>
      <c r="K103" t="e">
        <f>E303</f>
        <v>#DIV/0!</v>
      </c>
      <c r="L103" t="e">
        <f>F303</f>
        <v>#DIV/0!</v>
      </c>
      <c r="M103" t="e">
        <f>E305</f>
        <v>#DIV/0!</v>
      </c>
      <c r="N103" t="e">
        <f>F305</f>
        <v>#DIV/0!</v>
      </c>
      <c r="O103" t="e">
        <f>E304</f>
        <v>#DIV/0!</v>
      </c>
      <c r="P103" t="e">
        <f>F304</f>
        <v>#DIV/0!</v>
      </c>
      <c r="Q103" s="71" t="e">
        <f>G303</f>
        <v>#DIV/0!</v>
      </c>
    </row>
    <row r="104" spans="1:17" x14ac:dyDescent="0.2">
      <c r="A104" s="21">
        <v>44</v>
      </c>
      <c r="B104" s="12"/>
      <c r="C104" s="1"/>
      <c r="D104" s="1" t="s">
        <v>7</v>
      </c>
      <c r="E104">
        <v>0.5872222222222222</v>
      </c>
      <c r="F104">
        <v>0.24027777777777778</v>
      </c>
      <c r="H104" s="5">
        <f>A306</f>
        <v>0</v>
      </c>
      <c r="I104">
        <f>B306</f>
        <v>0</v>
      </c>
      <c r="J104">
        <f>C306</f>
        <v>0</v>
      </c>
      <c r="K104" t="e">
        <f>E306</f>
        <v>#DIV/0!</v>
      </c>
      <c r="L104" t="e">
        <f>F306</f>
        <v>#DIV/0!</v>
      </c>
      <c r="M104" t="e">
        <f>E308</f>
        <v>#DIV/0!</v>
      </c>
      <c r="N104" t="e">
        <f>F308</f>
        <v>#DIV/0!</v>
      </c>
      <c r="O104" t="e">
        <f>E307</f>
        <v>#DIV/0!</v>
      </c>
      <c r="P104" t="e">
        <f>F307</f>
        <v>#DIV/0!</v>
      </c>
      <c r="Q104" t="e">
        <f>G306</f>
        <v>#DIV/0!</v>
      </c>
    </row>
    <row r="105" spans="1:17" x14ac:dyDescent="0.2">
      <c r="A105" s="13">
        <v>44</v>
      </c>
      <c r="B105" s="14">
        <v>1</v>
      </c>
      <c r="C105" s="14" t="s">
        <v>18</v>
      </c>
      <c r="D105" s="14" t="s">
        <v>5</v>
      </c>
      <c r="E105">
        <v>0.34212962962962962</v>
      </c>
      <c r="F105">
        <v>0.73083333333333333</v>
      </c>
      <c r="G105">
        <v>2.4441004471964227</v>
      </c>
      <c r="H105" s="5">
        <f>A309</f>
        <v>0</v>
      </c>
      <c r="I105">
        <f>B309</f>
        <v>0</v>
      </c>
      <c r="J105">
        <f>C309</f>
        <v>0</v>
      </c>
      <c r="K105" t="e">
        <f>E309</f>
        <v>#DIV/0!</v>
      </c>
      <c r="L105" t="e">
        <f>F309</f>
        <v>#DIV/0!</v>
      </c>
      <c r="M105" t="e">
        <f>E311</f>
        <v>#DIV/0!</v>
      </c>
      <c r="N105" t="e">
        <f>F311</f>
        <v>#DIV/0!</v>
      </c>
      <c r="O105" t="e">
        <f>E310</f>
        <v>#DIV/0!</v>
      </c>
      <c r="P105" t="e">
        <f>F310</f>
        <v>#DIV/0!</v>
      </c>
      <c r="Q105" t="e">
        <f>G309</f>
        <v>#DIV/0!</v>
      </c>
    </row>
    <row r="106" spans="1:17" x14ac:dyDescent="0.2">
      <c r="A106" s="21">
        <v>44</v>
      </c>
      <c r="B106" s="12"/>
      <c r="C106" s="5"/>
      <c r="D106" s="1" t="s">
        <v>6</v>
      </c>
      <c r="E106">
        <v>6.2962962962962957E-2</v>
      </c>
      <c r="F106">
        <v>1.712962962962963E-2</v>
      </c>
      <c r="H106" s="5">
        <f>A312</f>
        <v>0</v>
      </c>
      <c r="I106">
        <f>B312</f>
        <v>0</v>
      </c>
      <c r="J106">
        <f>C312</f>
        <v>0</v>
      </c>
      <c r="K106" t="e">
        <f>E312</f>
        <v>#DIV/0!</v>
      </c>
      <c r="L106" t="e">
        <f>F312</f>
        <v>#DIV/0!</v>
      </c>
      <c r="M106" t="e">
        <f>E314</f>
        <v>#DIV/0!</v>
      </c>
      <c r="N106" t="e">
        <f>F314</f>
        <v>#DIV/0!</v>
      </c>
      <c r="O106" t="e">
        <f>E313</f>
        <v>#DIV/0!</v>
      </c>
      <c r="P106" t="e">
        <f>F313</f>
        <v>#DIV/0!</v>
      </c>
      <c r="Q106" s="71" t="e">
        <f>G312</f>
        <v>#DIV/0!</v>
      </c>
    </row>
    <row r="107" spans="1:17" x14ac:dyDescent="0.2">
      <c r="A107" s="21">
        <v>44</v>
      </c>
      <c r="B107" s="12"/>
      <c r="C107" s="1"/>
      <c r="D107" s="1" t="s">
        <v>7</v>
      </c>
      <c r="E107">
        <v>0.59490740740740744</v>
      </c>
      <c r="F107">
        <v>0.25203703703703706</v>
      </c>
      <c r="H107" s="5">
        <f>A315</f>
        <v>0</v>
      </c>
      <c r="I107">
        <f>B315</f>
        <v>0</v>
      </c>
      <c r="J107">
        <f>C315</f>
        <v>0</v>
      </c>
      <c r="K107" t="e">
        <f>E315</f>
        <v>#DIV/0!</v>
      </c>
      <c r="L107" t="e">
        <f>F315</f>
        <v>#DIV/0!</v>
      </c>
      <c r="M107" t="e">
        <f>E317</f>
        <v>#DIV/0!</v>
      </c>
      <c r="N107" t="e">
        <f>F317</f>
        <v>#DIV/0!</v>
      </c>
      <c r="O107" t="e">
        <f>E316</f>
        <v>#DIV/0!</v>
      </c>
      <c r="P107" t="e">
        <f>F316</f>
        <v>#DIV/0!</v>
      </c>
      <c r="Q107" t="e">
        <f>G315</f>
        <v>#DIV/0!</v>
      </c>
    </row>
    <row r="108" spans="1:17" x14ac:dyDescent="0.2">
      <c r="A108" s="13">
        <v>44</v>
      </c>
      <c r="B108" s="14">
        <v>1</v>
      </c>
      <c r="C108" s="14" t="s">
        <v>19</v>
      </c>
      <c r="D108" s="14" t="s">
        <v>5</v>
      </c>
      <c r="E108">
        <v>0.38064814814814812</v>
      </c>
      <c r="F108">
        <v>0.76583333333333337</v>
      </c>
      <c r="G108">
        <v>2.6449189402926057</v>
      </c>
      <c r="H108" s="5">
        <f>A318</f>
        <v>0</v>
      </c>
      <c r="I108">
        <f>B318</f>
        <v>0</v>
      </c>
      <c r="J108">
        <f>C318</f>
        <v>0</v>
      </c>
      <c r="K108" t="e">
        <f>E318</f>
        <v>#DIV/0!</v>
      </c>
      <c r="L108" t="e">
        <f>F318</f>
        <v>#DIV/0!</v>
      </c>
      <c r="M108" t="e">
        <f>E320</f>
        <v>#DIV/0!</v>
      </c>
      <c r="N108" t="e">
        <f>F320</f>
        <v>#DIV/0!</v>
      </c>
      <c r="O108" t="e">
        <f>E319</f>
        <v>#DIV/0!</v>
      </c>
      <c r="P108" t="e">
        <f>F319</f>
        <v>#DIV/0!</v>
      </c>
      <c r="Q108" t="e">
        <f>G318</f>
        <v>#DIV/0!</v>
      </c>
    </row>
    <row r="109" spans="1:17" x14ac:dyDescent="0.2">
      <c r="A109" s="21">
        <v>44</v>
      </c>
      <c r="B109" s="12"/>
      <c r="C109" s="1"/>
      <c r="D109" s="1" t="s">
        <v>6</v>
      </c>
      <c r="E109">
        <v>7.9444444444444443E-2</v>
      </c>
      <c r="F109">
        <v>9.8148148148148144E-3</v>
      </c>
      <c r="H109" s="5">
        <f>A321</f>
        <v>0</v>
      </c>
      <c r="I109">
        <f>B321</f>
        <v>0</v>
      </c>
      <c r="J109">
        <f>C321</f>
        <v>0</v>
      </c>
      <c r="K109" t="e">
        <f>E321</f>
        <v>#DIV/0!</v>
      </c>
      <c r="L109" t="e">
        <f>F321</f>
        <v>#DIV/0!</v>
      </c>
      <c r="M109" t="e">
        <f>E323</f>
        <v>#DIV/0!</v>
      </c>
      <c r="N109" t="e">
        <f>F323</f>
        <v>#DIV/0!</v>
      </c>
      <c r="O109" t="e">
        <f>E322</f>
        <v>#DIV/0!</v>
      </c>
      <c r="P109" t="e">
        <f>F322</f>
        <v>#DIV/0!</v>
      </c>
      <c r="Q109" s="71" t="e">
        <f>G321</f>
        <v>#DIV/0!</v>
      </c>
    </row>
    <row r="110" spans="1:17" x14ac:dyDescent="0.2">
      <c r="A110" s="21">
        <v>44</v>
      </c>
      <c r="B110" s="12"/>
      <c r="C110" s="1"/>
      <c r="D110" s="1" t="s">
        <v>7</v>
      </c>
      <c r="E110">
        <v>0.53990740740740739</v>
      </c>
      <c r="F110">
        <v>0.22435185185185186</v>
      </c>
      <c r="H110" s="5">
        <f>A324</f>
        <v>0</v>
      </c>
      <c r="I110">
        <f>B324</f>
        <v>0</v>
      </c>
      <c r="J110">
        <f>C324</f>
        <v>0</v>
      </c>
      <c r="K110" t="e">
        <f>E324</f>
        <v>#DIV/0!</v>
      </c>
      <c r="L110" t="e">
        <f>F324</f>
        <v>#DIV/0!</v>
      </c>
      <c r="M110" t="e">
        <f>E326</f>
        <v>#DIV/0!</v>
      </c>
      <c r="N110" t="e">
        <f>F326</f>
        <v>#DIV/0!</v>
      </c>
      <c r="O110" t="e">
        <f>E325</f>
        <v>#DIV/0!</v>
      </c>
      <c r="P110" t="e">
        <f>F325</f>
        <v>#DIV/0!</v>
      </c>
      <c r="Q110" t="e">
        <f>G324</f>
        <v>#DIV/0!</v>
      </c>
    </row>
    <row r="111" spans="1:17" x14ac:dyDescent="0.2">
      <c r="A111" s="13">
        <v>44</v>
      </c>
      <c r="B111" s="14">
        <v>1</v>
      </c>
      <c r="C111" s="14" t="s">
        <v>22</v>
      </c>
      <c r="D111" s="14" t="s">
        <v>5</v>
      </c>
      <c r="E111">
        <v>0.40148148148148149</v>
      </c>
      <c r="F111">
        <v>0.84296296296296291</v>
      </c>
      <c r="G111">
        <v>3.8113207547169807</v>
      </c>
      <c r="H111" s="5">
        <f>A327</f>
        <v>0</v>
      </c>
      <c r="I111">
        <f>B327</f>
        <v>0</v>
      </c>
      <c r="J111">
        <f>C327</f>
        <v>0</v>
      </c>
      <c r="K111" t="e">
        <f>E327</f>
        <v>#DIV/0!</v>
      </c>
      <c r="L111" t="e">
        <f>F327</f>
        <v>#DIV/0!</v>
      </c>
      <c r="M111" t="e">
        <f>E329</f>
        <v>#DIV/0!</v>
      </c>
      <c r="N111" t="e">
        <f>F329</f>
        <v>#DIV/0!</v>
      </c>
      <c r="O111" t="e">
        <f>E328</f>
        <v>#DIV/0!</v>
      </c>
      <c r="P111" t="e">
        <f>F328</f>
        <v>#DIV/0!</v>
      </c>
      <c r="Q111" t="e">
        <f>G327</f>
        <v>#DIV/0!</v>
      </c>
    </row>
    <row r="112" spans="1:17" x14ac:dyDescent="0.2">
      <c r="A112" s="21">
        <v>44</v>
      </c>
      <c r="B112" s="12"/>
      <c r="C112" s="1"/>
      <c r="D112" s="1" t="s">
        <v>6</v>
      </c>
      <c r="E112">
        <v>0.12472222222222222</v>
      </c>
      <c r="F112">
        <v>1.1111111111111112E-2</v>
      </c>
      <c r="H112" s="5">
        <f>A330</f>
        <v>0</v>
      </c>
      <c r="I112">
        <f>B330</f>
        <v>0</v>
      </c>
      <c r="J112">
        <f>C330</f>
        <v>0</v>
      </c>
      <c r="K112" t="e">
        <f>E330</f>
        <v>#DIV/0!</v>
      </c>
      <c r="L112" t="e">
        <f>F330</f>
        <v>#DIV/0!</v>
      </c>
      <c r="M112" t="e">
        <f>E332</f>
        <v>#DIV/0!</v>
      </c>
      <c r="N112" t="e">
        <f>F332</f>
        <v>#DIV/0!</v>
      </c>
      <c r="O112" t="e">
        <f>E331</f>
        <v>#DIV/0!</v>
      </c>
      <c r="P112" t="e">
        <f>F331</f>
        <v>#DIV/0!</v>
      </c>
      <c r="Q112" s="71" t="e">
        <f>G330</f>
        <v>#DIV/0!</v>
      </c>
    </row>
    <row r="113" spans="1:17" x14ac:dyDescent="0.2">
      <c r="A113" s="21">
        <v>44</v>
      </c>
      <c r="B113" s="12"/>
      <c r="C113" s="1"/>
      <c r="D113" s="1" t="s">
        <v>7</v>
      </c>
      <c r="E113">
        <v>0.47379629629629627</v>
      </c>
      <c r="F113">
        <v>0.14592592592592593</v>
      </c>
      <c r="H113" s="5">
        <f>A333</f>
        <v>0</v>
      </c>
      <c r="I113">
        <f>B333</f>
        <v>0</v>
      </c>
      <c r="J113">
        <f>C333</f>
        <v>0</v>
      </c>
      <c r="K113" t="e">
        <f>E333</f>
        <v>#DIV/0!</v>
      </c>
      <c r="L113" t="e">
        <f>F333</f>
        <v>#DIV/0!</v>
      </c>
      <c r="M113" t="e">
        <f>E335</f>
        <v>#DIV/0!</v>
      </c>
      <c r="N113" t="e">
        <f>F335</f>
        <v>#DIV/0!</v>
      </c>
      <c r="O113" t="e">
        <f>E334</f>
        <v>#DIV/0!</v>
      </c>
      <c r="P113" t="e">
        <f>F334</f>
        <v>#DIV/0!</v>
      </c>
      <c r="Q113" t="e">
        <f>G333</f>
        <v>#DIV/0!</v>
      </c>
    </row>
    <row r="114" spans="1:17" x14ac:dyDescent="0.2">
      <c r="A114" s="13">
        <v>44</v>
      </c>
      <c r="B114" s="14">
        <v>1</v>
      </c>
      <c r="C114" s="14" t="s">
        <v>52</v>
      </c>
      <c r="D114" s="14" t="s">
        <v>5</v>
      </c>
      <c r="E114">
        <v>0.37873877210852858</v>
      </c>
      <c r="F114">
        <v>0.59851851851851856</v>
      </c>
      <c r="G114">
        <v>1.5474218775894584</v>
      </c>
      <c r="H114" s="5">
        <f>A336</f>
        <v>0</v>
      </c>
      <c r="I114">
        <f>B336</f>
        <v>0</v>
      </c>
      <c r="J114">
        <f>C336</f>
        <v>0</v>
      </c>
      <c r="K114" t="e">
        <f>E336</f>
        <v>#DIV/0!</v>
      </c>
      <c r="L114" t="e">
        <f>F336</f>
        <v>#DIV/0!</v>
      </c>
      <c r="M114" t="e">
        <f>E338</f>
        <v>#DIV/0!</v>
      </c>
      <c r="N114" t="e">
        <f>F338</f>
        <v>#DIV/0!</v>
      </c>
      <c r="O114" t="e">
        <f>E337</f>
        <v>#DIV/0!</v>
      </c>
      <c r="P114" t="e">
        <f>F337</f>
        <v>#DIV/0!</v>
      </c>
      <c r="Q114" t="e">
        <f>G336</f>
        <v>#DIV/0!</v>
      </c>
    </row>
    <row r="115" spans="1:17" x14ac:dyDescent="0.2">
      <c r="A115" s="21">
        <v>44</v>
      </c>
      <c r="B115" s="12"/>
      <c r="C115" s="5"/>
      <c r="D115" s="1" t="s">
        <v>6</v>
      </c>
      <c r="E115">
        <v>5.1764052227058058E-2</v>
      </c>
      <c r="F115">
        <v>1.9444444444444445E-2</v>
      </c>
      <c r="H115" s="5">
        <f>A339</f>
        <v>0</v>
      </c>
      <c r="I115">
        <f>B339</f>
        <v>0</v>
      </c>
      <c r="J115">
        <f>C339</f>
        <v>0</v>
      </c>
      <c r="K115" t="e">
        <f>E339</f>
        <v>#DIV/0!</v>
      </c>
      <c r="L115" t="e">
        <f>F339</f>
        <v>#DIV/0!</v>
      </c>
      <c r="M115" t="e">
        <f>E341</f>
        <v>#DIV/0!</v>
      </c>
      <c r="N115" t="e">
        <f>F341</f>
        <v>#DIV/0!</v>
      </c>
      <c r="O115" t="e">
        <f>E340</f>
        <v>#DIV/0!</v>
      </c>
      <c r="P115" t="e">
        <f>F340</f>
        <v>#DIV/0!</v>
      </c>
      <c r="Q115" s="71" t="e">
        <f>G339</f>
        <v>#DIV/0!</v>
      </c>
    </row>
    <row r="116" spans="1:17" x14ac:dyDescent="0.2">
      <c r="A116" s="21">
        <v>44</v>
      </c>
      <c r="B116" s="12"/>
      <c r="C116" s="5"/>
      <c r="D116" s="1" t="s">
        <v>7</v>
      </c>
      <c r="E116">
        <v>0.56949717566441338</v>
      </c>
      <c r="F116">
        <v>0.38203703703703706</v>
      </c>
      <c r="H116" s="5">
        <f>A342</f>
        <v>0</v>
      </c>
      <c r="I116">
        <f>B342</f>
        <v>0</v>
      </c>
      <c r="J116">
        <f>C342</f>
        <v>0</v>
      </c>
      <c r="K116" t="e">
        <f>E342</f>
        <v>#DIV/0!</v>
      </c>
      <c r="L116" t="e">
        <f>F342</f>
        <v>#DIV/0!</v>
      </c>
      <c r="M116" t="e">
        <f>E344</f>
        <v>#DIV/0!</v>
      </c>
      <c r="N116" t="e">
        <f>F344</f>
        <v>#DIV/0!</v>
      </c>
      <c r="O116" t="e">
        <f>E343</f>
        <v>#DIV/0!</v>
      </c>
      <c r="P116" t="e">
        <f>F343</f>
        <v>#DIV/0!</v>
      </c>
      <c r="Q116" t="e">
        <f>G342</f>
        <v>#DIV/0!</v>
      </c>
    </row>
    <row r="117" spans="1:17" x14ac:dyDescent="0.2">
      <c r="A117" s="13">
        <v>44</v>
      </c>
      <c r="B117" s="13">
        <v>2</v>
      </c>
      <c r="C117" s="13" t="s">
        <v>12</v>
      </c>
      <c r="D117" s="14" t="s">
        <v>5</v>
      </c>
      <c r="E117">
        <v>0.43888888888888888</v>
      </c>
      <c r="F117">
        <v>0.78703703703703709</v>
      </c>
      <c r="G117">
        <v>2.6347826086956521</v>
      </c>
      <c r="H117" s="5">
        <f>A345</f>
        <v>0</v>
      </c>
      <c r="I117">
        <f>B345</f>
        <v>0</v>
      </c>
      <c r="J117">
        <f>C345</f>
        <v>0</v>
      </c>
      <c r="K117" t="e">
        <f>E345</f>
        <v>#DIV/0!</v>
      </c>
      <c r="L117" t="e">
        <f>F345</f>
        <v>#DIV/0!</v>
      </c>
      <c r="M117" t="e">
        <f>E347</f>
        <v>#DIV/0!</v>
      </c>
      <c r="N117" t="e">
        <f>F347</f>
        <v>#DIV/0!</v>
      </c>
      <c r="O117" t="e">
        <f>E346</f>
        <v>#DIV/0!</v>
      </c>
      <c r="P117" t="e">
        <f>F346</f>
        <v>#DIV/0!</v>
      </c>
      <c r="Q117" t="e">
        <f>G345</f>
        <v>#DIV/0!</v>
      </c>
    </row>
    <row r="118" spans="1:17" x14ac:dyDescent="0.2">
      <c r="A118" s="21">
        <v>44</v>
      </c>
      <c r="B118" s="21"/>
      <c r="C118" s="5"/>
      <c r="D118" s="1" t="s">
        <v>6</v>
      </c>
      <c r="E118">
        <v>4.4999999999999998E-2</v>
      </c>
      <c r="F118">
        <v>1.5555555555555555E-2</v>
      </c>
      <c r="H118" s="5">
        <f>A348</f>
        <v>0</v>
      </c>
      <c r="I118">
        <f>B348</f>
        <v>0</v>
      </c>
      <c r="J118">
        <f>C348</f>
        <v>0</v>
      </c>
      <c r="K118" t="e">
        <f>E348</f>
        <v>#DIV/0!</v>
      </c>
      <c r="L118" t="e">
        <f>F348</f>
        <v>#DIV/0!</v>
      </c>
      <c r="M118" t="e">
        <f>E350</f>
        <v>#DIV/0!</v>
      </c>
      <c r="N118" t="e">
        <f>F350</f>
        <v>#DIV/0!</v>
      </c>
      <c r="O118" t="e">
        <f>E349</f>
        <v>#DIV/0!</v>
      </c>
      <c r="P118" t="e">
        <f>F349</f>
        <v>#DIV/0!</v>
      </c>
      <c r="Q118" s="71">
        <f>G348</f>
        <v>0</v>
      </c>
    </row>
    <row r="119" spans="1:17" x14ac:dyDescent="0.2">
      <c r="A119" s="21">
        <v>44</v>
      </c>
      <c r="B119" s="21"/>
      <c r="C119" s="5"/>
      <c r="D119" s="1" t="s">
        <v>7</v>
      </c>
      <c r="E119">
        <v>0.51611111111111108</v>
      </c>
      <c r="F119">
        <v>0.19740740740740742</v>
      </c>
      <c r="H119" s="5">
        <f>A351</f>
        <v>0</v>
      </c>
      <c r="I119">
        <f>B351</f>
        <v>0</v>
      </c>
      <c r="J119">
        <f>C351</f>
        <v>0</v>
      </c>
      <c r="K119" t="e">
        <f>E351</f>
        <v>#DIV/0!</v>
      </c>
      <c r="L119" t="e">
        <f>F351</f>
        <v>#DIV/0!</v>
      </c>
      <c r="M119" t="e">
        <f>E353</f>
        <v>#DIV/0!</v>
      </c>
      <c r="N119" t="e">
        <f>F353</f>
        <v>#DIV/0!</v>
      </c>
      <c r="O119" t="e">
        <f>E352</f>
        <v>#DIV/0!</v>
      </c>
      <c r="P119" t="e">
        <f>F352</f>
        <v>#DIV/0!</v>
      </c>
      <c r="Q119">
        <f>G351</f>
        <v>0</v>
      </c>
    </row>
    <row r="120" spans="1:17" x14ac:dyDescent="0.2">
      <c r="A120" s="13">
        <v>44</v>
      </c>
      <c r="B120" s="13">
        <v>2</v>
      </c>
      <c r="C120" s="14" t="s">
        <v>24</v>
      </c>
      <c r="D120" s="14" t="s">
        <v>5</v>
      </c>
      <c r="E120">
        <v>0.36787037037037035</v>
      </c>
      <c r="F120">
        <v>0.91388888888888886</v>
      </c>
      <c r="G120">
        <v>7.3408602150537634</v>
      </c>
      <c r="H120" s="5">
        <f>A354</f>
        <v>0</v>
      </c>
      <c r="I120">
        <f>B354</f>
        <v>0</v>
      </c>
      <c r="J120">
        <f>C354</f>
        <v>0</v>
      </c>
      <c r="K120" t="e">
        <f>E354</f>
        <v>#DIV/0!</v>
      </c>
      <c r="L120" t="e">
        <f>F354</f>
        <v>#DIV/0!</v>
      </c>
      <c r="M120" t="e">
        <f>E356</f>
        <v>#DIV/0!</v>
      </c>
      <c r="N120" t="e">
        <f>F356</f>
        <v>#DIV/0!</v>
      </c>
      <c r="O120" t="e">
        <f>E355</f>
        <v>#DIV/0!</v>
      </c>
      <c r="P120" t="e">
        <f>F355</f>
        <v>#DIV/0!</v>
      </c>
      <c r="Q120">
        <f>G354</f>
        <v>0</v>
      </c>
    </row>
    <row r="121" spans="1:17" x14ac:dyDescent="0.2">
      <c r="A121" s="21">
        <v>44</v>
      </c>
      <c r="B121" s="21"/>
      <c r="C121" s="1"/>
      <c r="D121" s="1" t="s">
        <v>6</v>
      </c>
      <c r="E121">
        <v>0.15324074074074073</v>
      </c>
      <c r="F121">
        <v>3.1018518518518518E-2</v>
      </c>
      <c r="H121" s="5">
        <f>A357</f>
        <v>0</v>
      </c>
      <c r="I121">
        <f>B357</f>
        <v>0</v>
      </c>
      <c r="J121">
        <f>C357</f>
        <v>0</v>
      </c>
      <c r="K121" t="e">
        <f>E357</f>
        <v>#DIV/0!</v>
      </c>
      <c r="L121" t="e">
        <f>F357</f>
        <v>#DIV/0!</v>
      </c>
      <c r="M121" t="e">
        <f>E359</f>
        <v>#DIV/0!</v>
      </c>
      <c r="N121" t="e">
        <f>F359</f>
        <v>#DIV/0!</v>
      </c>
      <c r="O121" t="e">
        <f>E358</f>
        <v>#DIV/0!</v>
      </c>
      <c r="P121" t="e">
        <f>F358</f>
        <v>#DIV/0!</v>
      </c>
      <c r="Q121" s="71">
        <f>G357</f>
        <v>0</v>
      </c>
    </row>
    <row r="122" spans="1:17" x14ac:dyDescent="0.2">
      <c r="A122" s="21">
        <v>44</v>
      </c>
      <c r="B122" s="21"/>
      <c r="C122" s="1"/>
      <c r="D122" s="1" t="s">
        <v>7</v>
      </c>
      <c r="E122">
        <v>0.47888888888888886</v>
      </c>
      <c r="F122">
        <v>5.5092592592592596E-2</v>
      </c>
      <c r="H122" s="5">
        <f>A360</f>
        <v>0</v>
      </c>
      <c r="I122">
        <f>B360</f>
        <v>0</v>
      </c>
      <c r="J122">
        <f>C360</f>
        <v>0</v>
      </c>
      <c r="K122" t="e">
        <f>E360</f>
        <v>#DIV/0!</v>
      </c>
      <c r="L122" t="e">
        <f>F360</f>
        <v>#DIV/0!</v>
      </c>
      <c r="M122" t="e">
        <f>E362</f>
        <v>#DIV/0!</v>
      </c>
      <c r="N122" t="e">
        <f>F362</f>
        <v>#DIV/0!</v>
      </c>
      <c r="O122" t="e">
        <f>E361</f>
        <v>#DIV/0!</v>
      </c>
      <c r="P122" t="e">
        <f>F361</f>
        <v>#DIV/0!</v>
      </c>
      <c r="Q122">
        <f>G360</f>
        <v>0</v>
      </c>
    </row>
    <row r="123" spans="1:17" x14ac:dyDescent="0.2">
      <c r="A123" s="13">
        <v>44</v>
      </c>
      <c r="B123" s="13">
        <v>2</v>
      </c>
      <c r="C123" s="14" t="s">
        <v>50</v>
      </c>
      <c r="D123" s="14" t="s">
        <v>5</v>
      </c>
      <c r="E123">
        <v>0.42787037037037035</v>
      </c>
      <c r="F123">
        <v>0.74796296296296294</v>
      </c>
      <c r="G123">
        <v>2.2700220426157238</v>
      </c>
      <c r="H123" s="5">
        <f>A363</f>
        <v>0</v>
      </c>
      <c r="I123">
        <f>B363</f>
        <v>0</v>
      </c>
      <c r="J123">
        <f>C363</f>
        <v>0</v>
      </c>
      <c r="K123" t="e">
        <f>E363</f>
        <v>#DIV/0!</v>
      </c>
      <c r="L123" t="e">
        <f>F363</f>
        <v>#DIV/0!</v>
      </c>
      <c r="M123" t="e">
        <f>E365</f>
        <v>#DIV/0!</v>
      </c>
      <c r="N123" t="e">
        <f>F365</f>
        <v>#DIV/0!</v>
      </c>
      <c r="O123" t="e">
        <f>E364</f>
        <v>#DIV/0!</v>
      </c>
      <c r="P123" t="e">
        <f>F364</f>
        <v>#DIV/0!</v>
      </c>
      <c r="Q123">
        <f>G363</f>
        <v>0</v>
      </c>
    </row>
    <row r="124" spans="1:17" x14ac:dyDescent="0.2">
      <c r="A124" s="21">
        <v>44</v>
      </c>
      <c r="B124" s="21"/>
      <c r="C124" s="1"/>
      <c r="D124" s="1" t="s">
        <v>6</v>
      </c>
      <c r="E124">
        <v>0.12</v>
      </c>
      <c r="F124">
        <v>3.1296296296296294E-2</v>
      </c>
      <c r="H124" s="5">
        <f>A366</f>
        <v>0</v>
      </c>
      <c r="I124">
        <f>B366</f>
        <v>0</v>
      </c>
      <c r="J124">
        <f>C366</f>
        <v>0</v>
      </c>
      <c r="K124" t="e">
        <f>E366</f>
        <v>#DIV/0!</v>
      </c>
      <c r="L124" t="e">
        <f>F366</f>
        <v>#DIV/0!</v>
      </c>
      <c r="M124" t="e">
        <f>E368</f>
        <v>#DIV/0!</v>
      </c>
      <c r="N124" t="e">
        <f>F368</f>
        <v>#DIV/0!</v>
      </c>
      <c r="O124" t="e">
        <f>E367</f>
        <v>#DIV/0!</v>
      </c>
      <c r="P124" t="e">
        <f>F367</f>
        <v>#DIV/0!</v>
      </c>
      <c r="Q124" s="71">
        <f>G366</f>
        <v>0</v>
      </c>
    </row>
    <row r="125" spans="1:17" x14ac:dyDescent="0.2">
      <c r="A125" s="21">
        <v>44</v>
      </c>
      <c r="B125" s="21"/>
      <c r="C125" s="1"/>
      <c r="D125" s="1" t="s">
        <v>7</v>
      </c>
      <c r="E125">
        <v>0.4521296296296296</v>
      </c>
      <c r="F125">
        <v>0.22074074074074074</v>
      </c>
      <c r="H125" s="5">
        <f>A369</f>
        <v>0</v>
      </c>
      <c r="I125">
        <f>B369</f>
        <v>0</v>
      </c>
      <c r="J125">
        <f>C369</f>
        <v>0</v>
      </c>
      <c r="K125" t="e">
        <f>E369</f>
        <v>#DIV/0!</v>
      </c>
      <c r="L125" t="e">
        <f>F369</f>
        <v>#DIV/0!</v>
      </c>
      <c r="M125" t="e">
        <f>E371</f>
        <v>#DIV/0!</v>
      </c>
      <c r="N125" t="e">
        <f>F371</f>
        <v>#DIV/0!</v>
      </c>
      <c r="O125" t="e">
        <f>E370</f>
        <v>#DIV/0!</v>
      </c>
      <c r="P125" t="e">
        <f>F370</f>
        <v>#DIV/0!</v>
      </c>
      <c r="Q125">
        <f>G369</f>
        <v>0</v>
      </c>
    </row>
    <row r="126" spans="1:17" x14ac:dyDescent="0.2">
      <c r="A126" s="13">
        <v>44</v>
      </c>
      <c r="B126" s="13">
        <v>2</v>
      </c>
      <c r="C126" s="14" t="s">
        <v>2</v>
      </c>
      <c r="D126" s="14" t="s">
        <v>5</v>
      </c>
      <c r="E126">
        <v>0.35055555555555556</v>
      </c>
      <c r="F126">
        <v>0.85712962962962957</v>
      </c>
      <c r="G126">
        <v>4.5456902138690856</v>
      </c>
      <c r="H126" s="5">
        <f>A372</f>
        <v>0</v>
      </c>
      <c r="I126">
        <f>B372</f>
        <v>0</v>
      </c>
      <c r="J126">
        <f>C372</f>
        <v>0</v>
      </c>
      <c r="K126" t="e">
        <f>E372</f>
        <v>#DIV/0!</v>
      </c>
      <c r="L126" t="e">
        <f>F372</f>
        <v>#DIV/0!</v>
      </c>
      <c r="M126" t="e">
        <f>E374</f>
        <v>#DIV/0!</v>
      </c>
      <c r="N126" t="e">
        <f>F374</f>
        <v>#DIV/0!</v>
      </c>
      <c r="O126" t="e">
        <f>E373</f>
        <v>#DIV/0!</v>
      </c>
      <c r="P126" t="e">
        <f>F373</f>
        <v>#DIV/0!</v>
      </c>
      <c r="Q126">
        <f>G372</f>
        <v>0</v>
      </c>
    </row>
    <row r="127" spans="1:17" x14ac:dyDescent="0.2">
      <c r="A127" s="21">
        <v>44</v>
      </c>
      <c r="B127" s="21"/>
      <c r="C127" s="1"/>
      <c r="D127" s="1" t="s">
        <v>6</v>
      </c>
      <c r="E127">
        <v>0.11694444444444445</v>
      </c>
      <c r="F127">
        <v>2.3240740740740742E-2</v>
      </c>
      <c r="H127" s="5">
        <f>A375</f>
        <v>0</v>
      </c>
      <c r="I127">
        <f>B375</f>
        <v>0</v>
      </c>
      <c r="J127">
        <f>C375</f>
        <v>0</v>
      </c>
      <c r="K127" t="e">
        <f>E375</f>
        <v>#DIV/0!</v>
      </c>
      <c r="L127" t="e">
        <f>F375</f>
        <v>#DIV/0!</v>
      </c>
      <c r="M127" t="e">
        <f>E377</f>
        <v>#DIV/0!</v>
      </c>
      <c r="N127" t="e">
        <f>F377</f>
        <v>#DIV/0!</v>
      </c>
      <c r="O127" t="e">
        <f>E376</f>
        <v>#DIV/0!</v>
      </c>
      <c r="P127" t="e">
        <f>F376</f>
        <v>#DIV/0!</v>
      </c>
      <c r="Q127" s="71">
        <f>G375</f>
        <v>0</v>
      </c>
    </row>
    <row r="128" spans="1:17" x14ac:dyDescent="0.2">
      <c r="A128" s="21">
        <v>44</v>
      </c>
      <c r="B128" s="21"/>
      <c r="C128" s="1"/>
      <c r="D128" s="1" t="s">
        <v>7</v>
      </c>
      <c r="E128">
        <v>0.53249999999999997</v>
      </c>
      <c r="F128">
        <v>0.11962962962962963</v>
      </c>
      <c r="H128" s="5">
        <f>A378</f>
        <v>0</v>
      </c>
      <c r="I128">
        <f>B378</f>
        <v>0</v>
      </c>
      <c r="J128">
        <f>C378</f>
        <v>0</v>
      </c>
      <c r="K128" t="e">
        <f>E378</f>
        <v>#DIV/0!</v>
      </c>
      <c r="L128" t="e">
        <f>F378</f>
        <v>#DIV/0!</v>
      </c>
      <c r="M128" t="e">
        <f>E380</f>
        <v>#DIV/0!</v>
      </c>
      <c r="N128" t="e">
        <f>F380</f>
        <v>#DIV/0!</v>
      </c>
      <c r="O128" t="e">
        <f>E379</f>
        <v>#DIV/0!</v>
      </c>
      <c r="P128" t="e">
        <f>F379</f>
        <v>#DIV/0!</v>
      </c>
      <c r="Q128">
        <f>G378</f>
        <v>0</v>
      </c>
    </row>
    <row r="129" spans="1:17" x14ac:dyDescent="0.2">
      <c r="A129" s="13">
        <v>44</v>
      </c>
      <c r="B129" s="13">
        <v>2</v>
      </c>
      <c r="C129" s="14" t="s">
        <v>40</v>
      </c>
      <c r="D129" s="14" t="s">
        <v>5</v>
      </c>
      <c r="E129">
        <v>0.35148148148148151</v>
      </c>
      <c r="F129">
        <v>0.83703703703703702</v>
      </c>
      <c r="G129">
        <v>3.9795454545454549</v>
      </c>
      <c r="H129" s="5">
        <f>A381</f>
        <v>0</v>
      </c>
      <c r="I129">
        <f>B381</f>
        <v>0</v>
      </c>
      <c r="J129">
        <f>C381</f>
        <v>0</v>
      </c>
      <c r="K129" t="e">
        <f>E381</f>
        <v>#DIV/0!</v>
      </c>
      <c r="L129" t="e">
        <f>F381</f>
        <v>#DIV/0!</v>
      </c>
      <c r="M129" t="e">
        <f>E383</f>
        <v>#DIV/0!</v>
      </c>
      <c r="N129" t="e">
        <f>F383</f>
        <v>#DIV/0!</v>
      </c>
      <c r="O129" t="e">
        <f>E382</f>
        <v>#DIV/0!</v>
      </c>
      <c r="P129" t="e">
        <f>F382</f>
        <v>#DIV/0!</v>
      </c>
      <c r="Q129">
        <f>G381</f>
        <v>0</v>
      </c>
    </row>
    <row r="130" spans="1:17" x14ac:dyDescent="0.2">
      <c r="A130" s="21">
        <v>44</v>
      </c>
      <c r="B130" s="21"/>
      <c r="C130" s="1"/>
      <c r="D130" s="1" t="s">
        <v>6</v>
      </c>
      <c r="E130">
        <v>0.13138888888888889</v>
      </c>
      <c r="F130">
        <v>5.9259259259259256E-3</v>
      </c>
      <c r="H130" s="5">
        <f>A384</f>
        <v>0</v>
      </c>
      <c r="I130">
        <f>B384</f>
        <v>0</v>
      </c>
      <c r="J130">
        <f>C384</f>
        <v>0</v>
      </c>
      <c r="K130" t="e">
        <f>E384</f>
        <v>#DIV/0!</v>
      </c>
      <c r="L130" t="e">
        <f>F384</f>
        <v>#DIV/0!</v>
      </c>
      <c r="M130" t="e">
        <f>E386</f>
        <v>#DIV/0!</v>
      </c>
      <c r="N130" t="e">
        <f>F386</f>
        <v>#DIV/0!</v>
      </c>
      <c r="O130" t="e">
        <f>E385</f>
        <v>#DIV/0!</v>
      </c>
      <c r="P130" t="e">
        <f>F385</f>
        <v>#DIV/0!</v>
      </c>
      <c r="Q130" s="71">
        <f>G384</f>
        <v>0</v>
      </c>
    </row>
    <row r="131" spans="1:17" x14ac:dyDescent="0.2">
      <c r="A131" s="21">
        <v>44</v>
      </c>
      <c r="B131" s="21"/>
      <c r="C131" s="1"/>
      <c r="D131" s="1" t="s">
        <v>7</v>
      </c>
      <c r="E131">
        <v>0.51712962962962961</v>
      </c>
      <c r="F131">
        <v>0.15703703703703703</v>
      </c>
      <c r="H131" s="5">
        <f>A387</f>
        <v>0</v>
      </c>
      <c r="I131">
        <f>B387</f>
        <v>0</v>
      </c>
      <c r="J131">
        <f>C387</f>
        <v>0</v>
      </c>
      <c r="K131" t="e">
        <f>E387</f>
        <v>#DIV/0!</v>
      </c>
      <c r="L131" t="e">
        <f>F387</f>
        <v>#DIV/0!</v>
      </c>
      <c r="M131" t="e">
        <f>E389</f>
        <v>#DIV/0!</v>
      </c>
      <c r="N131" t="e">
        <f>F389</f>
        <v>#DIV/0!</v>
      </c>
      <c r="O131" t="e">
        <f>E388</f>
        <v>#DIV/0!</v>
      </c>
      <c r="P131" t="e">
        <f>F388</f>
        <v>#DIV/0!</v>
      </c>
      <c r="Q131">
        <f>G387</f>
        <v>0</v>
      </c>
    </row>
    <row r="132" spans="1:17" x14ac:dyDescent="0.2">
      <c r="A132" s="13">
        <v>44</v>
      </c>
      <c r="B132" s="13">
        <v>2</v>
      </c>
      <c r="C132" s="13" t="s">
        <v>3</v>
      </c>
      <c r="D132" s="14" t="s">
        <v>5</v>
      </c>
      <c r="E132">
        <v>0.34083333333333332</v>
      </c>
      <c r="F132">
        <v>0.81981481481481477</v>
      </c>
      <c r="G132">
        <v>3.6582733812949644</v>
      </c>
      <c r="H132" s="5">
        <f>A390</f>
        <v>0</v>
      </c>
      <c r="I132">
        <f>B390</f>
        <v>0</v>
      </c>
      <c r="J132">
        <f>C390</f>
        <v>0</v>
      </c>
      <c r="K132" t="e">
        <f>E390</f>
        <v>#DIV/0!</v>
      </c>
      <c r="L132" t="e">
        <f>F390</f>
        <v>#DIV/0!</v>
      </c>
      <c r="M132" t="e">
        <f>E392</f>
        <v>#DIV/0!</v>
      </c>
      <c r="N132" t="e">
        <f>F392</f>
        <v>#DIV/0!</v>
      </c>
      <c r="O132" t="e">
        <f>E391</f>
        <v>#DIV/0!</v>
      </c>
      <c r="P132" t="e">
        <f>F391</f>
        <v>#DIV/0!</v>
      </c>
      <c r="Q132">
        <f>G390</f>
        <v>0</v>
      </c>
    </row>
    <row r="133" spans="1:17" x14ac:dyDescent="0.2">
      <c r="A133" s="21">
        <v>44</v>
      </c>
      <c r="B133" s="21"/>
      <c r="C133" s="5"/>
      <c r="D133" s="1" t="s">
        <v>6</v>
      </c>
      <c r="E133">
        <v>0.14657407407407408</v>
      </c>
      <c r="F133">
        <v>3.0185185185185186E-2</v>
      </c>
      <c r="H133" s="5">
        <f>A393</f>
        <v>0</v>
      </c>
      <c r="I133">
        <f>B393</f>
        <v>0</v>
      </c>
      <c r="J133">
        <f>C393</f>
        <v>0</v>
      </c>
      <c r="K133" t="e">
        <f>E393</f>
        <v>#DIV/0!</v>
      </c>
      <c r="L133" t="e">
        <f>F393</f>
        <v>#DIV/0!</v>
      </c>
      <c r="M133" t="e">
        <f>E395</f>
        <v>#DIV/0!</v>
      </c>
      <c r="N133" t="e">
        <f>F395</f>
        <v>#DIV/0!</v>
      </c>
      <c r="O133" t="e">
        <f>E394</f>
        <v>#DIV/0!</v>
      </c>
      <c r="P133" t="e">
        <f>F394</f>
        <v>#DIV/0!</v>
      </c>
      <c r="Q133" s="71">
        <f>G393</f>
        <v>0</v>
      </c>
    </row>
    <row r="134" spans="1:17" x14ac:dyDescent="0.2">
      <c r="A134" s="21">
        <v>44</v>
      </c>
      <c r="B134" s="21"/>
      <c r="C134" s="5"/>
      <c r="D134" s="1" t="s">
        <v>7</v>
      </c>
      <c r="E134">
        <v>0.5125925925925926</v>
      </c>
      <c r="F134">
        <v>0.15</v>
      </c>
      <c r="H134" s="5">
        <f>A396</f>
        <v>0</v>
      </c>
      <c r="I134">
        <f>B396</f>
        <v>0</v>
      </c>
      <c r="J134">
        <f>C396</f>
        <v>0</v>
      </c>
      <c r="K134" t="e">
        <f>E396</f>
        <v>#DIV/0!</v>
      </c>
      <c r="L134" t="e">
        <f>F396</f>
        <v>#DIV/0!</v>
      </c>
      <c r="M134" t="e">
        <f>E398</f>
        <v>#DIV/0!</v>
      </c>
      <c r="N134" t="e">
        <f>F398</f>
        <v>#DIV/0!</v>
      </c>
      <c r="O134" t="e">
        <f>E397</f>
        <v>#DIV/0!</v>
      </c>
      <c r="P134" t="e">
        <f>F397</f>
        <v>#DIV/0!</v>
      </c>
      <c r="Q134">
        <f>G396</f>
        <v>0</v>
      </c>
    </row>
    <row r="135" spans="1:17" x14ac:dyDescent="0.2">
      <c r="A135" s="13">
        <v>44</v>
      </c>
      <c r="B135" s="13">
        <v>2</v>
      </c>
      <c r="C135" s="13" t="s">
        <v>51</v>
      </c>
      <c r="D135" s="14" t="s">
        <v>5</v>
      </c>
      <c r="E135">
        <v>0.35666666666666669</v>
      </c>
      <c r="F135">
        <v>0.88851851851851849</v>
      </c>
      <c r="G135">
        <v>5.7707641196013286</v>
      </c>
      <c r="H135" s="5">
        <f>A399</f>
        <v>0</v>
      </c>
      <c r="I135">
        <f>B399</f>
        <v>0</v>
      </c>
      <c r="J135">
        <f>C399</f>
        <v>0</v>
      </c>
      <c r="K135" t="e">
        <f>E399</f>
        <v>#DIV/0!</v>
      </c>
      <c r="L135" t="e">
        <f>F399</f>
        <v>#DIV/0!</v>
      </c>
      <c r="M135" t="e">
        <f>E401</f>
        <v>#DIV/0!</v>
      </c>
      <c r="N135" t="e">
        <f>F401</f>
        <v>#DIV/0!</v>
      </c>
      <c r="O135" t="e">
        <f>E400</f>
        <v>#DIV/0!</v>
      </c>
      <c r="P135" t="e">
        <f>F400</f>
        <v>#DIV/0!</v>
      </c>
      <c r="Q135">
        <f>G399</f>
        <v>0</v>
      </c>
    </row>
    <row r="136" spans="1:17" x14ac:dyDescent="0.2">
      <c r="A136" s="21">
        <v>44</v>
      </c>
      <c r="B136" s="21"/>
      <c r="C136" s="5"/>
      <c r="D136" s="1" t="s">
        <v>6</v>
      </c>
      <c r="E136">
        <v>0.1525</v>
      </c>
      <c r="F136">
        <v>1.6296296296296295E-2</v>
      </c>
      <c r="H136" s="5">
        <f>A402</f>
        <v>0</v>
      </c>
      <c r="I136">
        <f>B402</f>
        <v>0</v>
      </c>
      <c r="J136">
        <f>C402</f>
        <v>0</v>
      </c>
      <c r="K136" t="e">
        <f>E402</f>
        <v>#DIV/0!</v>
      </c>
      <c r="L136" t="e">
        <f>F402</f>
        <v>#DIV/0!</v>
      </c>
      <c r="M136" t="e">
        <f>E404</f>
        <v>#DIV/0!</v>
      </c>
      <c r="N136" t="e">
        <f>F404</f>
        <v>#DIV/0!</v>
      </c>
      <c r="O136" t="e">
        <f>E403</f>
        <v>#DIV/0!</v>
      </c>
      <c r="P136" t="e">
        <f>F403</f>
        <v>#DIV/0!</v>
      </c>
      <c r="Q136" s="71">
        <f>G402</f>
        <v>0</v>
      </c>
    </row>
    <row r="137" spans="1:17" x14ac:dyDescent="0.2">
      <c r="A137" s="21">
        <v>44</v>
      </c>
      <c r="B137" s="21"/>
      <c r="C137" s="5"/>
      <c r="D137" s="1" t="s">
        <v>7</v>
      </c>
      <c r="E137">
        <v>0.49083333333333334</v>
      </c>
      <c r="F137">
        <v>9.5185185185185192E-2</v>
      </c>
      <c r="H137" s="5">
        <f>A405</f>
        <v>0</v>
      </c>
      <c r="I137">
        <f>B405</f>
        <v>0</v>
      </c>
      <c r="J137">
        <f>C405</f>
        <v>0</v>
      </c>
      <c r="K137" t="e">
        <f>E405</f>
        <v>#DIV/0!</v>
      </c>
      <c r="L137" t="e">
        <f>F405</f>
        <v>#DIV/0!</v>
      </c>
      <c r="M137" t="e">
        <f>E407</f>
        <v>#DIV/0!</v>
      </c>
      <c r="N137" t="e">
        <f>F407</f>
        <v>#DIV/0!</v>
      </c>
      <c r="O137" t="e">
        <f>E406</f>
        <v>#DIV/0!</v>
      </c>
      <c r="P137" t="e">
        <f>F406</f>
        <v>#DIV/0!</v>
      </c>
      <c r="Q137">
        <f>G405</f>
        <v>0</v>
      </c>
    </row>
    <row r="138" spans="1:17" x14ac:dyDescent="0.2">
      <c r="A138" s="13">
        <v>59</v>
      </c>
      <c r="B138" s="13">
        <v>2</v>
      </c>
      <c r="C138" s="13" t="s">
        <v>54</v>
      </c>
      <c r="D138" s="14" t="s">
        <v>5</v>
      </c>
      <c r="E138">
        <v>0.31675925925925924</v>
      </c>
      <c r="F138">
        <v>0.76962962962962966</v>
      </c>
      <c r="G138">
        <v>2.965836012861736</v>
      </c>
      <c r="H138" s="5">
        <f>A408</f>
        <v>0</v>
      </c>
      <c r="I138">
        <f>B408</f>
        <v>0</v>
      </c>
      <c r="J138">
        <f>C408</f>
        <v>0</v>
      </c>
      <c r="K138" t="e">
        <f>E408</f>
        <v>#DIV/0!</v>
      </c>
      <c r="L138" t="e">
        <f>F408</f>
        <v>#DIV/0!</v>
      </c>
      <c r="M138" t="e">
        <f>E410</f>
        <v>#DIV/0!</v>
      </c>
      <c r="N138" t="e">
        <f>F410</f>
        <v>#DIV/0!</v>
      </c>
      <c r="O138" t="e">
        <f>E409</f>
        <v>#DIV/0!</v>
      </c>
      <c r="P138" t="e">
        <f>F409</f>
        <v>#DIV/0!</v>
      </c>
      <c r="Q138">
        <f>G408</f>
        <v>0</v>
      </c>
    </row>
    <row r="139" spans="1:17" x14ac:dyDescent="0.2">
      <c r="A139" s="21">
        <v>59</v>
      </c>
      <c r="B139" s="21"/>
      <c r="C139" s="5"/>
      <c r="D139" s="1" t="s">
        <v>6</v>
      </c>
      <c r="E139">
        <v>0.11777777777777777</v>
      </c>
      <c r="F139">
        <v>2.2777777777777779E-2</v>
      </c>
      <c r="H139" s="5">
        <f>A411</f>
        <v>0</v>
      </c>
      <c r="I139">
        <f>B411</f>
        <v>0</v>
      </c>
      <c r="J139">
        <f>C411</f>
        <v>0</v>
      </c>
      <c r="K139" t="e">
        <f>E411</f>
        <v>#DIV/0!</v>
      </c>
      <c r="L139" t="e">
        <f>F411</f>
        <v>#DIV/0!</v>
      </c>
      <c r="M139" t="e">
        <f>E413</f>
        <v>#DIV/0!</v>
      </c>
      <c r="N139" t="e">
        <f>F413</f>
        <v>#DIV/0!</v>
      </c>
      <c r="O139" t="e">
        <f>E412</f>
        <v>#DIV/0!</v>
      </c>
      <c r="P139" t="e">
        <f>F412</f>
        <v>#DIV/0!</v>
      </c>
      <c r="Q139" s="71">
        <f>G411</f>
        <v>0</v>
      </c>
    </row>
    <row r="140" spans="1:17" x14ac:dyDescent="0.2">
      <c r="A140" s="21">
        <v>59</v>
      </c>
      <c r="B140" s="21"/>
      <c r="C140" s="5"/>
      <c r="D140" s="1" t="s">
        <v>7</v>
      </c>
      <c r="E140">
        <v>0.56546296296296295</v>
      </c>
      <c r="F140">
        <v>0.20759259259259261</v>
      </c>
      <c r="H140" s="5">
        <f>A414</f>
        <v>0</v>
      </c>
      <c r="I140">
        <f>B414</f>
        <v>0</v>
      </c>
      <c r="J140">
        <f>C414</f>
        <v>0</v>
      </c>
      <c r="K140" t="e">
        <f>E414</f>
        <v>#DIV/0!</v>
      </c>
      <c r="L140" t="e">
        <f>F414</f>
        <v>#DIV/0!</v>
      </c>
      <c r="M140" t="e">
        <f>E416</f>
        <v>#DIV/0!</v>
      </c>
      <c r="N140" t="e">
        <f>F416</f>
        <v>#DIV/0!</v>
      </c>
      <c r="O140" t="e">
        <f>E415</f>
        <v>#DIV/0!</v>
      </c>
      <c r="P140" t="e">
        <f>F415</f>
        <v>#DIV/0!</v>
      </c>
      <c r="Q140">
        <f>G414</f>
        <v>0</v>
      </c>
    </row>
    <row r="141" spans="1:17" x14ac:dyDescent="0.2">
      <c r="A141" s="13">
        <v>59</v>
      </c>
      <c r="B141" s="13">
        <v>2</v>
      </c>
      <c r="C141" s="13" t="s">
        <v>12</v>
      </c>
      <c r="D141" s="14" t="s">
        <v>5</v>
      </c>
      <c r="E141">
        <v>0.36749999999999999</v>
      </c>
      <c r="F141">
        <v>0.7374074074074074</v>
      </c>
      <c r="G141">
        <v>2.4086741889985896</v>
      </c>
      <c r="H141" s="5">
        <f>A417</f>
        <v>0</v>
      </c>
      <c r="I141">
        <f>B417</f>
        <v>0</v>
      </c>
      <c r="J141">
        <f>C417</f>
        <v>0</v>
      </c>
      <c r="K141" t="e">
        <f>E417</f>
        <v>#DIV/0!</v>
      </c>
      <c r="L141" t="e">
        <f>F417</f>
        <v>#DIV/0!</v>
      </c>
      <c r="M141" t="e">
        <f>E419</f>
        <v>#DIV/0!</v>
      </c>
      <c r="N141" t="e">
        <f>F419</f>
        <v>#DIV/0!</v>
      </c>
      <c r="O141" t="e">
        <f>E418</f>
        <v>#DIV/0!</v>
      </c>
      <c r="P141" t="e">
        <f>F418</f>
        <v>#DIV/0!</v>
      </c>
      <c r="Q141">
        <f>G417</f>
        <v>0</v>
      </c>
    </row>
    <row r="142" spans="1:17" x14ac:dyDescent="0.2">
      <c r="A142" s="21">
        <v>59</v>
      </c>
      <c r="B142" s="21"/>
      <c r="C142" s="5"/>
      <c r="D142" s="1" t="s">
        <v>6</v>
      </c>
      <c r="E142">
        <v>8.8148148148148142E-2</v>
      </c>
      <c r="F142">
        <v>2.7222222222222221E-2</v>
      </c>
      <c r="H142" s="5">
        <f>A420</f>
        <v>0</v>
      </c>
      <c r="I142">
        <f>B420</f>
        <v>0</v>
      </c>
      <c r="J142">
        <f>C420</f>
        <v>0</v>
      </c>
      <c r="K142" t="e">
        <f>E420</f>
        <v>#DIV/0!</v>
      </c>
      <c r="L142" t="e">
        <f>F420</f>
        <v>#DIV/0!</v>
      </c>
      <c r="M142" t="e">
        <f>E422</f>
        <v>#DIV/0!</v>
      </c>
      <c r="N142" t="e">
        <f>F422</f>
        <v>#DIV/0!</v>
      </c>
      <c r="O142" t="e">
        <f>E421</f>
        <v>#DIV/0!</v>
      </c>
      <c r="P142" t="e">
        <f>F421</f>
        <v>#DIV/0!</v>
      </c>
      <c r="Q142" s="71">
        <f>G420</f>
        <v>0</v>
      </c>
    </row>
    <row r="143" spans="1:17" x14ac:dyDescent="0.2">
      <c r="A143" s="21">
        <v>59</v>
      </c>
      <c r="B143" s="21"/>
      <c r="C143" s="5"/>
      <c r="D143" s="1" t="s">
        <v>7</v>
      </c>
      <c r="E143">
        <v>0.54435185185185186</v>
      </c>
      <c r="F143">
        <v>0.23537037037037037</v>
      </c>
      <c r="H143" s="5">
        <f>A423</f>
        <v>0</v>
      </c>
      <c r="I143">
        <f>B423</f>
        <v>0</v>
      </c>
      <c r="J143">
        <f>C423</f>
        <v>0</v>
      </c>
      <c r="K143" t="e">
        <f>E423</f>
        <v>#DIV/0!</v>
      </c>
      <c r="L143" t="e">
        <f>F423</f>
        <v>#DIV/0!</v>
      </c>
      <c r="M143" t="e">
        <f>E425</f>
        <v>#DIV/0!</v>
      </c>
      <c r="N143" t="e">
        <f>F425</f>
        <v>#DIV/0!</v>
      </c>
      <c r="O143" t="e">
        <f>E424</f>
        <v>#DIV/0!</v>
      </c>
      <c r="P143" t="e">
        <f>F424</f>
        <v>#DIV/0!</v>
      </c>
      <c r="Q143">
        <f>G423</f>
        <v>0</v>
      </c>
    </row>
    <row r="144" spans="1:17" x14ac:dyDescent="0.2">
      <c r="A144" s="13">
        <v>59</v>
      </c>
      <c r="B144" s="13">
        <v>2</v>
      </c>
      <c r="C144" s="13" t="s">
        <v>2</v>
      </c>
      <c r="D144" s="14" t="s">
        <v>5</v>
      </c>
      <c r="E144">
        <v>0.36277777777777775</v>
      </c>
      <c r="F144">
        <v>0.8460185185185185</v>
      </c>
      <c r="G144">
        <v>4.1383042693926635</v>
      </c>
      <c r="H144" s="5">
        <f>A426</f>
        <v>0</v>
      </c>
      <c r="I144">
        <f>B426</f>
        <v>0</v>
      </c>
      <c r="J144">
        <f>C426</f>
        <v>0</v>
      </c>
      <c r="K144" t="e">
        <f>E426</f>
        <v>#DIV/0!</v>
      </c>
      <c r="L144" t="e">
        <f>F426</f>
        <v>#DIV/0!</v>
      </c>
      <c r="M144" t="e">
        <f>E428</f>
        <v>#DIV/0!</v>
      </c>
      <c r="N144" t="e">
        <f>F428</f>
        <v>#DIV/0!</v>
      </c>
      <c r="O144" t="e">
        <f>E427</f>
        <v>#DIV/0!</v>
      </c>
      <c r="P144" t="e">
        <f>F427</f>
        <v>#DIV/0!</v>
      </c>
      <c r="Q144">
        <f>G426</f>
        <v>0</v>
      </c>
    </row>
    <row r="145" spans="1:17" x14ac:dyDescent="0.2">
      <c r="A145" s="21">
        <v>59</v>
      </c>
      <c r="B145" s="21"/>
      <c r="C145" s="5"/>
      <c r="D145" s="1" t="s">
        <v>6</v>
      </c>
      <c r="E145">
        <v>0.10870370370370371</v>
      </c>
      <c r="F145">
        <v>1.7037037037037038E-2</v>
      </c>
      <c r="H145" s="5">
        <f>A429</f>
        <v>0</v>
      </c>
      <c r="I145">
        <f>B429</f>
        <v>0</v>
      </c>
      <c r="J145">
        <f>C429</f>
        <v>0</v>
      </c>
      <c r="K145" t="e">
        <f>E429</f>
        <v>#DIV/0!</v>
      </c>
      <c r="L145" t="e">
        <f>F429</f>
        <v>#DIV/0!</v>
      </c>
      <c r="M145" t="e">
        <f>E431</f>
        <v>#DIV/0!</v>
      </c>
      <c r="N145" t="e">
        <f>F431</f>
        <v>#DIV/0!</v>
      </c>
      <c r="O145" t="e">
        <f>E430</f>
        <v>#DIV/0!</v>
      </c>
      <c r="P145" t="e">
        <f>F430</f>
        <v>#DIV/0!</v>
      </c>
      <c r="Q145" s="71">
        <f>G429</f>
        <v>0</v>
      </c>
    </row>
    <row r="146" spans="1:17" x14ac:dyDescent="0.2">
      <c r="A146" s="21">
        <v>59</v>
      </c>
      <c r="B146" s="21"/>
      <c r="C146" s="5"/>
      <c r="D146" s="1" t="s">
        <v>7</v>
      </c>
      <c r="E146">
        <v>0.5285185185185185</v>
      </c>
      <c r="F146">
        <v>0.13694444444444445</v>
      </c>
      <c r="H146" s="5">
        <f>A432</f>
        <v>0</v>
      </c>
      <c r="I146">
        <f>B432</f>
        <v>0</v>
      </c>
      <c r="J146">
        <f>C432</f>
        <v>0</v>
      </c>
      <c r="K146" t="e">
        <f>E432</f>
        <v>#DIV/0!</v>
      </c>
      <c r="L146" t="e">
        <f>F432</f>
        <v>#DIV/0!</v>
      </c>
      <c r="M146" t="e">
        <f>E434</f>
        <v>#DIV/0!</v>
      </c>
      <c r="N146" t="e">
        <f>F434</f>
        <v>#DIV/0!</v>
      </c>
      <c r="O146" t="e">
        <f>E433</f>
        <v>#DIV/0!</v>
      </c>
      <c r="P146" t="e">
        <f>F433</f>
        <v>#DIV/0!</v>
      </c>
      <c r="Q146">
        <f>G432</f>
        <v>0</v>
      </c>
    </row>
    <row r="147" spans="1:17" x14ac:dyDescent="0.2">
      <c r="A147" s="13">
        <v>59</v>
      </c>
      <c r="B147" s="13">
        <v>2</v>
      </c>
      <c r="C147" s="13" t="s">
        <v>20</v>
      </c>
      <c r="D147" s="14" t="s">
        <v>5</v>
      </c>
      <c r="E147">
        <v>0.33185185185185184</v>
      </c>
      <c r="F147">
        <v>0.84037037037037032</v>
      </c>
      <c r="G147">
        <v>4.1856148491879344</v>
      </c>
      <c r="H147" s="5">
        <f>A435</f>
        <v>0</v>
      </c>
      <c r="I147">
        <f>B435</f>
        <v>0</v>
      </c>
      <c r="J147">
        <f>C435</f>
        <v>0</v>
      </c>
      <c r="K147" t="e">
        <f>E435</f>
        <v>#DIV/0!</v>
      </c>
      <c r="L147" t="e">
        <f>F435</f>
        <v>#DIV/0!</v>
      </c>
      <c r="M147" t="e">
        <f>E437</f>
        <v>#DIV/0!</v>
      </c>
      <c r="N147" t="e">
        <f>F437</f>
        <v>#DIV/0!</v>
      </c>
      <c r="O147" t="e">
        <f>E436</f>
        <v>#DIV/0!</v>
      </c>
      <c r="P147" t="e">
        <f>F436</f>
        <v>#DIV/0!</v>
      </c>
      <c r="Q147">
        <f>G435</f>
        <v>0</v>
      </c>
    </row>
    <row r="148" spans="1:17" x14ac:dyDescent="0.2">
      <c r="A148" s="21">
        <v>59</v>
      </c>
      <c r="B148" s="21"/>
      <c r="C148" s="5"/>
      <c r="D148" s="1" t="s">
        <v>6</v>
      </c>
      <c r="E148">
        <v>0.1137962962962963</v>
      </c>
      <c r="F148">
        <v>2.0277777777777777E-2</v>
      </c>
      <c r="H148" s="5">
        <f>A438</f>
        <v>0</v>
      </c>
      <c r="I148">
        <f>B438</f>
        <v>0</v>
      </c>
      <c r="J148">
        <f>C438</f>
        <v>0</v>
      </c>
      <c r="K148" t="e">
        <f>E438</f>
        <v>#DIV/0!</v>
      </c>
      <c r="L148" t="e">
        <f>F438</f>
        <v>#DIV/0!</v>
      </c>
      <c r="M148" t="e">
        <f>E440</f>
        <v>#DIV/0!</v>
      </c>
      <c r="N148" t="e">
        <f>F440</f>
        <v>#DIV/0!</v>
      </c>
      <c r="O148" t="e">
        <f>E439</f>
        <v>#DIV/0!</v>
      </c>
      <c r="P148" t="e">
        <f>F439</f>
        <v>#DIV/0!</v>
      </c>
      <c r="Q148" s="71">
        <f>G438</f>
        <v>0</v>
      </c>
    </row>
    <row r="149" spans="1:17" x14ac:dyDescent="0.2">
      <c r="A149" s="21">
        <v>59</v>
      </c>
      <c r="B149" s="21"/>
      <c r="C149" s="5"/>
      <c r="D149" s="1" t="s">
        <v>7</v>
      </c>
      <c r="E149">
        <v>0.55435185185185187</v>
      </c>
      <c r="F149">
        <v>0.13935185185185187</v>
      </c>
      <c r="H149" s="5">
        <f>A441</f>
        <v>0</v>
      </c>
      <c r="I149">
        <f>B441</f>
        <v>0</v>
      </c>
      <c r="J149">
        <f>C441</f>
        <v>0</v>
      </c>
      <c r="K149" t="e">
        <f>E441</f>
        <v>#DIV/0!</v>
      </c>
      <c r="L149" t="e">
        <f>F441</f>
        <v>#DIV/0!</v>
      </c>
      <c r="M149" t="e">
        <f>E443</f>
        <v>#DIV/0!</v>
      </c>
      <c r="N149" t="e">
        <f>F443</f>
        <v>#DIV/0!</v>
      </c>
      <c r="O149" t="e">
        <f>E442</f>
        <v>#DIV/0!</v>
      </c>
      <c r="P149" t="e">
        <f>F442</f>
        <v>#DIV/0!</v>
      </c>
      <c r="Q149">
        <f>G441</f>
        <v>0</v>
      </c>
    </row>
    <row r="150" spans="1:17" x14ac:dyDescent="0.2">
      <c r="A150" s="13">
        <v>59</v>
      </c>
      <c r="B150" s="13">
        <v>2</v>
      </c>
      <c r="C150" s="13" t="s">
        <v>59</v>
      </c>
      <c r="D150" s="14" t="s">
        <v>5</v>
      </c>
      <c r="H150" s="5">
        <f>A444</f>
        <v>0</v>
      </c>
      <c r="I150">
        <f>B444</f>
        <v>0</v>
      </c>
      <c r="J150">
        <f>C444</f>
        <v>0</v>
      </c>
      <c r="K150" t="e">
        <f>E444</f>
        <v>#DIV/0!</v>
      </c>
      <c r="L150" t="e">
        <f>F444</f>
        <v>#DIV/0!</v>
      </c>
      <c r="M150" t="e">
        <f>E446</f>
        <v>#DIV/0!</v>
      </c>
      <c r="N150" t="e">
        <f>F446</f>
        <v>#DIV/0!</v>
      </c>
      <c r="O150" t="e">
        <f>E445</f>
        <v>#DIV/0!</v>
      </c>
      <c r="P150" t="e">
        <f>F445</f>
        <v>#DIV/0!</v>
      </c>
      <c r="Q150">
        <f>G444</f>
        <v>0</v>
      </c>
    </row>
    <row r="151" spans="1:17" x14ac:dyDescent="0.2">
      <c r="A151" s="21">
        <v>59</v>
      </c>
      <c r="B151" s="21"/>
      <c r="C151" s="5"/>
      <c r="D151" s="10" t="s">
        <v>6</v>
      </c>
      <c r="H151" s="5">
        <f>A447</f>
        <v>0</v>
      </c>
      <c r="I151">
        <f>B447</f>
        <v>0</v>
      </c>
      <c r="J151">
        <f>C447</f>
        <v>0</v>
      </c>
      <c r="K151" t="e">
        <f>E447</f>
        <v>#DIV/0!</v>
      </c>
      <c r="L151" t="e">
        <f>F447</f>
        <v>#DIV/0!</v>
      </c>
      <c r="M151" t="e">
        <f>E449</f>
        <v>#DIV/0!</v>
      </c>
      <c r="N151" t="e">
        <f>F449</f>
        <v>#DIV/0!</v>
      </c>
      <c r="O151" t="e">
        <f>E448</f>
        <v>#DIV/0!</v>
      </c>
      <c r="P151" t="e">
        <f>F448</f>
        <v>#DIV/0!</v>
      </c>
      <c r="Q151" s="71">
        <f>G447</f>
        <v>0</v>
      </c>
    </row>
    <row r="152" spans="1:17" x14ac:dyDescent="0.2">
      <c r="A152" s="21">
        <v>59</v>
      </c>
      <c r="B152" s="21"/>
      <c r="C152" s="5"/>
      <c r="D152" s="1" t="s">
        <v>7</v>
      </c>
      <c r="H152" s="5">
        <f>A450</f>
        <v>0</v>
      </c>
      <c r="I152">
        <f>B450</f>
        <v>0</v>
      </c>
      <c r="J152">
        <f>C450</f>
        <v>0</v>
      </c>
      <c r="K152" t="e">
        <f>E450</f>
        <v>#DIV/0!</v>
      </c>
      <c r="L152" t="e">
        <f>F450</f>
        <v>#DIV/0!</v>
      </c>
      <c r="M152" t="e">
        <f>E452</f>
        <v>#DIV/0!</v>
      </c>
      <c r="N152" t="e">
        <f>F452</f>
        <v>#DIV/0!</v>
      </c>
      <c r="O152" t="e">
        <f>E451</f>
        <v>#DIV/0!</v>
      </c>
      <c r="P152" t="e">
        <f>F451</f>
        <v>#DIV/0!</v>
      </c>
      <c r="Q152">
        <f>G450</f>
        <v>0</v>
      </c>
    </row>
    <row r="153" spans="1:17" x14ac:dyDescent="0.2">
      <c r="A153" s="13">
        <v>59</v>
      </c>
      <c r="B153" s="13">
        <v>2</v>
      </c>
      <c r="C153" s="13" t="s">
        <v>50</v>
      </c>
      <c r="D153" s="14" t="s">
        <v>5</v>
      </c>
      <c r="H153" s="5">
        <f>A453</f>
        <v>0</v>
      </c>
      <c r="I153">
        <f>B453</f>
        <v>0</v>
      </c>
      <c r="J153">
        <f>C453</f>
        <v>0</v>
      </c>
      <c r="K153" t="e">
        <f>E453</f>
        <v>#DIV/0!</v>
      </c>
      <c r="L153" t="e">
        <f>F453</f>
        <v>#DIV/0!</v>
      </c>
      <c r="M153" t="e">
        <f>E455</f>
        <v>#DIV/0!</v>
      </c>
      <c r="N153" t="e">
        <f>F455</f>
        <v>#DIV/0!</v>
      </c>
      <c r="O153" t="e">
        <f>E454</f>
        <v>#DIV/0!</v>
      </c>
      <c r="P153" t="e">
        <f>F454</f>
        <v>#DIV/0!</v>
      </c>
      <c r="Q153">
        <f>G453</f>
        <v>0</v>
      </c>
    </row>
    <row r="154" spans="1:17" x14ac:dyDescent="0.2">
      <c r="A154" s="21">
        <v>59</v>
      </c>
      <c r="B154" s="21"/>
      <c r="C154" s="5"/>
      <c r="D154" s="1" t="s">
        <v>6</v>
      </c>
      <c r="H154" s="5">
        <f>A456</f>
        <v>0</v>
      </c>
      <c r="I154">
        <f>B456</f>
        <v>0</v>
      </c>
      <c r="J154">
        <f>C456</f>
        <v>0</v>
      </c>
      <c r="K154" t="e">
        <f>E456</f>
        <v>#DIV/0!</v>
      </c>
      <c r="L154" t="e">
        <f>F456</f>
        <v>#DIV/0!</v>
      </c>
      <c r="M154" t="e">
        <f>E458</f>
        <v>#DIV/0!</v>
      </c>
      <c r="N154" t="e">
        <f>F458</f>
        <v>#DIV/0!</v>
      </c>
      <c r="O154" t="e">
        <f>E457</f>
        <v>#DIV/0!</v>
      </c>
      <c r="P154" t="e">
        <f>F457</f>
        <v>#DIV/0!</v>
      </c>
      <c r="Q154" s="71">
        <f>G456</f>
        <v>0</v>
      </c>
    </row>
    <row r="155" spans="1:17" x14ac:dyDescent="0.2">
      <c r="A155" s="21">
        <v>59</v>
      </c>
      <c r="B155" s="21"/>
      <c r="C155" s="5"/>
      <c r="D155" s="1" t="s">
        <v>7</v>
      </c>
      <c r="H155" s="5">
        <f>A459</f>
        <v>0</v>
      </c>
      <c r="I155">
        <f>B459</f>
        <v>0</v>
      </c>
      <c r="J155">
        <f>C459</f>
        <v>0</v>
      </c>
      <c r="K155" t="e">
        <f>E459</f>
        <v>#DIV/0!</v>
      </c>
      <c r="L155" t="e">
        <f>F459</f>
        <v>#DIV/0!</v>
      </c>
      <c r="M155" t="e">
        <f>E461</f>
        <v>#DIV/0!</v>
      </c>
      <c r="N155" t="e">
        <f>F461</f>
        <v>#DIV/0!</v>
      </c>
      <c r="O155" t="e">
        <f>E460</f>
        <v>#DIV/0!</v>
      </c>
      <c r="P155" t="e">
        <f>F460</f>
        <v>#DIV/0!</v>
      </c>
      <c r="Q155">
        <f>G459</f>
        <v>0</v>
      </c>
    </row>
    <row r="156" spans="1:17" x14ac:dyDescent="0.2">
      <c r="A156" s="13">
        <v>59</v>
      </c>
      <c r="B156" s="13">
        <v>2</v>
      </c>
      <c r="C156" s="13" t="s">
        <v>23</v>
      </c>
      <c r="D156" s="14" t="s">
        <v>5</v>
      </c>
      <c r="E156">
        <v>0.34074074074074073</v>
      </c>
      <c r="F156">
        <v>0.78037037037037038</v>
      </c>
      <c r="G156">
        <v>3.0016863406408092</v>
      </c>
      <c r="H156" s="5">
        <f>A462</f>
        <v>0</v>
      </c>
      <c r="I156">
        <f>B462</f>
        <v>0</v>
      </c>
      <c r="J156">
        <f>C462</f>
        <v>0</v>
      </c>
      <c r="K156" t="e">
        <f>E462</f>
        <v>#DIV/0!</v>
      </c>
      <c r="L156" t="e">
        <f>F462</f>
        <v>#DIV/0!</v>
      </c>
      <c r="M156" t="e">
        <f>E464</f>
        <v>#DIV/0!</v>
      </c>
      <c r="N156" t="e">
        <f>F464</f>
        <v>#DIV/0!</v>
      </c>
      <c r="O156" t="e">
        <f>E463</f>
        <v>#DIV/0!</v>
      </c>
      <c r="P156" t="e">
        <f>F463</f>
        <v>#DIV/0!</v>
      </c>
      <c r="Q156">
        <f>G462</f>
        <v>0</v>
      </c>
    </row>
    <row r="157" spans="1:17" x14ac:dyDescent="0.2">
      <c r="A157" s="21">
        <v>59</v>
      </c>
      <c r="B157" s="21"/>
      <c r="C157" s="5"/>
      <c r="D157" s="1" t="s">
        <v>6</v>
      </c>
      <c r="E157">
        <v>7.8981481481481486E-2</v>
      </c>
      <c r="F157">
        <v>1.3425925925925926E-2</v>
      </c>
      <c r="H157" s="5">
        <f>A465</f>
        <v>0</v>
      </c>
      <c r="I157">
        <f>B465</f>
        <v>0</v>
      </c>
      <c r="J157">
        <f>C465</f>
        <v>0</v>
      </c>
      <c r="K157" t="e">
        <f>E465</f>
        <v>#DIV/0!</v>
      </c>
      <c r="L157" t="e">
        <f>F465</f>
        <v>#DIV/0!</v>
      </c>
      <c r="M157" t="e">
        <f>E467</f>
        <v>#DIV/0!</v>
      </c>
      <c r="N157" t="e">
        <f>F467</f>
        <v>#DIV/0!</v>
      </c>
      <c r="O157" t="e">
        <f>E466</f>
        <v>#DIV/0!</v>
      </c>
      <c r="P157" t="e">
        <f>F466</f>
        <v>#DIV/0!</v>
      </c>
      <c r="Q157" s="71">
        <f>G465</f>
        <v>0</v>
      </c>
    </row>
    <row r="158" spans="1:17" x14ac:dyDescent="0.2">
      <c r="A158" s="21">
        <v>59</v>
      </c>
      <c r="B158" s="21"/>
      <c r="C158" s="5"/>
      <c r="D158" s="1" t="s">
        <v>7</v>
      </c>
      <c r="E158">
        <v>0.58027777777777778</v>
      </c>
      <c r="F158">
        <v>0.20620370370370369</v>
      </c>
    </row>
    <row r="159" spans="1:17" x14ac:dyDescent="0.2">
      <c r="A159" s="13">
        <v>59</v>
      </c>
      <c r="B159" s="13">
        <v>2</v>
      </c>
      <c r="C159" s="13" t="s">
        <v>67</v>
      </c>
      <c r="D159" s="14" t="s">
        <v>5</v>
      </c>
      <c r="E159">
        <v>0.42787037037037035</v>
      </c>
      <c r="F159">
        <v>0.74615669568438603</v>
      </c>
      <c r="G159">
        <v>2.2538692961476623</v>
      </c>
    </row>
    <row r="160" spans="1:17" x14ac:dyDescent="0.2">
      <c r="A160" s="21">
        <v>59</v>
      </c>
      <c r="B160" s="21"/>
      <c r="C160" s="5"/>
      <c r="D160" s="1" t="s">
        <v>6</v>
      </c>
      <c r="E160">
        <v>7.2129629629629627E-2</v>
      </c>
      <c r="F160">
        <v>2.8338581218744212E-2</v>
      </c>
    </row>
    <row r="161" spans="1:7" x14ac:dyDescent="0.2">
      <c r="A161" s="21">
        <v>59</v>
      </c>
      <c r="B161" s="21"/>
      <c r="C161" s="5"/>
      <c r="D161" s="1" t="s">
        <v>7</v>
      </c>
      <c r="E161">
        <v>0.5</v>
      </c>
      <c r="F161">
        <v>0.22550472309686978</v>
      </c>
    </row>
    <row r="162" spans="1:7" x14ac:dyDescent="0.2">
      <c r="A162" s="13">
        <v>59</v>
      </c>
      <c r="B162" s="13">
        <v>2</v>
      </c>
      <c r="C162" s="13" t="s">
        <v>68</v>
      </c>
      <c r="D162" s="14" t="s">
        <v>5</v>
      </c>
      <c r="E162">
        <v>0.40370370370370373</v>
      </c>
      <c r="F162">
        <v>0.84637466432077046</v>
      </c>
      <c r="G162">
        <v>3.8814971089232699</v>
      </c>
    </row>
    <row r="163" spans="1:7" x14ac:dyDescent="0.2">
      <c r="A163" s="21">
        <v>59</v>
      </c>
      <c r="B163" s="21"/>
      <c r="C163" s="5"/>
      <c r="D163" s="1" t="s">
        <v>6</v>
      </c>
      <c r="E163">
        <v>0.11240740740740741</v>
      </c>
      <c r="F163">
        <v>7.9637003426243167E-3</v>
      </c>
    </row>
    <row r="164" spans="1:7" x14ac:dyDescent="0.2">
      <c r="A164" s="21">
        <v>59</v>
      </c>
      <c r="B164" s="21"/>
      <c r="C164" s="5"/>
      <c r="D164" s="1" t="s">
        <v>7</v>
      </c>
      <c r="E164">
        <v>0.48388888888888887</v>
      </c>
      <c r="F164">
        <v>0.14566163533660523</v>
      </c>
    </row>
    <row r="165" spans="1:7" x14ac:dyDescent="0.2">
      <c r="A165" s="13">
        <v>59</v>
      </c>
      <c r="B165" s="13">
        <v>1</v>
      </c>
      <c r="C165" s="13" t="s">
        <v>57</v>
      </c>
      <c r="D165" s="14" t="s">
        <v>5</v>
      </c>
      <c r="E165">
        <v>0.39518518518518519</v>
      </c>
      <c r="F165">
        <v>0.75259259259259259</v>
      </c>
      <c r="G165">
        <v>2.4446107784431139</v>
      </c>
    </row>
    <row r="166" spans="1:7" x14ac:dyDescent="0.2">
      <c r="A166" s="21">
        <v>59</v>
      </c>
      <c r="B166" s="21"/>
      <c r="C166" s="5"/>
      <c r="D166" s="1" t="s">
        <v>6</v>
      </c>
      <c r="E166">
        <v>9.8888888888888887E-2</v>
      </c>
      <c r="F166">
        <v>1.7407407407407406E-2</v>
      </c>
    </row>
    <row r="167" spans="1:7" x14ac:dyDescent="0.2">
      <c r="A167" s="21">
        <v>59</v>
      </c>
      <c r="B167" s="21"/>
      <c r="C167" s="5"/>
      <c r="D167" s="1" t="s">
        <v>7</v>
      </c>
      <c r="E167">
        <v>0.50592592592592589</v>
      </c>
      <c r="F167">
        <v>0.23</v>
      </c>
    </row>
    <row r="168" spans="1:7" x14ac:dyDescent="0.2">
      <c r="A168" s="13">
        <v>59</v>
      </c>
      <c r="B168" s="13">
        <v>1</v>
      </c>
      <c r="C168" s="13" t="s">
        <v>58</v>
      </c>
      <c r="D168" s="14" t="s">
        <v>5</v>
      </c>
      <c r="E168">
        <v>0.38370370370370371</v>
      </c>
      <c r="F168">
        <v>0.69342592592592589</v>
      </c>
      <c r="G168">
        <v>2.0102688009664758</v>
      </c>
    </row>
    <row r="169" spans="1:7" x14ac:dyDescent="0.2">
      <c r="A169" s="21">
        <v>59</v>
      </c>
      <c r="B169" s="21"/>
      <c r="C169" s="5"/>
      <c r="D169" s="1" t="s">
        <v>6</v>
      </c>
      <c r="E169">
        <v>5.7500000000000002E-2</v>
      </c>
      <c r="F169">
        <v>1.1296296296296296E-2</v>
      </c>
    </row>
    <row r="170" spans="1:7" x14ac:dyDescent="0.2">
      <c r="A170" s="21">
        <v>59</v>
      </c>
      <c r="B170" s="21"/>
      <c r="C170" s="5"/>
      <c r="D170" s="1" t="s">
        <v>7</v>
      </c>
      <c r="E170">
        <v>0.55879629629629635</v>
      </c>
      <c r="F170">
        <v>0.29527777777777775</v>
      </c>
    </row>
    <row r="171" spans="1:7" x14ac:dyDescent="0.2">
      <c r="A171" s="13">
        <v>59</v>
      </c>
      <c r="B171" s="13">
        <v>1</v>
      </c>
      <c r="C171" s="13" t="s">
        <v>70</v>
      </c>
      <c r="D171" s="14" t="s">
        <v>5</v>
      </c>
      <c r="E171">
        <v>0.37407407407407406</v>
      </c>
      <c r="F171">
        <v>0.62805555555555559</v>
      </c>
      <c r="G171">
        <v>1.6828478964401292</v>
      </c>
    </row>
    <row r="172" spans="1:7" x14ac:dyDescent="0.2">
      <c r="A172" s="21">
        <v>59</v>
      </c>
      <c r="B172" s="21"/>
      <c r="C172" s="21"/>
      <c r="D172" s="12" t="s">
        <v>6</v>
      </c>
      <c r="E172">
        <v>7.0462962962962963E-2</v>
      </c>
      <c r="F172">
        <v>2.8888888888888888E-2</v>
      </c>
    </row>
    <row r="173" spans="1:7" x14ac:dyDescent="0.2">
      <c r="A173" s="21">
        <v>59</v>
      </c>
      <c r="B173" s="21"/>
      <c r="C173" s="21"/>
      <c r="D173" s="12" t="s">
        <v>7</v>
      </c>
      <c r="E173">
        <v>0.55546296296296294</v>
      </c>
      <c r="F173">
        <v>0.34305555555555556</v>
      </c>
    </row>
    <row r="174" spans="1:7" x14ac:dyDescent="0.2">
      <c r="A174" s="13">
        <v>59</v>
      </c>
      <c r="B174" s="13">
        <v>1</v>
      </c>
      <c r="C174" s="13" t="s">
        <v>69</v>
      </c>
      <c r="D174" s="14" t="s">
        <v>5</v>
      </c>
      <c r="E174">
        <v>0.32037037037037036</v>
      </c>
      <c r="F174">
        <v>0.77481481481481485</v>
      </c>
      <c r="G174">
        <v>3.0180921052631584</v>
      </c>
    </row>
    <row r="175" spans="1:7" x14ac:dyDescent="0.2">
      <c r="A175" s="21">
        <v>59</v>
      </c>
      <c r="B175" s="21"/>
      <c r="C175" s="5"/>
      <c r="D175" s="1" t="s">
        <v>6</v>
      </c>
      <c r="E175">
        <v>1.6203703703703703E-2</v>
      </c>
      <c r="F175">
        <v>1.6111111111111111E-2</v>
      </c>
    </row>
    <row r="176" spans="1:7" x14ac:dyDescent="0.2">
      <c r="A176" s="21">
        <v>59</v>
      </c>
      <c r="B176" s="21"/>
      <c r="C176" s="5"/>
      <c r="D176" s="1" t="s">
        <v>7</v>
      </c>
      <c r="E176">
        <v>0.66342592592592597</v>
      </c>
      <c r="F176">
        <v>0.20907407407407408</v>
      </c>
    </row>
    <row r="177" spans="1:7" x14ac:dyDescent="0.2">
      <c r="A177" s="13">
        <v>59</v>
      </c>
      <c r="B177" s="13">
        <v>1</v>
      </c>
      <c r="C177" s="13" t="s">
        <v>55</v>
      </c>
      <c r="D177" s="14" t="s">
        <v>5</v>
      </c>
      <c r="E177">
        <v>0.31092592592592594</v>
      </c>
      <c r="F177">
        <v>0.70666666666666667</v>
      </c>
      <c r="G177">
        <v>2.3491161616161618</v>
      </c>
    </row>
    <row r="178" spans="1:7" x14ac:dyDescent="0.2">
      <c r="A178" s="21">
        <v>59</v>
      </c>
      <c r="B178" s="21"/>
      <c r="C178" s="5"/>
      <c r="D178" s="1" t="s">
        <v>6</v>
      </c>
      <c r="E178">
        <v>0.10731481481481482</v>
      </c>
      <c r="F178">
        <v>2.388888888888889E-2</v>
      </c>
    </row>
    <row r="179" spans="1:7" x14ac:dyDescent="0.2">
      <c r="A179" s="21">
        <v>59</v>
      </c>
      <c r="B179" s="21"/>
      <c r="C179" s="5"/>
      <c r="D179" s="1" t="s">
        <v>7</v>
      </c>
      <c r="E179">
        <v>0.58175925925925931</v>
      </c>
      <c r="F179">
        <v>0.26944444444444443</v>
      </c>
    </row>
    <row r="180" spans="1:7" x14ac:dyDescent="0.2">
      <c r="A180" s="13">
        <v>59</v>
      </c>
      <c r="B180" s="13">
        <v>1</v>
      </c>
      <c r="C180" s="13" t="s">
        <v>56</v>
      </c>
      <c r="D180" s="14" t="s">
        <v>5</v>
      </c>
      <c r="E180">
        <v>0.40009259259259261</v>
      </c>
      <c r="F180">
        <v>0.62212962962962959</v>
      </c>
      <c r="G180">
        <v>1.5876010781671162</v>
      </c>
    </row>
    <row r="181" spans="1:7" x14ac:dyDescent="0.2">
      <c r="A181" s="21">
        <v>59</v>
      </c>
      <c r="B181" s="21"/>
      <c r="C181" s="5"/>
      <c r="D181" s="1" t="s">
        <v>6</v>
      </c>
      <c r="E181">
        <v>3.1203703703703702E-2</v>
      </c>
      <c r="F181">
        <v>1.9444444444444445E-2</v>
      </c>
    </row>
    <row r="182" spans="1:7" x14ac:dyDescent="0.2">
      <c r="A182" s="21">
        <v>59</v>
      </c>
      <c r="B182" s="21"/>
      <c r="C182" s="5"/>
      <c r="D182" s="1" t="s">
        <v>7</v>
      </c>
      <c r="E182">
        <v>0.56870370370370371</v>
      </c>
      <c r="F182">
        <v>0.35842592592592593</v>
      </c>
    </row>
    <row r="183" spans="1:7" x14ac:dyDescent="0.2">
      <c r="A183" s="13">
        <v>59</v>
      </c>
      <c r="B183" s="13">
        <v>1</v>
      </c>
      <c r="C183" s="13" t="s">
        <v>18</v>
      </c>
      <c r="D183" s="14" t="s">
        <v>5</v>
      </c>
      <c r="E183">
        <v>0.32703703703703701</v>
      </c>
      <c r="F183">
        <v>0.73509259259259263</v>
      </c>
      <c r="G183">
        <v>2.5403704998252357</v>
      </c>
    </row>
    <row r="184" spans="1:7" x14ac:dyDescent="0.2">
      <c r="A184" s="21">
        <v>59</v>
      </c>
      <c r="B184" s="21"/>
      <c r="C184" s="5"/>
      <c r="D184" s="1" t="s">
        <v>6</v>
      </c>
      <c r="E184">
        <v>2.2592592592592591E-2</v>
      </c>
      <c r="F184">
        <v>7.1296296296296299E-3</v>
      </c>
    </row>
    <row r="185" spans="1:7" x14ac:dyDescent="0.2">
      <c r="A185" s="21">
        <v>59</v>
      </c>
      <c r="B185" s="21"/>
      <c r="C185" s="5"/>
      <c r="D185" s="1" t="s">
        <v>7</v>
      </c>
      <c r="E185">
        <v>0.65037037037037038</v>
      </c>
      <c r="F185">
        <v>0.25777777777777777</v>
      </c>
    </row>
    <row r="186" spans="1:7" x14ac:dyDescent="0.2">
      <c r="A186" s="13">
        <v>59</v>
      </c>
      <c r="B186" s="13">
        <v>1</v>
      </c>
      <c r="C186" s="13" t="s">
        <v>19</v>
      </c>
      <c r="D186" s="14" t="s">
        <v>5</v>
      </c>
      <c r="E186">
        <v>0.36407407407407405</v>
      </c>
      <c r="F186">
        <v>0.73435185185185181</v>
      </c>
      <c r="G186">
        <v>2.3938654583478569</v>
      </c>
    </row>
    <row r="187" spans="1:7" x14ac:dyDescent="0.2">
      <c r="A187" s="21">
        <v>59</v>
      </c>
      <c r="B187" s="21"/>
      <c r="C187" s="5"/>
      <c r="D187" s="1" t="s">
        <v>6</v>
      </c>
      <c r="E187">
        <v>4.4999999999999998E-2</v>
      </c>
      <c r="F187">
        <v>1.1851851851851851E-2</v>
      </c>
    </row>
    <row r="188" spans="1:7" x14ac:dyDescent="0.2">
      <c r="A188" s="21">
        <v>59</v>
      </c>
      <c r="B188" s="21"/>
      <c r="C188" s="5"/>
      <c r="D188" s="1" t="s">
        <v>7</v>
      </c>
      <c r="E188">
        <v>0.59092592592592597</v>
      </c>
      <c r="F188">
        <v>0.2537962962962963</v>
      </c>
    </row>
    <row r="189" spans="1:7" x14ac:dyDescent="0.2">
      <c r="E189" t="e">
        <f>'data for table 1 '!AG188</f>
        <v>#DIV/0!</v>
      </c>
      <c r="F189" t="e">
        <f>'data for table 1 '!AH188</f>
        <v>#DIV/0!</v>
      </c>
      <c r="G189" t="e">
        <f>'data for table 1 '!AM188</f>
        <v>#DIV/0!</v>
      </c>
    </row>
    <row r="190" spans="1:7" x14ac:dyDescent="0.2">
      <c r="E190" t="e">
        <f>'data for table 1 '!AG189</f>
        <v>#DIV/0!</v>
      </c>
      <c r="F190" t="e">
        <f>'data for table 1 '!AH189</f>
        <v>#DIV/0!</v>
      </c>
      <c r="G190" t="e">
        <f>'data for table 1 '!AM189</f>
        <v>#DIV/0!</v>
      </c>
    </row>
    <row r="191" spans="1:7" x14ac:dyDescent="0.2">
      <c r="E191" t="e">
        <f>'data for table 1 '!AG190</f>
        <v>#DIV/0!</v>
      </c>
      <c r="F191" t="e">
        <f>'data for table 1 '!AH190</f>
        <v>#DIV/0!</v>
      </c>
      <c r="G191" t="e">
        <f>'data for table 1 '!AM190</f>
        <v>#DIV/0!</v>
      </c>
    </row>
    <row r="192" spans="1:7" x14ac:dyDescent="0.2">
      <c r="E192" t="e">
        <f>'data for table 1 '!AG191</f>
        <v>#DIV/0!</v>
      </c>
      <c r="F192" t="e">
        <f>'data for table 1 '!AH191</f>
        <v>#DIV/0!</v>
      </c>
      <c r="G192" t="e">
        <f>'data for table 1 '!AM191</f>
        <v>#DIV/0!</v>
      </c>
    </row>
    <row r="193" spans="5:7" x14ac:dyDescent="0.2">
      <c r="E193" t="e">
        <f>'data for table 1 '!AG192</f>
        <v>#DIV/0!</v>
      </c>
      <c r="F193" t="e">
        <f>'data for table 1 '!AH192</f>
        <v>#DIV/0!</v>
      </c>
      <c r="G193" t="e">
        <f>'data for table 1 '!AM192</f>
        <v>#DIV/0!</v>
      </c>
    </row>
    <row r="194" spans="5:7" x14ac:dyDescent="0.2">
      <c r="E194" t="e">
        <f>'data for table 1 '!AG193</f>
        <v>#DIV/0!</v>
      </c>
      <c r="F194" t="e">
        <f>'data for table 1 '!AH193</f>
        <v>#DIV/0!</v>
      </c>
      <c r="G194" t="e">
        <f>'data for table 1 '!AM193</f>
        <v>#DIV/0!</v>
      </c>
    </row>
    <row r="195" spans="5:7" x14ac:dyDescent="0.2">
      <c r="E195" t="e">
        <f>'data for table 1 '!AG194</f>
        <v>#DIV/0!</v>
      </c>
      <c r="F195" t="e">
        <f>'data for table 1 '!AH194</f>
        <v>#DIV/0!</v>
      </c>
      <c r="G195" t="e">
        <f>'data for table 1 '!AM194</f>
        <v>#DIV/0!</v>
      </c>
    </row>
    <row r="196" spans="5:7" x14ac:dyDescent="0.2">
      <c r="E196" t="e">
        <f>'data for table 1 '!AG195</f>
        <v>#DIV/0!</v>
      </c>
      <c r="F196" t="e">
        <f>'data for table 1 '!AH195</f>
        <v>#DIV/0!</v>
      </c>
      <c r="G196" t="e">
        <f>'data for table 1 '!AM195</f>
        <v>#DIV/0!</v>
      </c>
    </row>
    <row r="197" spans="5:7" x14ac:dyDescent="0.2">
      <c r="E197" t="e">
        <f>'data for table 1 '!AG196</f>
        <v>#DIV/0!</v>
      </c>
      <c r="F197" t="e">
        <f>'data for table 1 '!AH196</f>
        <v>#DIV/0!</v>
      </c>
      <c r="G197" t="e">
        <f>'data for table 1 '!AM196</f>
        <v>#DIV/0!</v>
      </c>
    </row>
    <row r="198" spans="5:7" x14ac:dyDescent="0.2">
      <c r="E198" t="e">
        <f>'data for table 1 '!AG197</f>
        <v>#DIV/0!</v>
      </c>
      <c r="F198" t="e">
        <f>'data for table 1 '!AH197</f>
        <v>#DIV/0!</v>
      </c>
      <c r="G198" t="e">
        <f>'data for table 1 '!AM197</f>
        <v>#DIV/0!</v>
      </c>
    </row>
    <row r="199" spans="5:7" x14ac:dyDescent="0.2">
      <c r="E199" t="e">
        <f>'data for table 1 '!AG198</f>
        <v>#DIV/0!</v>
      </c>
      <c r="F199" t="e">
        <f>'data for table 1 '!AH198</f>
        <v>#DIV/0!</v>
      </c>
      <c r="G199" t="e">
        <f>'data for table 1 '!AM198</f>
        <v>#DIV/0!</v>
      </c>
    </row>
    <row r="200" spans="5:7" x14ac:dyDescent="0.2">
      <c r="E200" t="e">
        <f>'data for table 1 '!AG199</f>
        <v>#DIV/0!</v>
      </c>
      <c r="F200" t="e">
        <f>'data for table 1 '!AH199</f>
        <v>#DIV/0!</v>
      </c>
      <c r="G200" t="e">
        <f>'data for table 1 '!AM199</f>
        <v>#DIV/0!</v>
      </c>
    </row>
    <row r="201" spans="5:7" x14ac:dyDescent="0.2">
      <c r="E201" t="e">
        <f>'data for table 1 '!AG200</f>
        <v>#DIV/0!</v>
      </c>
      <c r="F201" t="e">
        <f>'data for table 1 '!AH200</f>
        <v>#DIV/0!</v>
      </c>
      <c r="G201" t="e">
        <f>'data for table 1 '!AM200</f>
        <v>#DIV/0!</v>
      </c>
    </row>
    <row r="202" spans="5:7" x14ac:dyDescent="0.2">
      <c r="E202" t="e">
        <f>'data for table 1 '!AG201</f>
        <v>#DIV/0!</v>
      </c>
      <c r="F202" t="e">
        <f>'data for table 1 '!AH201</f>
        <v>#DIV/0!</v>
      </c>
      <c r="G202" t="e">
        <f>'data for table 1 '!AM201</f>
        <v>#DIV/0!</v>
      </c>
    </row>
    <row r="203" spans="5:7" x14ac:dyDescent="0.2">
      <c r="E203" t="e">
        <f>'data for table 1 '!AG202</f>
        <v>#DIV/0!</v>
      </c>
      <c r="F203" t="e">
        <f>'data for table 1 '!AH202</f>
        <v>#DIV/0!</v>
      </c>
      <c r="G203" t="e">
        <f>'data for table 1 '!AM202</f>
        <v>#DIV/0!</v>
      </c>
    </row>
    <row r="204" spans="5:7" x14ac:dyDescent="0.2">
      <c r="E204" t="e">
        <f>'data for table 1 '!AG203</f>
        <v>#DIV/0!</v>
      </c>
      <c r="F204" t="e">
        <f>'data for table 1 '!AH203</f>
        <v>#DIV/0!</v>
      </c>
      <c r="G204" t="e">
        <f>'data for table 1 '!AM203</f>
        <v>#DIV/0!</v>
      </c>
    </row>
    <row r="205" spans="5:7" x14ac:dyDescent="0.2">
      <c r="E205" t="e">
        <f>'data for table 1 '!AG204</f>
        <v>#DIV/0!</v>
      </c>
      <c r="F205" t="e">
        <f>'data for table 1 '!AH204</f>
        <v>#DIV/0!</v>
      </c>
      <c r="G205" t="e">
        <f>'data for table 1 '!AM204</f>
        <v>#DIV/0!</v>
      </c>
    </row>
    <row r="206" spans="5:7" x14ac:dyDescent="0.2">
      <c r="E206" t="e">
        <f>'data for table 1 '!AG205</f>
        <v>#DIV/0!</v>
      </c>
      <c r="F206" t="e">
        <f>'data for table 1 '!AH205</f>
        <v>#DIV/0!</v>
      </c>
      <c r="G206" t="e">
        <f>'data for table 1 '!AM205</f>
        <v>#DIV/0!</v>
      </c>
    </row>
    <row r="207" spans="5:7" x14ac:dyDescent="0.2">
      <c r="E207" t="e">
        <f>'data for table 1 '!AG206</f>
        <v>#DIV/0!</v>
      </c>
      <c r="F207" t="e">
        <f>'data for table 1 '!AH206</f>
        <v>#DIV/0!</v>
      </c>
      <c r="G207" t="e">
        <f>'data for table 1 '!AM206</f>
        <v>#DIV/0!</v>
      </c>
    </row>
    <row r="208" spans="5:7" x14ac:dyDescent="0.2">
      <c r="E208" t="e">
        <f>'data for table 1 '!AG207</f>
        <v>#DIV/0!</v>
      </c>
      <c r="F208" t="e">
        <f>'data for table 1 '!AH207</f>
        <v>#DIV/0!</v>
      </c>
      <c r="G208" t="e">
        <f>'data for table 1 '!AM207</f>
        <v>#DIV/0!</v>
      </c>
    </row>
    <row r="209" spans="5:7" x14ac:dyDescent="0.2">
      <c r="E209" t="e">
        <f>'data for table 1 '!AG208</f>
        <v>#DIV/0!</v>
      </c>
      <c r="F209" t="e">
        <f>'data for table 1 '!AH208</f>
        <v>#DIV/0!</v>
      </c>
      <c r="G209" t="e">
        <f>'data for table 1 '!AM208</f>
        <v>#DIV/0!</v>
      </c>
    </row>
    <row r="210" spans="5:7" x14ac:dyDescent="0.2">
      <c r="E210" t="e">
        <f>'data for table 1 '!AG209</f>
        <v>#DIV/0!</v>
      </c>
      <c r="F210" t="e">
        <f>'data for table 1 '!AH209</f>
        <v>#DIV/0!</v>
      </c>
      <c r="G210" t="e">
        <f>'data for table 1 '!AM209</f>
        <v>#DIV/0!</v>
      </c>
    </row>
    <row r="211" spans="5:7" x14ac:dyDescent="0.2">
      <c r="E211" t="e">
        <f>'data for table 1 '!AG210</f>
        <v>#DIV/0!</v>
      </c>
      <c r="F211" t="e">
        <f>'data for table 1 '!AH210</f>
        <v>#DIV/0!</v>
      </c>
      <c r="G211" t="e">
        <f>'data for table 1 '!AM210</f>
        <v>#DIV/0!</v>
      </c>
    </row>
    <row r="212" spans="5:7" x14ac:dyDescent="0.2">
      <c r="E212" t="e">
        <f>'data for table 1 '!AG211</f>
        <v>#DIV/0!</v>
      </c>
      <c r="F212" t="e">
        <f>'data for table 1 '!AH211</f>
        <v>#DIV/0!</v>
      </c>
      <c r="G212" t="e">
        <f>'data for table 1 '!AM211</f>
        <v>#DIV/0!</v>
      </c>
    </row>
    <row r="213" spans="5:7" x14ac:dyDescent="0.2">
      <c r="E213" t="e">
        <f>'data for table 1 '!AG212</f>
        <v>#DIV/0!</v>
      </c>
      <c r="F213" t="e">
        <f>'data for table 1 '!AH212</f>
        <v>#DIV/0!</v>
      </c>
      <c r="G213" t="e">
        <f>'data for table 1 '!AM212</f>
        <v>#DIV/0!</v>
      </c>
    </row>
    <row r="214" spans="5:7" x14ac:dyDescent="0.2">
      <c r="E214" t="e">
        <f>'data for table 1 '!AG213</f>
        <v>#DIV/0!</v>
      </c>
      <c r="F214" t="e">
        <f>'data for table 1 '!AH213</f>
        <v>#DIV/0!</v>
      </c>
      <c r="G214" t="e">
        <f>'data for table 1 '!AM213</f>
        <v>#DIV/0!</v>
      </c>
    </row>
    <row r="215" spans="5:7" x14ac:dyDescent="0.2">
      <c r="E215" t="e">
        <f>'data for table 1 '!AG214</f>
        <v>#DIV/0!</v>
      </c>
      <c r="F215" t="e">
        <f>'data for table 1 '!AH214</f>
        <v>#DIV/0!</v>
      </c>
      <c r="G215" t="e">
        <f>'data for table 1 '!AM214</f>
        <v>#DIV/0!</v>
      </c>
    </row>
    <row r="216" spans="5:7" x14ac:dyDescent="0.2">
      <c r="E216" t="e">
        <f>'data for table 1 '!AG215</f>
        <v>#DIV/0!</v>
      </c>
      <c r="F216" t="e">
        <f>'data for table 1 '!AH215</f>
        <v>#DIV/0!</v>
      </c>
      <c r="G216" t="e">
        <f>'data for table 1 '!AM215</f>
        <v>#DIV/0!</v>
      </c>
    </row>
    <row r="217" spans="5:7" x14ac:dyDescent="0.2">
      <c r="E217" t="e">
        <f>'data for table 1 '!AG216</f>
        <v>#DIV/0!</v>
      </c>
      <c r="F217" t="e">
        <f>'data for table 1 '!AH216</f>
        <v>#DIV/0!</v>
      </c>
      <c r="G217" t="e">
        <f>'data for table 1 '!AM216</f>
        <v>#DIV/0!</v>
      </c>
    </row>
    <row r="218" spans="5:7" x14ac:dyDescent="0.2">
      <c r="E218" t="e">
        <f>'data for table 1 '!AG217</f>
        <v>#DIV/0!</v>
      </c>
      <c r="F218" t="e">
        <f>'data for table 1 '!AH217</f>
        <v>#DIV/0!</v>
      </c>
      <c r="G218" t="e">
        <f>'data for table 1 '!AM217</f>
        <v>#DIV/0!</v>
      </c>
    </row>
    <row r="219" spans="5:7" x14ac:dyDescent="0.2">
      <c r="E219" t="e">
        <f>'data for table 1 '!AG218</f>
        <v>#DIV/0!</v>
      </c>
      <c r="F219" t="e">
        <f>'data for table 1 '!AH218</f>
        <v>#DIV/0!</v>
      </c>
      <c r="G219" t="e">
        <f>'data for table 1 '!AM218</f>
        <v>#DIV/0!</v>
      </c>
    </row>
    <row r="220" spans="5:7" x14ac:dyDescent="0.2">
      <c r="E220" t="e">
        <f>'data for table 1 '!AG219</f>
        <v>#DIV/0!</v>
      </c>
      <c r="F220" t="e">
        <f>'data for table 1 '!AH219</f>
        <v>#DIV/0!</v>
      </c>
      <c r="G220" t="e">
        <f>'data for table 1 '!AM219</f>
        <v>#DIV/0!</v>
      </c>
    </row>
    <row r="221" spans="5:7" x14ac:dyDescent="0.2">
      <c r="E221" t="e">
        <f>'data for table 1 '!AG220</f>
        <v>#DIV/0!</v>
      </c>
      <c r="F221" t="e">
        <f>'data for table 1 '!AH220</f>
        <v>#DIV/0!</v>
      </c>
      <c r="G221" t="e">
        <f>'data for table 1 '!AM220</f>
        <v>#DIV/0!</v>
      </c>
    </row>
    <row r="222" spans="5:7" x14ac:dyDescent="0.2">
      <c r="E222" t="e">
        <f>'data for table 1 '!AG221</f>
        <v>#DIV/0!</v>
      </c>
      <c r="F222" t="e">
        <f>'data for table 1 '!AH221</f>
        <v>#DIV/0!</v>
      </c>
      <c r="G222" t="e">
        <f>'data for table 1 '!AM221</f>
        <v>#DIV/0!</v>
      </c>
    </row>
    <row r="223" spans="5:7" x14ac:dyDescent="0.2">
      <c r="E223" t="e">
        <f>'data for table 1 '!AG222</f>
        <v>#DIV/0!</v>
      </c>
      <c r="F223" t="e">
        <f>'data for table 1 '!AH222</f>
        <v>#DIV/0!</v>
      </c>
      <c r="G223" t="e">
        <f>'data for table 1 '!AM222</f>
        <v>#DIV/0!</v>
      </c>
    </row>
    <row r="224" spans="5:7" x14ac:dyDescent="0.2">
      <c r="E224" t="e">
        <f>'data for table 1 '!AG223</f>
        <v>#DIV/0!</v>
      </c>
      <c r="F224" t="e">
        <f>'data for table 1 '!AH223</f>
        <v>#DIV/0!</v>
      </c>
      <c r="G224" t="e">
        <f>'data for table 1 '!AM223</f>
        <v>#DIV/0!</v>
      </c>
    </row>
    <row r="225" spans="5:7" x14ac:dyDescent="0.2">
      <c r="E225" t="e">
        <f>'data for table 1 '!AG224</f>
        <v>#DIV/0!</v>
      </c>
      <c r="F225" t="e">
        <f>'data for table 1 '!AH224</f>
        <v>#DIV/0!</v>
      </c>
      <c r="G225" t="e">
        <f>'data for table 1 '!AM224</f>
        <v>#DIV/0!</v>
      </c>
    </row>
    <row r="226" spans="5:7" x14ac:dyDescent="0.2">
      <c r="E226" t="e">
        <f>'data for table 1 '!AG225</f>
        <v>#DIV/0!</v>
      </c>
      <c r="F226" t="e">
        <f>'data for table 1 '!AH225</f>
        <v>#DIV/0!</v>
      </c>
      <c r="G226" t="e">
        <f>'data for table 1 '!AM225</f>
        <v>#DIV/0!</v>
      </c>
    </row>
    <row r="227" spans="5:7" x14ac:dyDescent="0.2">
      <c r="E227" t="e">
        <f>'data for table 1 '!AG226</f>
        <v>#DIV/0!</v>
      </c>
      <c r="F227" t="e">
        <f>'data for table 1 '!AH226</f>
        <v>#DIV/0!</v>
      </c>
      <c r="G227" t="e">
        <f>'data for table 1 '!AM226</f>
        <v>#DIV/0!</v>
      </c>
    </row>
    <row r="228" spans="5:7" x14ac:dyDescent="0.2">
      <c r="E228" t="e">
        <f>'data for table 1 '!AG227</f>
        <v>#DIV/0!</v>
      </c>
      <c r="F228" t="e">
        <f>'data for table 1 '!AH227</f>
        <v>#DIV/0!</v>
      </c>
      <c r="G228" t="e">
        <f>'data for table 1 '!AM227</f>
        <v>#DIV/0!</v>
      </c>
    </row>
    <row r="229" spans="5:7" x14ac:dyDescent="0.2">
      <c r="E229" t="e">
        <f>'data for table 1 '!AG228</f>
        <v>#DIV/0!</v>
      </c>
      <c r="F229" t="e">
        <f>'data for table 1 '!AH228</f>
        <v>#DIV/0!</v>
      </c>
      <c r="G229" t="e">
        <f>'data for table 1 '!AM228</f>
        <v>#DIV/0!</v>
      </c>
    </row>
    <row r="230" spans="5:7" x14ac:dyDescent="0.2">
      <c r="E230" t="e">
        <f>'data for table 1 '!AG229</f>
        <v>#DIV/0!</v>
      </c>
      <c r="F230" t="e">
        <f>'data for table 1 '!AH229</f>
        <v>#DIV/0!</v>
      </c>
      <c r="G230" t="e">
        <f>'data for table 1 '!AM229</f>
        <v>#DIV/0!</v>
      </c>
    </row>
    <row r="231" spans="5:7" x14ac:dyDescent="0.2">
      <c r="E231" t="e">
        <f>'data for table 1 '!AG230</f>
        <v>#DIV/0!</v>
      </c>
      <c r="F231" t="e">
        <f>'data for table 1 '!AH230</f>
        <v>#DIV/0!</v>
      </c>
      <c r="G231" t="e">
        <f>'data for table 1 '!AM230</f>
        <v>#DIV/0!</v>
      </c>
    </row>
    <row r="232" spans="5:7" x14ac:dyDescent="0.2">
      <c r="E232" t="e">
        <f>'data for table 1 '!AG231</f>
        <v>#DIV/0!</v>
      </c>
      <c r="F232" t="e">
        <f>'data for table 1 '!AH231</f>
        <v>#DIV/0!</v>
      </c>
      <c r="G232" t="e">
        <f>'data for table 1 '!AM231</f>
        <v>#DIV/0!</v>
      </c>
    </row>
    <row r="233" spans="5:7" x14ac:dyDescent="0.2">
      <c r="E233" t="e">
        <f>'data for table 1 '!AG232</f>
        <v>#DIV/0!</v>
      </c>
      <c r="F233" t="e">
        <f>'data for table 1 '!AH232</f>
        <v>#DIV/0!</v>
      </c>
      <c r="G233" t="e">
        <f>'data for table 1 '!AM232</f>
        <v>#DIV/0!</v>
      </c>
    </row>
    <row r="234" spans="5:7" x14ac:dyDescent="0.2">
      <c r="E234" t="e">
        <f>'data for table 1 '!AG233</f>
        <v>#DIV/0!</v>
      </c>
      <c r="F234" t="e">
        <f>'data for table 1 '!AH233</f>
        <v>#DIV/0!</v>
      </c>
      <c r="G234" t="e">
        <f>'data for table 1 '!AM233</f>
        <v>#DIV/0!</v>
      </c>
    </row>
    <row r="235" spans="5:7" x14ac:dyDescent="0.2">
      <c r="E235" t="e">
        <f>'data for table 1 '!AG234</f>
        <v>#DIV/0!</v>
      </c>
      <c r="F235" t="e">
        <f>'data for table 1 '!AH234</f>
        <v>#DIV/0!</v>
      </c>
      <c r="G235" t="e">
        <f>'data for table 1 '!AM234</f>
        <v>#DIV/0!</v>
      </c>
    </row>
    <row r="236" spans="5:7" x14ac:dyDescent="0.2">
      <c r="E236" t="e">
        <f>'data for table 1 '!AG235</f>
        <v>#DIV/0!</v>
      </c>
      <c r="F236" t="e">
        <f>'data for table 1 '!AH235</f>
        <v>#DIV/0!</v>
      </c>
      <c r="G236" t="e">
        <f>'data for table 1 '!AM235</f>
        <v>#DIV/0!</v>
      </c>
    </row>
    <row r="237" spans="5:7" x14ac:dyDescent="0.2">
      <c r="E237" t="e">
        <f>'data for table 1 '!AG236</f>
        <v>#DIV/0!</v>
      </c>
      <c r="F237" t="e">
        <f>'data for table 1 '!AH236</f>
        <v>#DIV/0!</v>
      </c>
      <c r="G237" t="e">
        <f>'data for table 1 '!AM236</f>
        <v>#DIV/0!</v>
      </c>
    </row>
    <row r="238" spans="5:7" x14ac:dyDescent="0.2">
      <c r="E238" t="e">
        <f>'data for table 1 '!AG237</f>
        <v>#DIV/0!</v>
      </c>
      <c r="F238" t="e">
        <f>'data for table 1 '!AH237</f>
        <v>#DIV/0!</v>
      </c>
      <c r="G238" t="e">
        <f>'data for table 1 '!AM237</f>
        <v>#DIV/0!</v>
      </c>
    </row>
    <row r="239" spans="5:7" x14ac:dyDescent="0.2">
      <c r="E239" t="e">
        <f>'data for table 1 '!AG238</f>
        <v>#DIV/0!</v>
      </c>
      <c r="F239" t="e">
        <f>'data for table 1 '!AH238</f>
        <v>#DIV/0!</v>
      </c>
      <c r="G239" t="e">
        <f>'data for table 1 '!AM238</f>
        <v>#DIV/0!</v>
      </c>
    </row>
    <row r="240" spans="5:7" x14ac:dyDescent="0.2">
      <c r="E240" t="e">
        <f>'data for table 1 '!AG239</f>
        <v>#DIV/0!</v>
      </c>
      <c r="F240" t="e">
        <f>'data for table 1 '!AH239</f>
        <v>#DIV/0!</v>
      </c>
      <c r="G240" t="e">
        <v>#DIV/0!</v>
      </c>
    </row>
    <row r="241" spans="5:7" x14ac:dyDescent="0.2">
      <c r="E241" t="e">
        <f>'data for table 1 '!AG240</f>
        <v>#DIV/0!</v>
      </c>
      <c r="F241" t="e">
        <f>'data for table 1 '!AH240</f>
        <v>#DIV/0!</v>
      </c>
      <c r="G241" t="e">
        <v>#DIV/0!</v>
      </c>
    </row>
    <row r="242" spans="5:7" x14ac:dyDescent="0.2">
      <c r="E242" t="e">
        <f>'data for table 1 '!AG241</f>
        <v>#DIV/0!</v>
      </c>
      <c r="F242" t="e">
        <f>'data for table 1 '!AH241</f>
        <v>#DIV/0!</v>
      </c>
      <c r="G242" t="e">
        <v>#DIV/0!</v>
      </c>
    </row>
    <row r="243" spans="5:7" x14ac:dyDescent="0.2">
      <c r="E243" t="e">
        <f>'data for table 1 '!AG242</f>
        <v>#DIV/0!</v>
      </c>
      <c r="F243" t="e">
        <f>'data for table 1 '!AH242</f>
        <v>#DIV/0!</v>
      </c>
      <c r="G243" t="e">
        <v>#DIV/0!</v>
      </c>
    </row>
    <row r="244" spans="5:7" x14ac:dyDescent="0.2">
      <c r="E244" t="e">
        <f>'data for table 1 '!AG243</f>
        <v>#DIV/0!</v>
      </c>
      <c r="F244" t="e">
        <f>'data for table 1 '!AH243</f>
        <v>#DIV/0!</v>
      </c>
      <c r="G244" t="e">
        <v>#DIV/0!</v>
      </c>
    </row>
    <row r="245" spans="5:7" x14ac:dyDescent="0.2">
      <c r="E245" t="e">
        <f>'data for table 1 '!AG244</f>
        <v>#DIV/0!</v>
      </c>
      <c r="F245" t="e">
        <f>'data for table 1 '!AH244</f>
        <v>#DIV/0!</v>
      </c>
      <c r="G245" t="e">
        <v>#DIV/0!</v>
      </c>
    </row>
    <row r="246" spans="5:7" x14ac:dyDescent="0.2">
      <c r="E246" t="e">
        <f>'data for table 1 '!AG245</f>
        <v>#DIV/0!</v>
      </c>
      <c r="F246" t="e">
        <f>'data for table 1 '!AH245</f>
        <v>#DIV/0!</v>
      </c>
      <c r="G246" t="e">
        <v>#DIV/0!</v>
      </c>
    </row>
    <row r="247" spans="5:7" x14ac:dyDescent="0.2">
      <c r="E247" t="e">
        <f>'data for table 1 '!AG246</f>
        <v>#DIV/0!</v>
      </c>
      <c r="F247" t="e">
        <f>'data for table 1 '!AH246</f>
        <v>#DIV/0!</v>
      </c>
      <c r="G247" t="e">
        <v>#DIV/0!</v>
      </c>
    </row>
    <row r="248" spans="5:7" x14ac:dyDescent="0.2">
      <c r="E248" t="e">
        <f>'data for table 1 '!AG247</f>
        <v>#DIV/0!</v>
      </c>
      <c r="F248" t="e">
        <f>'data for table 1 '!AH247</f>
        <v>#DIV/0!</v>
      </c>
      <c r="G248" t="e">
        <v>#DIV/0!</v>
      </c>
    </row>
    <row r="249" spans="5:7" x14ac:dyDescent="0.2">
      <c r="E249" t="e">
        <f>'data for table 1 '!AG248</f>
        <v>#DIV/0!</v>
      </c>
      <c r="F249" t="e">
        <f>'data for table 1 '!AH248</f>
        <v>#DIV/0!</v>
      </c>
      <c r="G249" t="e">
        <v>#DIV/0!</v>
      </c>
    </row>
    <row r="250" spans="5:7" x14ac:dyDescent="0.2">
      <c r="E250" t="e">
        <f>'data for table 1 '!AG249</f>
        <v>#DIV/0!</v>
      </c>
      <c r="F250" t="e">
        <f>'data for table 1 '!AH249</f>
        <v>#DIV/0!</v>
      </c>
      <c r="G250" t="e">
        <v>#DIV/0!</v>
      </c>
    </row>
    <row r="251" spans="5:7" x14ac:dyDescent="0.2">
      <c r="E251" t="e">
        <f>'data for table 1 '!AG250</f>
        <v>#DIV/0!</v>
      </c>
      <c r="F251" t="e">
        <f>'data for table 1 '!AH250</f>
        <v>#DIV/0!</v>
      </c>
      <c r="G251" t="e">
        <v>#DIV/0!</v>
      </c>
    </row>
    <row r="252" spans="5:7" x14ac:dyDescent="0.2">
      <c r="E252" t="e">
        <f>'data for table 1 '!AG251</f>
        <v>#DIV/0!</v>
      </c>
      <c r="F252" t="e">
        <f>'data for table 1 '!AH251</f>
        <v>#DIV/0!</v>
      </c>
      <c r="G252" t="e">
        <v>#DIV/0!</v>
      </c>
    </row>
    <row r="253" spans="5:7" x14ac:dyDescent="0.2">
      <c r="E253" t="e">
        <f>'data for table 1 '!AG252</f>
        <v>#DIV/0!</v>
      </c>
      <c r="F253" t="e">
        <f>'data for table 1 '!AH252</f>
        <v>#DIV/0!</v>
      </c>
      <c r="G253" t="e">
        <v>#DIV/0!</v>
      </c>
    </row>
    <row r="254" spans="5:7" x14ac:dyDescent="0.2">
      <c r="E254" t="e">
        <f>'data for table 1 '!AG253</f>
        <v>#DIV/0!</v>
      </c>
      <c r="F254" t="e">
        <f>'data for table 1 '!AH253</f>
        <v>#DIV/0!</v>
      </c>
      <c r="G254" t="e">
        <v>#DIV/0!</v>
      </c>
    </row>
    <row r="255" spans="5:7" x14ac:dyDescent="0.2">
      <c r="E255" t="e">
        <f>'data for table 1 '!AG254</f>
        <v>#DIV/0!</v>
      </c>
      <c r="F255" t="e">
        <f>'data for table 1 '!AH254</f>
        <v>#DIV/0!</v>
      </c>
      <c r="G255" t="e">
        <v>#DIV/0!</v>
      </c>
    </row>
    <row r="256" spans="5:7" x14ac:dyDescent="0.2">
      <c r="E256" t="e">
        <f>'data for table 1 '!AG255</f>
        <v>#DIV/0!</v>
      </c>
      <c r="F256" t="e">
        <f>'data for table 1 '!AH255</f>
        <v>#DIV/0!</v>
      </c>
      <c r="G256" t="e">
        <v>#DIV/0!</v>
      </c>
    </row>
    <row r="257" spans="5:7" x14ac:dyDescent="0.2">
      <c r="E257" t="e">
        <f>'data for table 1 '!AG256</f>
        <v>#DIV/0!</v>
      </c>
      <c r="F257" t="e">
        <f>'data for table 1 '!AH256</f>
        <v>#DIV/0!</v>
      </c>
      <c r="G257" t="e">
        <v>#DIV/0!</v>
      </c>
    </row>
    <row r="258" spans="5:7" x14ac:dyDescent="0.2">
      <c r="E258" t="e">
        <f>'data for table 1 '!AG257</f>
        <v>#DIV/0!</v>
      </c>
      <c r="F258" t="e">
        <f>'data for table 1 '!AH257</f>
        <v>#DIV/0!</v>
      </c>
      <c r="G258" t="e">
        <v>#DIV/0!</v>
      </c>
    </row>
    <row r="259" spans="5:7" x14ac:dyDescent="0.2">
      <c r="E259" t="e">
        <f>'data for table 1 '!AG258</f>
        <v>#DIV/0!</v>
      </c>
      <c r="F259" t="e">
        <f>'data for table 1 '!AH258</f>
        <v>#DIV/0!</v>
      </c>
      <c r="G259" t="e">
        <v>#DIV/0!</v>
      </c>
    </row>
    <row r="260" spans="5:7" x14ac:dyDescent="0.2">
      <c r="E260" t="e">
        <f>'data for table 1 '!AG259</f>
        <v>#DIV/0!</v>
      </c>
      <c r="F260" t="e">
        <f>'data for table 1 '!AH259</f>
        <v>#DIV/0!</v>
      </c>
      <c r="G260" t="e">
        <v>#DIV/0!</v>
      </c>
    </row>
    <row r="261" spans="5:7" x14ac:dyDescent="0.2">
      <c r="E261" t="e">
        <f>'data for table 1 '!AG260</f>
        <v>#DIV/0!</v>
      </c>
      <c r="F261" t="e">
        <f>'data for table 1 '!AH260</f>
        <v>#DIV/0!</v>
      </c>
      <c r="G261" t="e">
        <v>#DIV/0!</v>
      </c>
    </row>
    <row r="262" spans="5:7" x14ac:dyDescent="0.2">
      <c r="E262" t="e">
        <f>'data for table 1 '!AG261</f>
        <v>#DIV/0!</v>
      </c>
      <c r="F262" t="e">
        <f>'data for table 1 '!AH261</f>
        <v>#DIV/0!</v>
      </c>
      <c r="G262" t="e">
        <v>#DIV/0!</v>
      </c>
    </row>
    <row r="263" spans="5:7" x14ac:dyDescent="0.2">
      <c r="E263" t="e">
        <f>'data for table 1 '!AG262</f>
        <v>#DIV/0!</v>
      </c>
      <c r="F263" t="e">
        <f>'data for table 1 '!AH262</f>
        <v>#DIV/0!</v>
      </c>
      <c r="G263" t="e">
        <v>#DIV/0!</v>
      </c>
    </row>
    <row r="264" spans="5:7" x14ac:dyDescent="0.2">
      <c r="E264" t="e">
        <f>'data for table 1 '!AG263</f>
        <v>#DIV/0!</v>
      </c>
      <c r="F264" t="e">
        <f>'data for table 1 '!AH263</f>
        <v>#DIV/0!</v>
      </c>
      <c r="G264" t="e">
        <v>#DIV/0!</v>
      </c>
    </row>
    <row r="265" spans="5:7" x14ac:dyDescent="0.2">
      <c r="E265" t="e">
        <f>'data for table 1 '!AG264</f>
        <v>#DIV/0!</v>
      </c>
      <c r="F265" t="e">
        <f>'data for table 1 '!AH264</f>
        <v>#DIV/0!</v>
      </c>
      <c r="G265" t="e">
        <v>#DIV/0!</v>
      </c>
    </row>
    <row r="266" spans="5:7" x14ac:dyDescent="0.2">
      <c r="E266" t="e">
        <f>'data for table 1 '!AG265</f>
        <v>#DIV/0!</v>
      </c>
      <c r="F266" t="e">
        <f>'data for table 1 '!AH265</f>
        <v>#DIV/0!</v>
      </c>
      <c r="G266" t="e">
        <v>#DIV/0!</v>
      </c>
    </row>
    <row r="267" spans="5:7" x14ac:dyDescent="0.2">
      <c r="E267" t="e">
        <f>'data for table 1 '!AG266</f>
        <v>#DIV/0!</v>
      </c>
      <c r="F267" t="e">
        <f>'data for table 1 '!AH266</f>
        <v>#DIV/0!</v>
      </c>
      <c r="G267" t="e">
        <v>#DIV/0!</v>
      </c>
    </row>
    <row r="268" spans="5:7" x14ac:dyDescent="0.2">
      <c r="E268" t="e">
        <f>'data for table 1 '!AG267</f>
        <v>#DIV/0!</v>
      </c>
      <c r="F268" t="e">
        <f>'data for table 1 '!AH267</f>
        <v>#DIV/0!</v>
      </c>
      <c r="G268" t="e">
        <v>#DIV/0!</v>
      </c>
    </row>
    <row r="269" spans="5:7" x14ac:dyDescent="0.2">
      <c r="E269" t="e">
        <f>'data for table 1 '!AG268</f>
        <v>#DIV/0!</v>
      </c>
      <c r="F269" t="e">
        <f>'data for table 1 '!AH268</f>
        <v>#DIV/0!</v>
      </c>
      <c r="G269" t="e">
        <v>#DIV/0!</v>
      </c>
    </row>
    <row r="270" spans="5:7" x14ac:dyDescent="0.2">
      <c r="E270" t="e">
        <f>'data for table 1 '!AG269</f>
        <v>#DIV/0!</v>
      </c>
      <c r="F270" t="e">
        <f>'data for table 1 '!AH269</f>
        <v>#DIV/0!</v>
      </c>
      <c r="G270" t="e">
        <v>#DIV/0!</v>
      </c>
    </row>
    <row r="271" spans="5:7" x14ac:dyDescent="0.2">
      <c r="E271" t="e">
        <f>'data for table 1 '!AG270</f>
        <v>#DIV/0!</v>
      </c>
      <c r="F271" t="e">
        <f>'data for table 1 '!AH270</f>
        <v>#DIV/0!</v>
      </c>
      <c r="G271" t="e">
        <v>#DIV/0!</v>
      </c>
    </row>
    <row r="272" spans="5:7" x14ac:dyDescent="0.2">
      <c r="E272" t="e">
        <f>'data for table 1 '!AG271</f>
        <v>#DIV/0!</v>
      </c>
      <c r="F272" t="e">
        <f>'data for table 1 '!AH271</f>
        <v>#DIV/0!</v>
      </c>
      <c r="G272" t="e">
        <v>#DIV/0!</v>
      </c>
    </row>
    <row r="273" spans="5:7" x14ac:dyDescent="0.2">
      <c r="E273" t="e">
        <f>'data for table 1 '!AG272</f>
        <v>#DIV/0!</v>
      </c>
      <c r="F273" t="e">
        <f>'data for table 1 '!AH272</f>
        <v>#DIV/0!</v>
      </c>
      <c r="G273" t="e">
        <v>#DIV/0!</v>
      </c>
    </row>
    <row r="274" spans="5:7" x14ac:dyDescent="0.2">
      <c r="E274" t="e">
        <f>'data for table 1 '!AG273</f>
        <v>#DIV/0!</v>
      </c>
      <c r="F274" t="e">
        <f>'data for table 1 '!AH273</f>
        <v>#DIV/0!</v>
      </c>
      <c r="G274" t="e">
        <v>#DIV/0!</v>
      </c>
    </row>
    <row r="275" spans="5:7" x14ac:dyDescent="0.2">
      <c r="E275" t="e">
        <f>'data for table 1 '!AG274</f>
        <v>#DIV/0!</v>
      </c>
      <c r="F275" t="e">
        <f>'data for table 1 '!AH274</f>
        <v>#DIV/0!</v>
      </c>
      <c r="G275" t="e">
        <v>#DIV/0!</v>
      </c>
    </row>
    <row r="276" spans="5:7" x14ac:dyDescent="0.2">
      <c r="E276" t="e">
        <f>'data for table 1 '!AG275</f>
        <v>#DIV/0!</v>
      </c>
      <c r="F276" t="e">
        <f>'data for table 1 '!AH275</f>
        <v>#DIV/0!</v>
      </c>
      <c r="G276" t="e">
        <v>#DIV/0!</v>
      </c>
    </row>
    <row r="277" spans="5:7" x14ac:dyDescent="0.2">
      <c r="E277" t="e">
        <f>'data for table 1 '!AG276</f>
        <v>#DIV/0!</v>
      </c>
      <c r="F277" t="e">
        <f>'data for table 1 '!AH276</f>
        <v>#DIV/0!</v>
      </c>
      <c r="G277" t="e">
        <v>#DIV/0!</v>
      </c>
    </row>
    <row r="278" spans="5:7" x14ac:dyDescent="0.2">
      <c r="E278" t="e">
        <f>'data for table 1 '!AG277</f>
        <v>#DIV/0!</v>
      </c>
      <c r="F278" t="e">
        <f>'data for table 1 '!AH277</f>
        <v>#DIV/0!</v>
      </c>
      <c r="G278" t="e">
        <v>#DIV/0!</v>
      </c>
    </row>
    <row r="279" spans="5:7" x14ac:dyDescent="0.2">
      <c r="E279" t="e">
        <f>'data for table 1 '!AG278</f>
        <v>#DIV/0!</v>
      </c>
      <c r="F279" t="e">
        <f>'data for table 1 '!AH278</f>
        <v>#DIV/0!</v>
      </c>
      <c r="G279" t="e">
        <v>#DIV/0!</v>
      </c>
    </row>
    <row r="280" spans="5:7" x14ac:dyDescent="0.2">
      <c r="E280" t="e">
        <f>'data for table 1 '!AG279</f>
        <v>#DIV/0!</v>
      </c>
      <c r="F280" t="e">
        <f>'data for table 1 '!AH279</f>
        <v>#DIV/0!</v>
      </c>
      <c r="G280" t="e">
        <v>#DIV/0!</v>
      </c>
    </row>
    <row r="281" spans="5:7" x14ac:dyDescent="0.2">
      <c r="E281" t="e">
        <f>'data for table 1 '!AG280</f>
        <v>#DIV/0!</v>
      </c>
      <c r="F281" t="e">
        <f>'data for table 1 '!AH280</f>
        <v>#DIV/0!</v>
      </c>
      <c r="G281" t="e">
        <v>#DIV/0!</v>
      </c>
    </row>
    <row r="282" spans="5:7" x14ac:dyDescent="0.2">
      <c r="E282" t="e">
        <f>'data for table 1 '!AG281</f>
        <v>#DIV/0!</v>
      </c>
      <c r="F282" t="e">
        <f>'data for table 1 '!AH281</f>
        <v>#DIV/0!</v>
      </c>
      <c r="G282" t="e">
        <v>#DIV/0!</v>
      </c>
    </row>
    <row r="283" spans="5:7" x14ac:dyDescent="0.2">
      <c r="E283" t="e">
        <f>'data for table 1 '!AG282</f>
        <v>#DIV/0!</v>
      </c>
      <c r="F283" t="e">
        <f>'data for table 1 '!AH282</f>
        <v>#DIV/0!</v>
      </c>
      <c r="G283" t="e">
        <v>#DIV/0!</v>
      </c>
    </row>
    <row r="284" spans="5:7" x14ac:dyDescent="0.2">
      <c r="E284" t="e">
        <f>'data for table 1 '!AG283</f>
        <v>#DIV/0!</v>
      </c>
      <c r="F284" t="e">
        <f>'data for table 1 '!AH283</f>
        <v>#DIV/0!</v>
      </c>
      <c r="G284" t="e">
        <v>#DIV/0!</v>
      </c>
    </row>
    <row r="285" spans="5:7" x14ac:dyDescent="0.2">
      <c r="E285" t="e">
        <f>'data for table 1 '!AG284</f>
        <v>#DIV/0!</v>
      </c>
      <c r="F285" t="e">
        <f>'data for table 1 '!AH284</f>
        <v>#DIV/0!</v>
      </c>
      <c r="G285" t="e">
        <v>#DIV/0!</v>
      </c>
    </row>
    <row r="286" spans="5:7" x14ac:dyDescent="0.2">
      <c r="E286" t="e">
        <f>'data for table 1 '!AG285</f>
        <v>#DIV/0!</v>
      </c>
      <c r="F286" t="e">
        <f>'data for table 1 '!AH285</f>
        <v>#DIV/0!</v>
      </c>
      <c r="G286" t="e">
        <v>#DIV/0!</v>
      </c>
    </row>
    <row r="287" spans="5:7" x14ac:dyDescent="0.2">
      <c r="E287" t="e">
        <f>'data for table 1 '!AG286</f>
        <v>#DIV/0!</v>
      </c>
      <c r="F287" t="e">
        <f>'data for table 1 '!AH286</f>
        <v>#DIV/0!</v>
      </c>
      <c r="G287" t="e">
        <v>#DIV/0!</v>
      </c>
    </row>
    <row r="288" spans="5:7" x14ac:dyDescent="0.2">
      <c r="E288" t="e">
        <f>'data for table 1 '!AG287</f>
        <v>#DIV/0!</v>
      </c>
      <c r="F288" t="e">
        <f>'data for table 1 '!AH287</f>
        <v>#DIV/0!</v>
      </c>
      <c r="G288" t="e">
        <v>#DIV/0!</v>
      </c>
    </row>
    <row r="289" spans="5:7" x14ac:dyDescent="0.2">
      <c r="E289" t="e">
        <f>'data for table 1 '!AG288</f>
        <v>#DIV/0!</v>
      </c>
      <c r="F289" t="e">
        <f>'data for table 1 '!AH288</f>
        <v>#DIV/0!</v>
      </c>
      <c r="G289" t="e">
        <v>#DIV/0!</v>
      </c>
    </row>
    <row r="290" spans="5:7" x14ac:dyDescent="0.2">
      <c r="E290" t="e">
        <f>'data for table 1 '!AG289</f>
        <v>#DIV/0!</v>
      </c>
      <c r="F290" t="e">
        <f>'data for table 1 '!AH289</f>
        <v>#DIV/0!</v>
      </c>
      <c r="G290" t="e">
        <v>#DIV/0!</v>
      </c>
    </row>
    <row r="291" spans="5:7" x14ac:dyDescent="0.2">
      <c r="E291" t="e">
        <f>'data for table 1 '!AG290</f>
        <v>#DIV/0!</v>
      </c>
      <c r="F291" t="e">
        <f>'data for table 1 '!AH290</f>
        <v>#DIV/0!</v>
      </c>
      <c r="G291" t="e">
        <v>#DIV/0!</v>
      </c>
    </row>
    <row r="292" spans="5:7" x14ac:dyDescent="0.2">
      <c r="E292" t="e">
        <f>'data for table 1 '!AG291</f>
        <v>#DIV/0!</v>
      </c>
      <c r="F292" t="e">
        <f>'data for table 1 '!AH291</f>
        <v>#DIV/0!</v>
      </c>
      <c r="G292" t="e">
        <v>#DIV/0!</v>
      </c>
    </row>
    <row r="293" spans="5:7" x14ac:dyDescent="0.2">
      <c r="E293" t="e">
        <f>'data for table 1 '!AG292</f>
        <v>#DIV/0!</v>
      </c>
      <c r="F293" t="e">
        <f>'data for table 1 '!AH292</f>
        <v>#DIV/0!</v>
      </c>
      <c r="G293" t="e">
        <v>#DIV/0!</v>
      </c>
    </row>
    <row r="294" spans="5:7" x14ac:dyDescent="0.2">
      <c r="E294" t="e">
        <f>'data for table 1 '!AG293</f>
        <v>#DIV/0!</v>
      </c>
      <c r="F294" t="e">
        <f>'data for table 1 '!AH293</f>
        <v>#DIV/0!</v>
      </c>
      <c r="G294" t="e">
        <v>#DIV/0!</v>
      </c>
    </row>
    <row r="295" spans="5:7" x14ac:dyDescent="0.2">
      <c r="E295" t="e">
        <f>'data for table 1 '!AG294</f>
        <v>#DIV/0!</v>
      </c>
      <c r="F295" t="e">
        <f>'data for table 1 '!AH294</f>
        <v>#DIV/0!</v>
      </c>
      <c r="G295" t="e">
        <v>#DIV/0!</v>
      </c>
    </row>
    <row r="296" spans="5:7" x14ac:dyDescent="0.2">
      <c r="E296" t="e">
        <f>'data for table 1 '!AG295</f>
        <v>#DIV/0!</v>
      </c>
      <c r="F296" t="e">
        <f>'data for table 1 '!AH295</f>
        <v>#DIV/0!</v>
      </c>
      <c r="G296" t="e">
        <v>#DIV/0!</v>
      </c>
    </row>
    <row r="297" spans="5:7" x14ac:dyDescent="0.2">
      <c r="E297" t="e">
        <f>'data for table 1 '!AG296</f>
        <v>#DIV/0!</v>
      </c>
      <c r="F297" t="e">
        <f>'data for table 1 '!AH296</f>
        <v>#DIV/0!</v>
      </c>
      <c r="G297" t="e">
        <v>#DIV/0!</v>
      </c>
    </row>
    <row r="298" spans="5:7" x14ac:dyDescent="0.2">
      <c r="E298" t="e">
        <f>'data for table 1 '!AG297</f>
        <v>#DIV/0!</v>
      </c>
      <c r="F298" t="e">
        <f>'data for table 1 '!AH297</f>
        <v>#DIV/0!</v>
      </c>
      <c r="G298" t="e">
        <v>#DIV/0!</v>
      </c>
    </row>
    <row r="299" spans="5:7" x14ac:dyDescent="0.2">
      <c r="E299" t="e">
        <f>'data for table 1 '!AG298</f>
        <v>#DIV/0!</v>
      </c>
      <c r="F299" t="e">
        <f>'data for table 1 '!AH298</f>
        <v>#DIV/0!</v>
      </c>
      <c r="G299" t="e">
        <v>#DIV/0!</v>
      </c>
    </row>
    <row r="300" spans="5:7" x14ac:dyDescent="0.2">
      <c r="E300" t="e">
        <f>'data for table 1 '!AG299</f>
        <v>#DIV/0!</v>
      </c>
      <c r="F300" t="e">
        <f>'data for table 1 '!AH299</f>
        <v>#DIV/0!</v>
      </c>
      <c r="G300" t="e">
        <v>#DIV/0!</v>
      </c>
    </row>
    <row r="301" spans="5:7" x14ac:dyDescent="0.2">
      <c r="E301" t="e">
        <f>'data for table 1 '!AG300</f>
        <v>#DIV/0!</v>
      </c>
      <c r="F301" t="e">
        <f>'data for table 1 '!AH300</f>
        <v>#DIV/0!</v>
      </c>
      <c r="G301" t="e">
        <v>#DIV/0!</v>
      </c>
    </row>
    <row r="302" spans="5:7" x14ac:dyDescent="0.2">
      <c r="E302" t="e">
        <f>'data for table 1 '!AG301</f>
        <v>#DIV/0!</v>
      </c>
      <c r="F302" t="e">
        <f>'data for table 1 '!AH301</f>
        <v>#DIV/0!</v>
      </c>
      <c r="G302" t="e">
        <v>#DIV/0!</v>
      </c>
    </row>
    <row r="303" spans="5:7" x14ac:dyDescent="0.2">
      <c r="E303" t="e">
        <f>'data for table 1 '!AG302</f>
        <v>#DIV/0!</v>
      </c>
      <c r="F303" t="e">
        <f>'data for table 1 '!AH302</f>
        <v>#DIV/0!</v>
      </c>
      <c r="G303" t="e">
        <v>#DIV/0!</v>
      </c>
    </row>
    <row r="304" spans="5:7" x14ac:dyDescent="0.2">
      <c r="E304" t="e">
        <f>'data for table 1 '!AG303</f>
        <v>#DIV/0!</v>
      </c>
      <c r="F304" t="e">
        <f>'data for table 1 '!AH303</f>
        <v>#DIV/0!</v>
      </c>
      <c r="G304" t="e">
        <v>#DIV/0!</v>
      </c>
    </row>
    <row r="305" spans="5:7" x14ac:dyDescent="0.2">
      <c r="E305" t="e">
        <f>'data for table 1 '!AG304</f>
        <v>#DIV/0!</v>
      </c>
      <c r="F305" t="e">
        <f>'data for table 1 '!AH304</f>
        <v>#DIV/0!</v>
      </c>
      <c r="G305" t="e">
        <v>#DIV/0!</v>
      </c>
    </row>
    <row r="306" spans="5:7" x14ac:dyDescent="0.2">
      <c r="E306" t="e">
        <f>'data for table 1 '!AG305</f>
        <v>#DIV/0!</v>
      </c>
      <c r="F306" t="e">
        <f>'data for table 1 '!AH305</f>
        <v>#DIV/0!</v>
      </c>
      <c r="G306" t="e">
        <v>#DIV/0!</v>
      </c>
    </row>
    <row r="307" spans="5:7" x14ac:dyDescent="0.2">
      <c r="E307" t="e">
        <f>'data for table 1 '!AG306</f>
        <v>#DIV/0!</v>
      </c>
      <c r="F307" t="e">
        <f>'data for table 1 '!AH306</f>
        <v>#DIV/0!</v>
      </c>
      <c r="G307" t="e">
        <v>#DIV/0!</v>
      </c>
    </row>
    <row r="308" spans="5:7" x14ac:dyDescent="0.2">
      <c r="E308" t="e">
        <f>'data for table 1 '!AG307</f>
        <v>#DIV/0!</v>
      </c>
      <c r="F308" t="e">
        <f>'data for table 1 '!AH307</f>
        <v>#DIV/0!</v>
      </c>
      <c r="G308" t="e">
        <v>#DIV/0!</v>
      </c>
    </row>
    <row r="309" spans="5:7" x14ac:dyDescent="0.2">
      <c r="E309" t="e">
        <f>'data for table 1 '!AG308</f>
        <v>#DIV/0!</v>
      </c>
      <c r="F309" t="e">
        <f>'data for table 1 '!AH308</f>
        <v>#DIV/0!</v>
      </c>
      <c r="G309" t="e">
        <v>#DIV/0!</v>
      </c>
    </row>
    <row r="310" spans="5:7" x14ac:dyDescent="0.2">
      <c r="E310" t="e">
        <f>'data for table 1 '!AG309</f>
        <v>#DIV/0!</v>
      </c>
      <c r="F310" t="e">
        <f>'data for table 1 '!AH309</f>
        <v>#DIV/0!</v>
      </c>
      <c r="G310" t="e">
        <v>#DIV/0!</v>
      </c>
    </row>
    <row r="311" spans="5:7" x14ac:dyDescent="0.2">
      <c r="E311" t="e">
        <f>'data for table 1 '!AG310</f>
        <v>#DIV/0!</v>
      </c>
      <c r="F311" t="e">
        <f>'data for table 1 '!AH310</f>
        <v>#DIV/0!</v>
      </c>
      <c r="G311" t="e">
        <v>#DIV/0!</v>
      </c>
    </row>
    <row r="312" spans="5:7" x14ac:dyDescent="0.2">
      <c r="E312" t="e">
        <f>'data for table 1 '!AG311</f>
        <v>#DIV/0!</v>
      </c>
      <c r="F312" t="e">
        <f>'data for table 1 '!AH311</f>
        <v>#DIV/0!</v>
      </c>
      <c r="G312" t="e">
        <v>#DIV/0!</v>
      </c>
    </row>
    <row r="313" spans="5:7" x14ac:dyDescent="0.2">
      <c r="E313" t="e">
        <f>'data for table 1 '!AG312</f>
        <v>#DIV/0!</v>
      </c>
      <c r="F313" t="e">
        <f>'data for table 1 '!AH312</f>
        <v>#DIV/0!</v>
      </c>
      <c r="G313" t="e">
        <v>#DIV/0!</v>
      </c>
    </row>
    <row r="314" spans="5:7" x14ac:dyDescent="0.2">
      <c r="E314" t="e">
        <f>'data for table 1 '!AG313</f>
        <v>#DIV/0!</v>
      </c>
      <c r="F314" t="e">
        <f>'data for table 1 '!AH313</f>
        <v>#DIV/0!</v>
      </c>
      <c r="G314" t="e">
        <v>#DIV/0!</v>
      </c>
    </row>
    <row r="315" spans="5:7" x14ac:dyDescent="0.2">
      <c r="E315" t="e">
        <f>'data for table 1 '!AG314</f>
        <v>#DIV/0!</v>
      </c>
      <c r="F315" t="e">
        <f>'data for table 1 '!AH314</f>
        <v>#DIV/0!</v>
      </c>
      <c r="G315" t="e">
        <v>#DIV/0!</v>
      </c>
    </row>
    <row r="316" spans="5:7" x14ac:dyDescent="0.2">
      <c r="E316" t="e">
        <f>'data for table 1 '!AG315</f>
        <v>#DIV/0!</v>
      </c>
      <c r="F316" t="e">
        <f>'data for table 1 '!AH315</f>
        <v>#DIV/0!</v>
      </c>
      <c r="G316" t="e">
        <v>#DIV/0!</v>
      </c>
    </row>
    <row r="317" spans="5:7" x14ac:dyDescent="0.2">
      <c r="E317" t="e">
        <f>'data for table 1 '!AG316</f>
        <v>#DIV/0!</v>
      </c>
      <c r="F317" t="e">
        <f>'data for table 1 '!AH316</f>
        <v>#DIV/0!</v>
      </c>
      <c r="G317" t="e">
        <v>#DIV/0!</v>
      </c>
    </row>
    <row r="318" spans="5:7" x14ac:dyDescent="0.2">
      <c r="E318" t="e">
        <f>'data for table 1 '!AG317</f>
        <v>#DIV/0!</v>
      </c>
      <c r="F318" t="e">
        <f>'data for table 1 '!AH317</f>
        <v>#DIV/0!</v>
      </c>
      <c r="G318" t="e">
        <v>#DIV/0!</v>
      </c>
    </row>
    <row r="319" spans="5:7" x14ac:dyDescent="0.2">
      <c r="E319" t="e">
        <f>'data for table 1 '!AG318</f>
        <v>#DIV/0!</v>
      </c>
      <c r="F319" t="e">
        <f>'data for table 1 '!AH318</f>
        <v>#DIV/0!</v>
      </c>
      <c r="G319" t="e">
        <v>#DIV/0!</v>
      </c>
    </row>
    <row r="320" spans="5:7" x14ac:dyDescent="0.2">
      <c r="E320" t="e">
        <f>'data for table 1 '!AG319</f>
        <v>#DIV/0!</v>
      </c>
      <c r="F320" t="e">
        <f>'data for table 1 '!AH319</f>
        <v>#DIV/0!</v>
      </c>
      <c r="G320" t="e">
        <v>#DIV/0!</v>
      </c>
    </row>
    <row r="321" spans="5:7" x14ac:dyDescent="0.2">
      <c r="E321" t="e">
        <f>'data for table 1 '!AG320</f>
        <v>#DIV/0!</v>
      </c>
      <c r="F321" t="e">
        <f>'data for table 1 '!AH320</f>
        <v>#DIV/0!</v>
      </c>
      <c r="G321" t="e">
        <v>#DIV/0!</v>
      </c>
    </row>
    <row r="322" spans="5:7" x14ac:dyDescent="0.2">
      <c r="E322" t="e">
        <f>'data for table 1 '!AG321</f>
        <v>#DIV/0!</v>
      </c>
      <c r="F322" t="e">
        <f>'data for table 1 '!AH321</f>
        <v>#DIV/0!</v>
      </c>
      <c r="G322" t="e">
        <v>#DIV/0!</v>
      </c>
    </row>
    <row r="323" spans="5:7" x14ac:dyDescent="0.2">
      <c r="E323" t="e">
        <f>'data for table 1 '!AG322</f>
        <v>#DIV/0!</v>
      </c>
      <c r="F323" t="e">
        <f>'data for table 1 '!AH322</f>
        <v>#DIV/0!</v>
      </c>
      <c r="G323" t="e">
        <v>#DIV/0!</v>
      </c>
    </row>
    <row r="324" spans="5:7" x14ac:dyDescent="0.2">
      <c r="E324" t="e">
        <v>#DIV/0!</v>
      </c>
      <c r="F324" t="e">
        <f>'data for table 1 '!AH323</f>
        <v>#DIV/0!</v>
      </c>
      <c r="G324" t="e">
        <v>#DIV/0!</v>
      </c>
    </row>
    <row r="325" spans="5:7" x14ac:dyDescent="0.2">
      <c r="E325" t="e">
        <v>#DIV/0!</v>
      </c>
      <c r="F325" t="e">
        <f>'data for table 1 '!AH324</f>
        <v>#DIV/0!</v>
      </c>
      <c r="G325" t="e">
        <v>#DIV/0!</v>
      </c>
    </row>
    <row r="326" spans="5:7" x14ac:dyDescent="0.2">
      <c r="E326" t="e">
        <v>#DIV/0!</v>
      </c>
      <c r="F326" t="e">
        <f>'data for table 1 '!AH325</f>
        <v>#DIV/0!</v>
      </c>
      <c r="G326" t="e">
        <v>#DIV/0!</v>
      </c>
    </row>
    <row r="327" spans="5:7" x14ac:dyDescent="0.2">
      <c r="E327" t="e">
        <v>#DIV/0!</v>
      </c>
      <c r="F327" t="e">
        <f>'data for table 1 '!AH326</f>
        <v>#DIV/0!</v>
      </c>
      <c r="G327" t="e">
        <v>#DIV/0!</v>
      </c>
    </row>
    <row r="328" spans="5:7" x14ac:dyDescent="0.2">
      <c r="E328" t="e">
        <v>#DIV/0!</v>
      </c>
      <c r="F328" t="e">
        <f>'data for table 1 '!AH327</f>
        <v>#DIV/0!</v>
      </c>
      <c r="G328" t="e">
        <v>#DIV/0!</v>
      </c>
    </row>
    <row r="329" spans="5:7" x14ac:dyDescent="0.2">
      <c r="E329" t="e">
        <v>#DIV/0!</v>
      </c>
      <c r="F329" t="e">
        <f>'data for table 1 '!AH328</f>
        <v>#DIV/0!</v>
      </c>
      <c r="G329" t="e">
        <v>#DIV/0!</v>
      </c>
    </row>
    <row r="330" spans="5:7" x14ac:dyDescent="0.2">
      <c r="E330" t="e">
        <v>#DIV/0!</v>
      </c>
      <c r="F330" t="e">
        <f>'data for table 1 '!AH329</f>
        <v>#DIV/0!</v>
      </c>
      <c r="G330" t="e">
        <v>#DIV/0!</v>
      </c>
    </row>
    <row r="331" spans="5:7" x14ac:dyDescent="0.2">
      <c r="E331" t="e">
        <v>#DIV/0!</v>
      </c>
      <c r="F331" t="e">
        <f>'data for table 1 '!AH330</f>
        <v>#DIV/0!</v>
      </c>
      <c r="G331" t="e">
        <v>#DIV/0!</v>
      </c>
    </row>
    <row r="332" spans="5:7" x14ac:dyDescent="0.2">
      <c r="E332" t="e">
        <v>#DIV/0!</v>
      </c>
      <c r="F332" t="e">
        <f>'data for table 1 '!AH331</f>
        <v>#DIV/0!</v>
      </c>
      <c r="G332" t="e">
        <v>#DIV/0!</v>
      </c>
    </row>
    <row r="333" spans="5:7" x14ac:dyDescent="0.2">
      <c r="E333" t="e">
        <v>#DIV/0!</v>
      </c>
      <c r="F333" t="e">
        <f>'data for table 1 '!AH332</f>
        <v>#DIV/0!</v>
      </c>
      <c r="G333" t="e">
        <v>#DIV/0!</v>
      </c>
    </row>
    <row r="334" spans="5:7" x14ac:dyDescent="0.2">
      <c r="E334" t="e">
        <v>#DIV/0!</v>
      </c>
      <c r="F334" t="e">
        <f>'data for table 1 '!AH333</f>
        <v>#DIV/0!</v>
      </c>
      <c r="G334" t="e">
        <v>#DIV/0!</v>
      </c>
    </row>
    <row r="335" spans="5:7" x14ac:dyDescent="0.2">
      <c r="E335" t="e">
        <v>#DIV/0!</v>
      </c>
      <c r="F335" t="e">
        <f>'data for table 1 '!AH334</f>
        <v>#DIV/0!</v>
      </c>
      <c r="G335" t="e">
        <v>#DIV/0!</v>
      </c>
    </row>
    <row r="336" spans="5:7" x14ac:dyDescent="0.2">
      <c r="E336" t="e">
        <v>#DIV/0!</v>
      </c>
      <c r="F336" t="e">
        <f>'data for table 1 '!AH335</f>
        <v>#DIV/0!</v>
      </c>
      <c r="G336" t="e">
        <v>#DIV/0!</v>
      </c>
    </row>
    <row r="337" spans="5:7" x14ac:dyDescent="0.2">
      <c r="E337" t="e">
        <v>#DIV/0!</v>
      </c>
      <c r="F337" t="e">
        <f>'data for table 1 '!AH336</f>
        <v>#DIV/0!</v>
      </c>
      <c r="G337" t="e">
        <v>#DIV/0!</v>
      </c>
    </row>
    <row r="338" spans="5:7" x14ac:dyDescent="0.2">
      <c r="E338" t="e">
        <v>#DIV/0!</v>
      </c>
      <c r="F338" t="e">
        <v>#DIV/0!</v>
      </c>
      <c r="G338" t="e">
        <v>#DIV/0!</v>
      </c>
    </row>
    <row r="339" spans="5:7" x14ac:dyDescent="0.2">
      <c r="E339" t="e">
        <v>#DIV/0!</v>
      </c>
      <c r="F339" t="e">
        <v>#DIV/0!</v>
      </c>
      <c r="G339" t="e">
        <v>#DIV/0!</v>
      </c>
    </row>
    <row r="340" spans="5:7" x14ac:dyDescent="0.2">
      <c r="E340" t="e">
        <v>#DIV/0!</v>
      </c>
      <c r="F340" t="e">
        <v>#DIV/0!</v>
      </c>
      <c r="G340" t="e">
        <v>#DIV/0!</v>
      </c>
    </row>
    <row r="341" spans="5:7" x14ac:dyDescent="0.2">
      <c r="E341" t="e">
        <v>#DIV/0!</v>
      </c>
      <c r="F341" t="e">
        <v>#DIV/0!</v>
      </c>
      <c r="G341" t="e">
        <v>#DIV/0!</v>
      </c>
    </row>
    <row r="342" spans="5:7" x14ac:dyDescent="0.2">
      <c r="E342" t="e">
        <v>#DIV/0!</v>
      </c>
      <c r="F342" t="e">
        <v>#DIV/0!</v>
      </c>
      <c r="G342" t="e">
        <v>#DIV/0!</v>
      </c>
    </row>
    <row r="343" spans="5:7" x14ac:dyDescent="0.2">
      <c r="E343" t="e">
        <v>#DIV/0!</v>
      </c>
      <c r="F343" t="e">
        <v>#DIV/0!</v>
      </c>
      <c r="G343" t="e">
        <v>#DIV/0!</v>
      </c>
    </row>
    <row r="344" spans="5:7" x14ac:dyDescent="0.2">
      <c r="E344" t="e">
        <v>#DIV/0!</v>
      </c>
      <c r="F344" t="e">
        <v>#DIV/0!</v>
      </c>
      <c r="G344" t="e">
        <v>#DIV/0!</v>
      </c>
    </row>
    <row r="345" spans="5:7" x14ac:dyDescent="0.2">
      <c r="E345" t="e">
        <v>#DIV/0!</v>
      </c>
      <c r="F345" t="e">
        <v>#DIV/0!</v>
      </c>
      <c r="G345" t="e">
        <v>#DIV/0!</v>
      </c>
    </row>
    <row r="346" spans="5:7" x14ac:dyDescent="0.2">
      <c r="E346" t="e">
        <v>#DIV/0!</v>
      </c>
      <c r="F346" t="e">
        <v>#DIV/0!</v>
      </c>
      <c r="G346" t="e">
        <v>#DIV/0!</v>
      </c>
    </row>
    <row r="347" spans="5:7" x14ac:dyDescent="0.2">
      <c r="E347" t="e">
        <v>#DIV/0!</v>
      </c>
      <c r="F347" t="e">
        <v>#DIV/0!</v>
      </c>
      <c r="G347" t="e">
        <v>#DIV/0!</v>
      </c>
    </row>
    <row r="348" spans="5:7" x14ac:dyDescent="0.2">
      <c r="E348" t="e">
        <v>#DIV/0!</v>
      </c>
      <c r="F348" t="e">
        <v>#DIV/0!</v>
      </c>
    </row>
    <row r="349" spans="5:7" x14ac:dyDescent="0.2">
      <c r="E349" t="e">
        <v>#DIV/0!</v>
      </c>
      <c r="F349" t="e">
        <v>#DIV/0!</v>
      </c>
    </row>
    <row r="350" spans="5:7" x14ac:dyDescent="0.2">
      <c r="E350" t="e">
        <v>#DIV/0!</v>
      </c>
      <c r="F350" t="e">
        <v>#DIV/0!</v>
      </c>
    </row>
    <row r="351" spans="5:7" x14ac:dyDescent="0.2">
      <c r="E351" t="e">
        <v>#DIV/0!</v>
      </c>
      <c r="F351" t="e">
        <v>#DIV/0!</v>
      </c>
    </row>
    <row r="352" spans="5:7" x14ac:dyDescent="0.2">
      <c r="E352" t="e">
        <v>#DIV/0!</v>
      </c>
      <c r="F352" t="e">
        <v>#DIV/0!</v>
      </c>
    </row>
    <row r="353" spans="5:6" x14ac:dyDescent="0.2">
      <c r="E353" t="e">
        <v>#DIV/0!</v>
      </c>
      <c r="F353" t="e">
        <v>#DIV/0!</v>
      </c>
    </row>
    <row r="354" spans="5:6" x14ac:dyDescent="0.2">
      <c r="E354" t="e">
        <v>#DIV/0!</v>
      </c>
      <c r="F354" t="e">
        <v>#DIV/0!</v>
      </c>
    </row>
    <row r="355" spans="5:6" x14ac:dyDescent="0.2">
      <c r="E355" t="e">
        <v>#DIV/0!</v>
      </c>
      <c r="F355" t="e">
        <v>#DIV/0!</v>
      </c>
    </row>
    <row r="356" spans="5:6" x14ac:dyDescent="0.2">
      <c r="E356" t="e">
        <v>#DIV/0!</v>
      </c>
      <c r="F356" t="e">
        <v>#DIV/0!</v>
      </c>
    </row>
    <row r="357" spans="5:6" x14ac:dyDescent="0.2">
      <c r="E357" t="e">
        <v>#DIV/0!</v>
      </c>
      <c r="F357" t="e">
        <v>#DIV/0!</v>
      </c>
    </row>
    <row r="358" spans="5:6" x14ac:dyDescent="0.2">
      <c r="E358" t="e">
        <v>#DIV/0!</v>
      </c>
      <c r="F358" t="e">
        <v>#DIV/0!</v>
      </c>
    </row>
    <row r="359" spans="5:6" x14ac:dyDescent="0.2">
      <c r="E359" t="e">
        <v>#DIV/0!</v>
      </c>
      <c r="F359" t="e">
        <v>#DIV/0!</v>
      </c>
    </row>
    <row r="360" spans="5:6" x14ac:dyDescent="0.2">
      <c r="E360" t="e">
        <v>#DIV/0!</v>
      </c>
      <c r="F360" t="e">
        <v>#DIV/0!</v>
      </c>
    </row>
    <row r="361" spans="5:6" x14ac:dyDescent="0.2">
      <c r="E361" t="e">
        <v>#DIV/0!</v>
      </c>
      <c r="F361" t="e">
        <v>#DIV/0!</v>
      </c>
    </row>
    <row r="362" spans="5:6" x14ac:dyDescent="0.2">
      <c r="E362" t="e">
        <v>#DIV/0!</v>
      </c>
      <c r="F362" t="e">
        <v>#DIV/0!</v>
      </c>
    </row>
    <row r="363" spans="5:6" x14ac:dyDescent="0.2">
      <c r="E363" t="e">
        <v>#DIV/0!</v>
      </c>
      <c r="F363" t="e">
        <v>#DIV/0!</v>
      </c>
    </row>
    <row r="364" spans="5:6" x14ac:dyDescent="0.2">
      <c r="E364" t="e">
        <v>#DIV/0!</v>
      </c>
      <c r="F364" t="e">
        <v>#DIV/0!</v>
      </c>
    </row>
    <row r="365" spans="5:6" x14ac:dyDescent="0.2">
      <c r="E365" t="e">
        <v>#DIV/0!</v>
      </c>
      <c r="F365" t="e">
        <v>#DIV/0!</v>
      </c>
    </row>
    <row r="366" spans="5:6" x14ac:dyDescent="0.2">
      <c r="E366" t="e">
        <v>#DIV/0!</v>
      </c>
      <c r="F366" t="e">
        <v>#DIV/0!</v>
      </c>
    </row>
    <row r="367" spans="5:6" x14ac:dyDescent="0.2">
      <c r="E367" t="e">
        <v>#DIV/0!</v>
      </c>
      <c r="F367" t="e">
        <v>#DIV/0!</v>
      </c>
    </row>
    <row r="368" spans="5:6" x14ac:dyDescent="0.2">
      <c r="E368" t="e">
        <v>#DIV/0!</v>
      </c>
      <c r="F368" t="e">
        <v>#DIV/0!</v>
      </c>
    </row>
    <row r="369" spans="5:6" x14ac:dyDescent="0.2">
      <c r="E369" t="e">
        <v>#DIV/0!</v>
      </c>
      <c r="F369" t="e">
        <v>#DIV/0!</v>
      </c>
    </row>
    <row r="370" spans="5:6" x14ac:dyDescent="0.2">
      <c r="E370" t="e">
        <v>#DIV/0!</v>
      </c>
      <c r="F370" t="e">
        <v>#DIV/0!</v>
      </c>
    </row>
    <row r="371" spans="5:6" x14ac:dyDescent="0.2">
      <c r="E371" t="e">
        <v>#DIV/0!</v>
      </c>
      <c r="F371" t="e">
        <v>#DIV/0!</v>
      </c>
    </row>
    <row r="372" spans="5:6" x14ac:dyDescent="0.2">
      <c r="E372" t="e">
        <v>#DIV/0!</v>
      </c>
      <c r="F372" t="e">
        <v>#DIV/0!</v>
      </c>
    </row>
    <row r="373" spans="5:6" x14ac:dyDescent="0.2">
      <c r="E373" t="e">
        <v>#DIV/0!</v>
      </c>
      <c r="F373" t="e">
        <v>#DIV/0!</v>
      </c>
    </row>
    <row r="374" spans="5:6" x14ac:dyDescent="0.2">
      <c r="E374" t="e">
        <v>#DIV/0!</v>
      </c>
      <c r="F374" t="e">
        <v>#DIV/0!</v>
      </c>
    </row>
    <row r="375" spans="5:6" x14ac:dyDescent="0.2">
      <c r="E375" t="e">
        <v>#DIV/0!</v>
      </c>
      <c r="F375" t="e">
        <v>#DIV/0!</v>
      </c>
    </row>
    <row r="376" spans="5:6" x14ac:dyDescent="0.2">
      <c r="E376" t="e">
        <v>#DIV/0!</v>
      </c>
      <c r="F376" t="e">
        <v>#DIV/0!</v>
      </c>
    </row>
    <row r="377" spans="5:6" x14ac:dyDescent="0.2">
      <c r="E377" t="e">
        <v>#DIV/0!</v>
      </c>
      <c r="F377" t="e">
        <v>#DIV/0!</v>
      </c>
    </row>
    <row r="378" spans="5:6" x14ac:dyDescent="0.2">
      <c r="E378" t="e">
        <v>#DIV/0!</v>
      </c>
      <c r="F378" t="e">
        <v>#DIV/0!</v>
      </c>
    </row>
    <row r="379" spans="5:6" x14ac:dyDescent="0.2">
      <c r="E379" t="e">
        <v>#DIV/0!</v>
      </c>
      <c r="F379" t="e">
        <v>#DIV/0!</v>
      </c>
    </row>
    <row r="380" spans="5:6" x14ac:dyDescent="0.2">
      <c r="E380" t="e">
        <v>#DIV/0!</v>
      </c>
      <c r="F380" t="e">
        <v>#DIV/0!</v>
      </c>
    </row>
    <row r="381" spans="5:6" x14ac:dyDescent="0.2">
      <c r="E381" t="e">
        <v>#DIV/0!</v>
      </c>
      <c r="F381" t="e">
        <v>#DIV/0!</v>
      </c>
    </row>
    <row r="382" spans="5:6" x14ac:dyDescent="0.2">
      <c r="E382" t="e">
        <v>#DIV/0!</v>
      </c>
      <c r="F382" t="e">
        <v>#DIV/0!</v>
      </c>
    </row>
    <row r="383" spans="5:6" x14ac:dyDescent="0.2">
      <c r="E383" t="e">
        <v>#DIV/0!</v>
      </c>
      <c r="F383" t="e">
        <v>#DIV/0!</v>
      </c>
    </row>
    <row r="384" spans="5:6" x14ac:dyDescent="0.2">
      <c r="E384" t="e">
        <v>#DIV/0!</v>
      </c>
      <c r="F384" t="e">
        <v>#DIV/0!</v>
      </c>
    </row>
    <row r="385" spans="5:6" x14ac:dyDescent="0.2">
      <c r="E385" t="e">
        <v>#DIV/0!</v>
      </c>
      <c r="F385" t="e">
        <v>#DIV/0!</v>
      </c>
    </row>
    <row r="386" spans="5:6" x14ac:dyDescent="0.2">
      <c r="E386" t="e">
        <v>#DIV/0!</v>
      </c>
      <c r="F386" t="e">
        <v>#DIV/0!</v>
      </c>
    </row>
    <row r="387" spans="5:6" x14ac:dyDescent="0.2">
      <c r="E387" t="e">
        <v>#DIV/0!</v>
      </c>
      <c r="F387" t="e">
        <v>#DIV/0!</v>
      </c>
    </row>
    <row r="388" spans="5:6" x14ac:dyDescent="0.2">
      <c r="E388" t="e">
        <v>#DIV/0!</v>
      </c>
      <c r="F388" t="e">
        <v>#DIV/0!</v>
      </c>
    </row>
    <row r="389" spans="5:6" x14ac:dyDescent="0.2">
      <c r="E389" t="e">
        <v>#DIV/0!</v>
      </c>
      <c r="F389" t="e">
        <v>#DIV/0!</v>
      </c>
    </row>
    <row r="390" spans="5:6" x14ac:dyDescent="0.2">
      <c r="E390" t="e">
        <v>#DIV/0!</v>
      </c>
      <c r="F390" t="e">
        <v>#DIV/0!</v>
      </c>
    </row>
    <row r="391" spans="5:6" x14ac:dyDescent="0.2">
      <c r="E391" t="e">
        <v>#DIV/0!</v>
      </c>
      <c r="F391" t="e">
        <v>#DIV/0!</v>
      </c>
    </row>
    <row r="392" spans="5:6" x14ac:dyDescent="0.2">
      <c r="E392" t="e">
        <v>#DIV/0!</v>
      </c>
      <c r="F392" t="e">
        <v>#DIV/0!</v>
      </c>
    </row>
    <row r="393" spans="5:6" x14ac:dyDescent="0.2">
      <c r="E393" t="e">
        <v>#DIV/0!</v>
      </c>
      <c r="F393" t="e">
        <v>#DIV/0!</v>
      </c>
    </row>
    <row r="394" spans="5:6" x14ac:dyDescent="0.2">
      <c r="E394" t="e">
        <v>#DIV/0!</v>
      </c>
      <c r="F394" t="e">
        <v>#DIV/0!</v>
      </c>
    </row>
    <row r="395" spans="5:6" x14ac:dyDescent="0.2">
      <c r="E395" t="e">
        <v>#DIV/0!</v>
      </c>
      <c r="F395" t="e">
        <v>#DIV/0!</v>
      </c>
    </row>
    <row r="396" spans="5:6" x14ac:dyDescent="0.2">
      <c r="E396" t="e">
        <v>#DIV/0!</v>
      </c>
      <c r="F396" t="e">
        <v>#DIV/0!</v>
      </c>
    </row>
    <row r="397" spans="5:6" x14ac:dyDescent="0.2">
      <c r="E397" t="e">
        <v>#DIV/0!</v>
      </c>
      <c r="F397" t="e">
        <v>#DIV/0!</v>
      </c>
    </row>
    <row r="398" spans="5:6" x14ac:dyDescent="0.2">
      <c r="E398" t="e">
        <v>#DIV/0!</v>
      </c>
      <c r="F398" t="e">
        <v>#DIV/0!</v>
      </c>
    </row>
    <row r="399" spans="5:6" x14ac:dyDescent="0.2">
      <c r="E399" t="e">
        <v>#DIV/0!</v>
      </c>
      <c r="F399" t="e">
        <v>#DIV/0!</v>
      </c>
    </row>
    <row r="400" spans="5:6" x14ac:dyDescent="0.2">
      <c r="E400" t="e">
        <v>#DIV/0!</v>
      </c>
      <c r="F400" t="e">
        <v>#DIV/0!</v>
      </c>
    </row>
    <row r="401" spans="5:6" x14ac:dyDescent="0.2">
      <c r="E401" t="e">
        <v>#DIV/0!</v>
      </c>
      <c r="F401" t="e">
        <v>#DIV/0!</v>
      </c>
    </row>
    <row r="402" spans="5:6" x14ac:dyDescent="0.2">
      <c r="E402" t="e">
        <v>#DIV/0!</v>
      </c>
      <c r="F402" t="e">
        <v>#DIV/0!</v>
      </c>
    </row>
    <row r="403" spans="5:6" x14ac:dyDescent="0.2">
      <c r="E403" t="e">
        <v>#DIV/0!</v>
      </c>
      <c r="F403" t="e">
        <v>#DIV/0!</v>
      </c>
    </row>
    <row r="404" spans="5:6" x14ac:dyDescent="0.2">
      <c r="E404" t="e">
        <v>#DIV/0!</v>
      </c>
      <c r="F404" t="e">
        <v>#DIV/0!</v>
      </c>
    </row>
    <row r="405" spans="5:6" x14ac:dyDescent="0.2">
      <c r="E405" t="e">
        <v>#DIV/0!</v>
      </c>
      <c r="F405" t="e">
        <v>#DIV/0!</v>
      </c>
    </row>
    <row r="406" spans="5:6" x14ac:dyDescent="0.2">
      <c r="E406" t="e">
        <v>#DIV/0!</v>
      </c>
      <c r="F406" t="e">
        <v>#DIV/0!</v>
      </c>
    </row>
    <row r="407" spans="5:6" x14ac:dyDescent="0.2">
      <c r="E407" t="e">
        <v>#DIV/0!</v>
      </c>
      <c r="F407" t="e">
        <v>#DIV/0!</v>
      </c>
    </row>
    <row r="408" spans="5:6" x14ac:dyDescent="0.2">
      <c r="E408" t="e">
        <v>#DIV/0!</v>
      </c>
      <c r="F408" t="e">
        <v>#DIV/0!</v>
      </c>
    </row>
    <row r="409" spans="5:6" x14ac:dyDescent="0.2">
      <c r="E409" t="e">
        <v>#DIV/0!</v>
      </c>
      <c r="F409" t="e">
        <v>#DIV/0!</v>
      </c>
    </row>
    <row r="410" spans="5:6" x14ac:dyDescent="0.2">
      <c r="E410" t="e">
        <v>#DIV/0!</v>
      </c>
      <c r="F410" t="e">
        <v>#DIV/0!</v>
      </c>
    </row>
    <row r="411" spans="5:6" x14ac:dyDescent="0.2">
      <c r="E411" t="e">
        <v>#DIV/0!</v>
      </c>
      <c r="F411" t="e">
        <v>#DIV/0!</v>
      </c>
    </row>
    <row r="412" spans="5:6" x14ac:dyDescent="0.2">
      <c r="E412" t="e">
        <v>#DIV/0!</v>
      </c>
      <c r="F412" t="e">
        <v>#DIV/0!</v>
      </c>
    </row>
    <row r="413" spans="5:6" x14ac:dyDescent="0.2">
      <c r="E413" t="e">
        <v>#DIV/0!</v>
      </c>
      <c r="F413" t="e">
        <v>#DIV/0!</v>
      </c>
    </row>
    <row r="414" spans="5:6" x14ac:dyDescent="0.2">
      <c r="E414" t="e">
        <v>#DIV/0!</v>
      </c>
      <c r="F414" t="e">
        <v>#DIV/0!</v>
      </c>
    </row>
    <row r="415" spans="5:6" x14ac:dyDescent="0.2">
      <c r="E415" t="e">
        <v>#DIV/0!</v>
      </c>
      <c r="F415" t="e">
        <v>#DIV/0!</v>
      </c>
    </row>
    <row r="416" spans="5:6" x14ac:dyDescent="0.2">
      <c r="E416" t="e">
        <v>#DIV/0!</v>
      </c>
      <c r="F416" t="e">
        <v>#DIV/0!</v>
      </c>
    </row>
    <row r="417" spans="5:6" x14ac:dyDescent="0.2">
      <c r="E417" t="e">
        <v>#DIV/0!</v>
      </c>
      <c r="F417" t="e">
        <v>#DIV/0!</v>
      </c>
    </row>
    <row r="418" spans="5:6" x14ac:dyDescent="0.2">
      <c r="E418" t="e">
        <v>#DIV/0!</v>
      </c>
      <c r="F418" t="e">
        <v>#DIV/0!</v>
      </c>
    </row>
    <row r="419" spans="5:6" x14ac:dyDescent="0.2">
      <c r="E419" t="e">
        <v>#DIV/0!</v>
      </c>
      <c r="F419" t="e">
        <v>#DIV/0!</v>
      </c>
    </row>
    <row r="420" spans="5:6" x14ac:dyDescent="0.2">
      <c r="E420" t="e">
        <v>#DIV/0!</v>
      </c>
      <c r="F420" t="e">
        <v>#DIV/0!</v>
      </c>
    </row>
    <row r="421" spans="5:6" x14ac:dyDescent="0.2">
      <c r="E421" t="e">
        <v>#DIV/0!</v>
      </c>
      <c r="F421" t="e">
        <v>#DIV/0!</v>
      </c>
    </row>
    <row r="422" spans="5:6" x14ac:dyDescent="0.2">
      <c r="E422" t="e">
        <v>#DIV/0!</v>
      </c>
      <c r="F422" t="e">
        <v>#DIV/0!</v>
      </c>
    </row>
    <row r="423" spans="5:6" x14ac:dyDescent="0.2">
      <c r="E423" t="e">
        <v>#DIV/0!</v>
      </c>
      <c r="F423" t="e">
        <v>#DIV/0!</v>
      </c>
    </row>
    <row r="424" spans="5:6" x14ac:dyDescent="0.2">
      <c r="E424" t="e">
        <v>#DIV/0!</v>
      </c>
      <c r="F424" t="e">
        <v>#DIV/0!</v>
      </c>
    </row>
    <row r="425" spans="5:6" x14ac:dyDescent="0.2">
      <c r="E425" t="e">
        <v>#DIV/0!</v>
      </c>
      <c r="F425" t="e">
        <v>#DIV/0!</v>
      </c>
    </row>
    <row r="426" spans="5:6" x14ac:dyDescent="0.2">
      <c r="E426" t="e">
        <v>#DIV/0!</v>
      </c>
      <c r="F426" t="e">
        <v>#DIV/0!</v>
      </c>
    </row>
    <row r="427" spans="5:6" x14ac:dyDescent="0.2">
      <c r="E427" t="e">
        <v>#DIV/0!</v>
      </c>
      <c r="F427" t="e">
        <v>#DIV/0!</v>
      </c>
    </row>
    <row r="428" spans="5:6" x14ac:dyDescent="0.2">
      <c r="E428" t="e">
        <v>#DIV/0!</v>
      </c>
      <c r="F428" t="e">
        <v>#DIV/0!</v>
      </c>
    </row>
    <row r="429" spans="5:6" x14ac:dyDescent="0.2">
      <c r="E429" t="e">
        <v>#DIV/0!</v>
      </c>
      <c r="F429" t="e">
        <v>#DIV/0!</v>
      </c>
    </row>
    <row r="430" spans="5:6" x14ac:dyDescent="0.2">
      <c r="E430" t="e">
        <v>#DIV/0!</v>
      </c>
      <c r="F430" t="e">
        <v>#DIV/0!</v>
      </c>
    </row>
    <row r="431" spans="5:6" x14ac:dyDescent="0.2">
      <c r="E431" t="e">
        <v>#DIV/0!</v>
      </c>
      <c r="F431" t="e">
        <v>#DIV/0!</v>
      </c>
    </row>
    <row r="432" spans="5:6" x14ac:dyDescent="0.2">
      <c r="E432" t="e">
        <v>#DIV/0!</v>
      </c>
      <c r="F432" t="e">
        <v>#DIV/0!</v>
      </c>
    </row>
    <row r="433" spans="5:6" x14ac:dyDescent="0.2">
      <c r="E433" t="e">
        <v>#DIV/0!</v>
      </c>
      <c r="F433" t="e">
        <v>#DIV/0!</v>
      </c>
    </row>
    <row r="434" spans="5:6" x14ac:dyDescent="0.2">
      <c r="E434" t="e">
        <v>#DIV/0!</v>
      </c>
      <c r="F434" t="e">
        <v>#DIV/0!</v>
      </c>
    </row>
    <row r="435" spans="5:6" x14ac:dyDescent="0.2">
      <c r="E435" t="e">
        <v>#DIV/0!</v>
      </c>
      <c r="F435" t="e">
        <v>#DIV/0!</v>
      </c>
    </row>
    <row r="436" spans="5:6" x14ac:dyDescent="0.2">
      <c r="E436" t="e">
        <v>#DIV/0!</v>
      </c>
      <c r="F436" t="e">
        <v>#DIV/0!</v>
      </c>
    </row>
    <row r="437" spans="5:6" x14ac:dyDescent="0.2">
      <c r="E437" t="e">
        <v>#DIV/0!</v>
      </c>
      <c r="F437" t="e">
        <v>#DIV/0!</v>
      </c>
    </row>
    <row r="438" spans="5:6" x14ac:dyDescent="0.2">
      <c r="E438" t="e">
        <v>#DIV/0!</v>
      </c>
      <c r="F438" t="e">
        <v>#DIV/0!</v>
      </c>
    </row>
    <row r="439" spans="5:6" x14ac:dyDescent="0.2">
      <c r="E439" t="e">
        <v>#DIV/0!</v>
      </c>
      <c r="F439" t="e">
        <v>#DIV/0!</v>
      </c>
    </row>
    <row r="440" spans="5:6" x14ac:dyDescent="0.2">
      <c r="E440" t="e">
        <v>#DIV/0!</v>
      </c>
      <c r="F440" t="e">
        <v>#DIV/0!</v>
      </c>
    </row>
    <row r="441" spans="5:6" x14ac:dyDescent="0.2">
      <c r="E441" t="e">
        <v>#DIV/0!</v>
      </c>
      <c r="F441" t="e">
        <v>#DIV/0!</v>
      </c>
    </row>
    <row r="442" spans="5:6" x14ac:dyDescent="0.2">
      <c r="E442" t="e">
        <v>#DIV/0!</v>
      </c>
      <c r="F442" t="e">
        <v>#DIV/0!</v>
      </c>
    </row>
    <row r="443" spans="5:6" x14ac:dyDescent="0.2">
      <c r="E443" t="e">
        <v>#DIV/0!</v>
      </c>
      <c r="F443" t="e">
        <v>#DIV/0!</v>
      </c>
    </row>
    <row r="444" spans="5:6" x14ac:dyDescent="0.2">
      <c r="E444" t="e">
        <v>#DIV/0!</v>
      </c>
      <c r="F444" t="e">
        <v>#DIV/0!</v>
      </c>
    </row>
    <row r="445" spans="5:6" x14ac:dyDescent="0.2">
      <c r="E445" t="e">
        <v>#DIV/0!</v>
      </c>
      <c r="F445" t="e">
        <v>#DIV/0!</v>
      </c>
    </row>
    <row r="446" spans="5:6" x14ac:dyDescent="0.2">
      <c r="E446" t="e">
        <v>#DIV/0!</v>
      </c>
      <c r="F446" t="e">
        <v>#DIV/0!</v>
      </c>
    </row>
    <row r="447" spans="5:6" x14ac:dyDescent="0.2">
      <c r="E447" t="e">
        <v>#DIV/0!</v>
      </c>
      <c r="F447" t="e">
        <v>#DIV/0!</v>
      </c>
    </row>
    <row r="448" spans="5:6" x14ac:dyDescent="0.2">
      <c r="E448" t="e">
        <v>#DIV/0!</v>
      </c>
      <c r="F448" t="e">
        <v>#DIV/0!</v>
      </c>
    </row>
    <row r="449" spans="5:6" x14ac:dyDescent="0.2">
      <c r="E449" t="e">
        <v>#DIV/0!</v>
      </c>
      <c r="F449" t="e">
        <v>#DIV/0!</v>
      </c>
    </row>
    <row r="450" spans="5:6" x14ac:dyDescent="0.2">
      <c r="E450" t="e">
        <v>#DIV/0!</v>
      </c>
      <c r="F450" t="e">
        <v>#DIV/0!</v>
      </c>
    </row>
    <row r="451" spans="5:6" x14ac:dyDescent="0.2">
      <c r="E451" t="e">
        <v>#DIV/0!</v>
      </c>
      <c r="F451" t="e">
        <v>#DIV/0!</v>
      </c>
    </row>
    <row r="452" spans="5:6" x14ac:dyDescent="0.2">
      <c r="E452" t="e">
        <v>#DIV/0!</v>
      </c>
      <c r="F452" t="e">
        <v>#DIV/0!</v>
      </c>
    </row>
    <row r="453" spans="5:6" x14ac:dyDescent="0.2">
      <c r="E453" t="e">
        <v>#DIV/0!</v>
      </c>
      <c r="F453" t="e">
        <v>#DIV/0!</v>
      </c>
    </row>
    <row r="454" spans="5:6" x14ac:dyDescent="0.2">
      <c r="E454" t="e">
        <v>#DIV/0!</v>
      </c>
      <c r="F454" t="e">
        <v>#DIV/0!</v>
      </c>
    </row>
    <row r="455" spans="5:6" x14ac:dyDescent="0.2">
      <c r="E455" t="e">
        <v>#DIV/0!</v>
      </c>
      <c r="F455" t="e">
        <v>#DIV/0!</v>
      </c>
    </row>
    <row r="456" spans="5:6" x14ac:dyDescent="0.2">
      <c r="E456" t="e">
        <v>#DIV/0!</v>
      </c>
      <c r="F456" t="e">
        <v>#DIV/0!</v>
      </c>
    </row>
    <row r="457" spans="5:6" x14ac:dyDescent="0.2">
      <c r="E457" t="e">
        <v>#DIV/0!</v>
      </c>
      <c r="F457" t="e">
        <v>#DIV/0!</v>
      </c>
    </row>
    <row r="458" spans="5:6" x14ac:dyDescent="0.2">
      <c r="E458" t="e">
        <v>#DIV/0!</v>
      </c>
      <c r="F458" t="e">
        <v>#DIV/0!</v>
      </c>
    </row>
    <row r="459" spans="5:6" x14ac:dyDescent="0.2">
      <c r="E459" t="e">
        <v>#DIV/0!</v>
      </c>
      <c r="F459" t="e">
        <v>#DIV/0!</v>
      </c>
    </row>
    <row r="460" spans="5:6" x14ac:dyDescent="0.2">
      <c r="E460" t="e">
        <v>#DIV/0!</v>
      </c>
      <c r="F460" t="e">
        <v>#DIV/0!</v>
      </c>
    </row>
    <row r="461" spans="5:6" x14ac:dyDescent="0.2">
      <c r="E461" t="e">
        <v>#DIV/0!</v>
      </c>
      <c r="F461" t="e">
        <v>#DIV/0!</v>
      </c>
    </row>
    <row r="462" spans="5:6" x14ac:dyDescent="0.2">
      <c r="E462" t="e">
        <v>#DIV/0!</v>
      </c>
      <c r="F462" t="e">
        <v>#DIV/0!</v>
      </c>
    </row>
    <row r="463" spans="5:6" x14ac:dyDescent="0.2">
      <c r="E463" t="e">
        <v>#DIV/0!</v>
      </c>
      <c r="F463" t="e">
        <v>#DIV/0!</v>
      </c>
    </row>
    <row r="464" spans="5:6" x14ac:dyDescent="0.2">
      <c r="E464" t="e">
        <v>#DIV/0!</v>
      </c>
      <c r="F464" t="e">
        <v>#DIV/0!</v>
      </c>
    </row>
    <row r="465" spans="5:6" x14ac:dyDescent="0.2">
      <c r="E465" t="e">
        <v>#DIV/0!</v>
      </c>
      <c r="F465" t="e">
        <v>#DIV/0!</v>
      </c>
    </row>
    <row r="466" spans="5:6" x14ac:dyDescent="0.2">
      <c r="E466" t="e">
        <v>#DIV/0!</v>
      </c>
      <c r="F466" t="e">
        <v>#DIV/0!</v>
      </c>
    </row>
    <row r="467" spans="5:6" x14ac:dyDescent="0.2">
      <c r="E467" t="e">
        <v>#DIV/0!</v>
      </c>
      <c r="F467" t="e">
        <v>#DIV/0!</v>
      </c>
    </row>
    <row r="468" spans="5:6" x14ac:dyDescent="0.2">
      <c r="E468" t="e">
        <v>#DIV/0!</v>
      </c>
      <c r="F468" t="e">
        <v>#DIV/0!</v>
      </c>
    </row>
    <row r="469" spans="5:6" x14ac:dyDescent="0.2">
      <c r="E469" t="e">
        <v>#DIV/0!</v>
      </c>
      <c r="F469" t="e">
        <v>#DIV/0!</v>
      </c>
    </row>
    <row r="470" spans="5:6" x14ac:dyDescent="0.2">
      <c r="E470" t="e">
        <v>#DIV/0!</v>
      </c>
      <c r="F470" t="e">
        <v>#DIV/0!</v>
      </c>
    </row>
    <row r="471" spans="5:6" x14ac:dyDescent="0.2">
      <c r="E471" t="e">
        <v>#DIV/0!</v>
      </c>
      <c r="F471" t="e">
        <v>#DIV/0!</v>
      </c>
    </row>
    <row r="472" spans="5:6" x14ac:dyDescent="0.2">
      <c r="E472" t="e">
        <v>#DIV/0!</v>
      </c>
      <c r="F472" t="e">
        <v>#DIV/0!</v>
      </c>
    </row>
    <row r="473" spans="5:6" x14ac:dyDescent="0.2">
      <c r="E473" t="e">
        <v>#DIV/0!</v>
      </c>
      <c r="F473" t="e">
        <v>#DIV/0!</v>
      </c>
    </row>
    <row r="474" spans="5:6" x14ac:dyDescent="0.2">
      <c r="E474" t="e">
        <v>#DIV/0!</v>
      </c>
      <c r="F474" t="e">
        <v>#DIV/0!</v>
      </c>
    </row>
    <row r="475" spans="5:6" x14ac:dyDescent="0.2">
      <c r="E475" t="e">
        <v>#DIV/0!</v>
      </c>
      <c r="F475" t="e">
        <v>#DIV/0!</v>
      </c>
    </row>
    <row r="476" spans="5:6" x14ac:dyDescent="0.2">
      <c r="E476" t="e">
        <v>#DIV/0!</v>
      </c>
      <c r="F476" t="e">
        <v>#DIV/0!</v>
      </c>
    </row>
    <row r="477" spans="5:6" x14ac:dyDescent="0.2">
      <c r="E477" t="e">
        <v>#DIV/0!</v>
      </c>
      <c r="F477" t="e">
        <v>#DIV/0!</v>
      </c>
    </row>
    <row r="478" spans="5:6" x14ac:dyDescent="0.2">
      <c r="E478" t="e">
        <v>#DIV/0!</v>
      </c>
      <c r="F478" t="e">
        <v>#DIV/0!</v>
      </c>
    </row>
    <row r="479" spans="5:6" x14ac:dyDescent="0.2">
      <c r="E479" t="e">
        <v>#DIV/0!</v>
      </c>
      <c r="F479" t="e">
        <v>#DIV/0!</v>
      </c>
    </row>
    <row r="480" spans="5:6" x14ac:dyDescent="0.2">
      <c r="E480" t="e">
        <v>#DIV/0!</v>
      </c>
      <c r="F480" t="e">
        <v>#DIV/0!</v>
      </c>
    </row>
    <row r="481" spans="5:6" x14ac:dyDescent="0.2">
      <c r="E481" t="e">
        <v>#DIV/0!</v>
      </c>
      <c r="F481" t="e">
        <v>#DIV/0!</v>
      </c>
    </row>
    <row r="482" spans="5:6" x14ac:dyDescent="0.2">
      <c r="E482" t="e">
        <v>#DIV/0!</v>
      </c>
      <c r="F482" t="e">
        <v>#DIV/0!</v>
      </c>
    </row>
    <row r="483" spans="5:6" x14ac:dyDescent="0.2">
      <c r="E483" t="e">
        <v>#DIV/0!</v>
      </c>
      <c r="F483" t="e">
        <v>#DIV/0!</v>
      </c>
    </row>
    <row r="484" spans="5:6" x14ac:dyDescent="0.2">
      <c r="E484" t="e">
        <v>#DIV/0!</v>
      </c>
      <c r="F484" t="e">
        <v>#DIV/0!</v>
      </c>
    </row>
    <row r="485" spans="5:6" x14ac:dyDescent="0.2">
      <c r="E485" t="e">
        <v>#DIV/0!</v>
      </c>
      <c r="F485" t="e">
        <v>#DIV/0!</v>
      </c>
    </row>
    <row r="486" spans="5:6" x14ac:dyDescent="0.2">
      <c r="E486" t="e">
        <v>#DIV/0!</v>
      </c>
      <c r="F486" t="e">
        <v>#DIV/0!</v>
      </c>
    </row>
    <row r="487" spans="5:6" x14ac:dyDescent="0.2">
      <c r="E487" t="e">
        <v>#DIV/0!</v>
      </c>
      <c r="F487" t="e">
        <v>#DIV/0!</v>
      </c>
    </row>
    <row r="488" spans="5:6" x14ac:dyDescent="0.2">
      <c r="E488" t="e">
        <v>#DIV/0!</v>
      </c>
      <c r="F488" t="e">
        <v>#DIV/0!</v>
      </c>
    </row>
    <row r="489" spans="5:6" x14ac:dyDescent="0.2">
      <c r="E489" t="e">
        <v>#DIV/0!</v>
      </c>
      <c r="F489" t="e">
        <v>#DIV/0!</v>
      </c>
    </row>
    <row r="490" spans="5:6" x14ac:dyDescent="0.2">
      <c r="E490" t="e">
        <v>#DIV/0!</v>
      </c>
      <c r="F490" t="e">
        <v>#DIV/0!</v>
      </c>
    </row>
    <row r="491" spans="5:6" x14ac:dyDescent="0.2">
      <c r="E491" t="e">
        <v>#DIV/0!</v>
      </c>
      <c r="F491" t="e">
        <v>#DIV/0!</v>
      </c>
    </row>
    <row r="492" spans="5:6" x14ac:dyDescent="0.2">
      <c r="E492" t="e">
        <v>#DIV/0!</v>
      </c>
      <c r="F492" t="e">
        <v>#DIV/0!</v>
      </c>
    </row>
    <row r="493" spans="5:6" x14ac:dyDescent="0.2">
      <c r="E493" t="e">
        <v>#DIV/0!</v>
      </c>
      <c r="F493" t="e">
        <v>#DIV/0!</v>
      </c>
    </row>
    <row r="494" spans="5:6" x14ac:dyDescent="0.2">
      <c r="E494" t="e">
        <v>#DIV/0!</v>
      </c>
      <c r="F494" t="e">
        <v>#DIV/0!</v>
      </c>
    </row>
    <row r="495" spans="5:6" x14ac:dyDescent="0.2">
      <c r="E495" t="e">
        <v>#DIV/0!</v>
      </c>
      <c r="F495" t="e">
        <v>#DIV/0!</v>
      </c>
    </row>
    <row r="496" spans="5:6" x14ac:dyDescent="0.2">
      <c r="E496" t="e">
        <v>#DIV/0!</v>
      </c>
      <c r="F496" t="e">
        <v>#DIV/0!</v>
      </c>
    </row>
    <row r="497" spans="5:6" x14ac:dyDescent="0.2">
      <c r="E497" t="e">
        <v>#DIV/0!</v>
      </c>
      <c r="F497" t="e">
        <v>#DIV/0!</v>
      </c>
    </row>
    <row r="498" spans="5:6" x14ac:dyDescent="0.2">
      <c r="E498" t="e">
        <v>#DIV/0!</v>
      </c>
      <c r="F498" t="e">
        <v>#DIV/0!</v>
      </c>
    </row>
    <row r="499" spans="5:6" x14ac:dyDescent="0.2">
      <c r="E499" t="e">
        <v>#DIV/0!</v>
      </c>
      <c r="F499" t="e">
        <v>#DIV/0!</v>
      </c>
    </row>
    <row r="500" spans="5:6" x14ac:dyDescent="0.2">
      <c r="E500" t="e">
        <v>#DIV/0!</v>
      </c>
      <c r="F500" t="e">
        <v>#DIV/0!</v>
      </c>
    </row>
    <row r="501" spans="5:6" x14ac:dyDescent="0.2">
      <c r="E501" t="e">
        <v>#DIV/0!</v>
      </c>
      <c r="F501" t="e">
        <v>#DIV/0!</v>
      </c>
    </row>
    <row r="502" spans="5:6" x14ac:dyDescent="0.2">
      <c r="E502" t="e">
        <v>#DIV/0!</v>
      </c>
      <c r="F502" t="e">
        <v>#DIV/0!</v>
      </c>
    </row>
    <row r="503" spans="5:6" x14ac:dyDescent="0.2">
      <c r="E503" t="e">
        <v>#DIV/0!</v>
      </c>
      <c r="F503" t="e">
        <v>#DIV/0!</v>
      </c>
    </row>
    <row r="504" spans="5:6" x14ac:dyDescent="0.2">
      <c r="E504" t="e">
        <v>#DIV/0!</v>
      </c>
      <c r="F504" t="e">
        <v>#DIV/0!</v>
      </c>
    </row>
    <row r="505" spans="5:6" x14ac:dyDescent="0.2">
      <c r="E505" t="e">
        <v>#DIV/0!</v>
      </c>
      <c r="F505" t="e">
        <v>#DIV/0!</v>
      </c>
    </row>
    <row r="506" spans="5:6" x14ac:dyDescent="0.2">
      <c r="E506" t="e">
        <v>#DIV/0!</v>
      </c>
      <c r="F506" t="e">
        <v>#DIV/0!</v>
      </c>
    </row>
    <row r="507" spans="5:6" x14ac:dyDescent="0.2">
      <c r="E507" t="e">
        <v>#DIV/0!</v>
      </c>
      <c r="F507" t="e">
        <v>#DIV/0!</v>
      </c>
    </row>
    <row r="508" spans="5:6" x14ac:dyDescent="0.2">
      <c r="E508" t="e">
        <v>#DIV/0!</v>
      </c>
      <c r="F508" t="e">
        <v>#DIV/0!</v>
      </c>
    </row>
    <row r="509" spans="5:6" x14ac:dyDescent="0.2">
      <c r="E509" t="e">
        <v>#DIV/0!</v>
      </c>
      <c r="F509" t="e">
        <v>#DIV/0!</v>
      </c>
    </row>
    <row r="510" spans="5:6" x14ac:dyDescent="0.2">
      <c r="E510" t="e">
        <v>#DIV/0!</v>
      </c>
      <c r="F510" t="e">
        <v>#DIV/0!</v>
      </c>
    </row>
    <row r="511" spans="5:6" x14ac:dyDescent="0.2">
      <c r="E511" t="e">
        <v>#DIV/0!</v>
      </c>
      <c r="F511" t="e">
        <v>#DIV/0!</v>
      </c>
    </row>
    <row r="512" spans="5:6" x14ac:dyDescent="0.2">
      <c r="E512" t="e">
        <v>#DIV/0!</v>
      </c>
      <c r="F512" t="e">
        <v>#DIV/0!</v>
      </c>
    </row>
    <row r="513" spans="5:6" x14ac:dyDescent="0.2">
      <c r="E513" t="e">
        <v>#DIV/0!</v>
      </c>
      <c r="F513" t="e">
        <v>#DIV/0!</v>
      </c>
    </row>
    <row r="514" spans="5:6" x14ac:dyDescent="0.2">
      <c r="E514" t="e">
        <v>#DIV/0!</v>
      </c>
      <c r="F514" t="e">
        <v>#DIV/0!</v>
      </c>
    </row>
    <row r="515" spans="5:6" x14ac:dyDescent="0.2">
      <c r="E515" t="e">
        <v>#DIV/0!</v>
      </c>
      <c r="F515" t="e">
        <v>#DIV/0!</v>
      </c>
    </row>
    <row r="516" spans="5:6" x14ac:dyDescent="0.2">
      <c r="E516" t="e">
        <v>#DIV/0!</v>
      </c>
      <c r="F516" t="e">
        <v>#DIV/0!</v>
      </c>
    </row>
    <row r="517" spans="5:6" x14ac:dyDescent="0.2">
      <c r="E517" t="e">
        <v>#DIV/0!</v>
      </c>
      <c r="F517" t="e">
        <v>#DIV/0!</v>
      </c>
    </row>
    <row r="518" spans="5:6" x14ac:dyDescent="0.2">
      <c r="E518" t="e">
        <v>#DIV/0!</v>
      </c>
      <c r="F518" t="e">
        <v>#DIV/0!</v>
      </c>
    </row>
    <row r="519" spans="5:6" x14ac:dyDescent="0.2">
      <c r="E519" t="e">
        <v>#DIV/0!</v>
      </c>
      <c r="F519" t="e">
        <v>#DIV/0!</v>
      </c>
    </row>
    <row r="520" spans="5:6" x14ac:dyDescent="0.2">
      <c r="E520" t="e">
        <v>#DIV/0!</v>
      </c>
      <c r="F520" t="e">
        <v>#DIV/0!</v>
      </c>
    </row>
    <row r="521" spans="5:6" x14ac:dyDescent="0.2">
      <c r="E521" t="e">
        <v>#DIV/0!</v>
      </c>
      <c r="F521" t="e">
        <v>#DIV/0!</v>
      </c>
    </row>
    <row r="522" spans="5:6" x14ac:dyDescent="0.2">
      <c r="E522" t="e">
        <v>#DIV/0!</v>
      </c>
      <c r="F522" t="e">
        <v>#DIV/0!</v>
      </c>
    </row>
    <row r="523" spans="5:6" x14ac:dyDescent="0.2">
      <c r="E523" t="e">
        <v>#DIV/0!</v>
      </c>
      <c r="F523" t="e">
        <v>#DIV/0!</v>
      </c>
    </row>
    <row r="524" spans="5:6" x14ac:dyDescent="0.2">
      <c r="E524" t="e">
        <v>#DIV/0!</v>
      </c>
      <c r="F524" t="e">
        <v>#DIV/0!</v>
      </c>
    </row>
    <row r="525" spans="5:6" x14ac:dyDescent="0.2">
      <c r="E525" t="e">
        <v>#DIV/0!</v>
      </c>
      <c r="F525" t="e">
        <v>#DIV/0!</v>
      </c>
    </row>
    <row r="526" spans="5:6" x14ac:dyDescent="0.2">
      <c r="E526" t="e">
        <v>#DIV/0!</v>
      </c>
      <c r="F526" t="e">
        <v>#DIV/0!</v>
      </c>
    </row>
    <row r="527" spans="5:6" x14ac:dyDescent="0.2">
      <c r="E527" t="e">
        <v>#DIV/0!</v>
      </c>
      <c r="F527" t="e">
        <v>#DIV/0!</v>
      </c>
    </row>
    <row r="528" spans="5:6" x14ac:dyDescent="0.2">
      <c r="E528" t="e">
        <v>#DIV/0!</v>
      </c>
      <c r="F528" t="e">
        <v>#DIV/0!</v>
      </c>
    </row>
    <row r="529" spans="5:6" x14ac:dyDescent="0.2">
      <c r="E529" t="e">
        <v>#DIV/0!</v>
      </c>
      <c r="F529" t="e">
        <v>#DIV/0!</v>
      </c>
    </row>
    <row r="530" spans="5:6" x14ac:dyDescent="0.2">
      <c r="E530" t="e">
        <v>#DIV/0!</v>
      </c>
      <c r="F530" t="e">
        <v>#DIV/0!</v>
      </c>
    </row>
    <row r="531" spans="5:6" x14ac:dyDescent="0.2">
      <c r="E531" t="e">
        <v>#DIV/0!</v>
      </c>
      <c r="F531" t="e">
        <v>#DIV/0!</v>
      </c>
    </row>
    <row r="532" spans="5:6" x14ac:dyDescent="0.2">
      <c r="E532" t="e">
        <v>#DIV/0!</v>
      </c>
      <c r="F532" t="e">
        <v>#DIV/0!</v>
      </c>
    </row>
    <row r="533" spans="5:6" x14ac:dyDescent="0.2">
      <c r="E533" t="e">
        <v>#DIV/0!</v>
      </c>
      <c r="F533" t="e">
        <v>#DIV/0!</v>
      </c>
    </row>
    <row r="534" spans="5:6" x14ac:dyDescent="0.2">
      <c r="E534" t="e">
        <v>#DIV/0!</v>
      </c>
      <c r="F534" t="e">
        <v>#DIV/0!</v>
      </c>
    </row>
    <row r="535" spans="5:6" x14ac:dyDescent="0.2">
      <c r="E535" t="e">
        <v>#DIV/0!</v>
      </c>
      <c r="F535" t="e">
        <v>#DIV/0!</v>
      </c>
    </row>
    <row r="536" spans="5:6" x14ac:dyDescent="0.2">
      <c r="E536" t="e">
        <v>#DIV/0!</v>
      </c>
      <c r="F536" t="e">
        <v>#DIV/0!</v>
      </c>
    </row>
    <row r="537" spans="5:6" x14ac:dyDescent="0.2">
      <c r="E537" t="e">
        <v>#DIV/0!</v>
      </c>
      <c r="F537" t="e">
        <v>#DIV/0!</v>
      </c>
    </row>
    <row r="538" spans="5:6" x14ac:dyDescent="0.2">
      <c r="E538" t="e">
        <v>#DIV/0!</v>
      </c>
      <c r="F538" t="e">
        <v>#DIV/0!</v>
      </c>
    </row>
    <row r="539" spans="5:6" x14ac:dyDescent="0.2">
      <c r="E539" t="e">
        <v>#DIV/0!</v>
      </c>
      <c r="F539" t="e">
        <v>#DIV/0!</v>
      </c>
    </row>
    <row r="540" spans="5:6" x14ac:dyDescent="0.2">
      <c r="E540" t="e">
        <v>#DIV/0!</v>
      </c>
      <c r="F540" t="e">
        <v>#DIV/0!</v>
      </c>
    </row>
    <row r="541" spans="5:6" x14ac:dyDescent="0.2">
      <c r="E541" t="e">
        <v>#DIV/0!</v>
      </c>
      <c r="F541" t="e">
        <v>#DIV/0!</v>
      </c>
    </row>
    <row r="542" spans="5:6" x14ac:dyDescent="0.2">
      <c r="E542" t="e">
        <v>#DIV/0!</v>
      </c>
      <c r="F542" t="e">
        <v>#DIV/0!</v>
      </c>
    </row>
    <row r="543" spans="5:6" x14ac:dyDescent="0.2">
      <c r="E543" t="e">
        <v>#DIV/0!</v>
      </c>
      <c r="F543" t="e">
        <v>#DIV/0!</v>
      </c>
    </row>
    <row r="544" spans="5:6" x14ac:dyDescent="0.2">
      <c r="E544" t="e">
        <v>#DIV/0!</v>
      </c>
      <c r="F544" t="e">
        <v>#DIV/0!</v>
      </c>
    </row>
    <row r="545" spans="5:6" x14ac:dyDescent="0.2">
      <c r="E545" t="e">
        <v>#DIV/0!</v>
      </c>
      <c r="F545" t="e">
        <v>#DIV/0!</v>
      </c>
    </row>
    <row r="546" spans="5:6" x14ac:dyDescent="0.2">
      <c r="E546" t="e">
        <v>#DIV/0!</v>
      </c>
      <c r="F546" t="e">
        <v>#DIV/0!</v>
      </c>
    </row>
    <row r="547" spans="5:6" x14ac:dyDescent="0.2">
      <c r="E547" t="e">
        <v>#DIV/0!</v>
      </c>
      <c r="F547" t="e">
        <v>#DIV/0!</v>
      </c>
    </row>
    <row r="548" spans="5:6" x14ac:dyDescent="0.2">
      <c r="E548" t="e">
        <v>#DIV/0!</v>
      </c>
      <c r="F548" t="e">
        <v>#DIV/0!</v>
      </c>
    </row>
    <row r="549" spans="5:6" x14ac:dyDescent="0.2">
      <c r="E549" t="e">
        <v>#DIV/0!</v>
      </c>
      <c r="F549" t="e">
        <v>#DIV/0!</v>
      </c>
    </row>
    <row r="550" spans="5:6" x14ac:dyDescent="0.2">
      <c r="E550" t="e">
        <v>#DIV/0!</v>
      </c>
      <c r="F550" t="e">
        <v>#DIV/0!</v>
      </c>
    </row>
    <row r="551" spans="5:6" x14ac:dyDescent="0.2">
      <c r="E551" t="e">
        <v>#DIV/0!</v>
      </c>
      <c r="F551" t="e">
        <v>#DIV/0!</v>
      </c>
    </row>
    <row r="552" spans="5:6" x14ac:dyDescent="0.2">
      <c r="E552" t="e">
        <v>#DIV/0!</v>
      </c>
      <c r="F552" t="e">
        <v>#DIV/0!</v>
      </c>
    </row>
    <row r="553" spans="5:6" x14ac:dyDescent="0.2">
      <c r="E553" t="e">
        <v>#DIV/0!</v>
      </c>
      <c r="F553" t="e">
        <v>#DIV/0!</v>
      </c>
    </row>
    <row r="554" spans="5:6" x14ac:dyDescent="0.2">
      <c r="E554" t="e">
        <v>#DIV/0!</v>
      </c>
      <c r="F554" t="e">
        <v>#DIV/0!</v>
      </c>
    </row>
    <row r="555" spans="5:6" x14ac:dyDescent="0.2">
      <c r="E555" t="e">
        <v>#DIV/0!</v>
      </c>
      <c r="F555" t="e">
        <v>#DIV/0!</v>
      </c>
    </row>
    <row r="556" spans="5:6" x14ac:dyDescent="0.2">
      <c r="E556" t="e">
        <v>#DIV/0!</v>
      </c>
      <c r="F556" t="e">
        <v>#DIV/0!</v>
      </c>
    </row>
    <row r="557" spans="5:6" x14ac:dyDescent="0.2">
      <c r="E557" t="e">
        <v>#DIV/0!</v>
      </c>
      <c r="F557" t="e">
        <v>#DIV/0!</v>
      </c>
    </row>
  </sheetData>
  <mergeCells count="12">
    <mergeCell ref="R66:T67"/>
    <mergeCell ref="A1:I1"/>
    <mergeCell ref="X62:AH64"/>
    <mergeCell ref="V49:V50"/>
    <mergeCell ref="V51:V52"/>
    <mergeCell ref="V53:V54"/>
    <mergeCell ref="V39:V40"/>
    <mergeCell ref="V41:V42"/>
    <mergeCell ref="V43:V44"/>
    <mergeCell ref="V45:V46"/>
    <mergeCell ref="V47:V48"/>
    <mergeCell ref="R1:T1"/>
  </mergeCells>
  <phoneticPr fontId="1" type="noConversion"/>
  <conditionalFormatting sqref="W22:Y23 AA22:AB23 X21:AB21 W19:Y20 AA19:AB20 W16:Y17 AA16:AB17 W15:AC15 AD19 X24:AC24 W18:AC18 AD16:AD17 AC20 AD21:AD23">
    <cfRule type="cellIs" dxfId="56" priority="13" operator="lessThan">
      <formula>0.05</formula>
    </cfRule>
  </conditionalFormatting>
  <conditionalFormatting sqref="K4:K10">
    <cfRule type="cellIs" dxfId="55" priority="412" operator="notBetween">
      <formula>$X$40</formula>
      <formula>$X$39</formula>
    </cfRule>
  </conditionalFormatting>
  <conditionalFormatting sqref="L4:L10">
    <cfRule type="cellIs" dxfId="54" priority="413" operator="notBetween">
      <formula>$Y$40</formula>
      <formula>$Y$39</formula>
    </cfRule>
  </conditionalFormatting>
  <conditionalFormatting sqref="K11:K18">
    <cfRule type="cellIs" dxfId="53" priority="414" operator="notBetween">
      <formula>$X$42</formula>
      <formula>$X$41</formula>
    </cfRule>
  </conditionalFormatting>
  <conditionalFormatting sqref="L11:L18">
    <cfRule type="cellIs" dxfId="52" priority="415" operator="notBetween">
      <formula>$Y$42</formula>
      <formula>$Y$41</formula>
    </cfRule>
  </conditionalFormatting>
  <conditionalFormatting sqref="K19:K25">
    <cfRule type="cellIs" dxfId="51" priority="424" operator="notBetween">
      <formula>$X$44</formula>
      <formula>$X$43</formula>
    </cfRule>
  </conditionalFormatting>
  <conditionalFormatting sqref="L19:L25">
    <cfRule type="cellIs" dxfId="50" priority="425" operator="notBetween">
      <formula>$Y$44</formula>
      <formula>$Y$43</formula>
    </cfRule>
  </conditionalFormatting>
  <conditionalFormatting sqref="K26:K34">
    <cfRule type="cellIs" dxfId="49" priority="426" operator="notBetween">
      <formula>$X$46</formula>
      <formula>$X$45</formula>
    </cfRule>
  </conditionalFormatting>
  <conditionalFormatting sqref="L26:L34">
    <cfRule type="cellIs" dxfId="48" priority="427" operator="notBetween">
      <formula>$Y$46</formula>
      <formula>$Y$45</formula>
    </cfRule>
  </conditionalFormatting>
  <conditionalFormatting sqref="K41:K47">
    <cfRule type="cellIs" dxfId="47" priority="436" operator="notBetween">
      <formula>$X$50</formula>
      <formula>$X$49</formula>
    </cfRule>
  </conditionalFormatting>
  <conditionalFormatting sqref="L41:L47">
    <cfRule type="cellIs" dxfId="46" priority="437" operator="notBetween">
      <formula>$Y$50</formula>
      <formula>$Y$49</formula>
    </cfRule>
  </conditionalFormatting>
  <conditionalFormatting sqref="K35:K40">
    <cfRule type="cellIs" dxfId="45" priority="438" operator="notBetween">
      <formula>$X$48</formula>
      <formula>$X$47</formula>
    </cfRule>
  </conditionalFormatting>
  <conditionalFormatting sqref="L35:L40">
    <cfRule type="cellIs" dxfId="44" priority="439" operator="notBetween">
      <formula>$Y$48</formula>
      <formula>$Y$47</formula>
    </cfRule>
  </conditionalFormatting>
  <conditionalFormatting sqref="K56:K64">
    <cfRule type="cellIs" dxfId="43" priority="448" operator="notBetween">
      <formula>$X$54</formula>
      <formula>$X$53</formula>
    </cfRule>
  </conditionalFormatting>
  <conditionalFormatting sqref="K48:K55">
    <cfRule type="cellIs" dxfId="42" priority="449" operator="notBetween">
      <formula>$X$52</formula>
      <formula>$X$51</formula>
    </cfRule>
  </conditionalFormatting>
  <conditionalFormatting sqref="L48:L55">
    <cfRule type="cellIs" dxfId="41" priority="450" operator="notBetween">
      <formula>$Y$52</formula>
      <formula>$Y$51</formula>
    </cfRule>
  </conditionalFormatting>
  <conditionalFormatting sqref="L56:L64">
    <cfRule type="cellIs" dxfId="40" priority="451" operator="notBetween">
      <formula>$Y$54</formula>
      <formula>$Y$53</formula>
    </cfRule>
  </conditionalFormatting>
  <conditionalFormatting sqref="M11:M18">
    <cfRule type="cellIs" dxfId="39" priority="467" operator="notBetween">
      <formula>$Z$42</formula>
      <formula>$Z$41</formula>
    </cfRule>
  </conditionalFormatting>
  <conditionalFormatting sqref="N11:N18">
    <cfRule type="cellIs" dxfId="38" priority="468" operator="notBetween">
      <formula>$AA$42</formula>
      <formula>$AA$41</formula>
    </cfRule>
  </conditionalFormatting>
  <conditionalFormatting sqref="M19:M25">
    <cfRule type="cellIs" dxfId="37" priority="469" operator="notBetween">
      <formula>$Z$44</formula>
      <formula>$Z$43</formula>
    </cfRule>
  </conditionalFormatting>
  <conditionalFormatting sqref="N19:N25">
    <cfRule type="cellIs" dxfId="36" priority="470" operator="notBetween">
      <formula>$AA$44</formula>
      <formula>$AA$43</formula>
    </cfRule>
  </conditionalFormatting>
  <conditionalFormatting sqref="M26:M34">
    <cfRule type="cellIs" dxfId="35" priority="471" operator="notBetween">
      <formula>$Z$46</formula>
      <formula>$Z$45</formula>
    </cfRule>
  </conditionalFormatting>
  <conditionalFormatting sqref="N26:N34">
    <cfRule type="cellIs" dxfId="34" priority="472" operator="notBetween">
      <formula>$AA$46</formula>
      <formula>$AA$45</formula>
    </cfRule>
  </conditionalFormatting>
  <conditionalFormatting sqref="M41:M47">
    <cfRule type="cellIs" dxfId="33" priority="473" operator="notBetween">
      <formula>$Z$50</formula>
      <formula>$Z$49</formula>
    </cfRule>
  </conditionalFormatting>
  <conditionalFormatting sqref="N41:N47">
    <cfRule type="cellIs" dxfId="32" priority="474" operator="notBetween">
      <formula>$AA$50</formula>
      <formula>$AA$49</formula>
    </cfRule>
  </conditionalFormatting>
  <conditionalFormatting sqref="M35:M40">
    <cfRule type="cellIs" dxfId="31" priority="475" operator="notBetween">
      <formula>$Z$48</formula>
      <formula>$Z$47</formula>
    </cfRule>
  </conditionalFormatting>
  <conditionalFormatting sqref="N35:N40">
    <cfRule type="cellIs" dxfId="30" priority="476" operator="notBetween">
      <formula>$AA$48</formula>
      <formula>$AA$47</formula>
    </cfRule>
  </conditionalFormatting>
  <conditionalFormatting sqref="M48:M55">
    <cfRule type="cellIs" dxfId="29" priority="477" operator="notBetween">
      <formula>$Z$52</formula>
      <formula>$Z$51</formula>
    </cfRule>
  </conditionalFormatting>
  <conditionalFormatting sqref="N48:N55">
    <cfRule type="cellIs" dxfId="28" priority="478" operator="notBetween">
      <formula>$AA$52</formula>
      <formula>$AA$51</formula>
    </cfRule>
  </conditionalFormatting>
  <conditionalFormatting sqref="M56:M64">
    <cfRule type="cellIs" dxfId="27" priority="479" operator="notBetween">
      <formula>$Z$54</formula>
      <formula>$Z$53</formula>
    </cfRule>
  </conditionalFormatting>
  <conditionalFormatting sqref="N56:N64">
    <cfRule type="cellIs" dxfId="26" priority="480" operator="notBetween">
      <formula>$AA$54</formula>
      <formula>$AA$53</formula>
    </cfRule>
  </conditionalFormatting>
  <conditionalFormatting sqref="P4:P10">
    <cfRule type="cellIs" dxfId="25" priority="481" operator="notBetween">
      <formula>$AC$40</formula>
      <formula>$AC$39</formula>
    </cfRule>
  </conditionalFormatting>
  <conditionalFormatting sqref="O11:O18">
    <cfRule type="cellIs" dxfId="24" priority="482" operator="notBetween">
      <formula>$AB$42</formula>
      <formula>$AB$41</formula>
    </cfRule>
  </conditionalFormatting>
  <conditionalFormatting sqref="P11:P18">
    <cfRule type="cellIs" dxfId="23" priority="483" operator="notBetween">
      <formula>$AC$42</formula>
      <formula>$AC$41</formula>
    </cfRule>
  </conditionalFormatting>
  <conditionalFormatting sqref="O19:O25">
    <cfRule type="cellIs" dxfId="22" priority="484" operator="notBetween">
      <formula>$AB$44</formula>
      <formula>$AB$43</formula>
    </cfRule>
  </conditionalFormatting>
  <conditionalFormatting sqref="P19:P25">
    <cfRule type="cellIs" dxfId="21" priority="485" operator="notBetween">
      <formula>$AC$44</formula>
      <formula>$AC$43</formula>
    </cfRule>
  </conditionalFormatting>
  <conditionalFormatting sqref="O26:O34">
    <cfRule type="cellIs" dxfId="20" priority="486" operator="notBetween">
      <formula>$AB$46</formula>
      <formula>$AB$45</formula>
    </cfRule>
  </conditionalFormatting>
  <conditionalFormatting sqref="P26:P34">
    <cfRule type="cellIs" dxfId="19" priority="487" operator="notBetween">
      <formula>$AC$46</formula>
      <formula>$AC$45</formula>
    </cfRule>
  </conditionalFormatting>
  <conditionalFormatting sqref="O41:O47">
    <cfRule type="cellIs" dxfId="18" priority="488" operator="notBetween">
      <formula>$AB$50</formula>
      <formula>$AB$49</formula>
    </cfRule>
  </conditionalFormatting>
  <conditionalFormatting sqref="P41:P47">
    <cfRule type="cellIs" dxfId="17" priority="489" operator="notBetween">
      <formula>$AC$50</formula>
      <formula>$AC$49</formula>
    </cfRule>
  </conditionalFormatting>
  <conditionalFormatting sqref="O35:O40">
    <cfRule type="cellIs" dxfId="16" priority="490" operator="notBetween">
      <formula>$AB$48</formula>
      <formula>$AB$47</formula>
    </cfRule>
  </conditionalFormatting>
  <conditionalFormatting sqref="P35:P40">
    <cfRule type="cellIs" dxfId="15" priority="491" operator="notBetween">
      <formula>$AC$48</formula>
      <formula>$AC$47</formula>
    </cfRule>
  </conditionalFormatting>
  <conditionalFormatting sqref="O56:O64">
    <cfRule type="cellIs" dxfId="14" priority="492" operator="notBetween">
      <formula>$AB$54</formula>
      <formula>$AB$53</formula>
    </cfRule>
  </conditionalFormatting>
  <conditionalFormatting sqref="O48:O55">
    <cfRule type="cellIs" dxfId="13" priority="493" operator="notBetween">
      <formula>$AB$52</formula>
      <formula>$AB$51</formula>
    </cfRule>
  </conditionalFormatting>
  <conditionalFormatting sqref="P48:P55">
    <cfRule type="cellIs" dxfId="12" priority="494" operator="notBetween">
      <formula>$AC$52</formula>
      <formula>$AC$51</formula>
    </cfRule>
  </conditionalFormatting>
  <conditionalFormatting sqref="P56:P64">
    <cfRule type="cellIs" dxfId="11" priority="495" operator="notBetween">
      <formula>$AC$54</formula>
      <formula>$AC$53</formula>
    </cfRule>
  </conditionalFormatting>
  <conditionalFormatting sqref="O4:O10">
    <cfRule type="cellIs" dxfId="10" priority="9" operator="notBetween">
      <formula>$AB$39</formula>
      <formula>$AB$40</formula>
    </cfRule>
  </conditionalFormatting>
  <conditionalFormatting sqref="M4:M10">
    <cfRule type="cellIs" dxfId="9" priority="7" operator="notBetween">
      <formula>$Z$39</formula>
      <formula>$Z$40</formula>
    </cfRule>
  </conditionalFormatting>
  <conditionalFormatting sqref="N4:N10">
    <cfRule type="cellIs" dxfId="8" priority="6" operator="notBetween">
      <formula>$AA$39</formula>
      <formula>$AA$40</formula>
    </cfRule>
  </conditionalFormatting>
  <conditionalFormatting sqref="AT10:AX10 AT19:AX19 AS17:AU18 AW17:AX18 AT16:AX16 AS14:AU15 AW14:AX15 AT13:AX13 AS11:AU12 AW11:AX12">
    <cfRule type="cellIs" dxfId="7" priority="4" operator="lessThan">
      <formula>0.05</formula>
    </cfRule>
  </conditionalFormatting>
  <conditionalFormatting sqref="AY10:AY15 AY17:AY19">
    <cfRule type="cellIs" dxfId="6" priority="3" operator="lessThan">
      <formula>0.05</formula>
    </cfRule>
  </conditionalFormatting>
  <conditionalFormatting sqref="AC25">
    <cfRule type="cellIs" dxfId="5" priority="2" operator="lessThan">
      <formula>0.05</formula>
    </cfRule>
  </conditionalFormatting>
  <conditionalFormatting sqref="AY16">
    <cfRule type="cellIs" dxfId="4" priority="1" operator="lessThan">
      <formula>0.05</formula>
    </cfRule>
  </conditionalFormatting>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0F907-5D6F-4F5C-B961-3622478742A3}">
  <dimension ref="A1:T60"/>
  <sheetViews>
    <sheetView topLeftCell="K1" zoomScale="137" zoomScaleNormal="70" workbookViewId="0">
      <selection activeCell="U21" sqref="U21"/>
    </sheetView>
  </sheetViews>
  <sheetFormatPr baseColWidth="10" defaultColWidth="8.83203125" defaultRowHeight="16" x14ac:dyDescent="0.2"/>
  <cols>
    <col min="17" max="17" width="11.33203125" customWidth="1"/>
    <col min="18" max="18" width="11" bestFit="1" customWidth="1"/>
    <col min="19" max="19" width="25.1640625" bestFit="1" customWidth="1"/>
    <col min="20" max="21" width="23.6640625" bestFit="1" customWidth="1"/>
  </cols>
  <sheetData>
    <row r="1" spans="1:20" x14ac:dyDescent="0.2">
      <c r="A1" t="s">
        <v>29</v>
      </c>
      <c r="B1" t="s">
        <v>27</v>
      </c>
      <c r="C1" t="s">
        <v>28</v>
      </c>
      <c r="D1" t="s">
        <v>43</v>
      </c>
      <c r="E1" t="s">
        <v>44</v>
      </c>
      <c r="F1" t="s">
        <v>47</v>
      </c>
      <c r="G1" t="s">
        <v>48</v>
      </c>
      <c r="H1" t="s">
        <v>45</v>
      </c>
      <c r="I1" t="s">
        <v>46</v>
      </c>
      <c r="J1" t="s">
        <v>107</v>
      </c>
    </row>
    <row r="2" spans="1:20" ht="17" thickBot="1" x14ac:dyDescent="0.25">
      <c r="A2">
        <v>23</v>
      </c>
      <c r="B2">
        <v>1</v>
      </c>
      <c r="C2" t="s">
        <v>8</v>
      </c>
      <c r="D2">
        <v>0.42494675432910456</v>
      </c>
      <c r="E2">
        <v>0.6917592592592593</v>
      </c>
      <c r="F2">
        <v>0.45189369386054262</v>
      </c>
      <c r="G2">
        <v>0.25814814814814813</v>
      </c>
      <c r="H2">
        <v>0.1231595518103528</v>
      </c>
      <c r="I2">
        <v>5.0092592592592591E-2</v>
      </c>
      <c r="J2">
        <v>1.8655977931047376</v>
      </c>
      <c r="M2" s="125" t="s">
        <v>173</v>
      </c>
      <c r="N2" s="125"/>
      <c r="O2" s="125"/>
      <c r="S2" t="s">
        <v>181</v>
      </c>
    </row>
    <row r="3" spans="1:20" x14ac:dyDescent="0.2">
      <c r="A3">
        <v>23</v>
      </c>
      <c r="B3">
        <v>1</v>
      </c>
      <c r="C3" t="s">
        <v>25</v>
      </c>
      <c r="D3">
        <v>0.49481481481481482</v>
      </c>
      <c r="E3">
        <v>0.55472222222222223</v>
      </c>
      <c r="F3">
        <v>0.44370370370370371</v>
      </c>
      <c r="G3">
        <v>0.38046296296296295</v>
      </c>
      <c r="H3">
        <v>6.1481481481481484E-2</v>
      </c>
      <c r="I3">
        <v>6.4814814814814811E-2</v>
      </c>
      <c r="J3">
        <v>1.1345394052817634</v>
      </c>
      <c r="M3" s="125" t="s">
        <v>148</v>
      </c>
      <c r="N3" s="125"/>
      <c r="O3" s="125"/>
      <c r="Q3" s="277" t="s">
        <v>30</v>
      </c>
      <c r="R3" s="278" t="s">
        <v>174</v>
      </c>
      <c r="S3" s="269"/>
    </row>
    <row r="4" spans="1:20" x14ac:dyDescent="0.2">
      <c r="A4">
        <v>23</v>
      </c>
      <c r="B4">
        <v>1</v>
      </c>
      <c r="C4" t="s">
        <v>15</v>
      </c>
      <c r="D4">
        <v>0.51629629629629625</v>
      </c>
      <c r="E4">
        <v>0.6178703703703704</v>
      </c>
      <c r="F4">
        <v>0.42592592592592593</v>
      </c>
      <c r="G4">
        <v>0.32592592592592595</v>
      </c>
      <c r="H4">
        <v>5.7777777777777775E-2</v>
      </c>
      <c r="I4">
        <v>5.6203703703703707E-2</v>
      </c>
      <c r="J4">
        <v>1.2658105161133995</v>
      </c>
      <c r="M4" s="125" t="s">
        <v>149</v>
      </c>
      <c r="N4" s="125"/>
      <c r="O4" s="125"/>
      <c r="Q4" s="52" t="s">
        <v>175</v>
      </c>
      <c r="R4" s="270" t="s">
        <v>176</v>
      </c>
      <c r="S4" s="261" t="s">
        <v>183</v>
      </c>
    </row>
    <row r="5" spans="1:20" x14ac:dyDescent="0.2">
      <c r="A5">
        <v>23</v>
      </c>
      <c r="B5">
        <v>1</v>
      </c>
      <c r="C5" t="s">
        <v>16</v>
      </c>
      <c r="D5">
        <v>0.46277777777777779</v>
      </c>
      <c r="E5">
        <v>0.60750000000000004</v>
      </c>
      <c r="F5">
        <v>0.49601851851851853</v>
      </c>
      <c r="G5">
        <v>0.33962962962962961</v>
      </c>
      <c r="H5">
        <v>4.1203703703703701E-2</v>
      </c>
      <c r="I5">
        <v>5.2870370370370373E-2</v>
      </c>
      <c r="J5">
        <v>1.3687190375088467</v>
      </c>
      <c r="M5" s="125" t="s">
        <v>150</v>
      </c>
      <c r="N5" s="125"/>
      <c r="O5" s="125"/>
      <c r="Q5" s="52"/>
      <c r="R5" s="271" t="s">
        <v>29</v>
      </c>
      <c r="S5" s="262" t="s">
        <v>191</v>
      </c>
    </row>
    <row r="6" spans="1:20" x14ac:dyDescent="0.2">
      <c r="A6">
        <v>23</v>
      </c>
      <c r="B6">
        <v>1</v>
      </c>
      <c r="C6" t="s">
        <v>18</v>
      </c>
      <c r="D6">
        <v>0.46212962962962961</v>
      </c>
      <c r="E6">
        <v>0.63601851851851854</v>
      </c>
      <c r="F6">
        <v>0.46620370370370373</v>
      </c>
      <c r="G6">
        <v>0.31314814814814818</v>
      </c>
      <c r="H6">
        <v>7.166666666666667E-2</v>
      </c>
      <c r="I6">
        <v>5.0833333333333335E-2</v>
      </c>
      <c r="J6">
        <v>1.4777410328160774</v>
      </c>
      <c r="Q6" s="52"/>
      <c r="R6" s="271" t="s">
        <v>184</v>
      </c>
      <c r="S6" s="261" t="s">
        <v>185</v>
      </c>
    </row>
    <row r="7" spans="1:20" x14ac:dyDescent="0.2">
      <c r="A7">
        <v>23</v>
      </c>
      <c r="B7">
        <v>1</v>
      </c>
      <c r="C7" t="s">
        <v>19</v>
      </c>
      <c r="D7">
        <v>0.37731481481481483</v>
      </c>
      <c r="E7">
        <v>0.73064814814814816</v>
      </c>
      <c r="F7">
        <v>0.50675925925925924</v>
      </c>
      <c r="G7">
        <v>0.22416666666666665</v>
      </c>
      <c r="H7">
        <v>0.11592592592592593</v>
      </c>
      <c r="I7">
        <v>4.5185185185185182E-2</v>
      </c>
      <c r="J7">
        <v>2.3117909934685459</v>
      </c>
      <c r="Q7" s="263" t="s">
        <v>177</v>
      </c>
      <c r="R7" s="270" t="s">
        <v>176</v>
      </c>
      <c r="S7" s="264" t="s">
        <v>186</v>
      </c>
    </row>
    <row r="8" spans="1:20" x14ac:dyDescent="0.2">
      <c r="A8">
        <v>23</v>
      </c>
      <c r="B8">
        <v>1</v>
      </c>
      <c r="C8" t="s">
        <v>22</v>
      </c>
      <c r="D8">
        <v>0.4152777777777778</v>
      </c>
      <c r="E8">
        <v>0.68111111111111111</v>
      </c>
      <c r="F8">
        <v>0.46722222222222221</v>
      </c>
      <c r="G8">
        <v>0.27694444444444444</v>
      </c>
      <c r="H8">
        <v>0.11749999999999999</v>
      </c>
      <c r="I8">
        <v>4.1944444444444444E-2</v>
      </c>
      <c r="J8">
        <v>1.8336236933797907</v>
      </c>
      <c r="Q8" s="52"/>
      <c r="R8" s="272" t="s">
        <v>29</v>
      </c>
      <c r="S8" s="262" t="s">
        <v>187</v>
      </c>
      <c r="T8" t="s">
        <v>182</v>
      </c>
    </row>
    <row r="9" spans="1:20" x14ac:dyDescent="0.2">
      <c r="A9">
        <v>23</v>
      </c>
      <c r="B9">
        <v>2</v>
      </c>
      <c r="C9" t="s">
        <v>12</v>
      </c>
      <c r="D9">
        <v>0.43277777777777776</v>
      </c>
      <c r="E9">
        <v>0.73166666666666669</v>
      </c>
      <c r="F9">
        <v>0.44796296296296295</v>
      </c>
      <c r="G9">
        <v>0.20120370370370369</v>
      </c>
      <c r="H9">
        <v>0.11925925925925926</v>
      </c>
      <c r="I9">
        <v>6.7129629629629636E-2</v>
      </c>
      <c r="J9">
        <v>2.1138716356107659</v>
      </c>
      <c r="Q9" s="265"/>
      <c r="R9" s="273" t="s">
        <v>184</v>
      </c>
      <c r="S9" s="266" t="s">
        <v>188</v>
      </c>
    </row>
    <row r="10" spans="1:20" x14ac:dyDescent="0.2">
      <c r="A10">
        <v>23</v>
      </c>
      <c r="B10">
        <v>2</v>
      </c>
      <c r="C10" t="s">
        <v>14</v>
      </c>
      <c r="D10">
        <v>0.38305555555555554</v>
      </c>
      <c r="E10">
        <v>0.76324074074074078</v>
      </c>
      <c r="F10">
        <v>0.46611111111111109</v>
      </c>
      <c r="G10">
        <v>0.18314814814814814</v>
      </c>
      <c r="H10">
        <v>0.15083333333333335</v>
      </c>
      <c r="I10">
        <v>5.3611111111111109E-2</v>
      </c>
      <c r="J10">
        <v>2.605788032850997</v>
      </c>
      <c r="Q10" s="52" t="s">
        <v>47</v>
      </c>
      <c r="R10" s="272" t="s">
        <v>176</v>
      </c>
      <c r="S10" s="262" t="s">
        <v>190</v>
      </c>
    </row>
    <row r="11" spans="1:20" x14ac:dyDescent="0.2">
      <c r="A11">
        <v>23</v>
      </c>
      <c r="B11">
        <v>2</v>
      </c>
      <c r="C11" t="s">
        <v>2</v>
      </c>
      <c r="D11">
        <v>0.4685185185185185</v>
      </c>
      <c r="E11">
        <v>0.74787037037037041</v>
      </c>
      <c r="F11">
        <v>0.3913888888888889</v>
      </c>
      <c r="G11">
        <v>0.18740740740740741</v>
      </c>
      <c r="H11">
        <v>0.1400925925925926</v>
      </c>
      <c r="I11">
        <v>6.4722222222222223E-2</v>
      </c>
      <c r="J11">
        <v>2.1079691516709507</v>
      </c>
      <c r="Q11" s="52"/>
      <c r="R11" s="272" t="s">
        <v>29</v>
      </c>
      <c r="S11" s="262" t="s">
        <v>200</v>
      </c>
    </row>
    <row r="12" spans="1:20" x14ac:dyDescent="0.2">
      <c r="A12">
        <v>23</v>
      </c>
      <c r="B12">
        <v>2</v>
      </c>
      <c r="C12" t="s">
        <v>3</v>
      </c>
      <c r="D12">
        <v>0.39435185185185184</v>
      </c>
      <c r="E12">
        <v>0.81722222222222218</v>
      </c>
      <c r="F12">
        <v>0.45324074074074072</v>
      </c>
      <c r="G12">
        <v>0.13490740740740742</v>
      </c>
      <c r="H12">
        <v>0.15240740740740741</v>
      </c>
      <c r="I12">
        <v>4.7870370370370369E-2</v>
      </c>
      <c r="J12">
        <v>3.3135764944275583</v>
      </c>
      <c r="Q12" s="52"/>
      <c r="R12" s="272" t="s">
        <v>184</v>
      </c>
      <c r="S12" s="261" t="s">
        <v>189</v>
      </c>
    </row>
    <row r="13" spans="1:20" x14ac:dyDescent="0.2">
      <c r="A13">
        <v>23</v>
      </c>
      <c r="B13">
        <v>2</v>
      </c>
      <c r="C13" t="s">
        <v>20</v>
      </c>
      <c r="D13">
        <v>0.38101851851851853</v>
      </c>
      <c r="E13">
        <v>0.79259259259259263</v>
      </c>
      <c r="F13">
        <v>0.43870370370370371</v>
      </c>
      <c r="G13">
        <v>0.16055555555555556</v>
      </c>
      <c r="H13">
        <v>0.18027777777777779</v>
      </c>
      <c r="I13">
        <v>4.6851851851851853E-2</v>
      </c>
      <c r="J13">
        <v>2.9843749999999996</v>
      </c>
      <c r="Q13" s="263" t="s">
        <v>178</v>
      </c>
      <c r="R13" s="274" t="s">
        <v>176</v>
      </c>
      <c r="S13" s="264" t="s">
        <v>192</v>
      </c>
    </row>
    <row r="14" spans="1:20" x14ac:dyDescent="0.2">
      <c r="A14">
        <v>23</v>
      </c>
      <c r="B14">
        <v>2</v>
      </c>
      <c r="C14" t="s">
        <v>21</v>
      </c>
      <c r="D14">
        <v>0.43240740740740741</v>
      </c>
      <c r="E14">
        <v>0.74064814814814817</v>
      </c>
      <c r="F14">
        <v>0.38296296296296295</v>
      </c>
      <c r="G14">
        <v>0.1799074074074074</v>
      </c>
      <c r="H14">
        <v>0.18462962962962962</v>
      </c>
      <c r="I14">
        <v>7.9444444444444443E-2</v>
      </c>
      <c r="J14">
        <v>2.188504105676544</v>
      </c>
      <c r="Q14" s="52"/>
      <c r="R14" s="272" t="s">
        <v>29</v>
      </c>
      <c r="S14" s="261" t="s">
        <v>193</v>
      </c>
    </row>
    <row r="15" spans="1:20" x14ac:dyDescent="0.2">
      <c r="A15">
        <v>23</v>
      </c>
      <c r="B15">
        <v>2</v>
      </c>
      <c r="C15" t="s">
        <v>23</v>
      </c>
      <c r="D15">
        <v>0.45346791369571254</v>
      </c>
      <c r="E15">
        <v>0.80083333333333329</v>
      </c>
      <c r="F15">
        <v>0.41346420964904157</v>
      </c>
      <c r="G15">
        <v>0.15046296296296297</v>
      </c>
      <c r="H15">
        <v>0.13306787665524586</v>
      </c>
      <c r="I15">
        <v>4.87037037037037E-2</v>
      </c>
      <c r="J15">
        <v>2.7440941571763386</v>
      </c>
      <c r="Q15" s="265"/>
      <c r="R15" s="275" t="s">
        <v>184</v>
      </c>
      <c r="S15" s="266" t="s">
        <v>194</v>
      </c>
    </row>
    <row r="16" spans="1:20" x14ac:dyDescent="0.2">
      <c r="A16">
        <v>23</v>
      </c>
      <c r="B16">
        <v>2</v>
      </c>
      <c r="C16" t="s">
        <v>24</v>
      </c>
      <c r="D16">
        <v>0.44666666666666666</v>
      </c>
      <c r="E16">
        <v>0.80277777777777781</v>
      </c>
      <c r="F16">
        <v>0.37675925925925924</v>
      </c>
      <c r="G16">
        <v>0.1337962962962963</v>
      </c>
      <c r="H16">
        <v>0.17657407407407408</v>
      </c>
      <c r="I16">
        <v>6.3425925925925927E-2</v>
      </c>
      <c r="J16">
        <v>2.8056338028169012</v>
      </c>
      <c r="Q16" s="52" t="s">
        <v>179</v>
      </c>
      <c r="R16" s="271" t="s">
        <v>176</v>
      </c>
      <c r="S16" s="262" t="s">
        <v>195</v>
      </c>
    </row>
    <row r="17" spans="1:20" x14ac:dyDescent="0.2">
      <c r="A17">
        <v>29</v>
      </c>
      <c r="B17">
        <v>1</v>
      </c>
      <c r="C17" t="s">
        <v>8</v>
      </c>
      <c r="D17">
        <v>0.41046296296296297</v>
      </c>
      <c r="E17">
        <v>0.84592592592592597</v>
      </c>
      <c r="F17">
        <v>0.47370370370370368</v>
      </c>
      <c r="G17">
        <v>0.14379629629629628</v>
      </c>
      <c r="H17">
        <v>0.11583333333333333</v>
      </c>
      <c r="I17">
        <v>1.0277777777777778E-2</v>
      </c>
      <c r="J17">
        <v>3.8263221153846154</v>
      </c>
      <c r="Q17" s="52"/>
      <c r="R17" s="271" t="s">
        <v>29</v>
      </c>
      <c r="S17" s="262" t="s">
        <v>197</v>
      </c>
    </row>
    <row r="18" spans="1:20" x14ac:dyDescent="0.2">
      <c r="A18">
        <v>29</v>
      </c>
      <c r="B18">
        <v>1</v>
      </c>
      <c r="C18" t="s">
        <v>15</v>
      </c>
      <c r="D18">
        <v>0.34175925925925926</v>
      </c>
      <c r="E18">
        <v>0.7369444444444444</v>
      </c>
      <c r="F18">
        <v>0.63574074074074072</v>
      </c>
      <c r="G18">
        <v>0.24305555555555555</v>
      </c>
      <c r="H18">
        <v>2.2499999999999999E-2</v>
      </c>
      <c r="I18">
        <v>0.02</v>
      </c>
      <c r="J18">
        <v>2.5022879267863427</v>
      </c>
      <c r="Q18" s="52"/>
      <c r="R18" s="271" t="s">
        <v>184</v>
      </c>
      <c r="S18" s="261" t="s">
        <v>196</v>
      </c>
    </row>
    <row r="19" spans="1:20" x14ac:dyDescent="0.2">
      <c r="A19">
        <v>29</v>
      </c>
      <c r="B19">
        <v>1</v>
      </c>
      <c r="C19" t="s">
        <v>16</v>
      </c>
      <c r="D19">
        <v>0.34842592592592592</v>
      </c>
      <c r="E19">
        <v>0.75527777777777783</v>
      </c>
      <c r="F19">
        <v>0.56787037037037036</v>
      </c>
      <c r="G19">
        <v>0.21648148148148147</v>
      </c>
      <c r="H19">
        <v>8.3703703703703697E-2</v>
      </c>
      <c r="I19">
        <v>2.824074074074074E-2</v>
      </c>
      <c r="J19">
        <v>2.6625047294740827</v>
      </c>
      <c r="Q19" s="263" t="s">
        <v>180</v>
      </c>
      <c r="R19" s="270" t="s">
        <v>176</v>
      </c>
      <c r="S19" s="264" t="s">
        <v>199</v>
      </c>
    </row>
    <row r="20" spans="1:20" x14ac:dyDescent="0.2">
      <c r="A20">
        <v>29</v>
      </c>
      <c r="B20">
        <v>1</v>
      </c>
      <c r="C20" t="s">
        <v>25</v>
      </c>
      <c r="D20">
        <v>0.36129629629629628</v>
      </c>
      <c r="E20">
        <v>0.69879629629629625</v>
      </c>
      <c r="F20">
        <v>0.56805555555555554</v>
      </c>
      <c r="G20">
        <v>0.2823148148148148</v>
      </c>
      <c r="H20">
        <v>7.0648148148148154E-2</v>
      </c>
      <c r="I20">
        <v>1.8888888888888889E-2</v>
      </c>
      <c r="J20">
        <v>2.1205041500153703</v>
      </c>
      <c r="Q20" s="52"/>
      <c r="R20" s="271" t="s">
        <v>29</v>
      </c>
      <c r="S20" s="262" t="s">
        <v>198</v>
      </c>
    </row>
    <row r="21" spans="1:20" ht="17" thickBot="1" x14ac:dyDescent="0.25">
      <c r="A21">
        <v>29</v>
      </c>
      <c r="B21">
        <v>1</v>
      </c>
      <c r="C21" t="s">
        <v>18</v>
      </c>
      <c r="D21">
        <v>0.38074074074074077</v>
      </c>
      <c r="E21">
        <v>0.68861111111111106</v>
      </c>
      <c r="F21">
        <v>0.55731481481481482</v>
      </c>
      <c r="G21">
        <v>0.28370370370370368</v>
      </c>
      <c r="H21">
        <v>6.1944444444444448E-2</v>
      </c>
      <c r="I21">
        <v>2.7685185185185184E-2</v>
      </c>
      <c r="J21">
        <v>1.9887005649717515</v>
      </c>
      <c r="Q21" s="267"/>
      <c r="R21" s="276" t="s">
        <v>184</v>
      </c>
      <c r="S21" s="268" t="s">
        <v>201</v>
      </c>
    </row>
    <row r="22" spans="1:20" x14ac:dyDescent="0.2">
      <c r="A22">
        <v>29</v>
      </c>
      <c r="B22">
        <v>1</v>
      </c>
      <c r="C22" t="s">
        <v>19</v>
      </c>
      <c r="D22">
        <v>0.40675925925925926</v>
      </c>
      <c r="E22">
        <v>0.73101851851851851</v>
      </c>
      <c r="F22">
        <v>0.49648148148148147</v>
      </c>
      <c r="G22">
        <v>0.23444444444444446</v>
      </c>
      <c r="H22">
        <v>9.6759259259259253E-2</v>
      </c>
      <c r="I22">
        <v>3.453703703703704E-2</v>
      </c>
      <c r="J22">
        <v>2.2055077452667815</v>
      </c>
    </row>
    <row r="23" spans="1:20" x14ac:dyDescent="0.2">
      <c r="A23">
        <v>29</v>
      </c>
      <c r="B23">
        <v>1</v>
      </c>
      <c r="C23" t="s">
        <v>41</v>
      </c>
      <c r="D23">
        <v>0.30166666666666669</v>
      </c>
      <c r="E23">
        <v>0.81648148148148147</v>
      </c>
      <c r="F23">
        <v>0.59361111111111109</v>
      </c>
      <c r="G23">
        <v>0.16009259259259259</v>
      </c>
      <c r="H23">
        <v>0.10472222222222222</v>
      </c>
      <c r="I23">
        <v>2.3425925925925926E-2</v>
      </c>
      <c r="J23">
        <v>3.8052472250252265</v>
      </c>
    </row>
    <row r="24" spans="1:20" x14ac:dyDescent="0.2">
      <c r="A24">
        <v>29</v>
      </c>
      <c r="B24">
        <v>2</v>
      </c>
      <c r="C24" t="s">
        <v>2</v>
      </c>
      <c r="D24">
        <v>0.42268518518518516</v>
      </c>
      <c r="E24">
        <v>0.74750000000000005</v>
      </c>
      <c r="F24">
        <v>0.45268518518518519</v>
      </c>
      <c r="G24">
        <v>0.20685185185185184</v>
      </c>
      <c r="H24">
        <v>0.12462962962962963</v>
      </c>
      <c r="I24">
        <v>4.5648148148148146E-2</v>
      </c>
      <c r="J24">
        <v>2.2863953061972864</v>
      </c>
    </row>
    <row r="25" spans="1:20" ht="17" thickBot="1" x14ac:dyDescent="0.25">
      <c r="A25">
        <v>29</v>
      </c>
      <c r="B25">
        <v>2</v>
      </c>
      <c r="C25" t="s">
        <v>3</v>
      </c>
      <c r="D25">
        <v>0.46305555555555555</v>
      </c>
      <c r="E25">
        <v>0.81907407407407407</v>
      </c>
      <c r="F25">
        <v>0.46129629629629632</v>
      </c>
      <c r="G25">
        <v>0.14453703703703705</v>
      </c>
      <c r="H25">
        <v>7.5648148148148145E-2</v>
      </c>
      <c r="I25">
        <v>3.6388888888888887E-2</v>
      </c>
      <c r="J25">
        <v>2.9677584442169906</v>
      </c>
    </row>
    <row r="26" spans="1:20" x14ac:dyDescent="0.2">
      <c r="A26">
        <v>29</v>
      </c>
      <c r="B26">
        <v>2</v>
      </c>
      <c r="C26" t="s">
        <v>20</v>
      </c>
      <c r="D26">
        <v>0.29638888888888887</v>
      </c>
      <c r="E26">
        <v>0.86083333333333334</v>
      </c>
      <c r="F26">
        <v>0.5444444444444444</v>
      </c>
      <c r="G26">
        <v>0.11564814814814815</v>
      </c>
      <c r="H26">
        <v>0.15916666666666668</v>
      </c>
      <c r="I26">
        <v>2.3518518518518518E-2</v>
      </c>
      <c r="J26">
        <v>5.0558882235528939</v>
      </c>
      <c r="Q26" s="277" t="s">
        <v>202</v>
      </c>
      <c r="R26" s="278" t="s">
        <v>174</v>
      </c>
      <c r="S26" s="269"/>
      <c r="T26" t="s">
        <v>206</v>
      </c>
    </row>
    <row r="27" spans="1:20" x14ac:dyDescent="0.2">
      <c r="A27">
        <v>29</v>
      </c>
      <c r="B27">
        <v>2</v>
      </c>
      <c r="C27" t="s">
        <v>21</v>
      </c>
      <c r="D27">
        <v>0.45018518518518519</v>
      </c>
      <c r="E27">
        <v>0.77148148148148143</v>
      </c>
      <c r="F27">
        <v>0.42759259259259258</v>
      </c>
      <c r="G27">
        <v>0.18518518518518517</v>
      </c>
      <c r="H27">
        <v>0.12222222222222222</v>
      </c>
      <c r="I27">
        <v>4.3333333333333335E-2</v>
      </c>
      <c r="J27">
        <v>2.4059967585089139</v>
      </c>
      <c r="Q27" s="52"/>
      <c r="R27" s="25" t="s">
        <v>176</v>
      </c>
      <c r="S27" s="262" t="s">
        <v>203</v>
      </c>
    </row>
    <row r="28" spans="1:20" x14ac:dyDescent="0.2">
      <c r="A28">
        <v>29</v>
      </c>
      <c r="B28">
        <v>2</v>
      </c>
      <c r="C28" t="s">
        <v>24</v>
      </c>
      <c r="D28">
        <v>0.46703703703703703</v>
      </c>
      <c r="E28">
        <v>0.80277777777777781</v>
      </c>
      <c r="F28">
        <v>0.44194444444444442</v>
      </c>
      <c r="G28">
        <v>0.15018518518518517</v>
      </c>
      <c r="H28">
        <v>9.1018518518518512E-2</v>
      </c>
      <c r="I28">
        <v>4.7037037037037037E-2</v>
      </c>
      <c r="J28">
        <v>2.7023474178403757</v>
      </c>
      <c r="Q28" s="52"/>
      <c r="R28" s="25" t="s">
        <v>29</v>
      </c>
      <c r="S28" s="262" t="s">
        <v>205</v>
      </c>
    </row>
    <row r="29" spans="1:20" ht="17" thickBot="1" x14ac:dyDescent="0.25">
      <c r="A29">
        <v>29</v>
      </c>
      <c r="B29">
        <v>2</v>
      </c>
      <c r="C29" t="s">
        <v>38</v>
      </c>
      <c r="D29">
        <v>0.4211111111111111</v>
      </c>
      <c r="E29">
        <v>0.78490740740740739</v>
      </c>
      <c r="F29">
        <v>0.44268518518518518</v>
      </c>
      <c r="G29">
        <v>0.16907407407407407</v>
      </c>
      <c r="H29">
        <v>0.13620370370370372</v>
      </c>
      <c r="I29">
        <v>4.6018518518518521E-2</v>
      </c>
      <c r="J29">
        <v>2.6913473956091263</v>
      </c>
      <c r="Q29" s="267"/>
      <c r="R29" s="56" t="s">
        <v>184</v>
      </c>
      <c r="S29" s="57" t="s">
        <v>204</v>
      </c>
    </row>
    <row r="30" spans="1:20" x14ac:dyDescent="0.2">
      <c r="A30">
        <v>29</v>
      </c>
      <c r="B30">
        <v>2</v>
      </c>
      <c r="C30" t="s">
        <v>39</v>
      </c>
      <c r="D30">
        <v>0.42722222222222223</v>
      </c>
      <c r="E30">
        <v>0.72601851851851851</v>
      </c>
      <c r="F30">
        <v>0.46509259259259261</v>
      </c>
      <c r="G30">
        <v>0.23805555555555555</v>
      </c>
      <c r="H30">
        <v>0.10768518518518519</v>
      </c>
      <c r="I30">
        <v>3.5925925925925924E-2</v>
      </c>
      <c r="J30">
        <v>2.0905711388982766</v>
      </c>
    </row>
    <row r="31" spans="1:20" x14ac:dyDescent="0.2">
      <c r="A31">
        <v>29</v>
      </c>
      <c r="B31">
        <v>2</v>
      </c>
      <c r="C31" t="s">
        <v>40</v>
      </c>
      <c r="D31">
        <v>0.37212962962962964</v>
      </c>
      <c r="E31">
        <v>0.72620370370370368</v>
      </c>
      <c r="F31">
        <v>0.51324074074074078</v>
      </c>
      <c r="G31">
        <v>0.23629629629629631</v>
      </c>
      <c r="H31">
        <v>0.11462962962962962</v>
      </c>
      <c r="I31">
        <v>3.7499999999999999E-2</v>
      </c>
      <c r="J31">
        <v>2.2932025701724723</v>
      </c>
    </row>
    <row r="32" spans="1:20" x14ac:dyDescent="0.2">
      <c r="A32">
        <v>29</v>
      </c>
      <c r="B32">
        <v>2</v>
      </c>
      <c r="C32" t="s">
        <v>23</v>
      </c>
      <c r="D32">
        <v>0.38490740740740742</v>
      </c>
      <c r="E32">
        <v>0.82685185185185184</v>
      </c>
      <c r="F32">
        <v>0.51583333333333337</v>
      </c>
      <c r="G32">
        <v>0.14472222222222222</v>
      </c>
      <c r="H32">
        <v>9.9259259259259255E-2</v>
      </c>
      <c r="I32">
        <v>2.8425925925925927E-2</v>
      </c>
      <c r="J32">
        <v>3.5524064171122993</v>
      </c>
    </row>
    <row r="33" spans="1:10" x14ac:dyDescent="0.2">
      <c r="A33">
        <v>44</v>
      </c>
      <c r="B33">
        <v>1</v>
      </c>
      <c r="C33" t="s">
        <v>16</v>
      </c>
      <c r="D33">
        <v>0.36129629629629628</v>
      </c>
      <c r="E33">
        <v>0.76564814814814819</v>
      </c>
      <c r="F33">
        <v>0.53462962962962968</v>
      </c>
      <c r="G33">
        <v>0.21111111111111111</v>
      </c>
      <c r="H33">
        <v>0.10407407407407407</v>
      </c>
      <c r="I33">
        <v>2.3240740740740742E-2</v>
      </c>
      <c r="J33">
        <v>2.7254049782694589</v>
      </c>
    </row>
    <row r="34" spans="1:10" x14ac:dyDescent="0.2">
      <c r="A34">
        <v>44</v>
      </c>
      <c r="B34">
        <v>1</v>
      </c>
      <c r="C34" t="s">
        <v>25</v>
      </c>
      <c r="D34">
        <v>0.34175925925925926</v>
      </c>
      <c r="E34">
        <v>0.75287037037037041</v>
      </c>
      <c r="F34">
        <v>0.5872222222222222</v>
      </c>
      <c r="G34">
        <v>0.24027777777777778</v>
      </c>
      <c r="H34">
        <v>7.1018518518518522E-2</v>
      </c>
      <c r="I34">
        <v>6.851851851851852E-3</v>
      </c>
      <c r="J34">
        <v>2.66354439865118</v>
      </c>
    </row>
    <row r="35" spans="1:10" x14ac:dyDescent="0.2">
      <c r="A35">
        <v>44</v>
      </c>
      <c r="B35">
        <v>1</v>
      </c>
      <c r="C35" t="s">
        <v>18</v>
      </c>
      <c r="D35">
        <v>0.34212962962962962</v>
      </c>
      <c r="E35">
        <v>0.73083333333333333</v>
      </c>
      <c r="F35">
        <v>0.59490740740740744</v>
      </c>
      <c r="G35">
        <v>0.25203703703703706</v>
      </c>
      <c r="H35">
        <v>6.2962962962962957E-2</v>
      </c>
      <c r="I35">
        <v>1.712962962962963E-2</v>
      </c>
      <c r="J35">
        <v>2.4441004471964227</v>
      </c>
    </row>
    <row r="36" spans="1:10" x14ac:dyDescent="0.2">
      <c r="A36">
        <v>44</v>
      </c>
      <c r="B36">
        <v>1</v>
      </c>
      <c r="C36" t="s">
        <v>19</v>
      </c>
      <c r="D36">
        <v>0.38064814814814812</v>
      </c>
      <c r="E36">
        <v>0.76583333333333337</v>
      </c>
      <c r="F36">
        <v>0.53990740740740739</v>
      </c>
      <c r="G36">
        <v>0.22435185185185186</v>
      </c>
      <c r="H36">
        <v>7.9444444444444443E-2</v>
      </c>
      <c r="I36">
        <v>9.8148148148148144E-3</v>
      </c>
      <c r="J36">
        <v>2.6449189402926057</v>
      </c>
    </row>
    <row r="37" spans="1:10" x14ac:dyDescent="0.2">
      <c r="A37">
        <v>44</v>
      </c>
      <c r="B37">
        <v>1</v>
      </c>
      <c r="C37" t="s">
        <v>22</v>
      </c>
      <c r="D37">
        <v>0.40148148148148149</v>
      </c>
      <c r="E37">
        <v>0.84296296296296291</v>
      </c>
      <c r="F37">
        <v>0.47379629629629627</v>
      </c>
      <c r="G37">
        <v>0.14592592592592593</v>
      </c>
      <c r="H37">
        <v>0.12472222222222222</v>
      </c>
      <c r="I37">
        <v>1.1111111111111112E-2</v>
      </c>
      <c r="J37">
        <v>3.8113207547169807</v>
      </c>
    </row>
    <row r="38" spans="1:10" x14ac:dyDescent="0.2">
      <c r="A38">
        <v>44</v>
      </c>
      <c r="B38">
        <v>1</v>
      </c>
      <c r="C38" t="s">
        <v>52</v>
      </c>
      <c r="D38">
        <v>0.37873877210852858</v>
      </c>
      <c r="E38">
        <v>0.59851851851851856</v>
      </c>
      <c r="F38">
        <v>0.56949717566441338</v>
      </c>
      <c r="G38">
        <v>0.38203703703703706</v>
      </c>
      <c r="H38">
        <v>5.1764052227058058E-2</v>
      </c>
      <c r="I38">
        <v>1.9444444444444445E-2</v>
      </c>
      <c r="J38">
        <v>1.5474218775894584</v>
      </c>
    </row>
    <row r="39" spans="1:10" x14ac:dyDescent="0.2">
      <c r="A39">
        <v>44</v>
      </c>
      <c r="B39">
        <v>2</v>
      </c>
      <c r="C39" t="s">
        <v>12</v>
      </c>
      <c r="D39">
        <v>0.43888888888888888</v>
      </c>
      <c r="E39">
        <v>0.78703703703703709</v>
      </c>
      <c r="F39">
        <v>0.51611111111111108</v>
      </c>
      <c r="G39">
        <v>0.19740740740740742</v>
      </c>
      <c r="H39">
        <v>4.4999999999999998E-2</v>
      </c>
      <c r="I39">
        <v>1.5555555555555555E-2</v>
      </c>
      <c r="J39">
        <v>2.6347826086956521</v>
      </c>
    </row>
    <row r="40" spans="1:10" x14ac:dyDescent="0.2">
      <c r="A40">
        <v>44</v>
      </c>
      <c r="B40">
        <v>2</v>
      </c>
      <c r="C40" t="s">
        <v>24</v>
      </c>
      <c r="D40">
        <v>0.36787037037037035</v>
      </c>
      <c r="E40">
        <v>0.91388888888888886</v>
      </c>
      <c r="F40">
        <v>0.47888888888888886</v>
      </c>
      <c r="G40">
        <v>5.5092592592592596E-2</v>
      </c>
      <c r="H40">
        <v>0.15324074074074073</v>
      </c>
      <c r="I40">
        <v>3.1018518518518518E-2</v>
      </c>
      <c r="J40">
        <v>7.3408602150537634</v>
      </c>
    </row>
    <row r="41" spans="1:10" x14ac:dyDescent="0.2">
      <c r="A41">
        <v>44</v>
      </c>
      <c r="B41">
        <v>2</v>
      </c>
      <c r="C41" t="s">
        <v>50</v>
      </c>
      <c r="D41">
        <v>0.42787037037037035</v>
      </c>
      <c r="E41">
        <v>0.74796296296296294</v>
      </c>
      <c r="F41">
        <v>0.4521296296296296</v>
      </c>
      <c r="G41">
        <v>0.22074074074074074</v>
      </c>
      <c r="H41">
        <v>0.12</v>
      </c>
      <c r="I41">
        <v>3.1296296296296294E-2</v>
      </c>
      <c r="J41">
        <v>2.2700220426157238</v>
      </c>
    </row>
    <row r="42" spans="1:10" x14ac:dyDescent="0.2">
      <c r="A42">
        <v>44</v>
      </c>
      <c r="B42">
        <v>2</v>
      </c>
      <c r="C42" t="s">
        <v>2</v>
      </c>
      <c r="D42">
        <v>0.35055555555555556</v>
      </c>
      <c r="E42">
        <v>0.85712962962962957</v>
      </c>
      <c r="F42">
        <v>0.53249999999999997</v>
      </c>
      <c r="G42">
        <v>0.11962962962962963</v>
      </c>
      <c r="H42">
        <v>0.11694444444444445</v>
      </c>
      <c r="I42">
        <v>2.3240740740740742E-2</v>
      </c>
      <c r="J42">
        <v>4.5456902138690856</v>
      </c>
    </row>
    <row r="43" spans="1:10" x14ac:dyDescent="0.2">
      <c r="A43">
        <v>44</v>
      </c>
      <c r="B43">
        <v>2</v>
      </c>
      <c r="C43" t="s">
        <v>40</v>
      </c>
      <c r="D43">
        <v>0.35148148148148151</v>
      </c>
      <c r="E43">
        <v>0.83703703703703702</v>
      </c>
      <c r="F43">
        <v>0.51712962962962961</v>
      </c>
      <c r="G43">
        <v>0.15703703703703703</v>
      </c>
      <c r="H43">
        <v>0.13138888888888889</v>
      </c>
      <c r="I43">
        <v>5.9259259259259256E-3</v>
      </c>
      <c r="J43">
        <v>3.9795454545454549</v>
      </c>
    </row>
    <row r="44" spans="1:10" x14ac:dyDescent="0.2">
      <c r="A44">
        <v>44</v>
      </c>
      <c r="B44">
        <v>2</v>
      </c>
      <c r="C44" t="s">
        <v>3</v>
      </c>
      <c r="D44">
        <v>0.34083333333333332</v>
      </c>
      <c r="E44">
        <v>0.81981481481481477</v>
      </c>
      <c r="F44">
        <v>0.5125925925925926</v>
      </c>
      <c r="G44">
        <v>0.15</v>
      </c>
      <c r="H44">
        <v>0.14657407407407408</v>
      </c>
      <c r="I44">
        <v>3.0185185185185186E-2</v>
      </c>
      <c r="J44">
        <v>3.6582733812949644</v>
      </c>
    </row>
    <row r="45" spans="1:10" x14ac:dyDescent="0.2">
      <c r="A45">
        <v>44</v>
      </c>
      <c r="B45">
        <v>2</v>
      </c>
      <c r="C45" t="s">
        <v>51</v>
      </c>
      <c r="D45">
        <v>0.35666666666666669</v>
      </c>
      <c r="E45">
        <v>0.88851851851851849</v>
      </c>
      <c r="F45">
        <v>0.49083333333333334</v>
      </c>
      <c r="G45">
        <v>9.5185185185185192E-2</v>
      </c>
      <c r="H45">
        <v>0.1525</v>
      </c>
      <c r="I45">
        <v>1.6296296296296295E-2</v>
      </c>
      <c r="J45">
        <v>5.7707641196013286</v>
      </c>
    </row>
    <row r="46" spans="1:10" x14ac:dyDescent="0.2">
      <c r="A46">
        <v>59</v>
      </c>
      <c r="B46">
        <v>1</v>
      </c>
      <c r="C46" t="s">
        <v>57</v>
      </c>
      <c r="D46">
        <v>0.39518518518518519</v>
      </c>
      <c r="E46">
        <v>0.75259259259259259</v>
      </c>
      <c r="F46">
        <v>0.50592592592592589</v>
      </c>
      <c r="G46">
        <v>0.23</v>
      </c>
      <c r="H46">
        <v>9.8888888888888887E-2</v>
      </c>
      <c r="I46">
        <v>1.7407407407407406E-2</v>
      </c>
      <c r="J46">
        <v>2.4446107784431139</v>
      </c>
    </row>
    <row r="47" spans="1:10" x14ac:dyDescent="0.2">
      <c r="A47">
        <v>59</v>
      </c>
      <c r="B47">
        <v>1</v>
      </c>
      <c r="C47" t="s">
        <v>58</v>
      </c>
      <c r="D47">
        <v>0.38370370370370371</v>
      </c>
      <c r="E47">
        <v>0.69342592592592589</v>
      </c>
      <c r="F47">
        <v>0.55879629629629635</v>
      </c>
      <c r="G47">
        <v>0.29527777777777775</v>
      </c>
      <c r="H47">
        <v>5.7500000000000002E-2</v>
      </c>
      <c r="I47">
        <v>1.1296296296296296E-2</v>
      </c>
      <c r="J47">
        <v>2.0102688009664758</v>
      </c>
    </row>
    <row r="48" spans="1:10" x14ac:dyDescent="0.2">
      <c r="A48">
        <v>59</v>
      </c>
      <c r="B48">
        <v>1</v>
      </c>
      <c r="C48" t="s">
        <v>70</v>
      </c>
      <c r="D48">
        <v>0.37407407407407406</v>
      </c>
      <c r="E48">
        <v>0.62805555555555559</v>
      </c>
      <c r="F48">
        <v>0.55546296296296294</v>
      </c>
      <c r="G48">
        <v>0.34305555555555556</v>
      </c>
      <c r="H48">
        <v>7.0462962962962963E-2</v>
      </c>
      <c r="I48">
        <v>2.8888888888888888E-2</v>
      </c>
      <c r="J48">
        <v>1.6828478964401292</v>
      </c>
    </row>
    <row r="49" spans="1:10" x14ac:dyDescent="0.2">
      <c r="A49">
        <v>59</v>
      </c>
      <c r="B49">
        <v>1</v>
      </c>
      <c r="C49" t="s">
        <v>69</v>
      </c>
      <c r="D49">
        <v>0.32037037037037036</v>
      </c>
      <c r="E49">
        <v>0.77481481481481485</v>
      </c>
      <c r="F49">
        <v>0.66342592592592597</v>
      </c>
      <c r="G49">
        <v>0.20907407407407408</v>
      </c>
      <c r="H49">
        <v>1.6203703703703703E-2</v>
      </c>
      <c r="I49">
        <v>1.6111111111111111E-2</v>
      </c>
      <c r="J49">
        <v>3.0180921052631584</v>
      </c>
    </row>
    <row r="50" spans="1:10" x14ac:dyDescent="0.2">
      <c r="A50">
        <v>59</v>
      </c>
      <c r="B50">
        <v>1</v>
      </c>
      <c r="C50" t="s">
        <v>55</v>
      </c>
      <c r="D50">
        <v>0.31092592592592594</v>
      </c>
      <c r="E50">
        <v>0.70666666666666667</v>
      </c>
      <c r="F50">
        <v>0.58175925925925931</v>
      </c>
      <c r="G50">
        <v>0.26944444444444443</v>
      </c>
      <c r="H50">
        <v>0.10731481481481482</v>
      </c>
      <c r="I50">
        <v>2.388888888888889E-2</v>
      </c>
      <c r="J50">
        <v>2.3491161616161618</v>
      </c>
    </row>
    <row r="51" spans="1:10" x14ac:dyDescent="0.2">
      <c r="A51">
        <v>59</v>
      </c>
      <c r="B51">
        <v>1</v>
      </c>
      <c r="C51" t="s">
        <v>56</v>
      </c>
      <c r="D51">
        <v>0.40009259259259261</v>
      </c>
      <c r="E51">
        <v>0.62212962962962959</v>
      </c>
      <c r="F51">
        <v>0.56870370370370371</v>
      </c>
      <c r="G51">
        <v>0.35842592592592593</v>
      </c>
      <c r="H51">
        <v>3.1203703703703702E-2</v>
      </c>
      <c r="I51">
        <v>1.9444444444444445E-2</v>
      </c>
      <c r="J51">
        <v>1.5876010781671162</v>
      </c>
    </row>
    <row r="52" spans="1:10" x14ac:dyDescent="0.2">
      <c r="A52">
        <v>59</v>
      </c>
      <c r="B52">
        <v>1</v>
      </c>
      <c r="C52" t="s">
        <v>18</v>
      </c>
      <c r="D52">
        <v>0.32703703703703701</v>
      </c>
      <c r="E52">
        <v>0.73509259259259263</v>
      </c>
      <c r="F52">
        <v>0.65037037037037038</v>
      </c>
      <c r="G52">
        <v>0.25777777777777777</v>
      </c>
      <c r="H52">
        <v>2.2592592592592591E-2</v>
      </c>
      <c r="I52">
        <v>7.1296296296296299E-3</v>
      </c>
      <c r="J52">
        <v>2.5403704998252357</v>
      </c>
    </row>
    <row r="53" spans="1:10" x14ac:dyDescent="0.2">
      <c r="A53">
        <v>59</v>
      </c>
      <c r="B53">
        <v>1</v>
      </c>
      <c r="C53" t="s">
        <v>19</v>
      </c>
      <c r="D53">
        <v>0.36407407407407405</v>
      </c>
      <c r="E53">
        <v>0.73435185185185181</v>
      </c>
      <c r="F53">
        <v>0.59092592592592597</v>
      </c>
      <c r="G53">
        <v>0.2537962962962963</v>
      </c>
      <c r="H53">
        <v>4.4999999999999998E-2</v>
      </c>
      <c r="I53">
        <v>1.1851851851851851E-2</v>
      </c>
      <c r="J53">
        <v>2.3938654583478569</v>
      </c>
    </row>
    <row r="54" spans="1:10" x14ac:dyDescent="0.2">
      <c r="A54">
        <v>59</v>
      </c>
      <c r="B54">
        <v>2</v>
      </c>
      <c r="C54" t="s">
        <v>54</v>
      </c>
      <c r="D54">
        <v>0.31675925925925924</v>
      </c>
      <c r="E54">
        <v>0.76962962962962966</v>
      </c>
      <c r="F54">
        <v>0.56546296296296295</v>
      </c>
      <c r="G54">
        <v>0.20759259259259261</v>
      </c>
      <c r="H54">
        <v>0.11777777777777777</v>
      </c>
      <c r="I54">
        <v>2.2777777777777779E-2</v>
      </c>
      <c r="J54">
        <v>2.965836012861736</v>
      </c>
    </row>
    <row r="55" spans="1:10" x14ac:dyDescent="0.2">
      <c r="A55">
        <v>59</v>
      </c>
      <c r="B55">
        <v>2</v>
      </c>
      <c r="C55" t="s">
        <v>12</v>
      </c>
      <c r="D55">
        <v>0.36749999999999999</v>
      </c>
      <c r="E55">
        <v>0.7374074074074074</v>
      </c>
      <c r="F55">
        <v>0.54435185185185186</v>
      </c>
      <c r="G55">
        <v>0.23537037037037037</v>
      </c>
      <c r="H55">
        <v>8.8148148148148142E-2</v>
      </c>
      <c r="I55">
        <v>2.7222222222222221E-2</v>
      </c>
      <c r="J55">
        <v>2.4086741889985896</v>
      </c>
    </row>
    <row r="56" spans="1:10" x14ac:dyDescent="0.2">
      <c r="A56">
        <v>59</v>
      </c>
      <c r="B56">
        <v>2</v>
      </c>
      <c r="C56" t="s">
        <v>2</v>
      </c>
      <c r="D56">
        <v>0.36277777777777775</v>
      </c>
      <c r="E56">
        <v>0.8460185185185185</v>
      </c>
      <c r="F56">
        <v>0.5285185185185185</v>
      </c>
      <c r="G56">
        <v>0.13694444444444445</v>
      </c>
      <c r="H56">
        <v>0.10870370370370371</v>
      </c>
      <c r="I56">
        <v>1.7037037037037038E-2</v>
      </c>
      <c r="J56">
        <v>4.1383042693926635</v>
      </c>
    </row>
    <row r="57" spans="1:10" x14ac:dyDescent="0.2">
      <c r="A57">
        <v>59</v>
      </c>
      <c r="B57">
        <v>2</v>
      </c>
      <c r="C57" t="s">
        <v>20</v>
      </c>
      <c r="D57">
        <v>0.33185185185185184</v>
      </c>
      <c r="E57">
        <v>0.84037037037037032</v>
      </c>
      <c r="F57">
        <v>0.55435185185185187</v>
      </c>
      <c r="G57">
        <v>0.13935185185185187</v>
      </c>
      <c r="H57">
        <v>0.1137962962962963</v>
      </c>
      <c r="I57">
        <v>2.0277777777777777E-2</v>
      </c>
      <c r="J57">
        <v>4.1856148491879344</v>
      </c>
    </row>
    <row r="58" spans="1:10" x14ac:dyDescent="0.2">
      <c r="A58">
        <v>59</v>
      </c>
      <c r="B58">
        <v>2</v>
      </c>
      <c r="C58" t="s">
        <v>23</v>
      </c>
      <c r="D58">
        <v>0.34074074074074073</v>
      </c>
      <c r="E58">
        <v>0.78037037037037038</v>
      </c>
      <c r="F58">
        <v>0.58027777777777778</v>
      </c>
      <c r="G58">
        <v>0.20620370370370369</v>
      </c>
      <c r="H58">
        <v>7.8981481481481486E-2</v>
      </c>
      <c r="I58">
        <v>1.3425925925925926E-2</v>
      </c>
      <c r="J58">
        <v>3.0016863406408092</v>
      </c>
    </row>
    <row r="59" spans="1:10" x14ac:dyDescent="0.2">
      <c r="A59">
        <v>59</v>
      </c>
      <c r="B59">
        <v>2</v>
      </c>
      <c r="C59" t="s">
        <v>67</v>
      </c>
      <c r="D59">
        <v>0.42787037037037035</v>
      </c>
      <c r="E59">
        <v>0.74615669568438603</v>
      </c>
      <c r="F59">
        <v>0.5</v>
      </c>
      <c r="G59">
        <v>0.22550472309686978</v>
      </c>
      <c r="H59">
        <v>7.2129629629629627E-2</v>
      </c>
      <c r="I59">
        <v>2.8338581218744212E-2</v>
      </c>
      <c r="J59">
        <v>2.2538692961476623</v>
      </c>
    </row>
    <row r="60" spans="1:10" x14ac:dyDescent="0.2">
      <c r="A60">
        <v>59</v>
      </c>
      <c r="B60">
        <v>2</v>
      </c>
      <c r="C60" t="s">
        <v>68</v>
      </c>
      <c r="D60">
        <v>0.40370370370370373</v>
      </c>
      <c r="E60">
        <v>0.84637466432077046</v>
      </c>
      <c r="F60">
        <v>0.48388888888888887</v>
      </c>
      <c r="G60">
        <v>0.14566163533660523</v>
      </c>
      <c r="H60">
        <v>0.11240740740740741</v>
      </c>
      <c r="I60">
        <v>7.9637003426243167E-3</v>
      </c>
      <c r="J60">
        <v>3.8814971089232699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2DEF6-BA9A-4C9B-8A03-1D0EAE545EA5}">
  <dimension ref="A1:JS250"/>
  <sheetViews>
    <sheetView tabSelected="1" topLeftCell="AV126" zoomScale="34" zoomScaleNormal="40" workbookViewId="0">
      <selection activeCell="CY177" sqref="CY177"/>
    </sheetView>
  </sheetViews>
  <sheetFormatPr baseColWidth="10" defaultColWidth="8.83203125" defaultRowHeight="16" x14ac:dyDescent="0.2"/>
  <cols>
    <col min="16" max="28" width="8.6640625" style="173"/>
    <col min="49" max="49" width="14.1640625" bestFit="1" customWidth="1"/>
    <col min="51" max="51" width="28" bestFit="1" customWidth="1"/>
    <col min="52" max="52" width="11.83203125" bestFit="1" customWidth="1"/>
    <col min="65" max="65" width="13.6640625" bestFit="1" customWidth="1"/>
    <col min="67" max="67" width="27.1640625" bestFit="1" customWidth="1"/>
    <col min="84" max="84" width="13.83203125" bestFit="1" customWidth="1"/>
    <col min="88" max="88" width="8.83203125" customWidth="1"/>
    <col min="99" max="99" width="13.83203125" bestFit="1" customWidth="1"/>
    <col min="116" max="116" width="13.83203125" bestFit="1" customWidth="1"/>
    <col min="131" max="131" width="14.83203125" bestFit="1" customWidth="1"/>
    <col min="149" max="149" width="13.1640625" bestFit="1" customWidth="1"/>
    <col min="152" max="152" width="11.83203125" bestFit="1" customWidth="1"/>
    <col min="165" max="165" width="13.6640625" bestFit="1" customWidth="1"/>
  </cols>
  <sheetData>
    <row r="1" spans="1:279" ht="31" x14ac:dyDescent="0.35">
      <c r="B1" s="279" t="s">
        <v>207</v>
      </c>
      <c r="C1" s="279"/>
      <c r="D1" s="279"/>
      <c r="E1" s="279"/>
      <c r="F1" s="279"/>
      <c r="G1" s="279"/>
      <c r="H1" s="279"/>
      <c r="I1" s="279"/>
      <c r="J1" s="279"/>
      <c r="K1" s="279"/>
      <c r="L1" s="279"/>
      <c r="M1" s="279"/>
      <c r="N1" s="279"/>
      <c r="O1" s="279"/>
      <c r="P1" s="279"/>
      <c r="Q1" s="279"/>
      <c r="R1" s="279"/>
      <c r="S1" s="279"/>
      <c r="T1" s="279"/>
      <c r="AH1" s="345" t="s">
        <v>146</v>
      </c>
      <c r="AI1" s="345"/>
      <c r="AJ1" s="345"/>
      <c r="AK1" s="345"/>
      <c r="AL1" s="345"/>
      <c r="AM1" s="345"/>
      <c r="AN1" s="345"/>
      <c r="AO1" s="345"/>
    </row>
    <row r="2" spans="1:279" x14ac:dyDescent="0.2">
      <c r="A2">
        <f>'Raw Data(sec)'!A1</f>
        <v>0</v>
      </c>
      <c r="B2">
        <f>'Raw Data(sec)'!B1</f>
        <v>0</v>
      </c>
      <c r="C2">
        <f>'Raw Data(sec)'!C1</f>
        <v>0</v>
      </c>
      <c r="D2">
        <f>'Raw Data(sec)'!D1</f>
        <v>0</v>
      </c>
      <c r="E2" t="str">
        <f>'Raw Data(sec)'!E1</f>
        <v>Light Period</v>
      </c>
      <c r="F2">
        <f>'Raw Data(sec)'!F1</f>
        <v>0</v>
      </c>
      <c r="G2">
        <f>'Raw Data(sec)'!G1</f>
        <v>0</v>
      </c>
      <c r="H2">
        <f>'Raw Data(sec)'!H1</f>
        <v>0</v>
      </c>
      <c r="I2">
        <f>'Raw Data(sec)'!I1</f>
        <v>0</v>
      </c>
      <c r="J2">
        <f>'Raw Data(sec)'!J1</f>
        <v>0</v>
      </c>
      <c r="K2">
        <f>'Raw Data(sec)'!K1</f>
        <v>0</v>
      </c>
      <c r="L2">
        <f>'Raw Data(sec)'!L1</f>
        <v>0</v>
      </c>
      <c r="M2">
        <f>'Raw Data(sec)'!M1</f>
        <v>0</v>
      </c>
      <c r="N2">
        <f>'Raw Data(sec)'!N1</f>
        <v>0</v>
      </c>
      <c r="O2">
        <f>'Raw Data(sec)'!O1</f>
        <v>0</v>
      </c>
      <c r="P2" s="173">
        <f>'Raw Data(sec)'!P1</f>
        <v>0</v>
      </c>
      <c r="Q2" s="173" t="str">
        <f>'Raw Data(sec)'!Q1</f>
        <v>Dark Period</v>
      </c>
      <c r="R2" s="173">
        <f>'Raw Data(sec)'!R1</f>
        <v>0</v>
      </c>
      <c r="S2" s="173">
        <f>'Raw Data(sec)'!S1</f>
        <v>0</v>
      </c>
      <c r="T2" s="173">
        <f>'Raw Data(sec)'!T1</f>
        <v>0</v>
      </c>
      <c r="U2" s="173">
        <f>'Raw Data(sec)'!U1</f>
        <v>0</v>
      </c>
      <c r="V2" s="173">
        <f>'Raw Data(sec)'!V1</f>
        <v>0</v>
      </c>
      <c r="W2" s="173">
        <f>'Raw Data(sec)'!W1</f>
        <v>0</v>
      </c>
      <c r="X2" s="173">
        <f>'Raw Data(sec)'!X1</f>
        <v>0</v>
      </c>
      <c r="Y2" s="173">
        <f>'Raw Data(sec)'!Y1</f>
        <v>0</v>
      </c>
      <c r="Z2" s="173">
        <f>'Raw Data(sec)'!Z1</f>
        <v>0</v>
      </c>
      <c r="AA2" s="173">
        <f>'Raw Data(sec)'!AA1</f>
        <v>0</v>
      </c>
      <c r="AB2" s="173">
        <f>'Raw Data(sec)'!AB1</f>
        <v>0</v>
      </c>
    </row>
    <row r="3" spans="1:279" x14ac:dyDescent="0.2">
      <c r="A3" t="str">
        <f>'Raw Data(sec)'!A2</f>
        <v>Age</v>
      </c>
      <c r="B3" t="str">
        <f>'Raw Data(sec)'!B2</f>
        <v>Genotype</v>
      </c>
      <c r="C3" t="str">
        <f>'Raw Data(sec)'!C2</f>
        <v>Animal ID</v>
      </c>
      <c r="D3" t="str">
        <f>'Raw Data(sec)'!D2</f>
        <v>State</v>
      </c>
      <c r="E3">
        <f>'Raw Data(sec)'!E2</f>
        <v>1</v>
      </c>
      <c r="F3">
        <f>'Raw Data(sec)'!F2</f>
        <v>2</v>
      </c>
      <c r="G3">
        <f>'Raw Data(sec)'!G2</f>
        <v>3</v>
      </c>
      <c r="H3">
        <f>'Raw Data(sec)'!H2</f>
        <v>4</v>
      </c>
      <c r="I3">
        <f>'Raw Data(sec)'!I2</f>
        <v>5</v>
      </c>
      <c r="J3">
        <f>'Raw Data(sec)'!J2</f>
        <v>6</v>
      </c>
      <c r="K3">
        <f>'Raw Data(sec)'!K2</f>
        <v>7</v>
      </c>
      <c r="L3">
        <f>'Raw Data(sec)'!L2</f>
        <v>8</v>
      </c>
      <c r="M3">
        <f>'Raw Data(sec)'!M2</f>
        <v>9</v>
      </c>
      <c r="N3">
        <f>'Raw Data(sec)'!N2</f>
        <v>10</v>
      </c>
      <c r="O3">
        <f>'Raw Data(sec)'!O2</f>
        <v>11</v>
      </c>
      <c r="P3" s="173">
        <f>'Raw Data(sec)'!P2</f>
        <v>12</v>
      </c>
      <c r="Q3" s="173">
        <f>'Raw Data(sec)'!Q2</f>
        <v>13</v>
      </c>
      <c r="R3" s="173">
        <f>'Raw Data(sec)'!R2</f>
        <v>14</v>
      </c>
      <c r="S3" s="173">
        <f>'Raw Data(sec)'!S2</f>
        <v>15</v>
      </c>
      <c r="T3" s="173">
        <f>'Raw Data(sec)'!T2</f>
        <v>16</v>
      </c>
      <c r="U3" s="173">
        <f>'Raw Data(sec)'!U2</f>
        <v>17</v>
      </c>
      <c r="V3" s="173">
        <f>'Raw Data(sec)'!V2</f>
        <v>18</v>
      </c>
      <c r="W3" s="173">
        <f>'Raw Data(sec)'!W2</f>
        <v>19</v>
      </c>
      <c r="X3" s="173">
        <f>'Raw Data(sec)'!X2</f>
        <v>20</v>
      </c>
      <c r="Y3" s="173">
        <f>'Raw Data(sec)'!Y2</f>
        <v>21</v>
      </c>
      <c r="Z3" s="173">
        <f>'Raw Data(sec)'!Z2</f>
        <v>22</v>
      </c>
      <c r="AA3" s="173">
        <f>'Raw Data(sec)'!AA2</f>
        <v>23</v>
      </c>
      <c r="AB3" s="173">
        <f>'Raw Data(sec)'!AB2</f>
        <v>24</v>
      </c>
      <c r="AH3">
        <v>0</v>
      </c>
      <c r="AI3" t="s">
        <v>29</v>
      </c>
      <c r="AJ3" t="s">
        <v>26</v>
      </c>
      <c r="AK3" t="s">
        <v>26</v>
      </c>
      <c r="AL3" t="s">
        <v>26</v>
      </c>
      <c r="AM3" t="s">
        <v>26</v>
      </c>
      <c r="AN3" t="s">
        <v>26</v>
      </c>
      <c r="AO3" t="s">
        <v>26</v>
      </c>
      <c r="AP3" t="s">
        <v>26</v>
      </c>
      <c r="AQ3" t="s">
        <v>26</v>
      </c>
      <c r="AR3" t="s">
        <v>26</v>
      </c>
      <c r="AS3" t="s">
        <v>26</v>
      </c>
      <c r="AT3" t="s">
        <v>26</v>
      </c>
      <c r="AU3" t="s">
        <v>26</v>
      </c>
      <c r="AV3" t="s">
        <v>26</v>
      </c>
      <c r="AW3" t="s">
        <v>26</v>
      </c>
      <c r="AX3" t="s">
        <v>26</v>
      </c>
      <c r="AY3" t="s">
        <v>26</v>
      </c>
      <c r="AZ3" t="s">
        <v>26</v>
      </c>
      <c r="BA3" t="s">
        <v>26</v>
      </c>
      <c r="BB3" t="s">
        <v>26</v>
      </c>
      <c r="BC3" t="s">
        <v>26</v>
      </c>
      <c r="BD3" t="s">
        <v>26</v>
      </c>
      <c r="BE3" t="s">
        <v>26</v>
      </c>
      <c r="BF3" t="s">
        <v>26</v>
      </c>
      <c r="BG3" t="s">
        <v>26</v>
      </c>
      <c r="BH3" t="s">
        <v>26</v>
      </c>
      <c r="BI3" t="s">
        <v>26</v>
      </c>
      <c r="BJ3" t="s">
        <v>26</v>
      </c>
      <c r="BK3" t="s">
        <v>26</v>
      </c>
      <c r="BL3" t="s">
        <v>26</v>
      </c>
      <c r="BM3" t="s">
        <v>26</v>
      </c>
      <c r="BN3" t="s">
        <v>26</v>
      </c>
      <c r="BO3" t="s">
        <v>26</v>
      </c>
      <c r="BP3" t="s">
        <v>26</v>
      </c>
      <c r="BQ3" t="s">
        <v>26</v>
      </c>
      <c r="BR3" t="s">
        <v>26</v>
      </c>
      <c r="BS3" t="s">
        <v>26</v>
      </c>
      <c r="BT3" t="s">
        <v>26</v>
      </c>
      <c r="BU3" t="s">
        <v>26</v>
      </c>
      <c r="BV3" t="s">
        <v>26</v>
      </c>
      <c r="BW3" t="s">
        <v>26</v>
      </c>
      <c r="BX3" t="s">
        <v>26</v>
      </c>
      <c r="BY3" t="s">
        <v>26</v>
      </c>
      <c r="BZ3" t="s">
        <v>26</v>
      </c>
      <c r="CA3" t="s">
        <v>26</v>
      </c>
      <c r="CB3" t="s">
        <v>26</v>
      </c>
      <c r="CC3" t="s">
        <v>26</v>
      </c>
      <c r="CD3" t="s">
        <v>26</v>
      </c>
      <c r="CE3" t="s">
        <v>26</v>
      </c>
      <c r="CF3" t="s">
        <v>4</v>
      </c>
      <c r="CG3" t="s">
        <v>4</v>
      </c>
      <c r="CH3" t="s">
        <v>4</v>
      </c>
      <c r="CI3" t="s">
        <v>4</v>
      </c>
      <c r="CJ3" t="s">
        <v>4</v>
      </c>
      <c r="CK3" t="s">
        <v>4</v>
      </c>
      <c r="CL3" t="s">
        <v>4</v>
      </c>
      <c r="CM3" t="s">
        <v>4</v>
      </c>
      <c r="CN3" t="s">
        <v>4</v>
      </c>
      <c r="CO3" t="s">
        <v>4</v>
      </c>
      <c r="CP3" t="s">
        <v>4</v>
      </c>
      <c r="CQ3" t="s">
        <v>4</v>
      </c>
      <c r="CR3" t="s">
        <v>4</v>
      </c>
      <c r="CS3" t="s">
        <v>4</v>
      </c>
      <c r="CT3" t="s">
        <v>4</v>
      </c>
      <c r="CU3" t="s">
        <v>4</v>
      </c>
      <c r="CV3" t="s">
        <v>4</v>
      </c>
      <c r="CW3" t="s">
        <v>4</v>
      </c>
      <c r="CX3" t="s">
        <v>4</v>
      </c>
      <c r="CY3" t="s">
        <v>4</v>
      </c>
      <c r="CZ3" t="s">
        <v>4</v>
      </c>
      <c r="DA3" t="s">
        <v>4</v>
      </c>
      <c r="DB3" t="s">
        <v>4</v>
      </c>
      <c r="DC3" t="s">
        <v>4</v>
      </c>
      <c r="DD3" t="s">
        <v>4</v>
      </c>
      <c r="DE3" t="s">
        <v>4</v>
      </c>
      <c r="DF3" t="s">
        <v>4</v>
      </c>
      <c r="DG3" t="s">
        <v>4</v>
      </c>
      <c r="DH3" t="s">
        <v>4</v>
      </c>
      <c r="DI3" t="s">
        <v>4</v>
      </c>
      <c r="DJ3" t="s">
        <v>4</v>
      </c>
      <c r="DK3" t="s">
        <v>4</v>
      </c>
      <c r="DL3" t="s">
        <v>4</v>
      </c>
      <c r="DM3" t="s">
        <v>4</v>
      </c>
      <c r="DN3" t="s">
        <v>4</v>
      </c>
      <c r="DO3" t="s">
        <v>4</v>
      </c>
      <c r="DP3" t="s">
        <v>4</v>
      </c>
      <c r="DQ3" t="s">
        <v>4</v>
      </c>
      <c r="DR3" t="s">
        <v>4</v>
      </c>
      <c r="DS3" t="s">
        <v>4</v>
      </c>
      <c r="DT3" t="s">
        <v>4</v>
      </c>
      <c r="DU3" t="s">
        <v>4</v>
      </c>
      <c r="DV3" t="s">
        <v>4</v>
      </c>
      <c r="DW3" t="s">
        <v>4</v>
      </c>
      <c r="DX3" t="s">
        <v>4</v>
      </c>
      <c r="DY3" t="s">
        <v>4</v>
      </c>
      <c r="DZ3" t="s">
        <v>4</v>
      </c>
      <c r="EA3" t="s">
        <v>4</v>
      </c>
      <c r="EB3" t="s">
        <v>49</v>
      </c>
      <c r="EC3" t="s">
        <v>49</v>
      </c>
      <c r="ED3" t="s">
        <v>49</v>
      </c>
      <c r="EE3" t="s">
        <v>49</v>
      </c>
      <c r="EF3" t="s">
        <v>49</v>
      </c>
      <c r="EG3" t="s">
        <v>49</v>
      </c>
      <c r="EH3" t="s">
        <v>49</v>
      </c>
      <c r="EI3" t="s">
        <v>49</v>
      </c>
      <c r="EJ3" t="s">
        <v>49</v>
      </c>
      <c r="EK3" t="s">
        <v>49</v>
      </c>
      <c r="EL3" t="s">
        <v>49</v>
      </c>
      <c r="EM3" t="s">
        <v>49</v>
      </c>
      <c r="EN3" t="s">
        <v>49</v>
      </c>
      <c r="EO3" t="s">
        <v>49</v>
      </c>
      <c r="EP3" t="s">
        <v>49</v>
      </c>
      <c r="EQ3" t="s">
        <v>49</v>
      </c>
      <c r="ER3" t="s">
        <v>49</v>
      </c>
      <c r="ES3" t="s">
        <v>49</v>
      </c>
      <c r="ET3" t="s">
        <v>49</v>
      </c>
      <c r="EU3" t="s">
        <v>49</v>
      </c>
      <c r="EV3" t="s">
        <v>49</v>
      </c>
      <c r="EW3" t="s">
        <v>49</v>
      </c>
      <c r="EX3" t="s">
        <v>49</v>
      </c>
      <c r="EY3" t="s">
        <v>49</v>
      </c>
      <c r="EZ3" t="s">
        <v>49</v>
      </c>
      <c r="FA3" t="s">
        <v>49</v>
      </c>
      <c r="FB3" t="s">
        <v>49</v>
      </c>
      <c r="FC3" t="s">
        <v>49</v>
      </c>
      <c r="FD3" t="s">
        <v>49</v>
      </c>
      <c r="FE3" t="s">
        <v>49</v>
      </c>
      <c r="FF3" t="s">
        <v>49</v>
      </c>
      <c r="FG3" t="s">
        <v>49</v>
      </c>
      <c r="FH3" t="s">
        <v>49</v>
      </c>
      <c r="FI3" t="s">
        <v>49</v>
      </c>
      <c r="FJ3" t="s">
        <v>49</v>
      </c>
      <c r="FK3" t="s">
        <v>49</v>
      </c>
      <c r="FL3" t="s">
        <v>49</v>
      </c>
      <c r="FM3" t="s">
        <v>49</v>
      </c>
      <c r="FN3" t="s">
        <v>49</v>
      </c>
      <c r="FO3" t="s">
        <v>53</v>
      </c>
      <c r="FP3" t="s">
        <v>53</v>
      </c>
      <c r="FQ3" t="s">
        <v>53</v>
      </c>
      <c r="FR3" t="s">
        <v>53</v>
      </c>
      <c r="FS3" t="s">
        <v>53</v>
      </c>
      <c r="FT3" t="s">
        <v>53</v>
      </c>
      <c r="FU3" t="s">
        <v>53</v>
      </c>
      <c r="FV3" t="s">
        <v>53</v>
      </c>
      <c r="FW3" t="s">
        <v>53</v>
      </c>
      <c r="FX3" t="s">
        <v>53</v>
      </c>
      <c r="FY3" t="s">
        <v>53</v>
      </c>
      <c r="FZ3" t="s">
        <v>53</v>
      </c>
      <c r="GA3" t="s">
        <v>53</v>
      </c>
      <c r="GB3" t="s">
        <v>53</v>
      </c>
      <c r="GC3" t="s">
        <v>53</v>
      </c>
      <c r="GD3" t="s">
        <v>53</v>
      </c>
      <c r="GE3" t="s">
        <v>53</v>
      </c>
      <c r="GF3" t="s">
        <v>53</v>
      </c>
      <c r="GG3" t="s">
        <v>53</v>
      </c>
      <c r="GH3" t="s">
        <v>53</v>
      </c>
      <c r="GI3" t="s">
        <v>53</v>
      </c>
      <c r="GJ3" t="s">
        <v>53</v>
      </c>
      <c r="GK3" t="s">
        <v>53</v>
      </c>
      <c r="GL3" t="s">
        <v>53</v>
      </c>
      <c r="GM3" t="s">
        <v>53</v>
      </c>
      <c r="GN3" t="s">
        <v>53</v>
      </c>
      <c r="GO3" t="s">
        <v>53</v>
      </c>
      <c r="GP3" t="s">
        <v>53</v>
      </c>
      <c r="GQ3" t="s">
        <v>53</v>
      </c>
      <c r="GR3" t="s">
        <v>53</v>
      </c>
      <c r="GS3" t="s">
        <v>53</v>
      </c>
      <c r="GT3" t="s">
        <v>53</v>
      </c>
      <c r="GU3" t="s">
        <v>53</v>
      </c>
      <c r="GV3" t="s">
        <v>53</v>
      </c>
      <c r="GW3" t="s">
        <v>53</v>
      </c>
      <c r="GX3" t="s">
        <v>53</v>
      </c>
      <c r="GY3" t="s">
        <v>53</v>
      </c>
      <c r="GZ3" t="s">
        <v>53</v>
      </c>
      <c r="HA3" t="s">
        <v>53</v>
      </c>
      <c r="HB3" t="s">
        <v>53</v>
      </c>
      <c r="HC3" t="s">
        <v>53</v>
      </c>
      <c r="HD3" t="s">
        <v>53</v>
      </c>
      <c r="HE3" t="s">
        <v>53</v>
      </c>
      <c r="HF3" t="s">
        <v>53</v>
      </c>
      <c r="HG3" t="s">
        <v>53</v>
      </c>
      <c r="HH3" t="s">
        <v>53</v>
      </c>
      <c r="HI3" t="s">
        <v>53</v>
      </c>
      <c r="HJ3" t="s">
        <v>53</v>
      </c>
      <c r="HK3" t="s">
        <v>53</v>
      </c>
      <c r="HL3" t="s">
        <v>53</v>
      </c>
      <c r="HM3" t="s">
        <v>53</v>
      </c>
      <c r="HN3">
        <f>'Raw Data(sec)'!IN2</f>
        <v>0</v>
      </c>
      <c r="IO3">
        <f>'Raw Data(sec)'!IO2</f>
        <v>0</v>
      </c>
      <c r="IP3">
        <f>'Raw Data(sec)'!IP2</f>
        <v>0</v>
      </c>
      <c r="IQ3">
        <f>'Raw Data(sec)'!IQ2</f>
        <v>0</v>
      </c>
      <c r="IR3">
        <f>'Raw Data(sec)'!IR2</f>
        <v>0</v>
      </c>
      <c r="IS3">
        <f>'Raw Data(sec)'!IS2</f>
        <v>0</v>
      </c>
      <c r="IT3">
        <f>'Raw Data(sec)'!IT2</f>
        <v>0</v>
      </c>
      <c r="IU3">
        <f>'Raw Data(sec)'!IU2</f>
        <v>0</v>
      </c>
      <c r="IV3">
        <f>'Raw Data(sec)'!IV2</f>
        <v>0</v>
      </c>
      <c r="IW3">
        <f>'Raw Data(sec)'!IW2</f>
        <v>0</v>
      </c>
      <c r="IX3">
        <f>'Raw Data(sec)'!IX2</f>
        <v>0</v>
      </c>
      <c r="IY3">
        <f>'Raw Data(sec)'!IY2</f>
        <v>0</v>
      </c>
      <c r="IZ3">
        <f>'Raw Data(sec)'!IZ2</f>
        <v>0</v>
      </c>
      <c r="JA3">
        <f>'Raw Data(sec)'!JA2</f>
        <v>0</v>
      </c>
      <c r="JB3">
        <f>'Raw Data(sec)'!JB2</f>
        <v>0</v>
      </c>
      <c r="JC3">
        <f>'Raw Data(sec)'!JC2</f>
        <v>0</v>
      </c>
      <c r="JD3">
        <f>'Raw Data(sec)'!JD2</f>
        <v>0</v>
      </c>
      <c r="JE3">
        <f>'Raw Data(sec)'!JE2</f>
        <v>0</v>
      </c>
      <c r="JF3">
        <f>'Raw Data(sec)'!JF2</f>
        <v>0</v>
      </c>
      <c r="JG3">
        <f>'Raw Data(sec)'!JG2</f>
        <v>0</v>
      </c>
      <c r="JH3">
        <f>'Raw Data(sec)'!JH2</f>
        <v>0</v>
      </c>
      <c r="JI3">
        <f>'Raw Data(sec)'!JI2</f>
        <v>0</v>
      </c>
      <c r="JJ3">
        <f>'Raw Data(sec)'!JJ2</f>
        <v>0</v>
      </c>
      <c r="JK3">
        <f>'Raw Data(sec)'!JK2</f>
        <v>0</v>
      </c>
      <c r="JL3">
        <f>'Raw Data(sec)'!JL2</f>
        <v>0</v>
      </c>
      <c r="JM3">
        <f>'Raw Data(sec)'!JM2</f>
        <v>0</v>
      </c>
      <c r="JN3">
        <f>'Raw Data(sec)'!JN2</f>
        <v>0</v>
      </c>
      <c r="JO3">
        <f>'Raw Data(sec)'!JO2</f>
        <v>0</v>
      </c>
      <c r="JP3">
        <f>'Raw Data(sec)'!JP2</f>
        <v>0</v>
      </c>
      <c r="JQ3">
        <f>'Raw Data(sec)'!JQ2</f>
        <v>0</v>
      </c>
      <c r="JR3">
        <f>'Raw Data(sec)'!JR2</f>
        <v>0</v>
      </c>
      <c r="JS3">
        <f>'Raw Data(sec)'!JS2</f>
        <v>0</v>
      </c>
    </row>
    <row r="4" spans="1:279" ht="16" customHeight="1" x14ac:dyDescent="0.2">
      <c r="A4" t="str">
        <f>'Raw Data(sec)'!A3</f>
        <v>P23</v>
      </c>
      <c r="B4" t="str">
        <f>'Raw Data(sec)'!B3</f>
        <v>WT</v>
      </c>
      <c r="C4" t="str">
        <f>'Raw Data(sec)'!C3</f>
        <v>E3</v>
      </c>
      <c r="D4" t="str">
        <f>'Raw Data(sec)'!D3</f>
        <v>W</v>
      </c>
      <c r="E4" s="15">
        <f>'Raw Data(sec)'!E3/3596</f>
        <v>0.35483870967741937</v>
      </c>
      <c r="F4">
        <f>'Raw Data(sec)'!F3/3600</f>
        <v>0.60888888888888892</v>
      </c>
      <c r="G4">
        <f>'Raw Data(sec)'!G3/3600</f>
        <v>0.41</v>
      </c>
      <c r="H4">
        <f>'Raw Data(sec)'!H3/3600</f>
        <v>0.44333333333333336</v>
      </c>
      <c r="I4">
        <f>'Raw Data(sec)'!I3/3600</f>
        <v>0.27111111111111114</v>
      </c>
      <c r="J4">
        <f>'Raw Data(sec)'!J3/3600</f>
        <v>0.41666666666666669</v>
      </c>
      <c r="K4">
        <f>'Raw Data(sec)'!K3/3600</f>
        <v>0.45333333333333331</v>
      </c>
      <c r="L4">
        <f>'Raw Data(sec)'!L3/3600</f>
        <v>0.44333333333333336</v>
      </c>
      <c r="M4">
        <f>'Raw Data(sec)'!M3/3600</f>
        <v>0.16111111111111112</v>
      </c>
      <c r="N4">
        <f>'Raw Data(sec)'!N3/3600</f>
        <v>0.60333333333333339</v>
      </c>
      <c r="O4">
        <f>'Raw Data(sec)'!O3/3600</f>
        <v>0.37777777777777777</v>
      </c>
      <c r="P4" s="173">
        <f>'Raw Data(sec)'!P3/3600</f>
        <v>0.55555555555555558</v>
      </c>
      <c r="Q4" s="173">
        <f>'Raw Data(sec)'!Q3/3600</f>
        <v>0.99555555555555553</v>
      </c>
      <c r="R4" s="173">
        <f>'Raw Data(sec)'!R3/3600</f>
        <v>0.64555555555555555</v>
      </c>
      <c r="S4" s="173">
        <f>'Raw Data(sec)'!S3/3600</f>
        <v>0.6744444444444444</v>
      </c>
      <c r="T4" s="173">
        <f>'Raw Data(sec)'!T3/3600</f>
        <v>0.91222222222222227</v>
      </c>
      <c r="U4" s="173">
        <f>'Raw Data(sec)'!U3/3600</f>
        <v>0.73333333333333328</v>
      </c>
      <c r="V4" s="173">
        <f>'Raw Data(sec)'!V3/3600</f>
        <v>0.29777777777777775</v>
      </c>
      <c r="W4" s="173">
        <f>'Raw Data(sec)'!W3/3600</f>
        <v>0.6166666666666667</v>
      </c>
      <c r="X4" s="173">
        <f>'Raw Data(sec)'!X3/3600</f>
        <v>0.48222222222222222</v>
      </c>
      <c r="Y4" s="173">
        <f>'Raw Data(sec)'!Y3/3600</f>
        <v>0.55111111111111111</v>
      </c>
      <c r="Z4" s="173">
        <f>'Raw Data(sec)'!Z3/3600</f>
        <v>0.51666666666666672</v>
      </c>
      <c r="AA4" s="173">
        <f>'Raw Data(sec)'!AA3/3600</f>
        <v>1</v>
      </c>
      <c r="AB4" s="173">
        <f>'Raw Data(sec)'!AB3/3600</f>
        <v>0.87555555555555553</v>
      </c>
      <c r="AH4">
        <v>0</v>
      </c>
      <c r="AI4" t="s">
        <v>27</v>
      </c>
      <c r="AJ4" t="s">
        <v>0</v>
      </c>
      <c r="AK4" t="s">
        <v>0</v>
      </c>
      <c r="AL4" t="s">
        <v>0</v>
      </c>
      <c r="AM4" t="s">
        <v>0</v>
      </c>
      <c r="AN4" t="s">
        <v>0</v>
      </c>
      <c r="AO4" t="s">
        <v>0</v>
      </c>
      <c r="AP4" t="s">
        <v>0</v>
      </c>
      <c r="AQ4" t="s">
        <v>0</v>
      </c>
      <c r="AR4" t="s">
        <v>0</v>
      </c>
      <c r="AS4" t="s">
        <v>0</v>
      </c>
      <c r="AT4" t="s">
        <v>0</v>
      </c>
      <c r="AU4" t="s">
        <v>0</v>
      </c>
      <c r="AV4" t="s">
        <v>0</v>
      </c>
      <c r="AW4" t="s">
        <v>0</v>
      </c>
      <c r="AX4" t="s">
        <v>0</v>
      </c>
      <c r="AY4" t="s">
        <v>0</v>
      </c>
      <c r="AZ4" t="s">
        <v>0</v>
      </c>
      <c r="BA4" t="s">
        <v>0</v>
      </c>
      <c r="BB4" t="s">
        <v>0</v>
      </c>
      <c r="BC4">
        <v>0</v>
      </c>
      <c r="BD4">
        <v>0</v>
      </c>
      <c r="BE4" t="s">
        <v>0</v>
      </c>
      <c r="BF4">
        <v>0</v>
      </c>
      <c r="BG4">
        <v>0</v>
      </c>
      <c r="BH4" t="s">
        <v>13</v>
      </c>
      <c r="BI4" t="s">
        <v>13</v>
      </c>
      <c r="BJ4" t="s">
        <v>13</v>
      </c>
      <c r="BK4" t="s">
        <v>13</v>
      </c>
      <c r="BL4" t="s">
        <v>13</v>
      </c>
      <c r="BM4" t="s">
        <v>13</v>
      </c>
      <c r="BN4" t="s">
        <v>13</v>
      </c>
      <c r="BO4" t="s">
        <v>13</v>
      </c>
      <c r="BP4" t="s">
        <v>13</v>
      </c>
      <c r="BQ4" t="s">
        <v>13</v>
      </c>
      <c r="BR4" t="s">
        <v>13</v>
      </c>
      <c r="BS4" t="s">
        <v>13</v>
      </c>
      <c r="BT4" t="s">
        <v>13</v>
      </c>
      <c r="BU4" t="s">
        <v>13</v>
      </c>
      <c r="BV4" t="s">
        <v>13</v>
      </c>
      <c r="BW4" t="s">
        <v>13</v>
      </c>
      <c r="BX4" t="s">
        <v>13</v>
      </c>
      <c r="BY4" t="s">
        <v>13</v>
      </c>
      <c r="BZ4" t="s">
        <v>13</v>
      </c>
      <c r="CA4" t="s">
        <v>13</v>
      </c>
      <c r="CB4" t="s">
        <v>13</v>
      </c>
      <c r="CC4" t="s">
        <v>1</v>
      </c>
      <c r="CD4">
        <v>0</v>
      </c>
      <c r="CE4">
        <v>0</v>
      </c>
      <c r="CF4" t="s">
        <v>0</v>
      </c>
      <c r="CG4">
        <v>0</v>
      </c>
      <c r="CH4">
        <v>0</v>
      </c>
      <c r="CI4" t="s">
        <v>0</v>
      </c>
      <c r="CJ4">
        <v>0</v>
      </c>
      <c r="CK4">
        <v>0</v>
      </c>
      <c r="CL4" t="s">
        <v>0</v>
      </c>
      <c r="CM4">
        <v>0</v>
      </c>
      <c r="CN4">
        <v>0</v>
      </c>
      <c r="CO4" t="s">
        <v>0</v>
      </c>
      <c r="CP4">
        <v>0</v>
      </c>
      <c r="CQ4">
        <v>0</v>
      </c>
      <c r="CR4" t="s">
        <v>0</v>
      </c>
      <c r="CS4">
        <v>0</v>
      </c>
      <c r="CT4">
        <v>0</v>
      </c>
      <c r="CU4" t="s">
        <v>0</v>
      </c>
      <c r="CV4">
        <v>0</v>
      </c>
      <c r="CW4">
        <v>0</v>
      </c>
      <c r="CX4" t="s">
        <v>0</v>
      </c>
      <c r="CY4">
        <v>0</v>
      </c>
      <c r="CZ4">
        <v>0</v>
      </c>
      <c r="DA4" t="s">
        <v>1</v>
      </c>
      <c r="DB4">
        <v>0</v>
      </c>
      <c r="DC4">
        <v>0</v>
      </c>
      <c r="DD4" t="s">
        <v>1</v>
      </c>
      <c r="DE4">
        <v>0</v>
      </c>
      <c r="DF4">
        <v>0</v>
      </c>
      <c r="DG4" t="s">
        <v>1</v>
      </c>
      <c r="DH4">
        <v>0</v>
      </c>
      <c r="DI4">
        <v>0</v>
      </c>
      <c r="DJ4" t="s">
        <v>1</v>
      </c>
      <c r="DK4">
        <v>0</v>
      </c>
      <c r="DL4">
        <v>0</v>
      </c>
      <c r="DM4" t="s">
        <v>1</v>
      </c>
      <c r="DN4">
        <v>0</v>
      </c>
      <c r="DO4">
        <v>0</v>
      </c>
      <c r="DP4" t="s">
        <v>1</v>
      </c>
      <c r="DQ4">
        <v>0</v>
      </c>
      <c r="DR4">
        <v>0</v>
      </c>
      <c r="DS4" t="s">
        <v>1</v>
      </c>
      <c r="DT4">
        <v>0</v>
      </c>
      <c r="DU4">
        <v>0</v>
      </c>
      <c r="DV4" t="s">
        <v>1</v>
      </c>
      <c r="DW4">
        <v>0</v>
      </c>
      <c r="DX4">
        <v>0</v>
      </c>
      <c r="DY4" t="s">
        <v>1</v>
      </c>
      <c r="DZ4">
        <v>0</v>
      </c>
      <c r="EA4">
        <v>0</v>
      </c>
      <c r="EB4" t="s">
        <v>0</v>
      </c>
      <c r="EC4">
        <v>0</v>
      </c>
      <c r="ED4">
        <v>0</v>
      </c>
      <c r="EE4" t="s">
        <v>0</v>
      </c>
      <c r="EF4">
        <v>0</v>
      </c>
      <c r="EG4">
        <v>0</v>
      </c>
      <c r="EH4" t="s">
        <v>0</v>
      </c>
      <c r="EI4">
        <v>0</v>
      </c>
      <c r="EJ4">
        <v>0</v>
      </c>
      <c r="EK4" t="s">
        <v>0</v>
      </c>
      <c r="EL4">
        <v>0</v>
      </c>
      <c r="EM4">
        <v>0</v>
      </c>
      <c r="EN4" t="s">
        <v>0</v>
      </c>
      <c r="EO4">
        <v>0</v>
      </c>
      <c r="EP4">
        <v>0</v>
      </c>
      <c r="EQ4" t="s">
        <v>0</v>
      </c>
      <c r="ER4">
        <v>0</v>
      </c>
      <c r="ES4">
        <v>0</v>
      </c>
      <c r="ET4" t="s">
        <v>1</v>
      </c>
      <c r="EU4">
        <v>0</v>
      </c>
      <c r="EV4">
        <v>0</v>
      </c>
      <c r="EW4" t="s">
        <v>1</v>
      </c>
      <c r="EX4">
        <v>0</v>
      </c>
      <c r="EY4">
        <v>0</v>
      </c>
      <c r="EZ4" t="s">
        <v>1</v>
      </c>
      <c r="FA4">
        <v>0</v>
      </c>
      <c r="FB4">
        <v>0</v>
      </c>
      <c r="FC4" t="s">
        <v>1</v>
      </c>
      <c r="FD4">
        <v>0</v>
      </c>
      <c r="FE4">
        <v>0</v>
      </c>
      <c r="FF4" t="s">
        <v>1</v>
      </c>
      <c r="FG4">
        <v>0</v>
      </c>
      <c r="FH4">
        <v>0</v>
      </c>
      <c r="FI4" t="s">
        <v>1</v>
      </c>
      <c r="FJ4">
        <v>0</v>
      </c>
      <c r="FK4">
        <v>0</v>
      </c>
      <c r="FL4" t="s">
        <v>1</v>
      </c>
      <c r="FM4">
        <v>0</v>
      </c>
      <c r="FN4">
        <v>0</v>
      </c>
      <c r="FO4" t="s">
        <v>1</v>
      </c>
      <c r="FP4">
        <v>0</v>
      </c>
      <c r="FQ4">
        <v>0</v>
      </c>
      <c r="FR4" t="s">
        <v>1</v>
      </c>
      <c r="FS4">
        <v>0</v>
      </c>
      <c r="FT4">
        <v>0</v>
      </c>
      <c r="FU4" t="s">
        <v>1</v>
      </c>
      <c r="FV4">
        <v>0</v>
      </c>
      <c r="FW4">
        <v>0</v>
      </c>
      <c r="FX4" t="s">
        <v>1</v>
      </c>
      <c r="FY4">
        <v>0</v>
      </c>
      <c r="FZ4">
        <v>0</v>
      </c>
      <c r="GA4" t="s">
        <v>1</v>
      </c>
      <c r="GB4">
        <v>0</v>
      </c>
      <c r="GC4">
        <v>0</v>
      </c>
      <c r="GD4" t="s">
        <v>1</v>
      </c>
      <c r="GE4">
        <v>0</v>
      </c>
      <c r="GF4">
        <v>0</v>
      </c>
      <c r="GG4" t="s">
        <v>1</v>
      </c>
      <c r="GH4">
        <v>0</v>
      </c>
      <c r="GI4">
        <v>0</v>
      </c>
      <c r="GJ4" t="s">
        <v>1</v>
      </c>
      <c r="GK4">
        <v>0</v>
      </c>
      <c r="GL4">
        <v>0</v>
      </c>
      <c r="GM4" t="s">
        <v>1</v>
      </c>
      <c r="GN4">
        <v>0</v>
      </c>
      <c r="GO4">
        <v>0</v>
      </c>
      <c r="GP4" t="s">
        <v>0</v>
      </c>
      <c r="GQ4">
        <v>0</v>
      </c>
      <c r="GR4">
        <v>0</v>
      </c>
      <c r="GS4" t="s">
        <v>0</v>
      </c>
      <c r="GT4">
        <v>0</v>
      </c>
      <c r="GU4">
        <v>0</v>
      </c>
      <c r="GV4" t="s">
        <v>0</v>
      </c>
      <c r="GW4">
        <v>0</v>
      </c>
      <c r="GX4">
        <v>0</v>
      </c>
      <c r="GY4" t="s">
        <v>0</v>
      </c>
      <c r="GZ4">
        <v>0</v>
      </c>
      <c r="HA4">
        <v>0</v>
      </c>
      <c r="HB4" t="s">
        <v>0</v>
      </c>
      <c r="HC4">
        <v>0</v>
      </c>
      <c r="HD4">
        <v>0</v>
      </c>
      <c r="HE4" t="s">
        <v>0</v>
      </c>
      <c r="HF4">
        <v>0</v>
      </c>
      <c r="HG4">
        <v>0</v>
      </c>
      <c r="HH4" t="s">
        <v>0</v>
      </c>
      <c r="HI4">
        <v>0</v>
      </c>
      <c r="HJ4">
        <v>0</v>
      </c>
      <c r="HK4" t="s">
        <v>0</v>
      </c>
      <c r="HL4">
        <v>0</v>
      </c>
      <c r="HM4">
        <v>0</v>
      </c>
      <c r="HN4">
        <f>'Raw Data(sec)'!IN3</f>
        <v>0</v>
      </c>
      <c r="IO4">
        <f>'Raw Data(sec)'!IO3</f>
        <v>0</v>
      </c>
      <c r="IP4">
        <f>'Raw Data(sec)'!IP3</f>
        <v>0</v>
      </c>
      <c r="IQ4">
        <f>'Raw Data(sec)'!IQ3</f>
        <v>0</v>
      </c>
      <c r="IR4">
        <f>'Raw Data(sec)'!IR3</f>
        <v>0</v>
      </c>
      <c r="IS4">
        <f>'Raw Data(sec)'!IS3</f>
        <v>0</v>
      </c>
      <c r="IT4">
        <f>'Raw Data(sec)'!IT3</f>
        <v>0</v>
      </c>
      <c r="IU4">
        <f>'Raw Data(sec)'!IU3</f>
        <v>0</v>
      </c>
      <c r="IV4">
        <f>'Raw Data(sec)'!IV3</f>
        <v>0</v>
      </c>
      <c r="IW4">
        <f>'Raw Data(sec)'!IW3</f>
        <v>0</v>
      </c>
      <c r="IX4">
        <f>'Raw Data(sec)'!IX3</f>
        <v>0</v>
      </c>
      <c r="IY4">
        <f>'Raw Data(sec)'!IY3</f>
        <v>0</v>
      </c>
      <c r="IZ4">
        <f>'Raw Data(sec)'!IZ3</f>
        <v>0</v>
      </c>
      <c r="JA4">
        <f>'Raw Data(sec)'!JA3</f>
        <v>0</v>
      </c>
      <c r="JB4">
        <f>'Raw Data(sec)'!JB3</f>
        <v>0</v>
      </c>
      <c r="JC4">
        <f>'Raw Data(sec)'!JC3</f>
        <v>0</v>
      </c>
      <c r="JD4">
        <f>'Raw Data(sec)'!JD3</f>
        <v>0</v>
      </c>
      <c r="JE4">
        <f>'Raw Data(sec)'!JE3</f>
        <v>0</v>
      </c>
      <c r="JF4">
        <f>'Raw Data(sec)'!JF3</f>
        <v>0</v>
      </c>
      <c r="JG4">
        <f>'Raw Data(sec)'!JG3</f>
        <v>0</v>
      </c>
      <c r="JH4">
        <f>'Raw Data(sec)'!JH3</f>
        <v>0</v>
      </c>
      <c r="JI4">
        <f>'Raw Data(sec)'!JI3</f>
        <v>0</v>
      </c>
      <c r="JJ4">
        <f>'Raw Data(sec)'!JJ3</f>
        <v>0</v>
      </c>
      <c r="JK4">
        <f>'Raw Data(sec)'!JK3</f>
        <v>0</v>
      </c>
      <c r="JL4">
        <f>'Raw Data(sec)'!JL3</f>
        <v>0</v>
      </c>
      <c r="JM4">
        <f>'Raw Data(sec)'!JM3</f>
        <v>0</v>
      </c>
      <c r="JN4">
        <f>'Raw Data(sec)'!JN3</f>
        <v>0</v>
      </c>
      <c r="JO4">
        <f>'Raw Data(sec)'!JO3</f>
        <v>0</v>
      </c>
      <c r="JP4">
        <f>'Raw Data(sec)'!JP3</f>
        <v>0</v>
      </c>
      <c r="JQ4">
        <f>'Raw Data(sec)'!JQ3</f>
        <v>0</v>
      </c>
      <c r="JR4">
        <f>'Raw Data(sec)'!JR3</f>
        <v>0</v>
      </c>
      <c r="JS4">
        <f>'Raw Data(sec)'!JS3</f>
        <v>0</v>
      </c>
    </row>
    <row r="5" spans="1:279" ht="15.5" customHeight="1" x14ac:dyDescent="0.2">
      <c r="A5" t="str">
        <f>'Raw Data(sec)'!A4</f>
        <v>P23</v>
      </c>
      <c r="B5" t="str">
        <f>'Raw Data(sec)'!B4</f>
        <v>WT</v>
      </c>
      <c r="C5" t="str">
        <f>'Raw Data(sec)'!C4</f>
        <v>E3</v>
      </c>
      <c r="D5" t="str">
        <f>'Raw Data(sec)'!D4</f>
        <v>R</v>
      </c>
      <c r="E5" s="15">
        <f>'Raw Data(sec)'!E4/3596</f>
        <v>7.8976640711902107E-2</v>
      </c>
      <c r="F5">
        <f>'Raw Data(sec)'!F4/3600</f>
        <v>8.666666666666667E-2</v>
      </c>
      <c r="G5">
        <f>'Raw Data(sec)'!G4/3600</f>
        <v>0.12111111111111111</v>
      </c>
      <c r="H5">
        <f>'Raw Data(sec)'!H4/3600</f>
        <v>0.10333333333333333</v>
      </c>
      <c r="I5">
        <f>'Raw Data(sec)'!I4/3600</f>
        <v>0.16666666666666666</v>
      </c>
      <c r="J5">
        <f>'Raw Data(sec)'!J4/3600</f>
        <v>0.17888888888888888</v>
      </c>
      <c r="K5">
        <f>'Raw Data(sec)'!K4/3600</f>
        <v>0.16555555555555557</v>
      </c>
      <c r="L5">
        <f>'Raw Data(sec)'!L4/3600</f>
        <v>8.5555555555555551E-2</v>
      </c>
      <c r="M5">
        <f>'Raw Data(sec)'!M4/3600</f>
        <v>0.15888888888888889</v>
      </c>
      <c r="N5">
        <f>'Raw Data(sec)'!N4/3600</f>
        <v>0.12777777777777777</v>
      </c>
      <c r="O5">
        <f>'Raw Data(sec)'!O4/3600</f>
        <v>0.14666666666666667</v>
      </c>
      <c r="P5" s="173">
        <f>'Raw Data(sec)'!P4/3600</f>
        <v>5.7777777777777775E-2</v>
      </c>
      <c r="Q5" s="173">
        <f>'Raw Data(sec)'!Q4/3600</f>
        <v>0</v>
      </c>
      <c r="R5" s="173">
        <f>'Raw Data(sec)'!R4/3600</f>
        <v>5.6666666666666664E-2</v>
      </c>
      <c r="S5" s="173">
        <f>'Raw Data(sec)'!S4/3600</f>
        <v>2.3333333333333334E-2</v>
      </c>
      <c r="T5" s="173">
        <f>'Raw Data(sec)'!T4/3600</f>
        <v>3.5555555555555556E-2</v>
      </c>
      <c r="U5" s="173">
        <f>'Raw Data(sec)'!U4/3600</f>
        <v>3.7777777777777778E-2</v>
      </c>
      <c r="V5" s="173">
        <f>'Raw Data(sec)'!V4/3600</f>
        <v>0.13333333333333333</v>
      </c>
      <c r="W5" s="173">
        <f>'Raw Data(sec)'!W4/3600</f>
        <v>6.3333333333333339E-2</v>
      </c>
      <c r="X5" s="173">
        <f>'Raw Data(sec)'!X4/3600</f>
        <v>9.8888888888888887E-2</v>
      </c>
      <c r="Y5" s="173">
        <f>'Raw Data(sec)'!Y4/3600</f>
        <v>8.2222222222222224E-2</v>
      </c>
      <c r="Z5" s="173">
        <f>'Raw Data(sec)'!Z4/3600</f>
        <v>6.8888888888888888E-2</v>
      </c>
      <c r="AA5" s="173">
        <f>'Raw Data(sec)'!AA4/3600</f>
        <v>0</v>
      </c>
      <c r="AB5" s="173">
        <f>'Raw Data(sec)'!AB4/3600</f>
        <v>1.1111111111111111E-3</v>
      </c>
      <c r="AH5">
        <v>0</v>
      </c>
      <c r="AI5" t="s">
        <v>28</v>
      </c>
      <c r="AJ5" t="s">
        <v>8</v>
      </c>
      <c r="AK5" t="s">
        <v>8</v>
      </c>
      <c r="AL5" t="s">
        <v>8</v>
      </c>
      <c r="AM5" t="s">
        <v>25</v>
      </c>
      <c r="AN5" t="s">
        <v>25</v>
      </c>
      <c r="AO5" t="s">
        <v>25</v>
      </c>
      <c r="AP5" t="s">
        <v>15</v>
      </c>
      <c r="AQ5" t="s">
        <v>15</v>
      </c>
      <c r="AR5" t="s">
        <v>15</v>
      </c>
      <c r="AS5" t="s">
        <v>16</v>
      </c>
      <c r="AT5" t="s">
        <v>16</v>
      </c>
      <c r="AU5" t="s">
        <v>16</v>
      </c>
      <c r="AV5" t="s">
        <v>17</v>
      </c>
      <c r="AW5" t="s">
        <v>17</v>
      </c>
      <c r="AX5" t="s">
        <v>17</v>
      </c>
      <c r="AY5" t="s">
        <v>18</v>
      </c>
      <c r="AZ5" t="s">
        <v>18</v>
      </c>
      <c r="BA5" t="s">
        <v>18</v>
      </c>
      <c r="BB5" t="s">
        <v>19</v>
      </c>
      <c r="BC5" t="s">
        <v>19</v>
      </c>
      <c r="BD5" t="s">
        <v>19</v>
      </c>
      <c r="BE5" t="s">
        <v>22</v>
      </c>
      <c r="BF5" t="s">
        <v>22</v>
      </c>
      <c r="BG5" t="s">
        <v>22</v>
      </c>
      <c r="BH5" t="s">
        <v>12</v>
      </c>
      <c r="BI5" t="s">
        <v>12</v>
      </c>
      <c r="BJ5" t="s">
        <v>12</v>
      </c>
      <c r="BK5" t="s">
        <v>14</v>
      </c>
      <c r="BL5" t="s">
        <v>14</v>
      </c>
      <c r="BM5" t="s">
        <v>14</v>
      </c>
      <c r="BN5" t="s">
        <v>2</v>
      </c>
      <c r="BO5" t="s">
        <v>2</v>
      </c>
      <c r="BP5" t="s">
        <v>2</v>
      </c>
      <c r="BQ5" t="s">
        <v>3</v>
      </c>
      <c r="BR5" t="s">
        <v>3</v>
      </c>
      <c r="BS5" t="s">
        <v>3</v>
      </c>
      <c r="BT5" t="s">
        <v>20</v>
      </c>
      <c r="BU5" t="s">
        <v>20</v>
      </c>
      <c r="BV5" t="s">
        <v>20</v>
      </c>
      <c r="BW5" t="s">
        <v>21</v>
      </c>
      <c r="BX5" t="s">
        <v>21</v>
      </c>
      <c r="BY5" t="s">
        <v>21</v>
      </c>
      <c r="BZ5" t="s">
        <v>23</v>
      </c>
      <c r="CA5" t="s">
        <v>23</v>
      </c>
      <c r="CB5" t="s">
        <v>23</v>
      </c>
      <c r="CC5" t="s">
        <v>24</v>
      </c>
      <c r="CD5" t="s">
        <v>24</v>
      </c>
      <c r="CE5" t="s">
        <v>24</v>
      </c>
      <c r="CF5" t="s">
        <v>147</v>
      </c>
      <c r="CG5" t="s">
        <v>147</v>
      </c>
      <c r="CH5" t="s">
        <v>147</v>
      </c>
      <c r="CI5" t="s">
        <v>15</v>
      </c>
      <c r="CJ5" t="s">
        <v>15</v>
      </c>
      <c r="CK5" t="s">
        <v>15</v>
      </c>
      <c r="CL5" t="s">
        <v>16</v>
      </c>
      <c r="CM5" t="s">
        <v>16</v>
      </c>
      <c r="CN5" t="s">
        <v>16</v>
      </c>
      <c r="CO5" t="s">
        <v>25</v>
      </c>
      <c r="CP5" t="s">
        <v>25</v>
      </c>
      <c r="CQ5" t="s">
        <v>25</v>
      </c>
      <c r="CR5" t="s">
        <v>18</v>
      </c>
      <c r="CS5" t="s">
        <v>18</v>
      </c>
      <c r="CT5" t="s">
        <v>18</v>
      </c>
      <c r="CU5" t="s">
        <v>19</v>
      </c>
      <c r="CV5" t="s">
        <v>19</v>
      </c>
      <c r="CW5" t="s">
        <v>19</v>
      </c>
      <c r="CX5" t="s">
        <v>41</v>
      </c>
      <c r="CY5" t="s">
        <v>41</v>
      </c>
      <c r="CZ5" t="s">
        <v>41</v>
      </c>
      <c r="DA5" t="s">
        <v>2</v>
      </c>
      <c r="DB5" t="s">
        <v>2</v>
      </c>
      <c r="DC5" t="s">
        <v>2</v>
      </c>
      <c r="DD5" t="s">
        <v>3</v>
      </c>
      <c r="DE5" t="s">
        <v>3</v>
      </c>
      <c r="DF5" t="s">
        <v>3</v>
      </c>
      <c r="DG5" t="s">
        <v>20</v>
      </c>
      <c r="DH5" t="s">
        <v>20</v>
      </c>
      <c r="DI5" t="s">
        <v>20</v>
      </c>
      <c r="DJ5" t="s">
        <v>21</v>
      </c>
      <c r="DK5" t="s">
        <v>21</v>
      </c>
      <c r="DL5" t="s">
        <v>21</v>
      </c>
      <c r="DM5" t="s">
        <v>24</v>
      </c>
      <c r="DN5" t="s">
        <v>24</v>
      </c>
      <c r="DO5" t="s">
        <v>24</v>
      </c>
      <c r="DP5" t="s">
        <v>38</v>
      </c>
      <c r="DQ5" t="s">
        <v>38</v>
      </c>
      <c r="DR5" t="s">
        <v>38</v>
      </c>
      <c r="DS5" t="s">
        <v>39</v>
      </c>
      <c r="DT5" t="s">
        <v>39</v>
      </c>
      <c r="DU5" t="s">
        <v>39</v>
      </c>
      <c r="DV5" t="s">
        <v>40</v>
      </c>
      <c r="DW5" t="s">
        <v>40</v>
      </c>
      <c r="DX5" t="s">
        <v>40</v>
      </c>
      <c r="DY5" t="s">
        <v>23</v>
      </c>
      <c r="DZ5" t="s">
        <v>23</v>
      </c>
      <c r="EA5" t="s">
        <v>23</v>
      </c>
      <c r="EB5" t="s">
        <v>16</v>
      </c>
      <c r="EC5" t="s">
        <v>16</v>
      </c>
      <c r="ED5" t="s">
        <v>16</v>
      </c>
      <c r="EE5" t="s">
        <v>25</v>
      </c>
      <c r="EF5" t="s">
        <v>25</v>
      </c>
      <c r="EG5" t="s">
        <v>25</v>
      </c>
      <c r="EH5" t="s">
        <v>18</v>
      </c>
      <c r="EI5" t="s">
        <v>18</v>
      </c>
      <c r="EJ5" t="s">
        <v>18</v>
      </c>
      <c r="EK5" t="s">
        <v>19</v>
      </c>
      <c r="EL5" t="s">
        <v>19</v>
      </c>
      <c r="EM5" t="s">
        <v>19</v>
      </c>
      <c r="EN5" t="s">
        <v>22</v>
      </c>
      <c r="EO5" t="s">
        <v>22</v>
      </c>
      <c r="EP5" t="s">
        <v>22</v>
      </c>
      <c r="EQ5" t="s">
        <v>145</v>
      </c>
      <c r="ER5" t="s">
        <v>145</v>
      </c>
      <c r="ES5" t="s">
        <v>145</v>
      </c>
      <c r="ET5" t="s">
        <v>12</v>
      </c>
      <c r="EU5" t="s">
        <v>12</v>
      </c>
      <c r="EV5" t="s">
        <v>12</v>
      </c>
      <c r="EW5" t="s">
        <v>24</v>
      </c>
      <c r="EX5" t="s">
        <v>24</v>
      </c>
      <c r="EY5" t="s">
        <v>24</v>
      </c>
      <c r="EZ5" t="s">
        <v>50</v>
      </c>
      <c r="FA5" t="s">
        <v>50</v>
      </c>
      <c r="FB5" t="s">
        <v>50</v>
      </c>
      <c r="FC5" t="s">
        <v>2</v>
      </c>
      <c r="FD5" t="s">
        <v>2</v>
      </c>
      <c r="FE5" t="s">
        <v>2</v>
      </c>
      <c r="FF5" t="s">
        <v>40</v>
      </c>
      <c r="FG5" t="s">
        <v>40</v>
      </c>
      <c r="FH5" t="s">
        <v>40</v>
      </c>
      <c r="FI5" t="s">
        <v>3</v>
      </c>
      <c r="FJ5" t="s">
        <v>3</v>
      </c>
      <c r="FK5" t="s">
        <v>3</v>
      </c>
      <c r="FL5" t="s">
        <v>51</v>
      </c>
      <c r="FM5" t="s">
        <v>51</v>
      </c>
      <c r="FN5" t="s">
        <v>51</v>
      </c>
      <c r="FO5" t="s">
        <v>54</v>
      </c>
      <c r="FP5" t="s">
        <v>54</v>
      </c>
      <c r="FQ5" t="s">
        <v>54</v>
      </c>
      <c r="FR5" t="s">
        <v>12</v>
      </c>
      <c r="FS5" t="s">
        <v>12</v>
      </c>
      <c r="FT5" t="s">
        <v>12</v>
      </c>
      <c r="FU5" t="s">
        <v>2</v>
      </c>
      <c r="FV5" t="s">
        <v>2</v>
      </c>
      <c r="FW5" t="s">
        <v>2</v>
      </c>
      <c r="FX5" t="s">
        <v>20</v>
      </c>
      <c r="FY5" t="s">
        <v>20</v>
      </c>
      <c r="FZ5" t="s">
        <v>20</v>
      </c>
      <c r="GA5" t="s">
        <v>59</v>
      </c>
      <c r="GB5" t="s">
        <v>59</v>
      </c>
      <c r="GC5" t="s">
        <v>59</v>
      </c>
      <c r="GD5" t="s">
        <v>50</v>
      </c>
      <c r="GE5" t="s">
        <v>50</v>
      </c>
      <c r="GF5" t="s">
        <v>50</v>
      </c>
      <c r="GG5" t="s">
        <v>23</v>
      </c>
      <c r="GH5" t="s">
        <v>23</v>
      </c>
      <c r="GI5" t="s">
        <v>23</v>
      </c>
      <c r="GJ5" t="s">
        <v>134</v>
      </c>
      <c r="GK5" t="s">
        <v>134</v>
      </c>
      <c r="GL5" t="s">
        <v>134</v>
      </c>
      <c r="GM5" t="s">
        <v>133</v>
      </c>
      <c r="GN5" t="s">
        <v>133</v>
      </c>
      <c r="GO5" t="s">
        <v>133</v>
      </c>
      <c r="GP5" t="s">
        <v>57</v>
      </c>
      <c r="GQ5" t="s">
        <v>57</v>
      </c>
      <c r="GR5" t="s">
        <v>57</v>
      </c>
      <c r="GS5" t="s">
        <v>58</v>
      </c>
      <c r="GT5" t="s">
        <v>58</v>
      </c>
      <c r="GU5" t="s">
        <v>58</v>
      </c>
      <c r="GV5" t="s">
        <v>160</v>
      </c>
      <c r="GW5" t="s">
        <v>160</v>
      </c>
      <c r="GX5" t="s">
        <v>160</v>
      </c>
      <c r="GY5" t="s">
        <v>159</v>
      </c>
      <c r="GZ5" t="s">
        <v>159</v>
      </c>
      <c r="HA5" t="s">
        <v>159</v>
      </c>
      <c r="HB5" t="s">
        <v>55</v>
      </c>
      <c r="HC5" t="s">
        <v>55</v>
      </c>
      <c r="HD5" t="s">
        <v>55</v>
      </c>
      <c r="HE5" t="s">
        <v>56</v>
      </c>
      <c r="HF5" t="s">
        <v>56</v>
      </c>
      <c r="HG5" t="s">
        <v>56</v>
      </c>
      <c r="HH5" t="s">
        <v>18</v>
      </c>
      <c r="HI5" t="s">
        <v>18</v>
      </c>
      <c r="HJ5" t="s">
        <v>18</v>
      </c>
      <c r="HK5" t="s">
        <v>19</v>
      </c>
      <c r="HL5" t="s">
        <v>19</v>
      </c>
      <c r="HM5" t="s">
        <v>19</v>
      </c>
      <c r="HN5">
        <f>'Raw Data(sec)'!IN4</f>
        <v>0</v>
      </c>
      <c r="IO5">
        <f>'Raw Data(sec)'!IO4</f>
        <v>0</v>
      </c>
      <c r="IP5">
        <f>'Raw Data(sec)'!IP4</f>
        <v>0</v>
      </c>
      <c r="IQ5">
        <f>'Raw Data(sec)'!IQ4</f>
        <v>0</v>
      </c>
      <c r="IR5">
        <f>'Raw Data(sec)'!IR4</f>
        <v>0</v>
      </c>
      <c r="IS5">
        <f>'Raw Data(sec)'!IS4</f>
        <v>0</v>
      </c>
      <c r="IT5">
        <f>'Raw Data(sec)'!IT4</f>
        <v>0</v>
      </c>
      <c r="IU5">
        <f>'Raw Data(sec)'!IU4</f>
        <v>0</v>
      </c>
      <c r="IV5">
        <f>'Raw Data(sec)'!IV4</f>
        <v>0</v>
      </c>
      <c r="IW5">
        <f>'Raw Data(sec)'!IW4</f>
        <v>0</v>
      </c>
      <c r="IX5">
        <f>'Raw Data(sec)'!IX4</f>
        <v>0</v>
      </c>
      <c r="IY5">
        <f>'Raw Data(sec)'!IY4</f>
        <v>0</v>
      </c>
      <c r="IZ5">
        <f>'Raw Data(sec)'!IZ4</f>
        <v>0</v>
      </c>
      <c r="JA5">
        <f>'Raw Data(sec)'!JA4</f>
        <v>0</v>
      </c>
      <c r="JB5">
        <f>'Raw Data(sec)'!JB4</f>
        <v>0</v>
      </c>
      <c r="JC5">
        <f>'Raw Data(sec)'!JC4</f>
        <v>0</v>
      </c>
      <c r="JD5">
        <f>'Raw Data(sec)'!JD4</f>
        <v>0</v>
      </c>
      <c r="JE5">
        <f>'Raw Data(sec)'!JE4</f>
        <v>0</v>
      </c>
      <c r="JF5">
        <f>'Raw Data(sec)'!JF4</f>
        <v>0</v>
      </c>
      <c r="JG5">
        <f>'Raw Data(sec)'!JG4</f>
        <v>0</v>
      </c>
      <c r="JH5">
        <f>'Raw Data(sec)'!JH4</f>
        <v>0</v>
      </c>
      <c r="JI5">
        <f>'Raw Data(sec)'!JI4</f>
        <v>0</v>
      </c>
      <c r="JJ5">
        <f>'Raw Data(sec)'!JJ4</f>
        <v>0</v>
      </c>
      <c r="JK5">
        <f>'Raw Data(sec)'!JK4</f>
        <v>0</v>
      </c>
      <c r="JL5">
        <f>'Raw Data(sec)'!JL4</f>
        <v>0</v>
      </c>
      <c r="JM5">
        <f>'Raw Data(sec)'!JM4</f>
        <v>0</v>
      </c>
      <c r="JN5">
        <f>'Raw Data(sec)'!JN4</f>
        <v>0</v>
      </c>
      <c r="JO5">
        <f>'Raw Data(sec)'!JO4</f>
        <v>0</v>
      </c>
      <c r="JP5">
        <f>'Raw Data(sec)'!JP4</f>
        <v>0</v>
      </c>
      <c r="JQ5">
        <f>'Raw Data(sec)'!JQ4</f>
        <v>0</v>
      </c>
      <c r="JR5">
        <f>'Raw Data(sec)'!JR4</f>
        <v>0</v>
      </c>
      <c r="JS5">
        <f>'Raw Data(sec)'!JS4</f>
        <v>0</v>
      </c>
    </row>
    <row r="6" spans="1:279" ht="21" customHeight="1" x14ac:dyDescent="0.2">
      <c r="A6" t="str">
        <f>'Raw Data(sec)'!A5</f>
        <v>P23</v>
      </c>
      <c r="B6" t="str">
        <f>'Raw Data(sec)'!B5</f>
        <v>WT</v>
      </c>
      <c r="C6" t="str">
        <f>'Raw Data(sec)'!C5</f>
        <v>E3</v>
      </c>
      <c r="D6" t="str">
        <f>'Raw Data(sec)'!D5</f>
        <v>NR</v>
      </c>
      <c r="E6" s="15">
        <f>'Raw Data(sec)'!E5/3596</f>
        <v>0.56618464961067849</v>
      </c>
      <c r="F6">
        <f>'Raw Data(sec)'!F5/3600</f>
        <v>0.30444444444444446</v>
      </c>
      <c r="G6">
        <f>'Raw Data(sec)'!G5/3600</f>
        <v>0.46888888888888891</v>
      </c>
      <c r="H6">
        <f>'Raw Data(sec)'!H5/3600</f>
        <v>0.45333333333333331</v>
      </c>
      <c r="I6">
        <f>'Raw Data(sec)'!I5/3600</f>
        <v>0.56222222222222218</v>
      </c>
      <c r="J6">
        <f>'Raw Data(sec)'!J5/3600</f>
        <v>0.40444444444444444</v>
      </c>
      <c r="K6">
        <f>'Raw Data(sec)'!K5/3600</f>
        <v>0.38111111111111112</v>
      </c>
      <c r="L6">
        <f>'Raw Data(sec)'!L5/3600</f>
        <v>0.47111111111111109</v>
      </c>
      <c r="M6">
        <f>'Raw Data(sec)'!M5/3600</f>
        <v>0.68</v>
      </c>
      <c r="N6">
        <f>'Raw Data(sec)'!N5/3600</f>
        <v>0.2688888888888889</v>
      </c>
      <c r="O6">
        <f>'Raw Data(sec)'!O5/3600</f>
        <v>0.47555555555555556</v>
      </c>
      <c r="P6" s="173">
        <f>'Raw Data(sec)'!P5/3600</f>
        <v>0.38666666666666666</v>
      </c>
      <c r="Q6" s="173">
        <f>'Raw Data(sec)'!Q5/3600</f>
        <v>4.4444444444444444E-3</v>
      </c>
      <c r="R6" s="173">
        <f>'Raw Data(sec)'!R5/3600</f>
        <v>0.29777777777777775</v>
      </c>
      <c r="S6" s="173">
        <f>'Raw Data(sec)'!S5/3600</f>
        <v>0.30222222222222223</v>
      </c>
      <c r="T6" s="173">
        <f>'Raw Data(sec)'!T5/3600</f>
        <v>5.2222222222222225E-2</v>
      </c>
      <c r="U6" s="173">
        <f>'Raw Data(sec)'!U5/3600</f>
        <v>0.22888888888888889</v>
      </c>
      <c r="V6" s="173">
        <f>'Raw Data(sec)'!V5/3600</f>
        <v>0.56888888888888889</v>
      </c>
      <c r="W6" s="173">
        <f>'Raw Data(sec)'!W5/3600</f>
        <v>0.32</v>
      </c>
      <c r="X6" s="173">
        <f>'Raw Data(sec)'!X5/3600</f>
        <v>0.41888888888888887</v>
      </c>
      <c r="Y6" s="173">
        <f>'Raw Data(sec)'!Y5/3600</f>
        <v>0.36666666666666664</v>
      </c>
      <c r="Z6" s="173">
        <f>'Raw Data(sec)'!Z5/3600</f>
        <v>0.41444444444444445</v>
      </c>
      <c r="AA6" s="173">
        <f>'Raw Data(sec)'!AA5/3600</f>
        <v>0</v>
      </c>
      <c r="AB6" s="173">
        <f>'Raw Data(sec)'!AB5/3600</f>
        <v>0.12333333333333334</v>
      </c>
      <c r="AH6">
        <v>0</v>
      </c>
      <c r="AI6" t="s">
        <v>30</v>
      </c>
      <c r="AJ6" t="s">
        <v>5</v>
      </c>
      <c r="AK6" t="s">
        <v>6</v>
      </c>
      <c r="AL6" t="s">
        <v>7</v>
      </c>
      <c r="AM6" t="s">
        <v>5</v>
      </c>
      <c r="AN6" t="s">
        <v>6</v>
      </c>
      <c r="AO6" t="s">
        <v>7</v>
      </c>
      <c r="AP6" t="s">
        <v>5</v>
      </c>
      <c r="AQ6" t="s">
        <v>6</v>
      </c>
      <c r="AR6" t="s">
        <v>7</v>
      </c>
      <c r="AS6" t="s">
        <v>5</v>
      </c>
      <c r="AT6" t="s">
        <v>6</v>
      </c>
      <c r="AU6" t="s">
        <v>7</v>
      </c>
      <c r="AV6" t="s">
        <v>5</v>
      </c>
      <c r="AW6" t="s">
        <v>6</v>
      </c>
      <c r="AX6" t="s">
        <v>7</v>
      </c>
      <c r="AY6" t="s">
        <v>5</v>
      </c>
      <c r="AZ6" t="s">
        <v>6</v>
      </c>
      <c r="BA6" t="s">
        <v>7</v>
      </c>
      <c r="BB6" t="s">
        <v>5</v>
      </c>
      <c r="BC6" t="s">
        <v>6</v>
      </c>
      <c r="BD6" t="s">
        <v>7</v>
      </c>
      <c r="BE6" t="s">
        <v>5</v>
      </c>
      <c r="BF6" t="s">
        <v>6</v>
      </c>
      <c r="BG6" t="s">
        <v>7</v>
      </c>
      <c r="BH6" t="s">
        <v>9</v>
      </c>
      <c r="BI6" t="s">
        <v>10</v>
      </c>
      <c r="BJ6" t="s">
        <v>11</v>
      </c>
      <c r="BK6" t="s">
        <v>5</v>
      </c>
      <c r="BL6" t="s">
        <v>6</v>
      </c>
      <c r="BM6" t="s">
        <v>7</v>
      </c>
      <c r="BN6" t="s">
        <v>5</v>
      </c>
      <c r="BO6" t="s">
        <v>6</v>
      </c>
      <c r="BP6" t="s">
        <v>7</v>
      </c>
      <c r="BQ6" t="s">
        <v>5</v>
      </c>
      <c r="BR6" t="s">
        <v>6</v>
      </c>
      <c r="BS6" t="s">
        <v>7</v>
      </c>
      <c r="BT6" t="s">
        <v>5</v>
      </c>
      <c r="BU6" t="s">
        <v>6</v>
      </c>
      <c r="BV6" t="s">
        <v>7</v>
      </c>
      <c r="BW6" t="s">
        <v>5</v>
      </c>
      <c r="BX6" t="s">
        <v>6</v>
      </c>
      <c r="BY6" t="s">
        <v>7</v>
      </c>
      <c r="BZ6" t="s">
        <v>5</v>
      </c>
      <c r="CA6" t="s">
        <v>6</v>
      </c>
      <c r="CB6" t="s">
        <v>7</v>
      </c>
      <c r="CC6" t="s">
        <v>5</v>
      </c>
      <c r="CD6" t="s">
        <v>6</v>
      </c>
      <c r="CE6" t="s">
        <v>7</v>
      </c>
      <c r="CF6" t="s">
        <v>5</v>
      </c>
      <c r="CG6" t="s">
        <v>6</v>
      </c>
      <c r="CH6" t="s">
        <v>7</v>
      </c>
      <c r="CI6" t="s">
        <v>5</v>
      </c>
      <c r="CJ6" t="s">
        <v>6</v>
      </c>
      <c r="CK6" t="s">
        <v>7</v>
      </c>
      <c r="CL6" t="s">
        <v>5</v>
      </c>
      <c r="CM6" t="s">
        <v>6</v>
      </c>
      <c r="CN6" t="s">
        <v>7</v>
      </c>
      <c r="CO6" t="s">
        <v>5</v>
      </c>
      <c r="CP6" t="s">
        <v>6</v>
      </c>
      <c r="CQ6" t="s">
        <v>7</v>
      </c>
      <c r="CR6" t="s">
        <v>5</v>
      </c>
      <c r="CS6" t="s">
        <v>6</v>
      </c>
      <c r="CT6" t="s">
        <v>7</v>
      </c>
      <c r="CU6" t="s">
        <v>5</v>
      </c>
      <c r="CV6" t="s">
        <v>6</v>
      </c>
      <c r="CW6" t="s">
        <v>7</v>
      </c>
      <c r="CX6" t="s">
        <v>5</v>
      </c>
      <c r="CY6" t="s">
        <v>6</v>
      </c>
      <c r="CZ6" t="s">
        <v>7</v>
      </c>
      <c r="DA6" t="s">
        <v>5</v>
      </c>
      <c r="DB6" t="s">
        <v>6</v>
      </c>
      <c r="DC6" t="s">
        <v>7</v>
      </c>
      <c r="DD6" t="s">
        <v>5</v>
      </c>
      <c r="DE6" t="s">
        <v>6</v>
      </c>
      <c r="DF6" t="s">
        <v>7</v>
      </c>
      <c r="DG6" t="s">
        <v>5</v>
      </c>
      <c r="DH6" t="s">
        <v>6</v>
      </c>
      <c r="DI6" t="s">
        <v>7</v>
      </c>
      <c r="DJ6" t="s">
        <v>5</v>
      </c>
      <c r="DK6" t="s">
        <v>6</v>
      </c>
      <c r="DL6" t="s">
        <v>7</v>
      </c>
      <c r="DM6" t="s">
        <v>5</v>
      </c>
      <c r="DN6" t="s">
        <v>6</v>
      </c>
      <c r="DO6" t="s">
        <v>7</v>
      </c>
      <c r="DP6" t="s">
        <v>5</v>
      </c>
      <c r="DQ6" t="s">
        <v>6</v>
      </c>
      <c r="DR6" t="s">
        <v>7</v>
      </c>
      <c r="DS6" t="s">
        <v>5</v>
      </c>
      <c r="DT6" t="s">
        <v>6</v>
      </c>
      <c r="DU6" t="s">
        <v>7</v>
      </c>
      <c r="DV6" t="s">
        <v>5</v>
      </c>
      <c r="DW6" t="s">
        <v>6</v>
      </c>
      <c r="DX6" t="s">
        <v>7</v>
      </c>
      <c r="DY6" t="s">
        <v>5</v>
      </c>
      <c r="DZ6" t="s">
        <v>6</v>
      </c>
      <c r="EA6" t="s">
        <v>7</v>
      </c>
      <c r="EB6" t="s">
        <v>5</v>
      </c>
      <c r="EC6" t="s">
        <v>6</v>
      </c>
      <c r="ED6" t="s">
        <v>7</v>
      </c>
      <c r="EE6" t="s">
        <v>5</v>
      </c>
      <c r="EF6" t="s">
        <v>6</v>
      </c>
      <c r="EG6" t="s">
        <v>7</v>
      </c>
      <c r="EH6" t="s">
        <v>5</v>
      </c>
      <c r="EI6" t="s">
        <v>6</v>
      </c>
      <c r="EJ6" t="s">
        <v>7</v>
      </c>
      <c r="EK6" t="s">
        <v>5</v>
      </c>
      <c r="EL6" t="s">
        <v>6</v>
      </c>
      <c r="EM6" t="s">
        <v>7</v>
      </c>
      <c r="EN6" t="s">
        <v>5</v>
      </c>
      <c r="EO6" t="s">
        <v>6</v>
      </c>
      <c r="EP6" t="s">
        <v>7</v>
      </c>
      <c r="EQ6" t="s">
        <v>5</v>
      </c>
      <c r="ER6" t="s">
        <v>6</v>
      </c>
      <c r="ES6" t="s">
        <v>7</v>
      </c>
      <c r="ET6" t="s">
        <v>5</v>
      </c>
      <c r="EU6" t="s">
        <v>6</v>
      </c>
      <c r="EV6" t="s">
        <v>7</v>
      </c>
      <c r="EW6" t="s">
        <v>5</v>
      </c>
      <c r="EX6" t="s">
        <v>6</v>
      </c>
      <c r="EY6" t="s">
        <v>7</v>
      </c>
      <c r="EZ6" t="s">
        <v>5</v>
      </c>
      <c r="FA6" t="s">
        <v>6</v>
      </c>
      <c r="FB6" t="s">
        <v>7</v>
      </c>
      <c r="FC6" t="s">
        <v>5</v>
      </c>
      <c r="FD6" t="s">
        <v>6</v>
      </c>
      <c r="FE6" t="s">
        <v>7</v>
      </c>
      <c r="FF6" t="s">
        <v>5</v>
      </c>
      <c r="FG6" t="s">
        <v>6</v>
      </c>
      <c r="FH6" t="s">
        <v>7</v>
      </c>
      <c r="FI6" t="s">
        <v>5</v>
      </c>
      <c r="FJ6" t="s">
        <v>6</v>
      </c>
      <c r="FK6" t="s">
        <v>7</v>
      </c>
      <c r="FL6" t="s">
        <v>5</v>
      </c>
      <c r="FM6" t="s">
        <v>6</v>
      </c>
      <c r="FN6" t="s">
        <v>7</v>
      </c>
      <c r="FO6" t="s">
        <v>5</v>
      </c>
      <c r="FP6" t="s">
        <v>6</v>
      </c>
      <c r="FQ6" t="s">
        <v>7</v>
      </c>
      <c r="FR6" t="s">
        <v>5</v>
      </c>
      <c r="FS6" t="s">
        <v>6</v>
      </c>
      <c r="FT6" t="s">
        <v>7</v>
      </c>
      <c r="FU6" t="s">
        <v>5</v>
      </c>
      <c r="FV6" t="s">
        <v>6</v>
      </c>
      <c r="FW6" t="s">
        <v>7</v>
      </c>
      <c r="FX6" t="s">
        <v>5</v>
      </c>
      <c r="FY6" t="s">
        <v>6</v>
      </c>
      <c r="FZ6" t="s">
        <v>7</v>
      </c>
      <c r="GA6" t="s">
        <v>5</v>
      </c>
      <c r="GB6" t="s">
        <v>6</v>
      </c>
      <c r="GC6" t="s">
        <v>7</v>
      </c>
      <c r="GD6">
        <v>0</v>
      </c>
      <c r="GE6">
        <v>0</v>
      </c>
      <c r="GF6">
        <v>0</v>
      </c>
      <c r="GG6" t="s">
        <v>5</v>
      </c>
      <c r="GH6" t="s">
        <v>6</v>
      </c>
      <c r="GI6" t="s">
        <v>7</v>
      </c>
      <c r="GJ6" t="s">
        <v>5</v>
      </c>
      <c r="GK6" t="s">
        <v>6</v>
      </c>
      <c r="GL6" t="s">
        <v>7</v>
      </c>
      <c r="GM6" t="s">
        <v>5</v>
      </c>
      <c r="GN6" t="s">
        <v>6</v>
      </c>
      <c r="GO6" t="s">
        <v>7</v>
      </c>
      <c r="GP6" t="s">
        <v>5</v>
      </c>
      <c r="GQ6" t="s">
        <v>6</v>
      </c>
      <c r="GR6" t="s">
        <v>7</v>
      </c>
      <c r="GS6" t="s">
        <v>5</v>
      </c>
      <c r="GT6" t="s">
        <v>6</v>
      </c>
      <c r="GU6" t="s">
        <v>7</v>
      </c>
      <c r="GV6" t="s">
        <v>5</v>
      </c>
      <c r="GW6" t="s">
        <v>6</v>
      </c>
      <c r="GX6" t="s">
        <v>7</v>
      </c>
      <c r="GY6" t="s">
        <v>5</v>
      </c>
      <c r="GZ6" t="s">
        <v>6</v>
      </c>
      <c r="HA6" t="s">
        <v>7</v>
      </c>
      <c r="HB6" t="s">
        <v>5</v>
      </c>
      <c r="HC6" t="s">
        <v>6</v>
      </c>
      <c r="HD6" t="s">
        <v>7</v>
      </c>
      <c r="HE6" t="s">
        <v>5</v>
      </c>
      <c r="HF6" t="s">
        <v>6</v>
      </c>
      <c r="HG6" t="s">
        <v>7</v>
      </c>
      <c r="HH6" t="s">
        <v>5</v>
      </c>
      <c r="HI6" t="s">
        <v>6</v>
      </c>
      <c r="HJ6" t="s">
        <v>7</v>
      </c>
      <c r="HK6" t="s">
        <v>5</v>
      </c>
      <c r="HL6" t="s">
        <v>6</v>
      </c>
      <c r="HM6" t="s">
        <v>7</v>
      </c>
      <c r="HN6">
        <f>'Raw Data(sec)'!IN5</f>
        <v>0</v>
      </c>
      <c r="IO6">
        <f>'Raw Data(sec)'!IO5</f>
        <v>0</v>
      </c>
      <c r="IP6">
        <f>'Raw Data(sec)'!IP5</f>
        <v>0</v>
      </c>
      <c r="IQ6">
        <f>'Raw Data(sec)'!IQ5</f>
        <v>0</v>
      </c>
      <c r="IR6">
        <f>'Raw Data(sec)'!IR5</f>
        <v>0</v>
      </c>
      <c r="IS6">
        <f>'Raw Data(sec)'!IS5</f>
        <v>0</v>
      </c>
      <c r="IT6">
        <f>'Raw Data(sec)'!IT5</f>
        <v>0</v>
      </c>
      <c r="IU6">
        <f>'Raw Data(sec)'!IU5</f>
        <v>0</v>
      </c>
      <c r="IV6">
        <f>'Raw Data(sec)'!IV5</f>
        <v>0</v>
      </c>
      <c r="IW6">
        <f>'Raw Data(sec)'!IW5</f>
        <v>0</v>
      </c>
      <c r="IX6">
        <f>'Raw Data(sec)'!IX5</f>
        <v>0</v>
      </c>
      <c r="IY6">
        <f>'Raw Data(sec)'!IY5</f>
        <v>0</v>
      </c>
      <c r="IZ6">
        <f>'Raw Data(sec)'!IZ5</f>
        <v>0</v>
      </c>
      <c r="JA6">
        <f>'Raw Data(sec)'!JA5</f>
        <v>0</v>
      </c>
      <c r="JB6">
        <f>'Raw Data(sec)'!JB5</f>
        <v>0</v>
      </c>
      <c r="JC6">
        <f>'Raw Data(sec)'!JC5</f>
        <v>0</v>
      </c>
      <c r="JD6">
        <f>'Raw Data(sec)'!JD5</f>
        <v>0</v>
      </c>
      <c r="JE6">
        <f>'Raw Data(sec)'!JE5</f>
        <v>0</v>
      </c>
      <c r="JF6">
        <f>'Raw Data(sec)'!JF5</f>
        <v>0</v>
      </c>
      <c r="JG6">
        <f>'Raw Data(sec)'!JG5</f>
        <v>0</v>
      </c>
      <c r="JH6">
        <f>'Raw Data(sec)'!JH5</f>
        <v>0</v>
      </c>
      <c r="JI6">
        <f>'Raw Data(sec)'!JI5</f>
        <v>0</v>
      </c>
      <c r="JJ6">
        <f>'Raw Data(sec)'!JJ5</f>
        <v>0</v>
      </c>
      <c r="JK6">
        <f>'Raw Data(sec)'!JK5</f>
        <v>0</v>
      </c>
      <c r="JL6">
        <f>'Raw Data(sec)'!JL5</f>
        <v>0</v>
      </c>
      <c r="JM6">
        <f>'Raw Data(sec)'!JM5</f>
        <v>0</v>
      </c>
      <c r="JN6">
        <f>'Raw Data(sec)'!JN5</f>
        <v>0</v>
      </c>
      <c r="JO6">
        <f>'Raw Data(sec)'!JO5</f>
        <v>0</v>
      </c>
      <c r="JP6">
        <f>'Raw Data(sec)'!JP5</f>
        <v>0</v>
      </c>
      <c r="JQ6">
        <f>'Raw Data(sec)'!JQ5</f>
        <v>0</v>
      </c>
      <c r="JR6">
        <f>'Raw Data(sec)'!JR5</f>
        <v>0</v>
      </c>
      <c r="JS6">
        <f>'Raw Data(sec)'!JS5</f>
        <v>0</v>
      </c>
    </row>
    <row r="7" spans="1:279" x14ac:dyDescent="0.2">
      <c r="A7" t="str">
        <f>'Raw Data(sec)'!A6</f>
        <v>P23</v>
      </c>
      <c r="B7" t="str">
        <f>'Raw Data(sec)'!B6</f>
        <v>WT</v>
      </c>
      <c r="C7" t="str">
        <f>'Raw Data(sec)'!C6</f>
        <v>N2</v>
      </c>
      <c r="D7" t="str">
        <f>'Raw Data(sec)'!D6</f>
        <v>W</v>
      </c>
      <c r="E7">
        <f>'Raw Data(sec)'!E6/3600</f>
        <v>0.95111111111111113</v>
      </c>
      <c r="F7">
        <f>'Raw Data(sec)'!F6/3600</f>
        <v>0.87</v>
      </c>
      <c r="G7">
        <f>'Raw Data(sec)'!G6/3600</f>
        <v>0.45555555555555555</v>
      </c>
      <c r="H7">
        <f>'Raw Data(sec)'!H6/3600</f>
        <v>0.18444444444444444</v>
      </c>
      <c r="I7">
        <f>'Raw Data(sec)'!I6/3600</f>
        <v>0.56333333333333335</v>
      </c>
      <c r="J7">
        <f>'Raw Data(sec)'!J6/3600</f>
        <v>0.99555555555555553</v>
      </c>
      <c r="K7">
        <f>'Raw Data(sec)'!K6/3600</f>
        <v>0.10444444444444445</v>
      </c>
      <c r="L7">
        <f>'Raw Data(sec)'!L6/3600</f>
        <v>0.45111111111111113</v>
      </c>
      <c r="M7">
        <f>'Raw Data(sec)'!M6/3600</f>
        <v>0.34888888888888892</v>
      </c>
      <c r="N7">
        <f>'Raw Data(sec)'!N6/3600</f>
        <v>0.4022222222222222</v>
      </c>
      <c r="O7">
        <f>'Raw Data(sec)'!O6/3600</f>
        <v>0.30666666666666664</v>
      </c>
      <c r="P7" s="173">
        <f>'Raw Data(sec)'!P6/3600</f>
        <v>0.30444444444444446</v>
      </c>
      <c r="Q7" s="173">
        <f>'Raw Data(sec)'!Q6/3600</f>
        <v>0.89222222222222225</v>
      </c>
      <c r="R7" s="173">
        <f>'Raw Data(sec)'!R6/3600</f>
        <v>0.2911111111111111</v>
      </c>
      <c r="S7" s="173">
        <f>'Raw Data(sec)'!S6/3600</f>
        <v>0.93</v>
      </c>
      <c r="T7" s="173">
        <f>'Raw Data(sec)'!T6/3600</f>
        <v>0.29777777777777775</v>
      </c>
      <c r="U7" s="173">
        <f>'Raw Data(sec)'!U6/3600</f>
        <v>0.88888888888888884</v>
      </c>
      <c r="V7" s="173">
        <f>'Raw Data(sec)'!V6/3600</f>
        <v>0.39555555555555555</v>
      </c>
      <c r="W7" s="173">
        <f>'Raw Data(sec)'!W6/3600</f>
        <v>0.56333333333333335</v>
      </c>
      <c r="X7" s="173">
        <f>'Raw Data(sec)'!X6/3600</f>
        <v>0.48777777777777775</v>
      </c>
      <c r="Y7" s="173">
        <f>'Raw Data(sec)'!Y6/3600</f>
        <v>0.58111111111111113</v>
      </c>
      <c r="Z7" s="173">
        <f>'Raw Data(sec)'!Z6/3600</f>
        <v>0.24888888888888888</v>
      </c>
      <c r="AA7" s="173">
        <f>'Raw Data(sec)'!AA6/3600</f>
        <v>0.96444444444444444</v>
      </c>
      <c r="AB7" s="173">
        <f>'Raw Data(sec)'!AB6/3600</f>
        <v>0.11555555555555555</v>
      </c>
      <c r="AH7" t="s">
        <v>31</v>
      </c>
      <c r="AI7">
        <v>1</v>
      </c>
      <c r="AJ7">
        <v>0.35483870967741937</v>
      </c>
      <c r="AK7">
        <v>7.8976640711902107E-2</v>
      </c>
      <c r="AL7">
        <v>0.56618464961067849</v>
      </c>
      <c r="AM7">
        <v>0.95111111111111113</v>
      </c>
      <c r="AN7">
        <v>0</v>
      </c>
      <c r="AO7">
        <v>4.8888888888888891E-2</v>
      </c>
      <c r="AP7">
        <v>0.74777777777777776</v>
      </c>
      <c r="AQ7">
        <v>0.04</v>
      </c>
      <c r="AR7">
        <v>0.21222222222222223</v>
      </c>
      <c r="AS7">
        <v>0.56333333333333335</v>
      </c>
      <c r="AT7">
        <v>1.1111111111111111E-3</v>
      </c>
      <c r="AU7">
        <v>0.43555555555555553</v>
      </c>
      <c r="AV7">
        <v>0</v>
      </c>
      <c r="AW7">
        <v>0</v>
      </c>
      <c r="AX7">
        <v>0</v>
      </c>
      <c r="AY7">
        <v>0.55888888888888888</v>
      </c>
      <c r="AZ7">
        <v>9.6666666666666665E-2</v>
      </c>
      <c r="BA7">
        <v>0.34444444444444444</v>
      </c>
      <c r="BB7">
        <v>0.38555555555555554</v>
      </c>
      <c r="BC7">
        <v>0.13111111111111112</v>
      </c>
      <c r="BD7">
        <v>0.48333333333333334</v>
      </c>
      <c r="BE7">
        <v>0.20555555555555555</v>
      </c>
      <c r="BF7">
        <v>0.12444444444444444</v>
      </c>
      <c r="BG7">
        <v>0.67</v>
      </c>
      <c r="BH7">
        <v>0.27</v>
      </c>
      <c r="BI7">
        <v>0.11888888888888889</v>
      </c>
      <c r="BJ7">
        <v>0.61111111111111116</v>
      </c>
      <c r="BK7">
        <v>8.3333333333333329E-2</v>
      </c>
      <c r="BL7">
        <v>0.28222222222222221</v>
      </c>
      <c r="BM7">
        <v>0.63444444444444448</v>
      </c>
      <c r="BN7">
        <v>0.62333333333333329</v>
      </c>
      <c r="BO7">
        <v>3.4444444444444444E-2</v>
      </c>
      <c r="BP7">
        <v>0.34222222222222221</v>
      </c>
      <c r="BQ7">
        <v>0.42888888888888888</v>
      </c>
      <c r="BR7">
        <v>0.09</v>
      </c>
      <c r="BS7">
        <v>0.4811111111111111</v>
      </c>
      <c r="BT7">
        <v>0.2388888888888889</v>
      </c>
      <c r="BU7">
        <v>0.17555555555555555</v>
      </c>
      <c r="BV7">
        <v>0.58555555555555561</v>
      </c>
      <c r="BW7">
        <v>0.60444444444444445</v>
      </c>
      <c r="BX7">
        <v>6.1111111111111109E-2</v>
      </c>
      <c r="BY7">
        <v>0.33444444444444443</v>
      </c>
      <c r="BZ7">
        <v>0.19333333333333333</v>
      </c>
      <c r="CA7">
        <v>0.19555555555555557</v>
      </c>
      <c r="CB7">
        <v>0.61111111111111116</v>
      </c>
      <c r="CC7">
        <v>0.28888888888888886</v>
      </c>
      <c r="CD7">
        <v>9.6666666666666665E-2</v>
      </c>
      <c r="CE7">
        <v>0.61444444444444446</v>
      </c>
      <c r="CF7">
        <v>0.1</v>
      </c>
      <c r="CG7">
        <v>0.15111111111111111</v>
      </c>
      <c r="CH7">
        <v>0.74888888888888894</v>
      </c>
      <c r="CI7">
        <v>0.12111111111111111</v>
      </c>
      <c r="CJ7">
        <v>3.4444444444444444E-2</v>
      </c>
      <c r="CK7">
        <v>0.84444444444444444</v>
      </c>
      <c r="CL7">
        <v>0.54777777777777781</v>
      </c>
      <c r="CM7">
        <v>2.7777777777777776E-2</v>
      </c>
      <c r="CN7">
        <v>0.42444444444444446</v>
      </c>
      <c r="CO7">
        <v>0.5788888888888889</v>
      </c>
      <c r="CP7">
        <v>2.6666666666666668E-2</v>
      </c>
      <c r="CQ7">
        <v>0.39444444444444443</v>
      </c>
      <c r="CR7">
        <v>0.23222222222222222</v>
      </c>
      <c r="CS7">
        <v>0.09</v>
      </c>
      <c r="CT7">
        <v>0.67777777777777781</v>
      </c>
      <c r="CU7">
        <v>0.44333333333333336</v>
      </c>
      <c r="CV7">
        <v>0.11222222222222222</v>
      </c>
      <c r="CW7">
        <v>0.44444444444444442</v>
      </c>
      <c r="CX7">
        <v>0.15888888888888889</v>
      </c>
      <c r="CY7">
        <v>0.13555555555555557</v>
      </c>
      <c r="CZ7">
        <v>0.7055555555555556</v>
      </c>
      <c r="DA7">
        <v>0.39666666666666667</v>
      </c>
      <c r="DB7">
        <v>0.10222222222222223</v>
      </c>
      <c r="DC7">
        <v>0.50111111111111106</v>
      </c>
      <c r="DD7">
        <v>6.7777777777777784E-2</v>
      </c>
      <c r="DE7">
        <v>0.11888888888888889</v>
      </c>
      <c r="DF7">
        <v>0.81333333333333335</v>
      </c>
      <c r="DG7">
        <v>0.45</v>
      </c>
      <c r="DH7">
        <v>0.12333333333333334</v>
      </c>
      <c r="DI7">
        <v>0.42666666666666669</v>
      </c>
      <c r="DJ7">
        <v>1</v>
      </c>
      <c r="DK7">
        <v>0</v>
      </c>
      <c r="DL7">
        <v>0</v>
      </c>
      <c r="DM7">
        <v>0.59888888888888892</v>
      </c>
      <c r="DN7">
        <v>4.3333333333333335E-2</v>
      </c>
      <c r="DO7">
        <v>0.35777777777777775</v>
      </c>
      <c r="DP7">
        <v>0.19777777777777777</v>
      </c>
      <c r="DQ7">
        <v>0.22666666666666666</v>
      </c>
      <c r="DR7">
        <v>0.5755555555555556</v>
      </c>
      <c r="DS7">
        <v>0.4177777777777778</v>
      </c>
      <c r="DT7">
        <v>0.12555555555555556</v>
      </c>
      <c r="DU7">
        <v>0.45666666666666667</v>
      </c>
      <c r="DV7">
        <v>0.34222222222222221</v>
      </c>
      <c r="DW7">
        <v>0.10888888888888888</v>
      </c>
      <c r="DX7">
        <v>0.54888888888888887</v>
      </c>
      <c r="DY7">
        <v>0.4588888888888889</v>
      </c>
      <c r="DZ7">
        <v>8.4444444444444447E-2</v>
      </c>
      <c r="EA7">
        <v>0.45666666666666667</v>
      </c>
      <c r="EB7">
        <v>0.6677777777777778</v>
      </c>
      <c r="EC7">
        <v>1.8888888888888889E-2</v>
      </c>
      <c r="ED7">
        <v>0.31333333333333335</v>
      </c>
      <c r="EE7">
        <v>1</v>
      </c>
      <c r="EF7">
        <v>0</v>
      </c>
      <c r="EG7">
        <v>0</v>
      </c>
      <c r="EH7">
        <v>0.35777777777777775</v>
      </c>
      <c r="EI7">
        <v>2.7777777777777776E-2</v>
      </c>
      <c r="EJ7">
        <v>0.61444444444444446</v>
      </c>
      <c r="EK7">
        <v>0.76555555555555554</v>
      </c>
      <c r="EL7">
        <v>0.01</v>
      </c>
      <c r="EM7">
        <v>0.22444444444444445</v>
      </c>
      <c r="EN7">
        <v>0.60111111111111115</v>
      </c>
      <c r="EO7">
        <v>0.05</v>
      </c>
      <c r="EP7">
        <v>0.34888888888888892</v>
      </c>
      <c r="EQ7">
        <v>0.55506117908787544</v>
      </c>
      <c r="ER7">
        <v>1.6685205784204672E-2</v>
      </c>
      <c r="ES7">
        <v>0.42825361512791993</v>
      </c>
      <c r="ET7">
        <v>0.33444444444444443</v>
      </c>
      <c r="EU7">
        <v>9.6666666666666665E-2</v>
      </c>
      <c r="EV7">
        <v>0.56888888888888889</v>
      </c>
      <c r="EW7">
        <v>0.55111111111111111</v>
      </c>
      <c r="EX7">
        <v>1.6666666666666666E-2</v>
      </c>
      <c r="EY7">
        <v>0.43222222222222223</v>
      </c>
      <c r="EZ7">
        <v>1</v>
      </c>
      <c r="FA7">
        <v>0</v>
      </c>
      <c r="FB7">
        <v>0</v>
      </c>
      <c r="FC7">
        <v>0.24777777777777779</v>
      </c>
      <c r="FD7">
        <v>8.1111111111111106E-2</v>
      </c>
      <c r="FE7">
        <v>0.6711111111111111</v>
      </c>
      <c r="FF7">
        <v>0.27888888888888891</v>
      </c>
      <c r="FG7">
        <v>0.16444444444444445</v>
      </c>
      <c r="FH7">
        <v>0.55666666666666664</v>
      </c>
      <c r="FI7">
        <v>0.60888888888888892</v>
      </c>
      <c r="FJ7">
        <v>7.2222222222222215E-2</v>
      </c>
      <c r="FK7">
        <v>0.31888888888888889</v>
      </c>
      <c r="FL7">
        <v>0.42444444444444446</v>
      </c>
      <c r="FM7">
        <v>0.1</v>
      </c>
      <c r="FN7">
        <v>0.47555555555555556</v>
      </c>
      <c r="FO7">
        <v>0.50444444444444447</v>
      </c>
      <c r="FP7">
        <v>5.5555555555555552E-2</v>
      </c>
      <c r="FQ7">
        <v>0.44</v>
      </c>
      <c r="FR7">
        <v>0.35777777777777775</v>
      </c>
      <c r="FS7">
        <v>9.8888888888888887E-2</v>
      </c>
      <c r="FT7">
        <v>0.54333333333333333</v>
      </c>
      <c r="FU7">
        <v>5.1111111111111114E-2</v>
      </c>
      <c r="FV7">
        <v>9.2222222222222219E-2</v>
      </c>
      <c r="FW7">
        <v>0.85666666666666669</v>
      </c>
      <c r="FX7">
        <v>0.18777777777777777</v>
      </c>
      <c r="FY7">
        <v>0.16888888888888889</v>
      </c>
      <c r="FZ7">
        <v>0.64333333333333331</v>
      </c>
      <c r="GA7">
        <v>0</v>
      </c>
      <c r="GB7">
        <v>0</v>
      </c>
      <c r="GC7">
        <v>0</v>
      </c>
      <c r="GD7">
        <v>0</v>
      </c>
      <c r="GE7">
        <v>0</v>
      </c>
      <c r="GF7">
        <v>0</v>
      </c>
      <c r="GG7">
        <v>0.60222222222222221</v>
      </c>
      <c r="GH7">
        <v>4.4444444444444446E-2</v>
      </c>
      <c r="GI7">
        <v>0.35333333333333333</v>
      </c>
      <c r="GJ7">
        <v>0.48555555555555557</v>
      </c>
      <c r="GK7">
        <v>0</v>
      </c>
      <c r="GL7">
        <v>0.51444444444444448</v>
      </c>
      <c r="GM7">
        <v>1</v>
      </c>
      <c r="GN7">
        <v>0</v>
      </c>
      <c r="GO7">
        <v>0</v>
      </c>
      <c r="GP7">
        <v>0.37444444444444447</v>
      </c>
      <c r="GQ7">
        <v>7.6666666666666661E-2</v>
      </c>
      <c r="GR7">
        <v>0.54888888888888887</v>
      </c>
      <c r="GS7">
        <v>0.27333333333333332</v>
      </c>
      <c r="GT7">
        <v>6.6666666666666671E-3</v>
      </c>
      <c r="GU7">
        <v>0.72</v>
      </c>
      <c r="GV7">
        <v>0.60111111111111115</v>
      </c>
      <c r="GW7">
        <v>0</v>
      </c>
      <c r="GX7">
        <v>0.3988888888888889</v>
      </c>
      <c r="GY7">
        <v>0.44</v>
      </c>
      <c r="GZ7">
        <v>0</v>
      </c>
      <c r="HA7">
        <v>0.56000000000000005</v>
      </c>
      <c r="HB7">
        <v>0.49444444444444446</v>
      </c>
      <c r="HC7">
        <v>1.8888888888888889E-2</v>
      </c>
      <c r="HD7">
        <v>0.48666666666666669</v>
      </c>
      <c r="HE7">
        <v>0.79888888888888887</v>
      </c>
      <c r="HF7">
        <v>0</v>
      </c>
      <c r="HG7">
        <v>0.2011111111111111</v>
      </c>
      <c r="HH7">
        <v>0.31</v>
      </c>
      <c r="HI7">
        <v>8.8888888888888889E-3</v>
      </c>
      <c r="HJ7">
        <v>0.68111111111111111</v>
      </c>
      <c r="HK7">
        <v>0.93666666666666665</v>
      </c>
      <c r="HL7">
        <v>0</v>
      </c>
      <c r="HM7">
        <v>6.3333333333333339E-2</v>
      </c>
      <c r="HN7">
        <f>'Raw Data(sec)'!IN6/3600</f>
        <v>0</v>
      </c>
      <c r="IO7">
        <f>'Raw Data(sec)'!IO6/3600</f>
        <v>0</v>
      </c>
      <c r="IP7">
        <f>'Raw Data(sec)'!IP6/3600</f>
        <v>0</v>
      </c>
      <c r="IQ7">
        <f>'Raw Data(sec)'!IQ6/3600</f>
        <v>0</v>
      </c>
      <c r="IR7">
        <f>'Raw Data(sec)'!IR6/3600</f>
        <v>0</v>
      </c>
      <c r="IS7">
        <f>'Raw Data(sec)'!IS6/3600</f>
        <v>0</v>
      </c>
      <c r="IT7">
        <f>'Raw Data(sec)'!IT6/3600</f>
        <v>0</v>
      </c>
      <c r="IU7">
        <f>'Raw Data(sec)'!IU6/3600</f>
        <v>0</v>
      </c>
      <c r="IV7">
        <f>'Raw Data(sec)'!IV6/3600</f>
        <v>0</v>
      </c>
      <c r="IW7">
        <f>'Raw Data(sec)'!IW6/3600</f>
        <v>0</v>
      </c>
      <c r="IX7">
        <f>'Raw Data(sec)'!IX6/3600</f>
        <v>0</v>
      </c>
      <c r="IY7">
        <f>'Raw Data(sec)'!IY6/3600</f>
        <v>0</v>
      </c>
      <c r="IZ7">
        <f>'Raw Data(sec)'!IZ6/3600</f>
        <v>0</v>
      </c>
      <c r="JA7">
        <f>'Raw Data(sec)'!JA6/3600</f>
        <v>0</v>
      </c>
      <c r="JB7">
        <f>'Raw Data(sec)'!JB6/3600</f>
        <v>0</v>
      </c>
      <c r="JC7">
        <f>'Raw Data(sec)'!JC6/3600</f>
        <v>0</v>
      </c>
      <c r="JD7">
        <f>'Raw Data(sec)'!JD6/3600</f>
        <v>0</v>
      </c>
      <c r="JE7">
        <f>'Raw Data(sec)'!JE6/3600</f>
        <v>0</v>
      </c>
      <c r="JF7">
        <f>'Raw Data(sec)'!JF6/3600</f>
        <v>0</v>
      </c>
      <c r="JG7">
        <f>'Raw Data(sec)'!JG6/3600</f>
        <v>0</v>
      </c>
      <c r="JH7">
        <f>'Raw Data(sec)'!JH6/3600</f>
        <v>0</v>
      </c>
      <c r="JI7">
        <f>'Raw Data(sec)'!JI6/3600</f>
        <v>0</v>
      </c>
      <c r="JJ7">
        <f>'Raw Data(sec)'!JJ6/3600</f>
        <v>0</v>
      </c>
      <c r="JK7">
        <f>'Raw Data(sec)'!JK6/3600</f>
        <v>0</v>
      </c>
      <c r="JL7">
        <f>'Raw Data(sec)'!JL6/3600</f>
        <v>0</v>
      </c>
      <c r="JM7">
        <f>'Raw Data(sec)'!JM6/3600</f>
        <v>0</v>
      </c>
      <c r="JN7">
        <f>'Raw Data(sec)'!JN6/3600</f>
        <v>0</v>
      </c>
      <c r="JO7">
        <f>'Raw Data(sec)'!JO6/3600</f>
        <v>0</v>
      </c>
      <c r="JP7">
        <f>'Raw Data(sec)'!JP6/3600</f>
        <v>0</v>
      </c>
      <c r="JQ7">
        <f>'Raw Data(sec)'!JQ6/3600</f>
        <v>0</v>
      </c>
      <c r="JR7">
        <f>'Raw Data(sec)'!JR6/3600</f>
        <v>0</v>
      </c>
      <c r="JS7">
        <f>'Raw Data(sec)'!JS6/3600</f>
        <v>0</v>
      </c>
    </row>
    <row r="8" spans="1:279" x14ac:dyDescent="0.2">
      <c r="A8" t="str">
        <f>'Raw Data(sec)'!A7</f>
        <v>P23</v>
      </c>
      <c r="B8" t="str">
        <f>'Raw Data(sec)'!B7</f>
        <v>WT</v>
      </c>
      <c r="C8" t="str">
        <f>'Raw Data(sec)'!C7</f>
        <v>N2</v>
      </c>
      <c r="D8" t="str">
        <f>'Raw Data(sec)'!D7</f>
        <v>R</v>
      </c>
      <c r="E8">
        <f>'Raw Data(sec)'!E7/3600</f>
        <v>0</v>
      </c>
      <c r="F8">
        <f>'Raw Data(sec)'!F7/3600</f>
        <v>0</v>
      </c>
      <c r="G8">
        <f>'Raw Data(sec)'!G7/3600</f>
        <v>0.02</v>
      </c>
      <c r="H8">
        <f>'Raw Data(sec)'!H7/3600</f>
        <v>0</v>
      </c>
      <c r="I8">
        <f>'Raw Data(sec)'!I7/3600</f>
        <v>0</v>
      </c>
      <c r="J8">
        <f>'Raw Data(sec)'!J7/3600</f>
        <v>0</v>
      </c>
      <c r="K8">
        <f>'Raw Data(sec)'!K7/3600</f>
        <v>0.14000000000000001</v>
      </c>
      <c r="L8">
        <f>'Raw Data(sec)'!L7/3600</f>
        <v>0.10555555555555556</v>
      </c>
      <c r="M8">
        <f>'Raw Data(sec)'!M7/3600</f>
        <v>0.11444444444444445</v>
      </c>
      <c r="N8">
        <f>'Raw Data(sec)'!N7/3600</f>
        <v>7.4444444444444438E-2</v>
      </c>
      <c r="O8">
        <f>'Raw Data(sec)'!O7/3600</f>
        <v>0.14666666666666667</v>
      </c>
      <c r="P8" s="173">
        <f>'Raw Data(sec)'!P7/3600</f>
        <v>0.13666666666666666</v>
      </c>
      <c r="Q8" s="173">
        <f>'Raw Data(sec)'!Q7/3600</f>
        <v>2.6666666666666668E-2</v>
      </c>
      <c r="R8" s="173">
        <f>'Raw Data(sec)'!R7/3600</f>
        <v>0.14000000000000001</v>
      </c>
      <c r="S8" s="173">
        <f>'Raw Data(sec)'!S7/3600</f>
        <v>7.7777777777777776E-3</v>
      </c>
      <c r="T8" s="173">
        <f>'Raw Data(sec)'!T7/3600</f>
        <v>0.12</v>
      </c>
      <c r="U8" s="173">
        <f>'Raw Data(sec)'!U7/3600</f>
        <v>2.2222222222222223E-2</v>
      </c>
      <c r="V8" s="173">
        <f>'Raw Data(sec)'!V7/3600</f>
        <v>8.5555555555555551E-2</v>
      </c>
      <c r="W8" s="173">
        <f>'Raw Data(sec)'!W7/3600</f>
        <v>7.7777777777777779E-2</v>
      </c>
      <c r="X8" s="173">
        <f>'Raw Data(sec)'!X7/3600</f>
        <v>7.0000000000000007E-2</v>
      </c>
      <c r="Y8" s="173">
        <f>'Raw Data(sec)'!Y7/3600</f>
        <v>0.04</v>
      </c>
      <c r="Z8" s="173">
        <f>'Raw Data(sec)'!Z7/3600</f>
        <v>7.4444444444444438E-2</v>
      </c>
      <c r="AA8" s="173">
        <f>'Raw Data(sec)'!AA7/3600</f>
        <v>1.1111111111111112E-2</v>
      </c>
      <c r="AB8" s="173">
        <f>'Raw Data(sec)'!AB7/3600</f>
        <v>0.10222222222222223</v>
      </c>
      <c r="AH8">
        <v>0</v>
      </c>
      <c r="AI8">
        <v>2</v>
      </c>
      <c r="AJ8">
        <v>0.60888888888888892</v>
      </c>
      <c r="AK8">
        <v>8.666666666666667E-2</v>
      </c>
      <c r="AL8">
        <v>0.30444444444444446</v>
      </c>
      <c r="AM8">
        <v>0.87</v>
      </c>
      <c r="AN8">
        <v>0</v>
      </c>
      <c r="AO8">
        <v>0.13</v>
      </c>
      <c r="AP8">
        <v>0.19777777777777777</v>
      </c>
      <c r="AQ8">
        <v>7.4444444444444438E-2</v>
      </c>
      <c r="AR8">
        <v>0.72777777777777775</v>
      </c>
      <c r="AS8">
        <v>0.48777777777777775</v>
      </c>
      <c r="AT8">
        <v>2.2222222222222222E-3</v>
      </c>
      <c r="AU8">
        <v>0.51</v>
      </c>
      <c r="AV8">
        <v>0</v>
      </c>
      <c r="AW8">
        <v>0</v>
      </c>
      <c r="AX8">
        <v>0</v>
      </c>
      <c r="AY8">
        <v>0.36444444444444446</v>
      </c>
      <c r="AZ8">
        <v>7.7777777777777779E-2</v>
      </c>
      <c r="BA8">
        <v>0.55777777777777782</v>
      </c>
      <c r="BB8">
        <v>0.53555555555555556</v>
      </c>
      <c r="BC8">
        <v>7.8888888888888883E-2</v>
      </c>
      <c r="BD8">
        <v>0.38555555555555554</v>
      </c>
      <c r="BE8">
        <v>0.83777777777777773</v>
      </c>
      <c r="BF8">
        <v>3.3333333333333335E-3</v>
      </c>
      <c r="BG8">
        <v>0.15888888888888889</v>
      </c>
      <c r="BH8">
        <v>0.81666666666666665</v>
      </c>
      <c r="BI8">
        <v>2.1111111111111112E-2</v>
      </c>
      <c r="BJ8">
        <v>0.16222222222222221</v>
      </c>
      <c r="BK8">
        <v>0.48333333333333334</v>
      </c>
      <c r="BL8">
        <v>0.15666666666666668</v>
      </c>
      <c r="BM8">
        <v>0.36</v>
      </c>
      <c r="BN8">
        <v>0.52888888888888885</v>
      </c>
      <c r="BO8">
        <v>9.6666666666666665E-2</v>
      </c>
      <c r="BP8">
        <v>0.37444444444444447</v>
      </c>
      <c r="BQ8">
        <v>0.54777777777777781</v>
      </c>
      <c r="BR8">
        <v>0.1411111111111111</v>
      </c>
      <c r="BS8">
        <v>0.31111111111111112</v>
      </c>
      <c r="BT8">
        <v>0.57666666666666666</v>
      </c>
      <c r="BU8">
        <v>0.1111111111111111</v>
      </c>
      <c r="BV8">
        <v>0.31222222222222223</v>
      </c>
      <c r="BW8">
        <v>0.11333333333333333</v>
      </c>
      <c r="BX8">
        <v>0.26444444444444443</v>
      </c>
      <c r="BY8">
        <v>0.62222222222222223</v>
      </c>
      <c r="BZ8">
        <v>0.44555555555555554</v>
      </c>
      <c r="CA8">
        <v>0.11555555555555555</v>
      </c>
      <c r="CB8">
        <v>0.43888888888888888</v>
      </c>
      <c r="CC8">
        <v>0.83555555555555561</v>
      </c>
      <c r="CD8">
        <v>5.5555555555555558E-3</v>
      </c>
      <c r="CE8">
        <v>0.15888888888888889</v>
      </c>
      <c r="CF8">
        <v>0.41111111111111109</v>
      </c>
      <c r="CG8">
        <v>0.16555555555555557</v>
      </c>
      <c r="CH8">
        <v>0.42333333333333334</v>
      </c>
      <c r="CI8">
        <v>0.26</v>
      </c>
      <c r="CJ8">
        <v>3.5555555555555556E-2</v>
      </c>
      <c r="CK8">
        <v>0.70444444444444443</v>
      </c>
      <c r="CL8">
        <v>0.40777777777777779</v>
      </c>
      <c r="CM8">
        <v>7.6666666666666661E-2</v>
      </c>
      <c r="CN8">
        <v>0.51555555555555554</v>
      </c>
      <c r="CO8">
        <v>0.19222222222222221</v>
      </c>
      <c r="CP8">
        <v>0.10333333333333333</v>
      </c>
      <c r="CQ8">
        <v>0.70444444444444443</v>
      </c>
      <c r="CR8">
        <v>7.6666666666666661E-2</v>
      </c>
      <c r="CS8">
        <v>0.10333333333333333</v>
      </c>
      <c r="CT8">
        <v>0.82</v>
      </c>
      <c r="CU8">
        <v>0.44888888888888889</v>
      </c>
      <c r="CV8">
        <v>7.2222222222222215E-2</v>
      </c>
      <c r="CW8">
        <v>0.47888888888888886</v>
      </c>
      <c r="CX8">
        <v>0.41888888888888887</v>
      </c>
      <c r="CY8">
        <v>8.2222222222222224E-2</v>
      </c>
      <c r="CZ8">
        <v>0.49888888888888888</v>
      </c>
      <c r="DA8">
        <v>0.43333333333333335</v>
      </c>
      <c r="DB8">
        <v>0.15</v>
      </c>
      <c r="DC8">
        <v>0.41666666666666669</v>
      </c>
      <c r="DD8">
        <v>0.53666666666666663</v>
      </c>
      <c r="DE8">
        <v>3.7777777777777778E-2</v>
      </c>
      <c r="DF8">
        <v>0.42555555555555558</v>
      </c>
      <c r="DG8">
        <v>0.11555555555555555</v>
      </c>
      <c r="DH8">
        <v>0.25555555555555554</v>
      </c>
      <c r="DI8">
        <v>0.62888888888888894</v>
      </c>
      <c r="DJ8">
        <v>0.29333333333333333</v>
      </c>
      <c r="DK8">
        <v>0.13444444444444445</v>
      </c>
      <c r="DL8">
        <v>0.57222222222222219</v>
      </c>
      <c r="DM8">
        <v>0.18333333333333332</v>
      </c>
      <c r="DN8">
        <v>0.14666666666666667</v>
      </c>
      <c r="DO8">
        <v>0.67</v>
      </c>
      <c r="DP8">
        <v>0.40555555555555556</v>
      </c>
      <c r="DQ8">
        <v>0.15555555555555556</v>
      </c>
      <c r="DR8">
        <v>0.43888888888888888</v>
      </c>
      <c r="DS8">
        <v>0.80111111111111111</v>
      </c>
      <c r="DT8">
        <v>0</v>
      </c>
      <c r="DU8">
        <v>0.19888888888888889</v>
      </c>
      <c r="DV8">
        <v>0.3477777777777778</v>
      </c>
      <c r="DW8">
        <v>0.1411111111111111</v>
      </c>
      <c r="DX8">
        <v>0.51111111111111107</v>
      </c>
      <c r="DY8">
        <v>0.10666666666666667</v>
      </c>
      <c r="DZ8">
        <v>0.19333333333333333</v>
      </c>
      <c r="EA8">
        <v>0.7</v>
      </c>
      <c r="EB8">
        <v>9.3333333333333338E-2</v>
      </c>
      <c r="EC8">
        <v>0.1111111111111111</v>
      </c>
      <c r="ED8">
        <v>0.79555555555555557</v>
      </c>
      <c r="EE8">
        <v>0.10666666666666667</v>
      </c>
      <c r="EF8">
        <v>5.5555555555555552E-2</v>
      </c>
      <c r="EG8">
        <v>0.83777777777777773</v>
      </c>
      <c r="EH8">
        <v>8.3333333333333329E-2</v>
      </c>
      <c r="EI8">
        <v>9.8888888888888887E-2</v>
      </c>
      <c r="EJ8">
        <v>0.81777777777777783</v>
      </c>
      <c r="EK8">
        <v>0.24222222222222223</v>
      </c>
      <c r="EL8">
        <v>0.12444444444444444</v>
      </c>
      <c r="EM8">
        <v>0.6333333333333333</v>
      </c>
      <c r="EN8">
        <v>0.28666666666666668</v>
      </c>
      <c r="EO8">
        <v>0.18222222222222223</v>
      </c>
      <c r="EP8">
        <v>0.53111111111111109</v>
      </c>
      <c r="EQ8">
        <v>0.31222222222222223</v>
      </c>
      <c r="ER8">
        <v>0.05</v>
      </c>
      <c r="ES8">
        <v>0.63777777777777778</v>
      </c>
      <c r="ET8">
        <v>0.72111111111111115</v>
      </c>
      <c r="EU8">
        <v>0</v>
      </c>
      <c r="EV8">
        <v>0.27888888888888891</v>
      </c>
      <c r="EW8">
        <v>0.21777777777777776</v>
      </c>
      <c r="EX8">
        <v>8.666666666666667E-2</v>
      </c>
      <c r="EY8">
        <v>0.69555555555555559</v>
      </c>
      <c r="EZ8">
        <v>0.47888888888888886</v>
      </c>
      <c r="FA8">
        <v>7.5555555555555556E-2</v>
      </c>
      <c r="FB8">
        <v>0.44555555555555554</v>
      </c>
      <c r="FC8">
        <v>0.36333333333333334</v>
      </c>
      <c r="FD8">
        <v>0.12444444444444444</v>
      </c>
      <c r="FE8">
        <v>0.51222222222222225</v>
      </c>
      <c r="FF8">
        <v>0.63</v>
      </c>
      <c r="FG8">
        <v>6.5555555555555561E-2</v>
      </c>
      <c r="FH8">
        <v>0.30444444444444446</v>
      </c>
      <c r="FI8">
        <v>0.48888888888888887</v>
      </c>
      <c r="FJ8">
        <v>0.10666666666666667</v>
      </c>
      <c r="FK8">
        <v>0.40444444444444444</v>
      </c>
      <c r="FL8">
        <v>0.27</v>
      </c>
      <c r="FM8">
        <v>0.19333333333333333</v>
      </c>
      <c r="FN8">
        <v>0.53666666666666663</v>
      </c>
      <c r="FO8">
        <v>0.52222222222222225</v>
      </c>
      <c r="FP8">
        <v>9.6666666666666665E-2</v>
      </c>
      <c r="FQ8">
        <v>0.38111111111111112</v>
      </c>
      <c r="FR8">
        <v>0.49888888888888888</v>
      </c>
      <c r="FS8">
        <v>7.4444444444444438E-2</v>
      </c>
      <c r="FT8">
        <v>0.42666666666666669</v>
      </c>
      <c r="FU8">
        <v>0.23333333333333334</v>
      </c>
      <c r="FV8">
        <v>0.1411111111111111</v>
      </c>
      <c r="FW8">
        <v>0.62555555555555553</v>
      </c>
      <c r="FX8">
        <v>0.62</v>
      </c>
      <c r="FY8">
        <v>3.3333333333333333E-2</v>
      </c>
      <c r="FZ8">
        <v>0.34666666666666668</v>
      </c>
      <c r="GA8">
        <v>0</v>
      </c>
      <c r="GB8">
        <v>0</v>
      </c>
      <c r="GC8">
        <v>0</v>
      </c>
      <c r="GD8">
        <v>0</v>
      </c>
      <c r="GE8">
        <v>0</v>
      </c>
      <c r="GF8">
        <v>0</v>
      </c>
      <c r="GG8">
        <v>0.36888888888888888</v>
      </c>
      <c r="GH8">
        <v>9.2222222222222219E-2</v>
      </c>
      <c r="GI8">
        <v>0.53888888888888886</v>
      </c>
      <c r="GJ8">
        <v>0.40111111111111108</v>
      </c>
      <c r="GK8">
        <v>0.06</v>
      </c>
      <c r="GL8">
        <v>0.53888888888888886</v>
      </c>
      <c r="GM8">
        <v>0.34888888888888892</v>
      </c>
      <c r="GN8">
        <v>0.05</v>
      </c>
      <c r="GO8">
        <v>0.60111111111111115</v>
      </c>
      <c r="GP8">
        <v>0.2388888888888889</v>
      </c>
      <c r="GQ8">
        <v>0.14333333333333334</v>
      </c>
      <c r="GR8">
        <v>0.61777777777777776</v>
      </c>
      <c r="GS8">
        <v>0.38111111111111112</v>
      </c>
      <c r="GT8">
        <v>3.2222222222222222E-2</v>
      </c>
      <c r="GU8">
        <v>0.58666666666666667</v>
      </c>
      <c r="GV8">
        <v>0.16666666666666666</v>
      </c>
      <c r="GW8">
        <v>9.8888888888888887E-2</v>
      </c>
      <c r="GX8">
        <v>0.73444444444444446</v>
      </c>
      <c r="GY8">
        <v>0.18</v>
      </c>
      <c r="GZ8">
        <v>5.5555555555555558E-3</v>
      </c>
      <c r="HA8">
        <v>0.81444444444444442</v>
      </c>
      <c r="HB8">
        <v>0.13777777777777778</v>
      </c>
      <c r="HC8">
        <v>0.17777777777777778</v>
      </c>
      <c r="HD8">
        <v>0.68444444444444441</v>
      </c>
      <c r="HE8">
        <v>6.1111111111111109E-2</v>
      </c>
      <c r="HF8">
        <v>5.8888888888888886E-2</v>
      </c>
      <c r="HG8">
        <v>0.88</v>
      </c>
      <c r="HH8">
        <v>0.33444444444444443</v>
      </c>
      <c r="HI8">
        <v>6.4444444444444443E-2</v>
      </c>
      <c r="HJ8">
        <v>0.60111111111111115</v>
      </c>
      <c r="HK8">
        <v>0.27</v>
      </c>
      <c r="HL8">
        <v>4.8888888888888891E-2</v>
      </c>
      <c r="HM8">
        <v>0.68111111111111111</v>
      </c>
      <c r="HN8">
        <f>'Raw Data(sec)'!IN7/3600</f>
        <v>0</v>
      </c>
      <c r="IO8">
        <f>'Raw Data(sec)'!IO7/3600</f>
        <v>0</v>
      </c>
      <c r="IP8">
        <f>'Raw Data(sec)'!IP7/3600</f>
        <v>0</v>
      </c>
      <c r="IQ8">
        <f>'Raw Data(sec)'!IQ7/3600</f>
        <v>0</v>
      </c>
      <c r="IR8">
        <f>'Raw Data(sec)'!IR7/3600</f>
        <v>0</v>
      </c>
      <c r="IS8">
        <f>'Raw Data(sec)'!IS7/3600</f>
        <v>0</v>
      </c>
      <c r="IT8">
        <f>'Raw Data(sec)'!IT7/3600</f>
        <v>0</v>
      </c>
      <c r="IU8">
        <f>'Raw Data(sec)'!IU7/3600</f>
        <v>0</v>
      </c>
      <c r="IV8">
        <f>'Raw Data(sec)'!IV7/3600</f>
        <v>0</v>
      </c>
      <c r="IW8">
        <f>'Raw Data(sec)'!IW7/3600</f>
        <v>0</v>
      </c>
      <c r="IX8">
        <f>'Raw Data(sec)'!IX7/3600</f>
        <v>0</v>
      </c>
      <c r="IY8">
        <f>'Raw Data(sec)'!IY7/3600</f>
        <v>0</v>
      </c>
      <c r="IZ8">
        <f>'Raw Data(sec)'!IZ7/3600</f>
        <v>0</v>
      </c>
      <c r="JA8">
        <f>'Raw Data(sec)'!JA7/3600</f>
        <v>0</v>
      </c>
      <c r="JB8">
        <f>'Raw Data(sec)'!JB7/3600</f>
        <v>0</v>
      </c>
      <c r="JC8">
        <f>'Raw Data(sec)'!JC7/3600</f>
        <v>0</v>
      </c>
      <c r="JD8">
        <f>'Raw Data(sec)'!JD7/3600</f>
        <v>0</v>
      </c>
      <c r="JE8">
        <f>'Raw Data(sec)'!JE7/3600</f>
        <v>0</v>
      </c>
      <c r="JF8">
        <f>'Raw Data(sec)'!JF7/3600</f>
        <v>0</v>
      </c>
      <c r="JG8">
        <f>'Raw Data(sec)'!JG7/3600</f>
        <v>0</v>
      </c>
      <c r="JH8">
        <f>'Raw Data(sec)'!JH7/3600</f>
        <v>0</v>
      </c>
      <c r="JI8">
        <f>'Raw Data(sec)'!JI7/3600</f>
        <v>0</v>
      </c>
      <c r="JJ8">
        <f>'Raw Data(sec)'!JJ7/3600</f>
        <v>0</v>
      </c>
      <c r="JK8">
        <f>'Raw Data(sec)'!JK7/3600</f>
        <v>0</v>
      </c>
      <c r="JL8">
        <f>'Raw Data(sec)'!JL7/3600</f>
        <v>0</v>
      </c>
      <c r="JM8">
        <f>'Raw Data(sec)'!JM7/3600</f>
        <v>0</v>
      </c>
      <c r="JN8">
        <f>'Raw Data(sec)'!JN7/3600</f>
        <v>0</v>
      </c>
      <c r="JO8">
        <f>'Raw Data(sec)'!JO7/3600</f>
        <v>0</v>
      </c>
      <c r="JP8">
        <f>'Raw Data(sec)'!JP7/3600</f>
        <v>0</v>
      </c>
      <c r="JQ8">
        <f>'Raw Data(sec)'!JQ7/3600</f>
        <v>0</v>
      </c>
      <c r="JR8">
        <f>'Raw Data(sec)'!JR7/3600</f>
        <v>0</v>
      </c>
      <c r="JS8">
        <f>'Raw Data(sec)'!JS7/3600</f>
        <v>0</v>
      </c>
    </row>
    <row r="9" spans="1:279" x14ac:dyDescent="0.2">
      <c r="A9" t="str">
        <f>'Raw Data(sec)'!A8</f>
        <v>P23</v>
      </c>
      <c r="B9" t="str">
        <f>'Raw Data(sec)'!B8</f>
        <v>WT</v>
      </c>
      <c r="C9" t="str">
        <f>'Raw Data(sec)'!C8</f>
        <v>N2</v>
      </c>
      <c r="D9" t="str">
        <f>'Raw Data(sec)'!D8</f>
        <v>NR</v>
      </c>
      <c r="E9">
        <f>'Raw Data(sec)'!E8/3600</f>
        <v>4.8888888888888891E-2</v>
      </c>
      <c r="F9">
        <f>'Raw Data(sec)'!F8/3600</f>
        <v>0.13</v>
      </c>
      <c r="G9">
        <f>'Raw Data(sec)'!G8/3600</f>
        <v>0.52444444444444449</v>
      </c>
      <c r="H9">
        <f>'Raw Data(sec)'!H8/3600</f>
        <v>0.81555555555555559</v>
      </c>
      <c r="I9">
        <f>'Raw Data(sec)'!I8/3600</f>
        <v>0.43666666666666665</v>
      </c>
      <c r="J9">
        <f>'Raw Data(sec)'!J8/3600</f>
        <v>4.4444444444444444E-3</v>
      </c>
      <c r="K9">
        <f>'Raw Data(sec)'!K8/3600</f>
        <v>0.75555555555555554</v>
      </c>
      <c r="L9">
        <f>'Raw Data(sec)'!L8/3600</f>
        <v>0.44333333333333336</v>
      </c>
      <c r="M9">
        <f>'Raw Data(sec)'!M8/3600</f>
        <v>0.53666666666666663</v>
      </c>
      <c r="N9">
        <f>'Raw Data(sec)'!N8/3600</f>
        <v>0.52333333333333332</v>
      </c>
      <c r="O9">
        <f>'Raw Data(sec)'!O8/3600</f>
        <v>0.54666666666666663</v>
      </c>
      <c r="P9" s="173">
        <f>'Raw Data(sec)'!P8/3600</f>
        <v>0.55888888888888888</v>
      </c>
      <c r="Q9" s="173">
        <f>'Raw Data(sec)'!Q8/3600</f>
        <v>8.1111111111111106E-2</v>
      </c>
      <c r="R9" s="173">
        <f>'Raw Data(sec)'!R8/3600</f>
        <v>0.56888888888888889</v>
      </c>
      <c r="S9" s="173">
        <f>'Raw Data(sec)'!S8/3600</f>
        <v>6.222222222222222E-2</v>
      </c>
      <c r="T9" s="173">
        <f>'Raw Data(sec)'!T8/3600</f>
        <v>0.5822222222222222</v>
      </c>
      <c r="U9" s="173">
        <f>'Raw Data(sec)'!U8/3600</f>
        <v>8.8888888888888892E-2</v>
      </c>
      <c r="V9" s="173">
        <f>'Raw Data(sec)'!V8/3600</f>
        <v>0.51888888888888884</v>
      </c>
      <c r="W9" s="173">
        <f>'Raw Data(sec)'!W8/3600</f>
        <v>0.35888888888888887</v>
      </c>
      <c r="X9" s="173">
        <f>'Raw Data(sec)'!X8/3600</f>
        <v>0.44222222222222224</v>
      </c>
      <c r="Y9" s="173">
        <f>'Raw Data(sec)'!Y8/3600</f>
        <v>0.37888888888888889</v>
      </c>
      <c r="Z9" s="173">
        <f>'Raw Data(sec)'!Z8/3600</f>
        <v>0.67666666666666664</v>
      </c>
      <c r="AA9" s="173">
        <f>'Raw Data(sec)'!AA8/3600</f>
        <v>2.4444444444444446E-2</v>
      </c>
      <c r="AB9" s="173">
        <f>'Raw Data(sec)'!AB8/3600</f>
        <v>0.78222222222222226</v>
      </c>
      <c r="AH9">
        <v>0</v>
      </c>
      <c r="AI9">
        <v>3</v>
      </c>
      <c r="AJ9">
        <v>0.41</v>
      </c>
      <c r="AK9">
        <v>0.12111111111111111</v>
      </c>
      <c r="AL9">
        <v>0.46888888888888891</v>
      </c>
      <c r="AM9">
        <v>0.45555555555555555</v>
      </c>
      <c r="AN9">
        <v>0.02</v>
      </c>
      <c r="AO9">
        <v>0.52444444444444449</v>
      </c>
      <c r="AP9">
        <v>0.77555555555555555</v>
      </c>
      <c r="AQ9">
        <v>0</v>
      </c>
      <c r="AR9">
        <v>0.22444444444444445</v>
      </c>
      <c r="AS9">
        <v>0.37222222222222223</v>
      </c>
      <c r="AT9">
        <v>2.2222222222222223E-2</v>
      </c>
      <c r="AU9">
        <v>0.60555555555555551</v>
      </c>
      <c r="AV9">
        <v>0</v>
      </c>
      <c r="AW9">
        <v>0</v>
      </c>
      <c r="AX9">
        <v>0</v>
      </c>
      <c r="AY9">
        <v>0.9966666666666667</v>
      </c>
      <c r="AZ9">
        <v>0</v>
      </c>
      <c r="BA9">
        <v>3.3333333333333335E-3</v>
      </c>
      <c r="BB9">
        <v>0.16111111111111112</v>
      </c>
      <c r="BC9">
        <v>0.1711111111111111</v>
      </c>
      <c r="BD9">
        <v>0.6677777777777778</v>
      </c>
      <c r="BE9">
        <v>0.33</v>
      </c>
      <c r="BF9">
        <v>0.22666666666666666</v>
      </c>
      <c r="BG9">
        <v>0.44333333333333336</v>
      </c>
      <c r="BH9">
        <v>0.6744444444444444</v>
      </c>
      <c r="BI9">
        <v>6.4444444444444443E-2</v>
      </c>
      <c r="BJ9">
        <v>0.26111111111111113</v>
      </c>
      <c r="BK9">
        <v>0.40444444444444444</v>
      </c>
      <c r="BL9">
        <v>0.10777777777777778</v>
      </c>
      <c r="BM9">
        <v>0.48777777777777775</v>
      </c>
      <c r="BN9">
        <v>1</v>
      </c>
      <c r="BO9">
        <v>0</v>
      </c>
      <c r="BP9">
        <v>0</v>
      </c>
      <c r="BQ9">
        <v>0.24</v>
      </c>
      <c r="BR9">
        <v>0.24222222222222223</v>
      </c>
      <c r="BS9">
        <v>0.51777777777777778</v>
      </c>
      <c r="BT9">
        <v>0.5</v>
      </c>
      <c r="BU9">
        <v>0.18222222222222223</v>
      </c>
      <c r="BV9">
        <v>0.31777777777777777</v>
      </c>
      <c r="BW9">
        <v>1</v>
      </c>
      <c r="BX9">
        <v>0</v>
      </c>
      <c r="BY9">
        <v>0</v>
      </c>
      <c r="BZ9">
        <v>0.3288888888888889</v>
      </c>
      <c r="CA9">
        <v>0.14777777777777779</v>
      </c>
      <c r="CB9">
        <v>0.52333333333333332</v>
      </c>
      <c r="CC9">
        <v>0.11222222222222222</v>
      </c>
      <c r="CD9">
        <v>0.18111111111111111</v>
      </c>
      <c r="CE9">
        <v>0.70666666666666667</v>
      </c>
      <c r="CF9">
        <v>0.61555555555555552</v>
      </c>
      <c r="CG9">
        <v>5.2222222222222225E-2</v>
      </c>
      <c r="CH9">
        <v>0.3322222222222222</v>
      </c>
      <c r="CI9">
        <v>4.4444444444444446E-2</v>
      </c>
      <c r="CJ9">
        <v>1.7777777777777778E-2</v>
      </c>
      <c r="CK9">
        <v>0.93777777777777782</v>
      </c>
      <c r="CL9">
        <v>0.3511111111111111</v>
      </c>
      <c r="CM9">
        <v>5.4444444444444441E-2</v>
      </c>
      <c r="CN9">
        <v>0.59444444444444444</v>
      </c>
      <c r="CO9">
        <v>0.44111111111111112</v>
      </c>
      <c r="CP9">
        <v>6.4444444444444443E-2</v>
      </c>
      <c r="CQ9">
        <v>0.49444444444444446</v>
      </c>
      <c r="CR9">
        <v>0.1411111111111111</v>
      </c>
      <c r="CS9">
        <v>0.10111111111111111</v>
      </c>
      <c r="CT9">
        <v>0.75777777777777777</v>
      </c>
      <c r="CU9">
        <v>0.24666666666666667</v>
      </c>
      <c r="CV9">
        <v>0.12555555555555556</v>
      </c>
      <c r="CW9">
        <v>0.62777777777777777</v>
      </c>
      <c r="CX9">
        <v>0.10555555555555556</v>
      </c>
      <c r="CY9">
        <v>0.16</v>
      </c>
      <c r="CZ9">
        <v>0.73444444444444446</v>
      </c>
      <c r="DA9">
        <v>0.52555555555555555</v>
      </c>
      <c r="DB9">
        <v>3.888888888888889E-2</v>
      </c>
      <c r="DC9">
        <v>0.43555555555555553</v>
      </c>
      <c r="DD9">
        <v>0.27777777777777779</v>
      </c>
      <c r="DE9">
        <v>0.11555555555555555</v>
      </c>
      <c r="DF9">
        <v>0.60666666666666669</v>
      </c>
      <c r="DG9">
        <v>0.08</v>
      </c>
      <c r="DH9">
        <v>0.22888888888888889</v>
      </c>
      <c r="DI9">
        <v>0.69111111111111112</v>
      </c>
      <c r="DJ9">
        <v>0.12333333333333334</v>
      </c>
      <c r="DK9">
        <v>0.20222222222222222</v>
      </c>
      <c r="DL9">
        <v>0.6744444444444444</v>
      </c>
      <c r="DM9">
        <v>0.55000000000000004</v>
      </c>
      <c r="DN9">
        <v>6.1111111111111109E-2</v>
      </c>
      <c r="DO9">
        <v>0.3888888888888889</v>
      </c>
      <c r="DP9">
        <v>0.31888888888888889</v>
      </c>
      <c r="DQ9">
        <v>8.2222222222222224E-2</v>
      </c>
      <c r="DR9">
        <v>0.59888888888888892</v>
      </c>
      <c r="DS9">
        <v>0.17888888888888888</v>
      </c>
      <c r="DT9">
        <v>5.4444444444444441E-2</v>
      </c>
      <c r="DU9">
        <v>0.76666666666666672</v>
      </c>
      <c r="DV9">
        <v>0.39777777777777779</v>
      </c>
      <c r="DW9">
        <v>6.222222222222222E-2</v>
      </c>
      <c r="DX9">
        <v>0.54</v>
      </c>
      <c r="DY9">
        <v>0.52444444444444449</v>
      </c>
      <c r="DZ9">
        <v>0.10111111111111111</v>
      </c>
      <c r="EA9">
        <v>0.37444444444444447</v>
      </c>
      <c r="EB9">
        <v>0.48222222222222222</v>
      </c>
      <c r="EC9">
        <v>7.5555555555555556E-2</v>
      </c>
      <c r="ED9">
        <v>0.44222222222222224</v>
      </c>
      <c r="EE9">
        <v>0.41111111111111109</v>
      </c>
      <c r="EF9">
        <v>8.4444444444444447E-2</v>
      </c>
      <c r="EG9">
        <v>0.50444444444444447</v>
      </c>
      <c r="EH9">
        <v>0.49777777777777776</v>
      </c>
      <c r="EI9">
        <v>3.5555555555555556E-2</v>
      </c>
      <c r="EJ9">
        <v>0.46666666666666667</v>
      </c>
      <c r="EK9">
        <v>0.25222222222222224</v>
      </c>
      <c r="EL9">
        <v>0.13</v>
      </c>
      <c r="EM9">
        <v>0.61777777777777776</v>
      </c>
      <c r="EN9">
        <v>0.41111111111111109</v>
      </c>
      <c r="EO9">
        <v>0.1</v>
      </c>
      <c r="EP9">
        <v>0.48888888888888887</v>
      </c>
      <c r="EQ9">
        <v>0.2311111111111111</v>
      </c>
      <c r="ER9">
        <v>8.7777777777777774E-2</v>
      </c>
      <c r="ES9">
        <v>0.68111111111111111</v>
      </c>
      <c r="ET9">
        <v>0.34</v>
      </c>
      <c r="EU9">
        <v>9.1111111111111115E-2</v>
      </c>
      <c r="EV9">
        <v>0.56888888888888889</v>
      </c>
      <c r="EW9">
        <v>0.71</v>
      </c>
      <c r="EX9">
        <v>7.2222222222222215E-2</v>
      </c>
      <c r="EY9">
        <v>0.21777777777777776</v>
      </c>
      <c r="EZ9">
        <v>0.32111111111111112</v>
      </c>
      <c r="FA9">
        <v>0.12555555555555556</v>
      </c>
      <c r="FB9">
        <v>0.55333333333333334</v>
      </c>
      <c r="FC9">
        <v>0.55111111111111111</v>
      </c>
      <c r="FD9">
        <v>5.8888888888888886E-2</v>
      </c>
      <c r="FE9">
        <v>0.39</v>
      </c>
      <c r="FF9">
        <v>0.47555555555555556</v>
      </c>
      <c r="FG9">
        <v>0.08</v>
      </c>
      <c r="FH9">
        <v>0.44444444444444442</v>
      </c>
      <c r="FI9">
        <v>0.31666666666666665</v>
      </c>
      <c r="FJ9">
        <v>0.26111111111111113</v>
      </c>
      <c r="FK9">
        <v>0.42222222222222222</v>
      </c>
      <c r="FL9">
        <v>0.92</v>
      </c>
      <c r="FM9">
        <v>7.7777777777777776E-3</v>
      </c>
      <c r="FN9">
        <v>7.2222222222222215E-2</v>
      </c>
      <c r="FO9">
        <v>0.24888888888888888</v>
      </c>
      <c r="FP9">
        <v>0.14555555555555555</v>
      </c>
      <c r="FQ9">
        <v>0.60555555555555551</v>
      </c>
      <c r="FR9">
        <v>0.57666666666666666</v>
      </c>
      <c r="FS9">
        <v>1.5555555555555555E-2</v>
      </c>
      <c r="FT9">
        <v>0.40777777777777779</v>
      </c>
      <c r="FU9">
        <v>1</v>
      </c>
      <c r="FV9">
        <v>0</v>
      </c>
      <c r="FW9">
        <v>0</v>
      </c>
      <c r="FX9">
        <v>0.5955555555555555</v>
      </c>
      <c r="FY9">
        <v>6.5555555555555561E-2</v>
      </c>
      <c r="FZ9">
        <v>0.33888888888888891</v>
      </c>
      <c r="GA9">
        <v>0</v>
      </c>
      <c r="GB9">
        <v>0</v>
      </c>
      <c r="GC9">
        <v>0</v>
      </c>
      <c r="GD9">
        <v>0</v>
      </c>
      <c r="GE9">
        <v>0</v>
      </c>
      <c r="GF9">
        <v>0</v>
      </c>
      <c r="GG9">
        <v>0.47222222222222221</v>
      </c>
      <c r="GH9">
        <v>7.4444444444444438E-2</v>
      </c>
      <c r="GI9">
        <v>0.45333333333333331</v>
      </c>
      <c r="GJ9">
        <v>0.51777777777777778</v>
      </c>
      <c r="GK9">
        <v>2.4444444444444446E-2</v>
      </c>
      <c r="GL9">
        <v>0.45777777777777778</v>
      </c>
      <c r="GM9">
        <v>0.19555555555555557</v>
      </c>
      <c r="GN9">
        <v>0.17777777777777778</v>
      </c>
      <c r="GO9">
        <v>0.62666666666666671</v>
      </c>
      <c r="GP9">
        <v>0.38666666666666666</v>
      </c>
      <c r="GQ9">
        <v>0.05</v>
      </c>
      <c r="GR9">
        <v>0.56333333333333335</v>
      </c>
      <c r="GS9">
        <v>0.99888888888888894</v>
      </c>
      <c r="GT9">
        <v>0</v>
      </c>
      <c r="GU9">
        <v>1.1111111111111111E-3</v>
      </c>
      <c r="GV9">
        <v>0.4777777777777778</v>
      </c>
      <c r="GW9">
        <v>7.3333333333333334E-2</v>
      </c>
      <c r="GX9">
        <v>0.44888888888888889</v>
      </c>
      <c r="GY9">
        <v>0.05</v>
      </c>
      <c r="GZ9">
        <v>3.7777777777777778E-2</v>
      </c>
      <c r="HA9">
        <v>0.91222222222222227</v>
      </c>
      <c r="HB9">
        <v>0.36888888888888888</v>
      </c>
      <c r="HC9">
        <v>7.5555555555555556E-2</v>
      </c>
      <c r="HD9">
        <v>0.55555555555555558</v>
      </c>
      <c r="HE9">
        <v>0.48</v>
      </c>
      <c r="HF9">
        <v>7.7777777777777776E-3</v>
      </c>
      <c r="HG9">
        <v>0.51222222222222225</v>
      </c>
      <c r="HH9">
        <v>0.29222222222222222</v>
      </c>
      <c r="HI9">
        <v>3.4444444444444444E-2</v>
      </c>
      <c r="HJ9">
        <v>0.67333333333333334</v>
      </c>
      <c r="HK9">
        <v>0.20777777777777778</v>
      </c>
      <c r="HL9">
        <v>6.5555555555555561E-2</v>
      </c>
      <c r="HM9">
        <v>0.72666666666666668</v>
      </c>
      <c r="HN9">
        <f>'Raw Data(sec)'!IN8/3600</f>
        <v>0</v>
      </c>
      <c r="IO9">
        <f>'Raw Data(sec)'!IO8/3600</f>
        <v>0</v>
      </c>
      <c r="IP9">
        <f>'Raw Data(sec)'!IP8/3600</f>
        <v>0</v>
      </c>
      <c r="IQ9">
        <f>'Raw Data(sec)'!IQ8/3600</f>
        <v>0</v>
      </c>
      <c r="IR9">
        <f>'Raw Data(sec)'!IR8/3600</f>
        <v>0</v>
      </c>
      <c r="IS9">
        <f>'Raw Data(sec)'!IS8/3600</f>
        <v>0</v>
      </c>
      <c r="IT9">
        <f>'Raw Data(sec)'!IT8/3600</f>
        <v>0</v>
      </c>
      <c r="IU9">
        <f>'Raw Data(sec)'!IU8/3600</f>
        <v>0</v>
      </c>
      <c r="IV9">
        <f>'Raw Data(sec)'!IV8/3600</f>
        <v>0</v>
      </c>
      <c r="IW9">
        <f>'Raw Data(sec)'!IW8/3600</f>
        <v>0</v>
      </c>
      <c r="IX9">
        <f>'Raw Data(sec)'!IX8/3600</f>
        <v>0</v>
      </c>
      <c r="IY9">
        <f>'Raw Data(sec)'!IY8/3600</f>
        <v>0</v>
      </c>
      <c r="IZ9">
        <f>'Raw Data(sec)'!IZ8/3600</f>
        <v>0</v>
      </c>
      <c r="JA9">
        <f>'Raw Data(sec)'!JA8/3600</f>
        <v>0</v>
      </c>
      <c r="JB9">
        <f>'Raw Data(sec)'!JB8/3600</f>
        <v>0</v>
      </c>
      <c r="JC9">
        <f>'Raw Data(sec)'!JC8/3600</f>
        <v>0</v>
      </c>
      <c r="JD9">
        <f>'Raw Data(sec)'!JD8/3600</f>
        <v>0</v>
      </c>
      <c r="JE9">
        <f>'Raw Data(sec)'!JE8/3600</f>
        <v>0</v>
      </c>
      <c r="JF9">
        <f>'Raw Data(sec)'!JF8/3600</f>
        <v>0</v>
      </c>
      <c r="JG9">
        <f>'Raw Data(sec)'!JG8/3600</f>
        <v>0</v>
      </c>
      <c r="JH9">
        <f>'Raw Data(sec)'!JH8/3600</f>
        <v>0</v>
      </c>
      <c r="JI9">
        <f>'Raw Data(sec)'!JI8/3600</f>
        <v>0</v>
      </c>
      <c r="JJ9">
        <f>'Raw Data(sec)'!JJ8/3600</f>
        <v>0</v>
      </c>
      <c r="JK9">
        <f>'Raw Data(sec)'!JK8/3600</f>
        <v>0</v>
      </c>
      <c r="JL9">
        <f>'Raw Data(sec)'!JL8/3600</f>
        <v>0</v>
      </c>
      <c r="JM9">
        <f>'Raw Data(sec)'!JM8/3600</f>
        <v>0</v>
      </c>
      <c r="JN9">
        <f>'Raw Data(sec)'!JN8/3600</f>
        <v>0</v>
      </c>
      <c r="JO9">
        <f>'Raw Data(sec)'!JO8/3600</f>
        <v>0</v>
      </c>
      <c r="JP9">
        <f>'Raw Data(sec)'!JP8/3600</f>
        <v>0</v>
      </c>
      <c r="JQ9">
        <f>'Raw Data(sec)'!JQ8/3600</f>
        <v>0</v>
      </c>
      <c r="JR9">
        <f>'Raw Data(sec)'!JR8/3600</f>
        <v>0</v>
      </c>
      <c r="JS9">
        <f>'Raw Data(sec)'!JS8/3600</f>
        <v>0</v>
      </c>
    </row>
    <row r="10" spans="1:279" ht="31.5" customHeight="1" x14ac:dyDescent="0.2">
      <c r="A10" t="str">
        <f>'Raw Data(sec)'!A9</f>
        <v>P23</v>
      </c>
      <c r="B10" t="str">
        <f>'Raw Data(sec)'!B9</f>
        <v>WT</v>
      </c>
      <c r="C10" t="str">
        <f>'Raw Data(sec)'!C9</f>
        <v>J6</v>
      </c>
      <c r="D10" t="str">
        <f>'Raw Data(sec)'!D9</f>
        <v>W</v>
      </c>
      <c r="E10">
        <f>'Raw Data(sec)'!E9/3600</f>
        <v>0.74777777777777776</v>
      </c>
      <c r="F10">
        <f>'Raw Data(sec)'!F9/3600</f>
        <v>0.19777777777777777</v>
      </c>
      <c r="G10">
        <f>'Raw Data(sec)'!G9/3600</f>
        <v>0.77555555555555555</v>
      </c>
      <c r="H10">
        <f>'Raw Data(sec)'!H9/3600</f>
        <v>0.2688888888888889</v>
      </c>
      <c r="I10">
        <f>'Raw Data(sec)'!I9/3600</f>
        <v>0.80444444444444441</v>
      </c>
      <c r="J10">
        <f>'Raw Data(sec)'!J9/3600</f>
        <v>0.54222222222222227</v>
      </c>
      <c r="K10">
        <f>'Raw Data(sec)'!K9/3600</f>
        <v>0.62888888888888894</v>
      </c>
      <c r="L10">
        <f>'Raw Data(sec)'!L9/3600</f>
        <v>0.45777777777777778</v>
      </c>
      <c r="M10">
        <f>'Raw Data(sec)'!M9/3600</f>
        <v>0.12777777777777777</v>
      </c>
      <c r="N10">
        <f>'Raw Data(sec)'!N9/3600</f>
        <v>0.73222222222222222</v>
      </c>
      <c r="O10">
        <f>'Raw Data(sec)'!O9/3600</f>
        <v>0.30555555555555558</v>
      </c>
      <c r="P10" s="173">
        <f>'Raw Data(sec)'!P9/3600</f>
        <v>0.60666666666666669</v>
      </c>
      <c r="Q10" s="173">
        <f>'Raw Data(sec)'!Q9/3600</f>
        <v>0.97222222222222221</v>
      </c>
      <c r="R10" s="173">
        <f>'Raw Data(sec)'!R9/3600</f>
        <v>0.50111111111111106</v>
      </c>
      <c r="S10" s="173">
        <f>'Raw Data(sec)'!S9/3600</f>
        <v>1</v>
      </c>
      <c r="T10" s="173">
        <f>'Raw Data(sec)'!T9/3600</f>
        <v>0.47111111111111109</v>
      </c>
      <c r="U10" s="173">
        <f>'Raw Data(sec)'!U9/3600</f>
        <v>0.57666666666666666</v>
      </c>
      <c r="V10" s="173">
        <f>'Raw Data(sec)'!V9/3600</f>
        <v>0.11</v>
      </c>
      <c r="W10" s="173">
        <f>'Raw Data(sec)'!W9/3600</f>
        <v>0.70222222222222219</v>
      </c>
      <c r="X10" s="173">
        <f>'Raw Data(sec)'!X9/3600</f>
        <v>0.24444444444444444</v>
      </c>
      <c r="Y10" s="173">
        <f>'Raw Data(sec)'!Y9/3600</f>
        <v>0.66333333333333333</v>
      </c>
      <c r="Z10" s="173">
        <f>'Raw Data(sec)'!Z9/3600</f>
        <v>0.75</v>
      </c>
      <c r="AA10" s="173">
        <f>'Raw Data(sec)'!AA9/3600</f>
        <v>0.83333333333333337</v>
      </c>
      <c r="AB10" s="173">
        <f>'Raw Data(sec)'!AB9/3600</f>
        <v>0.59</v>
      </c>
      <c r="AH10">
        <v>0</v>
      </c>
      <c r="AI10">
        <v>4</v>
      </c>
      <c r="AJ10">
        <v>0.44333333333333336</v>
      </c>
      <c r="AK10">
        <v>0.10333333333333333</v>
      </c>
      <c r="AL10">
        <v>0.45333333333333331</v>
      </c>
      <c r="AM10">
        <v>0.18444444444444444</v>
      </c>
      <c r="AN10">
        <v>0</v>
      </c>
      <c r="AO10">
        <v>0.81555555555555559</v>
      </c>
      <c r="AP10">
        <v>0.2688888888888889</v>
      </c>
      <c r="AQ10">
        <v>9.555555555555556E-2</v>
      </c>
      <c r="AR10">
        <v>0.63555555555555554</v>
      </c>
      <c r="AS10">
        <v>0.24444444444444444</v>
      </c>
      <c r="AT10">
        <v>1.3333333333333334E-2</v>
      </c>
      <c r="AU10">
        <v>0.74222222222222223</v>
      </c>
      <c r="AV10">
        <v>0</v>
      </c>
      <c r="AW10">
        <v>0</v>
      </c>
      <c r="AX10">
        <v>0</v>
      </c>
      <c r="AY10">
        <v>0.27333333333333332</v>
      </c>
      <c r="AZ10">
        <v>3.888888888888889E-2</v>
      </c>
      <c r="BA10">
        <v>0.68777777777777782</v>
      </c>
      <c r="BB10">
        <v>0.58888888888888891</v>
      </c>
      <c r="BC10">
        <v>4.8888888888888891E-2</v>
      </c>
      <c r="BD10">
        <v>0.36222222222222222</v>
      </c>
      <c r="BE10">
        <v>0.69222222222222218</v>
      </c>
      <c r="BF10">
        <v>4.2222222222222223E-2</v>
      </c>
      <c r="BG10">
        <v>0.26555555555555554</v>
      </c>
      <c r="BH10">
        <v>0.2</v>
      </c>
      <c r="BI10">
        <v>0.16</v>
      </c>
      <c r="BJ10">
        <v>0.64</v>
      </c>
      <c r="BK10">
        <v>0.39222222222222225</v>
      </c>
      <c r="BL10">
        <v>0.17333333333333334</v>
      </c>
      <c r="BM10">
        <v>0.43444444444444447</v>
      </c>
      <c r="BN10">
        <v>0.20222222222222222</v>
      </c>
      <c r="BO10">
        <v>0.19333333333333333</v>
      </c>
      <c r="BP10">
        <v>0.60444444444444445</v>
      </c>
      <c r="BQ10">
        <v>0.66</v>
      </c>
      <c r="BR10">
        <v>0.1</v>
      </c>
      <c r="BS10">
        <v>0.24</v>
      </c>
      <c r="BT10">
        <v>0.3</v>
      </c>
      <c r="BU10">
        <v>0.24444444444444444</v>
      </c>
      <c r="BV10">
        <v>0.45555555555555555</v>
      </c>
      <c r="BW10">
        <v>0.56333333333333335</v>
      </c>
      <c r="BX10">
        <v>0.10888888888888888</v>
      </c>
      <c r="BY10">
        <v>0.32777777777777778</v>
      </c>
      <c r="BZ10">
        <v>0.70333333333333337</v>
      </c>
      <c r="CA10">
        <v>8.5555555555555551E-2</v>
      </c>
      <c r="CB10">
        <v>0.21111111111111111</v>
      </c>
      <c r="CC10">
        <v>0.79666666666666663</v>
      </c>
      <c r="CD10">
        <v>0.03</v>
      </c>
      <c r="CE10">
        <v>0.17333333333333334</v>
      </c>
      <c r="CF10">
        <v>0.25222222222222224</v>
      </c>
      <c r="CG10">
        <v>9.3333333333333338E-2</v>
      </c>
      <c r="CH10">
        <v>0.6544444444444445</v>
      </c>
      <c r="CI10">
        <v>0.22333333333333333</v>
      </c>
      <c r="CJ10">
        <v>1.3333333333333334E-2</v>
      </c>
      <c r="CK10">
        <v>0.76333333333333331</v>
      </c>
      <c r="CL10">
        <v>0.08</v>
      </c>
      <c r="CM10">
        <v>0.14555555555555555</v>
      </c>
      <c r="CN10">
        <v>0.77444444444444449</v>
      </c>
      <c r="CO10">
        <v>8.7777777777777774E-2</v>
      </c>
      <c r="CP10">
        <v>0.11333333333333333</v>
      </c>
      <c r="CQ10">
        <v>0.79888888888888887</v>
      </c>
      <c r="CR10">
        <v>0.85444444444444445</v>
      </c>
      <c r="CS10">
        <v>2.7777777777777776E-2</v>
      </c>
      <c r="CT10">
        <v>0.11777777777777777</v>
      </c>
      <c r="CU10">
        <v>0.3511111111111111</v>
      </c>
      <c r="CV10">
        <v>9.7777777777777783E-2</v>
      </c>
      <c r="CW10">
        <v>0.55111111111111111</v>
      </c>
      <c r="CX10">
        <v>0.22111111111111112</v>
      </c>
      <c r="CY10">
        <v>0.13555555555555557</v>
      </c>
      <c r="CZ10">
        <v>0.64333333333333331</v>
      </c>
      <c r="DA10">
        <v>0.61555555555555552</v>
      </c>
      <c r="DB10">
        <v>9.4444444444444442E-2</v>
      </c>
      <c r="DC10">
        <v>0.28999999999999998</v>
      </c>
      <c r="DD10">
        <v>0.41666666666666669</v>
      </c>
      <c r="DE10">
        <v>6.6666666666666666E-2</v>
      </c>
      <c r="DF10">
        <v>0.51666666666666672</v>
      </c>
      <c r="DG10">
        <v>0.65222222222222226</v>
      </c>
      <c r="DH10">
        <v>0.04</v>
      </c>
      <c r="DI10">
        <v>0.30777777777777776</v>
      </c>
      <c r="DJ10">
        <v>0.62888888888888894</v>
      </c>
      <c r="DK10">
        <v>5.3333333333333337E-2</v>
      </c>
      <c r="DL10">
        <v>0.31777777777777777</v>
      </c>
      <c r="DM10">
        <v>0.39777777777777779</v>
      </c>
      <c r="DN10">
        <v>4.2222222222222223E-2</v>
      </c>
      <c r="DO10">
        <v>0.56000000000000005</v>
      </c>
      <c r="DP10">
        <v>0.13777777777777778</v>
      </c>
      <c r="DQ10">
        <v>0.23666666666666666</v>
      </c>
      <c r="DR10">
        <v>0.62555555555555553</v>
      </c>
      <c r="DS10">
        <v>0.47666666666666668</v>
      </c>
      <c r="DT10">
        <v>6.4444444444444443E-2</v>
      </c>
      <c r="DU10">
        <v>0.4588888888888889</v>
      </c>
      <c r="DV10">
        <v>0.75222222222222224</v>
      </c>
      <c r="DW10">
        <v>0.04</v>
      </c>
      <c r="DX10">
        <v>0.20777777777777778</v>
      </c>
      <c r="DY10">
        <v>0.49333333333333335</v>
      </c>
      <c r="DZ10">
        <v>4.2222222222222223E-2</v>
      </c>
      <c r="EA10">
        <v>0.46444444444444444</v>
      </c>
      <c r="EB10">
        <v>0.15111111111111111</v>
      </c>
      <c r="EC10">
        <v>0.21777777777777776</v>
      </c>
      <c r="ED10">
        <v>0.63111111111111107</v>
      </c>
      <c r="EE10">
        <v>0.44555555555555554</v>
      </c>
      <c r="EF10">
        <v>4.6666666666666669E-2</v>
      </c>
      <c r="EG10">
        <v>0.50777777777777777</v>
      </c>
      <c r="EH10">
        <v>0.12222222222222222</v>
      </c>
      <c r="EI10">
        <v>0.11555555555555555</v>
      </c>
      <c r="EJ10">
        <v>0.76222222222222225</v>
      </c>
      <c r="EK10">
        <v>0.28000000000000003</v>
      </c>
      <c r="EL10">
        <v>7.2222222222222215E-2</v>
      </c>
      <c r="EM10">
        <v>0.64777777777777779</v>
      </c>
      <c r="EN10">
        <v>0.12111111111111111</v>
      </c>
      <c r="EO10">
        <v>0.25</v>
      </c>
      <c r="EP10">
        <v>0.62888888888888894</v>
      </c>
      <c r="EQ10">
        <v>0.29222222222222222</v>
      </c>
      <c r="ER10">
        <v>0.06</v>
      </c>
      <c r="ES10">
        <v>0.64777777777777779</v>
      </c>
      <c r="ET10">
        <v>0.5411111111111111</v>
      </c>
      <c r="EU10">
        <v>2.8888888888888888E-2</v>
      </c>
      <c r="EV10">
        <v>0.43</v>
      </c>
      <c r="EW10">
        <v>0.35333333333333333</v>
      </c>
      <c r="EX10">
        <v>9.6666666666666665E-2</v>
      </c>
      <c r="EY10">
        <v>0.55000000000000004</v>
      </c>
      <c r="EZ10">
        <v>0.27111111111111114</v>
      </c>
      <c r="FA10">
        <v>0.18777777777777777</v>
      </c>
      <c r="FB10">
        <v>0.5411111111111111</v>
      </c>
      <c r="FC10">
        <v>0.3477777777777778</v>
      </c>
      <c r="FD10">
        <v>8.3333333333333329E-2</v>
      </c>
      <c r="FE10">
        <v>0.56888888888888889</v>
      </c>
      <c r="FF10">
        <v>0.38222222222222224</v>
      </c>
      <c r="FG10">
        <v>9.8888888888888887E-2</v>
      </c>
      <c r="FH10">
        <v>0.51888888888888884</v>
      </c>
      <c r="FI10">
        <v>0.13777777777777778</v>
      </c>
      <c r="FJ10">
        <v>0.15444444444444444</v>
      </c>
      <c r="FK10">
        <v>0.70777777777777773</v>
      </c>
      <c r="FL10">
        <v>4.5555555555555557E-2</v>
      </c>
      <c r="FM10">
        <v>0.26222222222222225</v>
      </c>
      <c r="FN10">
        <v>0.69222222222222218</v>
      </c>
      <c r="FO10">
        <v>0.28000000000000003</v>
      </c>
      <c r="FP10">
        <v>0.11333333333333333</v>
      </c>
      <c r="FQ10">
        <v>0.60666666666666669</v>
      </c>
      <c r="FR10">
        <v>0.31333333333333335</v>
      </c>
      <c r="FS10">
        <v>7.5555555555555556E-2</v>
      </c>
      <c r="FT10">
        <v>0.61111111111111116</v>
      </c>
      <c r="FU10">
        <v>0.26333333333333331</v>
      </c>
      <c r="FV10">
        <v>0.12888888888888889</v>
      </c>
      <c r="FW10">
        <v>0.60777777777777775</v>
      </c>
      <c r="FX10">
        <v>0.2</v>
      </c>
      <c r="FY10">
        <v>0.15888888888888889</v>
      </c>
      <c r="FZ10">
        <v>0.64111111111111108</v>
      </c>
      <c r="GA10">
        <v>0</v>
      </c>
      <c r="GB10">
        <v>0</v>
      </c>
      <c r="GC10">
        <v>0</v>
      </c>
      <c r="GD10">
        <v>0</v>
      </c>
      <c r="GE10">
        <v>0</v>
      </c>
      <c r="GF10">
        <v>0</v>
      </c>
      <c r="GG10">
        <v>0.23</v>
      </c>
      <c r="GH10">
        <v>9.4444444444444442E-2</v>
      </c>
      <c r="GI10">
        <v>0.67555555555555558</v>
      </c>
      <c r="GJ10">
        <v>0.1711111111111111</v>
      </c>
      <c r="GK10">
        <v>0.12444444444444444</v>
      </c>
      <c r="GL10">
        <v>0.70444444444444443</v>
      </c>
      <c r="GM10">
        <v>0.75222222222222224</v>
      </c>
      <c r="GN10">
        <v>7.1111111111111111E-2</v>
      </c>
      <c r="GO10">
        <v>0.17666666666666667</v>
      </c>
      <c r="GP10">
        <v>0.53222222222222226</v>
      </c>
      <c r="GQ10">
        <v>9.6666666666666665E-2</v>
      </c>
      <c r="GR10">
        <v>0.37111111111111111</v>
      </c>
      <c r="GS10">
        <v>0.10444444444444445</v>
      </c>
      <c r="GT10">
        <v>4.2222222222222223E-2</v>
      </c>
      <c r="GU10">
        <v>0.85333333333333339</v>
      </c>
      <c r="GV10">
        <v>0.19888888888888889</v>
      </c>
      <c r="GW10">
        <v>7.5555555555555556E-2</v>
      </c>
      <c r="GX10">
        <v>0.72555555555555551</v>
      </c>
      <c r="GY10">
        <v>0.78</v>
      </c>
      <c r="GZ10">
        <v>2.2222222222222222E-3</v>
      </c>
      <c r="HA10">
        <v>0.21777777777777776</v>
      </c>
      <c r="HB10">
        <v>0.2388888888888889</v>
      </c>
      <c r="HC10">
        <v>0.12333333333333334</v>
      </c>
      <c r="HD10">
        <v>0.63777777777777778</v>
      </c>
      <c r="HE10">
        <v>4.3333333333333335E-2</v>
      </c>
      <c r="HF10">
        <v>7.3333333333333334E-2</v>
      </c>
      <c r="HG10">
        <v>0.8833333333333333</v>
      </c>
      <c r="HH10">
        <v>0.22666666666666666</v>
      </c>
      <c r="HI10">
        <v>5.2222222222222225E-2</v>
      </c>
      <c r="HJ10">
        <v>0.72111111111111115</v>
      </c>
      <c r="HK10">
        <v>0.16666666666666666</v>
      </c>
      <c r="HL10">
        <v>6.6666666666666666E-2</v>
      </c>
      <c r="HM10">
        <v>0.76666666666666672</v>
      </c>
      <c r="HN10">
        <f>'Raw Data(sec)'!IN9/3600</f>
        <v>0</v>
      </c>
      <c r="IO10">
        <f>'Raw Data(sec)'!IO9/3600</f>
        <v>0</v>
      </c>
      <c r="IP10">
        <f>'Raw Data(sec)'!IP9/3600</f>
        <v>0</v>
      </c>
      <c r="IQ10">
        <f>'Raw Data(sec)'!IQ9/3600</f>
        <v>0</v>
      </c>
      <c r="IR10">
        <f>'Raw Data(sec)'!IR9/3600</f>
        <v>0</v>
      </c>
      <c r="IS10">
        <f>'Raw Data(sec)'!IS9/3600</f>
        <v>0</v>
      </c>
      <c r="IT10">
        <f>'Raw Data(sec)'!IT9/3600</f>
        <v>0</v>
      </c>
      <c r="IU10">
        <f>'Raw Data(sec)'!IU9/3600</f>
        <v>0</v>
      </c>
      <c r="IV10">
        <f>'Raw Data(sec)'!IV9/3600</f>
        <v>0</v>
      </c>
      <c r="IW10">
        <f>'Raw Data(sec)'!IW9/3600</f>
        <v>0</v>
      </c>
      <c r="IX10">
        <f>'Raw Data(sec)'!IX9/3600</f>
        <v>0</v>
      </c>
      <c r="IY10">
        <f>'Raw Data(sec)'!IY9/3600</f>
        <v>0</v>
      </c>
      <c r="IZ10">
        <f>'Raw Data(sec)'!IZ9/3600</f>
        <v>0</v>
      </c>
      <c r="JA10">
        <f>'Raw Data(sec)'!JA9/3600</f>
        <v>0</v>
      </c>
      <c r="JB10">
        <f>'Raw Data(sec)'!JB9/3600</f>
        <v>0</v>
      </c>
      <c r="JC10">
        <f>'Raw Data(sec)'!JC9/3600</f>
        <v>0</v>
      </c>
      <c r="JD10">
        <f>'Raw Data(sec)'!JD9/3600</f>
        <v>0</v>
      </c>
      <c r="JE10">
        <f>'Raw Data(sec)'!JE9/3600</f>
        <v>0</v>
      </c>
      <c r="JF10">
        <f>'Raw Data(sec)'!JF9/3600</f>
        <v>0</v>
      </c>
      <c r="JG10">
        <f>'Raw Data(sec)'!JG9/3600</f>
        <v>0</v>
      </c>
      <c r="JH10">
        <f>'Raw Data(sec)'!JH9/3600</f>
        <v>0</v>
      </c>
      <c r="JI10">
        <f>'Raw Data(sec)'!JI9/3600</f>
        <v>0</v>
      </c>
      <c r="JJ10">
        <f>'Raw Data(sec)'!JJ9/3600</f>
        <v>0</v>
      </c>
      <c r="JK10">
        <f>'Raw Data(sec)'!JK9/3600</f>
        <v>0</v>
      </c>
      <c r="JL10">
        <f>'Raw Data(sec)'!JL9/3600</f>
        <v>0</v>
      </c>
      <c r="JM10">
        <f>'Raw Data(sec)'!JM9/3600</f>
        <v>0</v>
      </c>
      <c r="JN10">
        <f>'Raw Data(sec)'!JN9/3600</f>
        <v>0</v>
      </c>
      <c r="JO10">
        <f>'Raw Data(sec)'!JO9/3600</f>
        <v>0</v>
      </c>
      <c r="JP10">
        <f>'Raw Data(sec)'!JP9/3600</f>
        <v>0</v>
      </c>
      <c r="JQ10">
        <f>'Raw Data(sec)'!JQ9/3600</f>
        <v>0</v>
      </c>
      <c r="JR10">
        <f>'Raw Data(sec)'!JR9/3600</f>
        <v>0</v>
      </c>
      <c r="JS10">
        <f>'Raw Data(sec)'!JS9/3600</f>
        <v>0</v>
      </c>
    </row>
    <row r="11" spans="1:279" ht="21.5" customHeight="1" x14ac:dyDescent="0.2">
      <c r="A11" t="str">
        <f>'Raw Data(sec)'!A10</f>
        <v>P23</v>
      </c>
      <c r="B11" t="str">
        <f>'Raw Data(sec)'!B10</f>
        <v>WT</v>
      </c>
      <c r="C11" t="str">
        <f>'Raw Data(sec)'!C10</f>
        <v>J6</v>
      </c>
      <c r="D11" t="str">
        <f>'Raw Data(sec)'!D10</f>
        <v>R</v>
      </c>
      <c r="E11">
        <f>'Raw Data(sec)'!E10/3600</f>
        <v>0.04</v>
      </c>
      <c r="F11">
        <f>'Raw Data(sec)'!F10/3600</f>
        <v>7.4444444444444438E-2</v>
      </c>
      <c r="G11">
        <f>'Raw Data(sec)'!G10/3600</f>
        <v>0</v>
      </c>
      <c r="H11">
        <f>'Raw Data(sec)'!H10/3600</f>
        <v>9.555555555555556E-2</v>
      </c>
      <c r="I11">
        <f>'Raw Data(sec)'!I10/3600</f>
        <v>0</v>
      </c>
      <c r="J11">
        <f>'Raw Data(sec)'!J10/3600</f>
        <v>5.5555555555555552E-2</v>
      </c>
      <c r="K11">
        <f>'Raw Data(sec)'!K10/3600</f>
        <v>6.222222222222222E-2</v>
      </c>
      <c r="L11">
        <f>'Raw Data(sec)'!L10/3600</f>
        <v>4.6666666666666669E-2</v>
      </c>
      <c r="M11">
        <f>'Raw Data(sec)'!M10/3600</f>
        <v>0.18222222222222223</v>
      </c>
      <c r="N11">
        <f>'Raw Data(sec)'!N10/3600</f>
        <v>0.02</v>
      </c>
      <c r="O11">
        <f>'Raw Data(sec)'!O10/3600</f>
        <v>7.8888888888888883E-2</v>
      </c>
      <c r="P11" s="173">
        <f>'Raw Data(sec)'!P10/3600</f>
        <v>3.7777777777777778E-2</v>
      </c>
      <c r="Q11" s="173">
        <f>'Raw Data(sec)'!Q10/3600</f>
        <v>0</v>
      </c>
      <c r="R11" s="173">
        <f>'Raw Data(sec)'!R10/3600</f>
        <v>0.05</v>
      </c>
      <c r="S11" s="173">
        <f>'Raw Data(sec)'!S10/3600</f>
        <v>0</v>
      </c>
      <c r="T11" s="173">
        <f>'Raw Data(sec)'!T10/3600</f>
        <v>5.5555555555555552E-2</v>
      </c>
      <c r="U11" s="173">
        <f>'Raw Data(sec)'!U10/3600</f>
        <v>5.4444444444444441E-2</v>
      </c>
      <c r="V11" s="173">
        <f>'Raw Data(sec)'!V10/3600</f>
        <v>0.2311111111111111</v>
      </c>
      <c r="W11" s="173">
        <f>'Raw Data(sec)'!W10/3600</f>
        <v>5.5555555555555552E-2</v>
      </c>
      <c r="X11" s="173">
        <f>'Raw Data(sec)'!X10/3600</f>
        <v>0.10111111111111111</v>
      </c>
      <c r="Y11" s="173">
        <f>'Raw Data(sec)'!Y10/3600</f>
        <v>4.4444444444444446E-2</v>
      </c>
      <c r="Z11" s="173">
        <f>'Raw Data(sec)'!Z10/3600</f>
        <v>2.8888888888888888E-2</v>
      </c>
      <c r="AA11" s="173">
        <f>'Raw Data(sec)'!AA10/3600</f>
        <v>1.8888888888888889E-2</v>
      </c>
      <c r="AB11" s="173">
        <f>'Raw Data(sec)'!AB10/3600</f>
        <v>3.4444444444444444E-2</v>
      </c>
      <c r="AH11">
        <v>0</v>
      </c>
      <c r="AI11">
        <v>5</v>
      </c>
      <c r="AJ11">
        <v>0.27111111111111114</v>
      </c>
      <c r="AK11">
        <v>0.16666666666666666</v>
      </c>
      <c r="AL11">
        <v>0.56222222222222218</v>
      </c>
      <c r="AM11">
        <v>0.56333333333333335</v>
      </c>
      <c r="AN11">
        <v>0</v>
      </c>
      <c r="AO11">
        <v>0.43666666666666665</v>
      </c>
      <c r="AP11">
        <v>0.80444444444444441</v>
      </c>
      <c r="AQ11">
        <v>0</v>
      </c>
      <c r="AR11">
        <v>0.19555555555555557</v>
      </c>
      <c r="AS11">
        <v>0.64666666666666661</v>
      </c>
      <c r="AT11">
        <v>0</v>
      </c>
      <c r="AU11">
        <v>0.35333333333333333</v>
      </c>
      <c r="AV11">
        <v>0</v>
      </c>
      <c r="AW11">
        <v>0</v>
      </c>
      <c r="AX11">
        <v>0</v>
      </c>
      <c r="AY11">
        <v>0.35777777777777775</v>
      </c>
      <c r="AZ11">
        <v>0.06</v>
      </c>
      <c r="BA11">
        <v>0.5822222222222222</v>
      </c>
      <c r="BB11">
        <v>6.8888888888888888E-2</v>
      </c>
      <c r="BC11">
        <v>0.19777777777777777</v>
      </c>
      <c r="BD11">
        <v>0.73333333333333328</v>
      </c>
      <c r="BE11">
        <v>0.14000000000000001</v>
      </c>
      <c r="BF11">
        <v>0.1711111111111111</v>
      </c>
      <c r="BG11">
        <v>0.68888888888888888</v>
      </c>
      <c r="BH11">
        <v>0.39222222222222225</v>
      </c>
      <c r="BI11">
        <v>0.21666666666666667</v>
      </c>
      <c r="BJ11">
        <v>0.39111111111111113</v>
      </c>
      <c r="BK11">
        <v>0.46666666666666667</v>
      </c>
      <c r="BL11">
        <v>0.11</v>
      </c>
      <c r="BM11">
        <v>0.42333333333333334</v>
      </c>
      <c r="BN11">
        <v>0.64111111111111108</v>
      </c>
      <c r="BO11">
        <v>0.12222222222222222</v>
      </c>
      <c r="BP11">
        <v>0.23666666666666666</v>
      </c>
      <c r="BQ11">
        <v>0.32555555555555554</v>
      </c>
      <c r="BR11">
        <v>0.19444444444444445</v>
      </c>
      <c r="BS11">
        <v>0.48</v>
      </c>
      <c r="BT11">
        <v>0.37</v>
      </c>
      <c r="BU11">
        <v>0.18</v>
      </c>
      <c r="BV11">
        <v>0.45</v>
      </c>
      <c r="BW11">
        <v>0.10777777777777778</v>
      </c>
      <c r="BX11">
        <v>0.24777777777777779</v>
      </c>
      <c r="BY11">
        <v>0.64444444444444449</v>
      </c>
      <c r="BZ11">
        <v>0.39444444444444443</v>
      </c>
      <c r="CA11">
        <v>0.11</v>
      </c>
      <c r="CB11">
        <v>0.49555555555555558</v>
      </c>
      <c r="CC11">
        <v>0.11666666666666667</v>
      </c>
      <c r="CD11">
        <v>0.22777777777777777</v>
      </c>
      <c r="CE11">
        <v>0.65555555555555556</v>
      </c>
      <c r="CF11">
        <v>7.5555555555555556E-2</v>
      </c>
      <c r="CG11">
        <v>0.22777777777777777</v>
      </c>
      <c r="CH11">
        <v>0.69666666666666666</v>
      </c>
      <c r="CI11">
        <v>0.49888888888888888</v>
      </c>
      <c r="CJ11">
        <v>0.02</v>
      </c>
      <c r="CK11">
        <v>0.4811111111111111</v>
      </c>
      <c r="CL11">
        <v>0.63888888888888884</v>
      </c>
      <c r="CM11">
        <v>5.5555555555555552E-2</v>
      </c>
      <c r="CN11">
        <v>0.30555555555555558</v>
      </c>
      <c r="CO11">
        <v>0.55777777777777782</v>
      </c>
      <c r="CP11">
        <v>3.3333333333333333E-2</v>
      </c>
      <c r="CQ11">
        <v>0.40888888888888891</v>
      </c>
      <c r="CR11">
        <v>5.3333333333333337E-2</v>
      </c>
      <c r="CS11">
        <v>9.3333333333333338E-2</v>
      </c>
      <c r="CT11">
        <v>0.85333333333333339</v>
      </c>
      <c r="CU11">
        <v>0.33666666666666667</v>
      </c>
      <c r="CV11">
        <v>0.13777777777777778</v>
      </c>
      <c r="CW11">
        <v>0.52555555555555555</v>
      </c>
      <c r="CX11">
        <v>0.40777777777777779</v>
      </c>
      <c r="CY11">
        <v>9.7777777777777783E-2</v>
      </c>
      <c r="CZ11">
        <v>0.49444444444444446</v>
      </c>
      <c r="DA11">
        <v>5.2222222222222225E-2</v>
      </c>
      <c r="DB11">
        <v>0.19555555555555557</v>
      </c>
      <c r="DC11">
        <v>0.75222222222222224</v>
      </c>
      <c r="DD11">
        <v>0.27777777777777779</v>
      </c>
      <c r="DE11">
        <v>7.2222222222222215E-2</v>
      </c>
      <c r="DF11">
        <v>0.65</v>
      </c>
      <c r="DG11">
        <v>8.2222222222222224E-2</v>
      </c>
      <c r="DH11">
        <v>0.19555555555555557</v>
      </c>
      <c r="DI11">
        <v>0.72222222222222221</v>
      </c>
      <c r="DJ11">
        <v>0.42444444444444446</v>
      </c>
      <c r="DK11">
        <v>0.15777777777777777</v>
      </c>
      <c r="DL11">
        <v>0.4177777777777778</v>
      </c>
      <c r="DM11">
        <v>0.90666666666666662</v>
      </c>
      <c r="DN11">
        <v>1.8888888888888889E-2</v>
      </c>
      <c r="DO11">
        <v>7.4444444444444438E-2</v>
      </c>
      <c r="DP11">
        <v>0.81222222222222218</v>
      </c>
      <c r="DQ11">
        <v>6.8888888888888888E-2</v>
      </c>
      <c r="DR11">
        <v>0.11888888888888889</v>
      </c>
      <c r="DS11">
        <v>0.12666666666666668</v>
      </c>
      <c r="DT11">
        <v>0.2088888888888889</v>
      </c>
      <c r="DU11">
        <v>0.66444444444444439</v>
      </c>
      <c r="DV11">
        <v>7.0000000000000007E-2</v>
      </c>
      <c r="DW11">
        <v>0.2088888888888889</v>
      </c>
      <c r="DX11">
        <v>0.72111111111111115</v>
      </c>
      <c r="DY11">
        <v>0.28444444444444444</v>
      </c>
      <c r="DZ11">
        <v>0.11888888888888889</v>
      </c>
      <c r="EA11">
        <v>0.59666666666666668</v>
      </c>
      <c r="EB11">
        <v>0.49777777777777776</v>
      </c>
      <c r="EC11">
        <v>0.09</v>
      </c>
      <c r="ED11">
        <v>0.41222222222222221</v>
      </c>
      <c r="EE11">
        <v>0.11222222222222222</v>
      </c>
      <c r="EF11">
        <v>0.11</v>
      </c>
      <c r="EG11">
        <v>0.77777777777777779</v>
      </c>
      <c r="EH11">
        <v>0.73444444444444446</v>
      </c>
      <c r="EI11">
        <v>2.6666666666666668E-2</v>
      </c>
      <c r="EJ11">
        <v>0.2388888888888889</v>
      </c>
      <c r="EK11">
        <v>0.35222222222222221</v>
      </c>
      <c r="EL11">
        <v>8.3333333333333329E-2</v>
      </c>
      <c r="EM11">
        <v>0.56444444444444442</v>
      </c>
      <c r="EN11">
        <v>0.79777777777777781</v>
      </c>
      <c r="EO11">
        <v>2.7777777777777776E-2</v>
      </c>
      <c r="EP11">
        <v>0.17444444444444446</v>
      </c>
      <c r="EQ11">
        <v>0.98666666666666669</v>
      </c>
      <c r="ER11">
        <v>0</v>
      </c>
      <c r="ES11">
        <v>1.3333333333333334E-2</v>
      </c>
      <c r="ET11">
        <v>0.56555555555555559</v>
      </c>
      <c r="EU11">
        <v>3.3333333333333333E-2</v>
      </c>
      <c r="EV11">
        <v>0.40111111111111108</v>
      </c>
      <c r="EW11">
        <v>0.58888888888888891</v>
      </c>
      <c r="EX11">
        <v>5.4444444444444441E-2</v>
      </c>
      <c r="EY11">
        <v>0.35666666666666669</v>
      </c>
      <c r="EZ11">
        <v>0.73666666666666669</v>
      </c>
      <c r="FA11">
        <v>2.7777777777777776E-2</v>
      </c>
      <c r="FB11">
        <v>0.23555555555555555</v>
      </c>
      <c r="FC11">
        <v>0.15888888888888889</v>
      </c>
      <c r="FD11">
        <v>0.18111111111111111</v>
      </c>
      <c r="FE11">
        <v>0.66</v>
      </c>
      <c r="FF11">
        <v>0.44222222222222224</v>
      </c>
      <c r="FG11">
        <v>9.2222222222222219E-2</v>
      </c>
      <c r="FH11">
        <v>0.46555555555555556</v>
      </c>
      <c r="FI11">
        <v>0.49333333333333335</v>
      </c>
      <c r="FJ11">
        <v>0.19888888888888889</v>
      </c>
      <c r="FK11">
        <v>0.30777777777777776</v>
      </c>
      <c r="FL11">
        <v>0.63111111111111107</v>
      </c>
      <c r="FM11">
        <v>7.1111111111111111E-2</v>
      </c>
      <c r="FN11">
        <v>0.29777777777777775</v>
      </c>
      <c r="FO11">
        <v>0.16222222222222221</v>
      </c>
      <c r="FP11">
        <v>0.16111111111111112</v>
      </c>
      <c r="FQ11">
        <v>0.67666666666666664</v>
      </c>
      <c r="FR11">
        <v>0.57999999999999996</v>
      </c>
      <c r="FS11">
        <v>7.6666666666666661E-2</v>
      </c>
      <c r="FT11">
        <v>0.34333333333333332</v>
      </c>
      <c r="FU11">
        <v>0.5377777777777778</v>
      </c>
      <c r="FV11">
        <v>7.5555555555555556E-2</v>
      </c>
      <c r="FW11">
        <v>0.38666666666666666</v>
      </c>
      <c r="FX11">
        <v>0.46888888888888891</v>
      </c>
      <c r="FY11">
        <v>5.5555555555555552E-2</v>
      </c>
      <c r="FZ11">
        <v>0.47555555555555556</v>
      </c>
      <c r="GA11">
        <v>0</v>
      </c>
      <c r="GB11">
        <v>0</v>
      </c>
      <c r="GC11">
        <v>0</v>
      </c>
      <c r="GD11">
        <v>0</v>
      </c>
      <c r="GE11">
        <v>0</v>
      </c>
      <c r="GF11">
        <v>0</v>
      </c>
      <c r="GG11">
        <v>0.25888888888888889</v>
      </c>
      <c r="GH11">
        <v>5.3333333333333337E-2</v>
      </c>
      <c r="GI11">
        <v>0.68777777777777782</v>
      </c>
      <c r="GJ11">
        <v>0.78888888888888886</v>
      </c>
      <c r="GK11">
        <v>0</v>
      </c>
      <c r="GL11">
        <v>0.21111111111111111</v>
      </c>
      <c r="GM11">
        <v>0.24111111111111111</v>
      </c>
      <c r="GN11">
        <v>0.13</v>
      </c>
      <c r="GO11">
        <v>0.62888888888888894</v>
      </c>
      <c r="GP11">
        <v>1</v>
      </c>
      <c r="GQ11">
        <v>0</v>
      </c>
      <c r="GR11">
        <v>0</v>
      </c>
      <c r="GS11">
        <v>0.44444444444444442</v>
      </c>
      <c r="GT11">
        <v>6.8888888888888888E-2</v>
      </c>
      <c r="GU11">
        <v>0.48666666666666669</v>
      </c>
      <c r="GV11">
        <v>0.36333333333333334</v>
      </c>
      <c r="GW11">
        <v>7.7777777777777779E-2</v>
      </c>
      <c r="GX11">
        <v>0.55888888888888888</v>
      </c>
      <c r="GY11">
        <v>4.1111111111111112E-2</v>
      </c>
      <c r="GZ11">
        <v>1.2222222222222223E-2</v>
      </c>
      <c r="HA11">
        <v>0.94666666666666666</v>
      </c>
      <c r="HB11">
        <v>0.44222222222222224</v>
      </c>
      <c r="HC11">
        <v>7.0000000000000007E-2</v>
      </c>
      <c r="HD11">
        <v>0.48777777777777775</v>
      </c>
      <c r="HE11">
        <v>0.58666666666666667</v>
      </c>
      <c r="HF11">
        <v>2.7777777777777776E-2</v>
      </c>
      <c r="HG11">
        <v>0.38555555555555554</v>
      </c>
      <c r="HH11">
        <v>0.45</v>
      </c>
      <c r="HI11">
        <v>3.6666666666666667E-2</v>
      </c>
      <c r="HJ11">
        <v>0.51333333333333331</v>
      </c>
      <c r="HK11">
        <v>0.48333333333333334</v>
      </c>
      <c r="HL11">
        <v>3.2222222222222222E-2</v>
      </c>
      <c r="HM11">
        <v>0.48444444444444446</v>
      </c>
      <c r="HN11">
        <f>'Raw Data(sec)'!IN10/3600</f>
        <v>0</v>
      </c>
      <c r="IO11">
        <f>'Raw Data(sec)'!IO10/3600</f>
        <v>0</v>
      </c>
      <c r="IP11">
        <f>'Raw Data(sec)'!IP10/3600</f>
        <v>0</v>
      </c>
      <c r="IQ11">
        <f>'Raw Data(sec)'!IQ10/3600</f>
        <v>0</v>
      </c>
      <c r="IR11">
        <f>'Raw Data(sec)'!IR10/3600</f>
        <v>0</v>
      </c>
      <c r="IS11">
        <f>'Raw Data(sec)'!IS10/3600</f>
        <v>0</v>
      </c>
      <c r="IT11">
        <f>'Raw Data(sec)'!IT10/3600</f>
        <v>0</v>
      </c>
      <c r="IU11">
        <f>'Raw Data(sec)'!IU10/3600</f>
        <v>0</v>
      </c>
      <c r="IV11">
        <f>'Raw Data(sec)'!IV10/3600</f>
        <v>0</v>
      </c>
      <c r="IW11">
        <f>'Raw Data(sec)'!IW10/3600</f>
        <v>0</v>
      </c>
      <c r="IX11">
        <f>'Raw Data(sec)'!IX10/3600</f>
        <v>0</v>
      </c>
      <c r="IY11">
        <f>'Raw Data(sec)'!IY10/3600</f>
        <v>0</v>
      </c>
      <c r="IZ11">
        <f>'Raw Data(sec)'!IZ10/3600</f>
        <v>0</v>
      </c>
      <c r="JA11">
        <f>'Raw Data(sec)'!JA10/3600</f>
        <v>0</v>
      </c>
      <c r="JB11">
        <f>'Raw Data(sec)'!JB10/3600</f>
        <v>0</v>
      </c>
      <c r="JC11">
        <f>'Raw Data(sec)'!JC10/3600</f>
        <v>0</v>
      </c>
      <c r="JD11">
        <f>'Raw Data(sec)'!JD10/3600</f>
        <v>0</v>
      </c>
      <c r="JE11">
        <f>'Raw Data(sec)'!JE10/3600</f>
        <v>0</v>
      </c>
      <c r="JF11">
        <f>'Raw Data(sec)'!JF10/3600</f>
        <v>0</v>
      </c>
      <c r="JG11">
        <f>'Raw Data(sec)'!JG10/3600</f>
        <v>0</v>
      </c>
      <c r="JH11">
        <f>'Raw Data(sec)'!JH10/3600</f>
        <v>0</v>
      </c>
      <c r="JI11">
        <f>'Raw Data(sec)'!JI10/3600</f>
        <v>0</v>
      </c>
      <c r="JJ11">
        <f>'Raw Data(sec)'!JJ10/3600</f>
        <v>0</v>
      </c>
      <c r="JK11">
        <f>'Raw Data(sec)'!JK10/3600</f>
        <v>0</v>
      </c>
      <c r="JL11">
        <f>'Raw Data(sec)'!JL10/3600</f>
        <v>0</v>
      </c>
      <c r="JM11">
        <f>'Raw Data(sec)'!JM10/3600</f>
        <v>0</v>
      </c>
      <c r="JN11">
        <f>'Raw Data(sec)'!JN10/3600</f>
        <v>0</v>
      </c>
      <c r="JO11">
        <f>'Raw Data(sec)'!JO10/3600</f>
        <v>0</v>
      </c>
      <c r="JP11">
        <f>'Raw Data(sec)'!JP10/3600</f>
        <v>0</v>
      </c>
      <c r="JQ11">
        <f>'Raw Data(sec)'!JQ10/3600</f>
        <v>0</v>
      </c>
      <c r="JR11">
        <f>'Raw Data(sec)'!JR10/3600</f>
        <v>0</v>
      </c>
      <c r="JS11">
        <f>'Raw Data(sec)'!JS10/3600</f>
        <v>0</v>
      </c>
    </row>
    <row r="12" spans="1:279" x14ac:dyDescent="0.2">
      <c r="A12" t="str">
        <f>'Raw Data(sec)'!A11</f>
        <v>P23</v>
      </c>
      <c r="B12" t="str">
        <f>'Raw Data(sec)'!B11</f>
        <v>WT</v>
      </c>
      <c r="C12" t="str">
        <f>'Raw Data(sec)'!C11</f>
        <v>J6</v>
      </c>
      <c r="D12" t="str">
        <f>'Raw Data(sec)'!D11</f>
        <v>NR</v>
      </c>
      <c r="E12">
        <f>'Raw Data(sec)'!E11/3600</f>
        <v>0.21222222222222223</v>
      </c>
      <c r="F12">
        <f>'Raw Data(sec)'!F11/3600</f>
        <v>0.72777777777777775</v>
      </c>
      <c r="G12">
        <f>'Raw Data(sec)'!G11/3600</f>
        <v>0.22444444444444445</v>
      </c>
      <c r="H12">
        <f>'Raw Data(sec)'!H11/3600</f>
        <v>0.63555555555555554</v>
      </c>
      <c r="I12">
        <f>'Raw Data(sec)'!I11/3600</f>
        <v>0.19555555555555557</v>
      </c>
      <c r="J12">
        <f>'Raw Data(sec)'!J11/3600</f>
        <v>0.4022222222222222</v>
      </c>
      <c r="K12">
        <f>'Raw Data(sec)'!K11/3600</f>
        <v>0.30888888888888888</v>
      </c>
      <c r="L12">
        <f>'Raw Data(sec)'!L11/3600</f>
        <v>0.49555555555555558</v>
      </c>
      <c r="M12">
        <f>'Raw Data(sec)'!M11/3600</f>
        <v>0.69</v>
      </c>
      <c r="N12">
        <f>'Raw Data(sec)'!N11/3600</f>
        <v>0.24777777777777779</v>
      </c>
      <c r="O12">
        <f>'Raw Data(sec)'!O11/3600</f>
        <v>0.61555555555555552</v>
      </c>
      <c r="P12" s="173">
        <f>'Raw Data(sec)'!P11/3600</f>
        <v>0.35555555555555557</v>
      </c>
      <c r="Q12" s="173">
        <f>'Raw Data(sec)'!Q11/3600</f>
        <v>2.7777777777777776E-2</v>
      </c>
      <c r="R12" s="173">
        <f>'Raw Data(sec)'!R11/3600</f>
        <v>0.44888888888888889</v>
      </c>
      <c r="S12" s="173">
        <f>'Raw Data(sec)'!S11/3600</f>
        <v>0</v>
      </c>
      <c r="T12" s="173">
        <f>'Raw Data(sec)'!T11/3600</f>
        <v>0.47333333333333333</v>
      </c>
      <c r="U12" s="173">
        <f>'Raw Data(sec)'!U11/3600</f>
        <v>0.36888888888888888</v>
      </c>
      <c r="V12" s="173">
        <f>'Raw Data(sec)'!V11/3600</f>
        <v>0.65888888888888886</v>
      </c>
      <c r="W12" s="173">
        <f>'Raw Data(sec)'!W11/3600</f>
        <v>0.24222222222222223</v>
      </c>
      <c r="X12" s="173">
        <f>'Raw Data(sec)'!X11/3600</f>
        <v>0.6544444444444445</v>
      </c>
      <c r="Y12" s="173">
        <f>'Raw Data(sec)'!Y11/3600</f>
        <v>0.29222222222222222</v>
      </c>
      <c r="Z12" s="173">
        <f>'Raw Data(sec)'!Z11/3600</f>
        <v>0.22111111111111112</v>
      </c>
      <c r="AA12" s="173">
        <f>'Raw Data(sec)'!AA11/3600</f>
        <v>0.14777777777777779</v>
      </c>
      <c r="AB12" s="173">
        <f>'Raw Data(sec)'!AB11/3600</f>
        <v>0.37555555555555553</v>
      </c>
      <c r="AH12">
        <v>0</v>
      </c>
      <c r="AI12">
        <v>6</v>
      </c>
      <c r="AJ12">
        <v>0.41666666666666669</v>
      </c>
      <c r="AK12">
        <v>0.17888888888888888</v>
      </c>
      <c r="AL12">
        <v>0.40444444444444444</v>
      </c>
      <c r="AM12">
        <v>0.99555555555555553</v>
      </c>
      <c r="AN12">
        <v>0</v>
      </c>
      <c r="AO12">
        <v>4.4444444444444444E-3</v>
      </c>
      <c r="AP12">
        <v>0.54222222222222227</v>
      </c>
      <c r="AQ12">
        <v>5.5555555555555552E-2</v>
      </c>
      <c r="AR12">
        <v>0.4022222222222222</v>
      </c>
      <c r="AS12">
        <v>0.99333333333333329</v>
      </c>
      <c r="AT12">
        <v>0</v>
      </c>
      <c r="AU12">
        <v>6.6666666666666671E-3</v>
      </c>
      <c r="AV12">
        <v>0</v>
      </c>
      <c r="AW12">
        <v>0</v>
      </c>
      <c r="AX12">
        <v>0</v>
      </c>
      <c r="AY12">
        <v>0.74777777777777776</v>
      </c>
      <c r="AZ12">
        <v>7.7777777777777776E-3</v>
      </c>
      <c r="BA12">
        <v>0.24444444444444444</v>
      </c>
      <c r="BB12">
        <v>0.83555555555555561</v>
      </c>
      <c r="BC12">
        <v>5.5555555555555558E-3</v>
      </c>
      <c r="BD12">
        <v>0.15888888888888889</v>
      </c>
      <c r="BE12">
        <v>0.44</v>
      </c>
      <c r="BF12">
        <v>8.1111111111111106E-2</v>
      </c>
      <c r="BG12">
        <v>0.47888888888888886</v>
      </c>
      <c r="BH12">
        <v>0.67333333333333334</v>
      </c>
      <c r="BI12">
        <v>6.3333333333333339E-2</v>
      </c>
      <c r="BJ12">
        <v>0.26333333333333331</v>
      </c>
      <c r="BK12">
        <v>0.57666666666666666</v>
      </c>
      <c r="BL12">
        <v>0.10222222222222223</v>
      </c>
      <c r="BM12">
        <v>0.32111111111111112</v>
      </c>
      <c r="BN12">
        <v>0.44333333333333336</v>
      </c>
      <c r="BO12">
        <v>8.2222222222222224E-2</v>
      </c>
      <c r="BP12">
        <v>0.47444444444444445</v>
      </c>
      <c r="BQ12">
        <v>0.32555555555555554</v>
      </c>
      <c r="BR12">
        <v>0.11666666666666667</v>
      </c>
      <c r="BS12">
        <v>0.55777777777777782</v>
      </c>
      <c r="BT12">
        <v>0.46333333333333332</v>
      </c>
      <c r="BU12">
        <v>0.21222222222222223</v>
      </c>
      <c r="BV12">
        <v>0.32444444444444442</v>
      </c>
      <c r="BW12">
        <v>0.55888888888888888</v>
      </c>
      <c r="BX12">
        <v>0.17666666666666667</v>
      </c>
      <c r="BY12">
        <v>0.26444444444444443</v>
      </c>
      <c r="BZ12">
        <v>0.4622222222222222</v>
      </c>
      <c r="CA12">
        <v>0.13444444444444445</v>
      </c>
      <c r="CB12">
        <v>0.40333333333333332</v>
      </c>
      <c r="CC12">
        <v>0.42444444444444446</v>
      </c>
      <c r="CD12">
        <v>0.22555555555555556</v>
      </c>
      <c r="CE12">
        <v>0.35</v>
      </c>
      <c r="CF12">
        <v>0.82111111111111112</v>
      </c>
      <c r="CG12">
        <v>5.2222222222222225E-2</v>
      </c>
      <c r="CH12">
        <v>0.12666666666666668</v>
      </c>
      <c r="CI12">
        <v>0.50222222222222224</v>
      </c>
      <c r="CJ12">
        <v>1.2222222222222223E-2</v>
      </c>
      <c r="CK12">
        <v>0.48555555555555557</v>
      </c>
      <c r="CL12">
        <v>0.19444444444444445</v>
      </c>
      <c r="CM12">
        <v>9.8888888888888887E-2</v>
      </c>
      <c r="CN12">
        <v>0.70666666666666667</v>
      </c>
      <c r="CO12">
        <v>0.27666666666666667</v>
      </c>
      <c r="CP12">
        <v>5.6666666666666664E-2</v>
      </c>
      <c r="CQ12">
        <v>0.66666666666666663</v>
      </c>
      <c r="CR12">
        <v>0.67</v>
      </c>
      <c r="CS12">
        <v>6.6666666666666671E-3</v>
      </c>
      <c r="CT12">
        <v>0.32333333333333331</v>
      </c>
      <c r="CU12">
        <v>0.45444444444444443</v>
      </c>
      <c r="CV12">
        <v>8.666666666666667E-2</v>
      </c>
      <c r="CW12">
        <v>0.4588888888888889</v>
      </c>
      <c r="CX12">
        <v>0.32777777777777778</v>
      </c>
      <c r="CY12">
        <v>0.12111111111111111</v>
      </c>
      <c r="CZ12">
        <v>0.55111111111111111</v>
      </c>
      <c r="DA12">
        <v>0.38333333333333336</v>
      </c>
      <c r="DB12">
        <v>0.16111111111111112</v>
      </c>
      <c r="DC12">
        <v>0.45555555555555555</v>
      </c>
      <c r="DD12">
        <v>9.4444444444444442E-2</v>
      </c>
      <c r="DE12">
        <v>0.1711111111111111</v>
      </c>
      <c r="DF12">
        <v>0.73444444444444446</v>
      </c>
      <c r="DG12">
        <v>0.29222222222222222</v>
      </c>
      <c r="DH12">
        <v>0.21333333333333335</v>
      </c>
      <c r="DI12">
        <v>0.49444444444444446</v>
      </c>
      <c r="DJ12">
        <v>0.4</v>
      </c>
      <c r="DK12">
        <v>0.10888888888888888</v>
      </c>
      <c r="DL12">
        <v>0.49111111111111111</v>
      </c>
      <c r="DM12">
        <v>0.27666666666666667</v>
      </c>
      <c r="DN12">
        <v>0.15111111111111111</v>
      </c>
      <c r="DO12">
        <v>0.57222222222222219</v>
      </c>
      <c r="DP12">
        <v>0.53</v>
      </c>
      <c r="DQ12">
        <v>0.10333333333333333</v>
      </c>
      <c r="DR12">
        <v>0.36666666666666664</v>
      </c>
      <c r="DS12">
        <v>0.79888888888888887</v>
      </c>
      <c r="DT12">
        <v>2.3333333333333334E-2</v>
      </c>
      <c r="DU12">
        <v>0.17777777777777778</v>
      </c>
      <c r="DV12">
        <v>0.65888888888888886</v>
      </c>
      <c r="DW12">
        <v>5.4444444444444441E-2</v>
      </c>
      <c r="DX12">
        <v>0.28666666666666668</v>
      </c>
      <c r="DY12">
        <v>0.30444444444444446</v>
      </c>
      <c r="DZ12">
        <v>0.10222222222222223</v>
      </c>
      <c r="EA12">
        <v>0.59333333333333338</v>
      </c>
      <c r="EB12">
        <v>0.2311111111111111</v>
      </c>
      <c r="EC12">
        <v>0.10777777777777778</v>
      </c>
      <c r="ED12">
        <v>0.66111111111111109</v>
      </c>
      <c r="EE12">
        <v>0.33777777777777779</v>
      </c>
      <c r="EF12">
        <v>9.3333333333333338E-2</v>
      </c>
      <c r="EG12">
        <v>0.56888888888888889</v>
      </c>
      <c r="EH12">
        <v>6.3333333333333339E-2</v>
      </c>
      <c r="EI12">
        <v>0.13111111111111112</v>
      </c>
      <c r="EJ12">
        <v>0.80555555555555558</v>
      </c>
      <c r="EK12">
        <v>0.26333333333333331</v>
      </c>
      <c r="EL12">
        <v>9.6666666666666665E-2</v>
      </c>
      <c r="EM12">
        <v>0.64</v>
      </c>
      <c r="EN12">
        <v>0.57777777777777772</v>
      </c>
      <c r="EO12">
        <v>3.3333333333333333E-2</v>
      </c>
      <c r="EP12">
        <v>0.3888888888888889</v>
      </c>
      <c r="EQ12">
        <v>9.555555555555556E-2</v>
      </c>
      <c r="ER12">
        <v>7.2222222222222215E-2</v>
      </c>
      <c r="ES12">
        <v>0.8322222222222222</v>
      </c>
      <c r="ET12">
        <v>0.49333333333333335</v>
      </c>
      <c r="EU12">
        <v>2.4444444444444446E-2</v>
      </c>
      <c r="EV12">
        <v>0.48222222222222222</v>
      </c>
      <c r="EW12">
        <v>6.4444444444444443E-2</v>
      </c>
      <c r="EX12">
        <v>0.18666666666666668</v>
      </c>
      <c r="EY12">
        <v>0.74888888888888894</v>
      </c>
      <c r="EZ12">
        <v>0.4811111111111111</v>
      </c>
      <c r="FA12">
        <v>0.11</v>
      </c>
      <c r="FB12">
        <v>0.40888888888888891</v>
      </c>
      <c r="FC12">
        <v>0.68222222222222217</v>
      </c>
      <c r="FD12">
        <v>3.888888888888889E-2</v>
      </c>
      <c r="FE12">
        <v>0.27888888888888891</v>
      </c>
      <c r="FF12">
        <v>0.21333333333333335</v>
      </c>
      <c r="FG12">
        <v>0.20333333333333334</v>
      </c>
      <c r="FH12">
        <v>0.58333333333333337</v>
      </c>
      <c r="FI12">
        <v>0.31555555555555553</v>
      </c>
      <c r="FJ12">
        <v>0.12222222222222222</v>
      </c>
      <c r="FK12">
        <v>0.56222222222222218</v>
      </c>
      <c r="FL12">
        <v>4.777777777777778E-2</v>
      </c>
      <c r="FM12">
        <v>0.28000000000000003</v>
      </c>
      <c r="FN12">
        <v>0.67222222222222228</v>
      </c>
      <c r="FO12">
        <v>0.38333333333333336</v>
      </c>
      <c r="FP12">
        <v>0.17666666666666667</v>
      </c>
      <c r="FQ12">
        <v>0.44</v>
      </c>
      <c r="FR12">
        <v>0.16777777777777778</v>
      </c>
      <c r="FS12">
        <v>0.13</v>
      </c>
      <c r="FT12">
        <v>0.70222222222222219</v>
      </c>
      <c r="FU12">
        <v>0.2877777777777778</v>
      </c>
      <c r="FV12">
        <v>0.15888888888888889</v>
      </c>
      <c r="FW12">
        <v>0.55333333333333334</v>
      </c>
      <c r="FX12">
        <v>0.21111111111111111</v>
      </c>
      <c r="FY12">
        <v>0.1</v>
      </c>
      <c r="FZ12">
        <v>0.68888888888888888</v>
      </c>
      <c r="GA12">
        <v>0</v>
      </c>
      <c r="GB12">
        <v>0</v>
      </c>
      <c r="GC12">
        <v>0</v>
      </c>
      <c r="GD12">
        <v>0</v>
      </c>
      <c r="GE12">
        <v>0</v>
      </c>
      <c r="GF12">
        <v>0</v>
      </c>
      <c r="GG12">
        <v>0.30777777777777776</v>
      </c>
      <c r="GH12">
        <v>0.09</v>
      </c>
      <c r="GI12">
        <v>0.60222222222222221</v>
      </c>
      <c r="GJ12">
        <v>0.50222222222222224</v>
      </c>
      <c r="GK12">
        <v>3.2222222222222222E-2</v>
      </c>
      <c r="GL12">
        <v>0.46555555555555556</v>
      </c>
      <c r="GM12">
        <v>0.46111111111111114</v>
      </c>
      <c r="GN12">
        <v>8.4444444444444447E-2</v>
      </c>
      <c r="GO12">
        <v>0.45444444444444443</v>
      </c>
      <c r="GP12">
        <v>0.29666666666666669</v>
      </c>
      <c r="GQ12">
        <v>5.2222222222222225E-2</v>
      </c>
      <c r="GR12">
        <v>0.65111111111111108</v>
      </c>
      <c r="GS12">
        <v>0.26444444444444443</v>
      </c>
      <c r="GT12">
        <v>7.8888888888888883E-2</v>
      </c>
      <c r="GU12">
        <v>0.65666666666666662</v>
      </c>
      <c r="GV12">
        <v>9.4444444444444442E-2</v>
      </c>
      <c r="GW12">
        <v>0.1111111111111111</v>
      </c>
      <c r="GX12">
        <v>0.7944444444444444</v>
      </c>
      <c r="GY12">
        <v>0.22222222222222221</v>
      </c>
      <c r="GZ12">
        <v>3.111111111111111E-2</v>
      </c>
      <c r="HA12">
        <v>0.7466666666666667</v>
      </c>
      <c r="HB12">
        <v>6.8888888888888888E-2</v>
      </c>
      <c r="HC12">
        <v>0.11333333333333333</v>
      </c>
      <c r="HD12">
        <v>0.81777777777777783</v>
      </c>
      <c r="HE12">
        <v>0.49555555555555558</v>
      </c>
      <c r="HF12">
        <v>3.6666666666666667E-2</v>
      </c>
      <c r="HG12">
        <v>0.46777777777777779</v>
      </c>
      <c r="HH12">
        <v>0.14000000000000001</v>
      </c>
      <c r="HI12">
        <v>2.4444444444444446E-2</v>
      </c>
      <c r="HJ12">
        <v>0.83555555555555561</v>
      </c>
      <c r="HK12">
        <v>0.36777777777777776</v>
      </c>
      <c r="HL12">
        <v>2.8888888888888888E-2</v>
      </c>
      <c r="HM12">
        <v>0.60333333333333339</v>
      </c>
      <c r="HN12">
        <f>'Raw Data(sec)'!IN11/3600</f>
        <v>0</v>
      </c>
      <c r="IO12">
        <f>'Raw Data(sec)'!IO11/3600</f>
        <v>0</v>
      </c>
      <c r="IP12">
        <f>'Raw Data(sec)'!IP11/3600</f>
        <v>0</v>
      </c>
      <c r="IQ12">
        <f>'Raw Data(sec)'!IQ11/3600</f>
        <v>0</v>
      </c>
      <c r="IR12">
        <f>'Raw Data(sec)'!IR11/3600</f>
        <v>0</v>
      </c>
      <c r="IS12">
        <f>'Raw Data(sec)'!IS11/3600</f>
        <v>0</v>
      </c>
      <c r="IT12">
        <f>'Raw Data(sec)'!IT11/3600</f>
        <v>0</v>
      </c>
      <c r="IU12">
        <f>'Raw Data(sec)'!IU11/3600</f>
        <v>0</v>
      </c>
      <c r="IV12">
        <f>'Raw Data(sec)'!IV11/3600</f>
        <v>0</v>
      </c>
      <c r="IW12">
        <f>'Raw Data(sec)'!IW11/3600</f>
        <v>0</v>
      </c>
      <c r="IX12">
        <f>'Raw Data(sec)'!IX11/3600</f>
        <v>0</v>
      </c>
      <c r="IY12">
        <f>'Raw Data(sec)'!IY11/3600</f>
        <v>0</v>
      </c>
      <c r="IZ12">
        <f>'Raw Data(sec)'!IZ11/3600</f>
        <v>0</v>
      </c>
      <c r="JA12">
        <f>'Raw Data(sec)'!JA11/3600</f>
        <v>0</v>
      </c>
      <c r="JB12">
        <f>'Raw Data(sec)'!JB11/3600</f>
        <v>0</v>
      </c>
      <c r="JC12">
        <f>'Raw Data(sec)'!JC11/3600</f>
        <v>0</v>
      </c>
      <c r="JD12">
        <f>'Raw Data(sec)'!JD11/3600</f>
        <v>0</v>
      </c>
      <c r="JE12">
        <f>'Raw Data(sec)'!JE11/3600</f>
        <v>0</v>
      </c>
      <c r="JF12">
        <f>'Raw Data(sec)'!JF11/3600</f>
        <v>0</v>
      </c>
      <c r="JG12">
        <f>'Raw Data(sec)'!JG11/3600</f>
        <v>0</v>
      </c>
      <c r="JH12">
        <f>'Raw Data(sec)'!JH11/3600</f>
        <v>0</v>
      </c>
      <c r="JI12">
        <f>'Raw Data(sec)'!JI11/3600</f>
        <v>0</v>
      </c>
      <c r="JJ12">
        <f>'Raw Data(sec)'!JJ11/3600</f>
        <v>0</v>
      </c>
      <c r="JK12">
        <f>'Raw Data(sec)'!JK11/3600</f>
        <v>0</v>
      </c>
      <c r="JL12">
        <f>'Raw Data(sec)'!JL11/3600</f>
        <v>0</v>
      </c>
      <c r="JM12">
        <f>'Raw Data(sec)'!JM11/3600</f>
        <v>0</v>
      </c>
      <c r="JN12">
        <f>'Raw Data(sec)'!JN11/3600</f>
        <v>0</v>
      </c>
      <c r="JO12">
        <f>'Raw Data(sec)'!JO11/3600</f>
        <v>0</v>
      </c>
      <c r="JP12">
        <f>'Raw Data(sec)'!JP11/3600</f>
        <v>0</v>
      </c>
      <c r="JQ12">
        <f>'Raw Data(sec)'!JQ11/3600</f>
        <v>0</v>
      </c>
      <c r="JR12">
        <f>'Raw Data(sec)'!JR11/3600</f>
        <v>0</v>
      </c>
      <c r="JS12">
        <f>'Raw Data(sec)'!JS11/3600</f>
        <v>0</v>
      </c>
    </row>
    <row r="13" spans="1:279" x14ac:dyDescent="0.2">
      <c r="A13" t="str">
        <f>'Raw Data(sec)'!A12</f>
        <v>P23</v>
      </c>
      <c r="B13" t="str">
        <f>'Raw Data(sec)'!B12</f>
        <v>WT</v>
      </c>
      <c r="C13" t="str">
        <f>'Raw Data(sec)'!C12</f>
        <v>K5</v>
      </c>
      <c r="D13" t="str">
        <f>'Raw Data(sec)'!D12</f>
        <v>W</v>
      </c>
      <c r="E13">
        <f>'Raw Data(sec)'!E12/3600</f>
        <v>0.56333333333333335</v>
      </c>
      <c r="F13">
        <f>'Raw Data(sec)'!F12/3600</f>
        <v>0.48777777777777775</v>
      </c>
      <c r="G13">
        <f>'Raw Data(sec)'!G12/3600</f>
        <v>0.37222222222222223</v>
      </c>
      <c r="H13">
        <f>'Raw Data(sec)'!H12/3600</f>
        <v>0.24444444444444444</v>
      </c>
      <c r="I13">
        <f>'Raw Data(sec)'!I12/3600</f>
        <v>0.64666666666666661</v>
      </c>
      <c r="J13">
        <f>'Raw Data(sec)'!J12/3600</f>
        <v>0.99333333333333329</v>
      </c>
      <c r="K13">
        <f>'Raw Data(sec)'!K12/3600</f>
        <v>9.6666666666666665E-2</v>
      </c>
      <c r="L13">
        <f>'Raw Data(sec)'!L12/3600</f>
        <v>0.42555555555555558</v>
      </c>
      <c r="M13">
        <f>'Raw Data(sec)'!M12/3600</f>
        <v>0.38444444444444442</v>
      </c>
      <c r="N13">
        <f>'Raw Data(sec)'!N12/3600</f>
        <v>0.31333333333333335</v>
      </c>
      <c r="O13">
        <f>'Raw Data(sec)'!O12/3600</f>
        <v>0.40111111111111108</v>
      </c>
      <c r="P13" s="173">
        <f>'Raw Data(sec)'!P12/3600</f>
        <v>0.62444444444444447</v>
      </c>
      <c r="Q13" s="173">
        <f>'Raw Data(sec)'!Q12/3600</f>
        <v>0.93222222222222217</v>
      </c>
      <c r="R13" s="173">
        <f>'Raw Data(sec)'!R12/3600</f>
        <v>1</v>
      </c>
      <c r="S13" s="173">
        <f>'Raw Data(sec)'!S12/3600</f>
        <v>1</v>
      </c>
      <c r="T13" s="173">
        <f>'Raw Data(sec)'!T12/3600</f>
        <v>6.3333333333333339E-2</v>
      </c>
      <c r="U13" s="173">
        <f>'Raw Data(sec)'!U12/3600</f>
        <v>0.91111111111111109</v>
      </c>
      <c r="V13" s="173">
        <f>'Raw Data(sec)'!V12/3600</f>
        <v>0.16444444444444445</v>
      </c>
      <c r="W13" s="173">
        <f>'Raw Data(sec)'!W12/3600</f>
        <v>0.51111111111111107</v>
      </c>
      <c r="X13" s="173">
        <f>'Raw Data(sec)'!X12/3600</f>
        <v>0.30444444444444446</v>
      </c>
      <c r="Y13" s="173">
        <f>'Raw Data(sec)'!Y12/3600</f>
        <v>0.40666666666666668</v>
      </c>
      <c r="Z13" s="173">
        <f>'Raw Data(sec)'!Z12/3600</f>
        <v>0.73777777777777775</v>
      </c>
      <c r="AA13" s="173">
        <f>'Raw Data(sec)'!AA12/3600</f>
        <v>0.52444444444444449</v>
      </c>
      <c r="AB13" s="173">
        <f>'Raw Data(sec)'!AB12/3600</f>
        <v>0.73444444444444446</v>
      </c>
      <c r="AH13">
        <v>0</v>
      </c>
      <c r="AI13">
        <v>7</v>
      </c>
      <c r="AJ13">
        <v>0.45333333333333331</v>
      </c>
      <c r="AK13">
        <v>0.16555555555555557</v>
      </c>
      <c r="AL13">
        <v>0.38111111111111112</v>
      </c>
      <c r="AM13">
        <v>0.10444444444444445</v>
      </c>
      <c r="AN13">
        <v>0.14000000000000001</v>
      </c>
      <c r="AO13">
        <v>0.75555555555555554</v>
      </c>
      <c r="AP13">
        <v>0.62888888888888894</v>
      </c>
      <c r="AQ13">
        <v>6.222222222222222E-2</v>
      </c>
      <c r="AR13">
        <v>0.30888888888888888</v>
      </c>
      <c r="AS13">
        <v>9.6666666666666665E-2</v>
      </c>
      <c r="AT13">
        <v>7.5555555555555556E-2</v>
      </c>
      <c r="AU13">
        <v>0.82777777777777772</v>
      </c>
      <c r="AV13">
        <v>0</v>
      </c>
      <c r="AW13">
        <v>0</v>
      </c>
      <c r="AX13">
        <v>0</v>
      </c>
      <c r="AY13">
        <v>8.7777777777777774E-2</v>
      </c>
      <c r="AZ13">
        <v>0.12666666666666668</v>
      </c>
      <c r="BA13">
        <v>0.78555555555555556</v>
      </c>
      <c r="BB13">
        <v>8.8888888888888892E-2</v>
      </c>
      <c r="BC13">
        <v>0.14555555555555555</v>
      </c>
      <c r="BD13">
        <v>0.76555555555555554</v>
      </c>
      <c r="BE13">
        <v>0.23555555555555555</v>
      </c>
      <c r="BF13">
        <v>0.13555555555555557</v>
      </c>
      <c r="BG13">
        <v>0.62888888888888894</v>
      </c>
      <c r="BH13">
        <v>0.27555555555555555</v>
      </c>
      <c r="BI13">
        <v>0.10333333333333333</v>
      </c>
      <c r="BJ13">
        <v>0.62111111111111106</v>
      </c>
      <c r="BK13">
        <v>0.54222222222222227</v>
      </c>
      <c r="BL13">
        <v>0.11555555555555555</v>
      </c>
      <c r="BM13">
        <v>0.34222222222222221</v>
      </c>
      <c r="BN13">
        <v>0.58777777777777773</v>
      </c>
      <c r="BO13">
        <v>0.10888888888888888</v>
      </c>
      <c r="BP13">
        <v>0.30333333333333334</v>
      </c>
      <c r="BQ13">
        <v>0.49888888888888888</v>
      </c>
      <c r="BR13">
        <v>0.19333333333333333</v>
      </c>
      <c r="BS13">
        <v>0.30777777777777776</v>
      </c>
      <c r="BT13">
        <v>0.45111111111111113</v>
      </c>
      <c r="BU13">
        <v>0.11666666666666667</v>
      </c>
      <c r="BV13">
        <v>0.43222222222222223</v>
      </c>
      <c r="BW13">
        <v>0.40777777777777779</v>
      </c>
      <c r="BX13">
        <v>0.19555555555555557</v>
      </c>
      <c r="BY13">
        <v>0.39666666666666667</v>
      </c>
      <c r="BZ13">
        <v>0.39222222222222225</v>
      </c>
      <c r="CA13">
        <v>0.12222222222222222</v>
      </c>
      <c r="CB13">
        <v>0.48555555555555557</v>
      </c>
      <c r="CC13">
        <v>0.74888888888888894</v>
      </c>
      <c r="CD13">
        <v>6.222222222222222E-2</v>
      </c>
      <c r="CE13">
        <v>0.18888888888888888</v>
      </c>
      <c r="CF13">
        <v>0.50777777777777777</v>
      </c>
      <c r="CG13">
        <v>2.1111111111111112E-2</v>
      </c>
      <c r="CH13">
        <v>0.47111111111111109</v>
      </c>
      <c r="CI13">
        <v>0.62555555555555553</v>
      </c>
      <c r="CJ13">
        <v>1.3333333333333334E-2</v>
      </c>
      <c r="CK13">
        <v>0.3611111111111111</v>
      </c>
      <c r="CL13">
        <v>5.2222222222222225E-2</v>
      </c>
      <c r="CM13">
        <v>0.12111111111111111</v>
      </c>
      <c r="CN13">
        <v>0.82666666666666666</v>
      </c>
      <c r="CO13">
        <v>0.39666666666666667</v>
      </c>
      <c r="CP13">
        <v>0.10222222222222223</v>
      </c>
      <c r="CQ13">
        <v>0.50111111111111106</v>
      </c>
      <c r="CR13">
        <v>0.10777777777777778</v>
      </c>
      <c r="CS13">
        <v>8.3333333333333329E-2</v>
      </c>
      <c r="CT13">
        <v>0.80888888888888888</v>
      </c>
      <c r="CU13">
        <v>0.55444444444444441</v>
      </c>
      <c r="CV13">
        <v>4.4444444444444446E-2</v>
      </c>
      <c r="CW13">
        <v>0.40111111111111108</v>
      </c>
      <c r="CX13">
        <v>0.16888888888888889</v>
      </c>
      <c r="CY13">
        <v>0.12444444444444444</v>
      </c>
      <c r="CZ13">
        <v>0.70666666666666667</v>
      </c>
      <c r="DA13">
        <v>0.70111111111111113</v>
      </c>
      <c r="DB13">
        <v>4.8888888888888891E-2</v>
      </c>
      <c r="DC13">
        <v>0.25</v>
      </c>
      <c r="DD13">
        <v>0.55777777777777782</v>
      </c>
      <c r="DE13">
        <v>9.2222222222222219E-2</v>
      </c>
      <c r="DF13">
        <v>0.35</v>
      </c>
      <c r="DG13">
        <v>0.54888888888888887</v>
      </c>
      <c r="DH13">
        <v>6.222222222222222E-2</v>
      </c>
      <c r="DI13">
        <v>0.3888888888888889</v>
      </c>
      <c r="DJ13">
        <v>0.64444444444444449</v>
      </c>
      <c r="DK13">
        <v>8.2222222222222224E-2</v>
      </c>
      <c r="DL13">
        <v>0.27333333333333332</v>
      </c>
      <c r="DM13">
        <v>0.48888888888888887</v>
      </c>
      <c r="DN13">
        <v>7.1111111111111111E-2</v>
      </c>
      <c r="DO13">
        <v>0.44</v>
      </c>
      <c r="DP13">
        <v>0.31111111111111112</v>
      </c>
      <c r="DQ13">
        <v>0.18888888888888888</v>
      </c>
      <c r="DR13">
        <v>0.5</v>
      </c>
      <c r="DS13">
        <v>0.54333333333333333</v>
      </c>
      <c r="DT13">
        <v>7.5555555555555556E-2</v>
      </c>
      <c r="DU13">
        <v>0.38111111111111112</v>
      </c>
      <c r="DV13">
        <v>0.21333333333333335</v>
      </c>
      <c r="DW13">
        <v>0.2088888888888889</v>
      </c>
      <c r="DX13">
        <v>0.57777777777777772</v>
      </c>
      <c r="DY13">
        <v>0.62666666666666671</v>
      </c>
      <c r="DZ13">
        <v>4.5555555555555557E-2</v>
      </c>
      <c r="EA13">
        <v>0.32777777777777778</v>
      </c>
      <c r="EB13">
        <v>0.27777777777777779</v>
      </c>
      <c r="EC13">
        <v>0.1711111111111111</v>
      </c>
      <c r="ED13">
        <v>0.55111111111111111</v>
      </c>
      <c r="EE13">
        <v>4.3333333333333335E-2</v>
      </c>
      <c r="EF13">
        <v>0.13222222222222221</v>
      </c>
      <c r="EG13">
        <v>0.82444444444444442</v>
      </c>
      <c r="EH13">
        <v>0.10333333333333333</v>
      </c>
      <c r="EI13">
        <v>7.0000000000000007E-2</v>
      </c>
      <c r="EJ13">
        <v>0.82666666666666666</v>
      </c>
      <c r="EK13">
        <v>0.46666666666666667</v>
      </c>
      <c r="EL13">
        <v>6.3333333333333339E-2</v>
      </c>
      <c r="EM13">
        <v>0.47</v>
      </c>
      <c r="EN13">
        <v>0.38444444444444442</v>
      </c>
      <c r="EO13">
        <v>0.11666666666666667</v>
      </c>
      <c r="EP13">
        <v>0.49888888888888888</v>
      </c>
      <c r="EQ13">
        <v>0.16</v>
      </c>
      <c r="ER13">
        <v>0.10333333333333333</v>
      </c>
      <c r="ES13">
        <v>0.73666666666666669</v>
      </c>
      <c r="ET13">
        <v>0.25333333333333335</v>
      </c>
      <c r="EU13">
        <v>8.7777777777777774E-2</v>
      </c>
      <c r="EV13">
        <v>0.65888888888888886</v>
      </c>
      <c r="EW13">
        <v>0.39222222222222225</v>
      </c>
      <c r="EX13">
        <v>0.13111111111111112</v>
      </c>
      <c r="EY13">
        <v>0.47666666666666668</v>
      </c>
      <c r="EZ13">
        <v>0.17</v>
      </c>
      <c r="FA13">
        <v>0.14555555555555555</v>
      </c>
      <c r="FB13">
        <v>0.68444444444444441</v>
      </c>
      <c r="FC13">
        <v>6.3333333333333339E-2</v>
      </c>
      <c r="FD13">
        <v>0.22333333333333333</v>
      </c>
      <c r="FE13">
        <v>0.71333333333333337</v>
      </c>
      <c r="FF13">
        <v>0.27333333333333332</v>
      </c>
      <c r="FG13">
        <v>0.16777777777777778</v>
      </c>
      <c r="FH13">
        <v>0.55888888888888888</v>
      </c>
      <c r="FI13">
        <v>7.2222222222222215E-2</v>
      </c>
      <c r="FJ13">
        <v>0.24333333333333335</v>
      </c>
      <c r="FK13">
        <v>0.68444444444444441</v>
      </c>
      <c r="FL13">
        <v>7.0000000000000007E-2</v>
      </c>
      <c r="FM13">
        <v>0.19444444444444445</v>
      </c>
      <c r="FN13">
        <v>0.73555555555555552</v>
      </c>
      <c r="FO13">
        <v>3.3333333333333333E-2</v>
      </c>
      <c r="FP13">
        <v>0.17555555555555555</v>
      </c>
      <c r="FQ13">
        <v>0.7911111111111111</v>
      </c>
      <c r="FR13">
        <v>0.40333333333333332</v>
      </c>
      <c r="FS13">
        <v>0.10111111111111111</v>
      </c>
      <c r="FT13">
        <v>0.49555555555555558</v>
      </c>
      <c r="FU13">
        <v>0.16</v>
      </c>
      <c r="FV13">
        <v>0.14888888888888888</v>
      </c>
      <c r="FW13">
        <v>0.69111111111111112</v>
      </c>
      <c r="FX13">
        <v>7.4444444444444438E-2</v>
      </c>
      <c r="FY13">
        <v>0.20555555555555555</v>
      </c>
      <c r="FZ13">
        <v>0.72</v>
      </c>
      <c r="GA13">
        <v>0</v>
      </c>
      <c r="GB13">
        <v>0</v>
      </c>
      <c r="GC13">
        <v>0</v>
      </c>
      <c r="GD13">
        <v>0</v>
      </c>
      <c r="GE13">
        <v>0</v>
      </c>
      <c r="GF13">
        <v>0</v>
      </c>
      <c r="GG13">
        <v>0.12555555555555556</v>
      </c>
      <c r="GH13">
        <v>0.11</v>
      </c>
      <c r="GI13">
        <v>0.76444444444444448</v>
      </c>
      <c r="GJ13">
        <v>0.54333333333333333</v>
      </c>
      <c r="GK13">
        <v>5.3333333333333337E-2</v>
      </c>
      <c r="GL13">
        <v>0.40333333333333332</v>
      </c>
      <c r="GM13">
        <v>0.08</v>
      </c>
      <c r="GN13">
        <v>0.15444444444444444</v>
      </c>
      <c r="GO13">
        <v>0.76555555555555554</v>
      </c>
      <c r="GP13">
        <v>0.28000000000000003</v>
      </c>
      <c r="GQ13">
        <v>0.12666666666666668</v>
      </c>
      <c r="GR13">
        <v>0.59333333333333338</v>
      </c>
      <c r="GS13">
        <v>7.2222222222222215E-2</v>
      </c>
      <c r="GT13">
        <v>0.16</v>
      </c>
      <c r="GU13">
        <v>0.76777777777777778</v>
      </c>
      <c r="GV13">
        <v>0.62555555555555553</v>
      </c>
      <c r="GW13">
        <v>2.4444444444444446E-2</v>
      </c>
      <c r="GX13">
        <v>0.35</v>
      </c>
      <c r="GY13">
        <v>9.7777777777777783E-2</v>
      </c>
      <c r="GZ13">
        <v>1.5555555555555555E-2</v>
      </c>
      <c r="HA13">
        <v>0.88666666666666671</v>
      </c>
      <c r="HB13">
        <v>0.33555555555555555</v>
      </c>
      <c r="HC13">
        <v>0.15</v>
      </c>
      <c r="HD13">
        <v>0.51444444444444448</v>
      </c>
      <c r="HE13">
        <v>7.8888888888888883E-2</v>
      </c>
      <c r="HF13">
        <v>5.6666666666666664E-2</v>
      </c>
      <c r="HG13">
        <v>0.86444444444444446</v>
      </c>
      <c r="HH13">
        <v>0.31</v>
      </c>
      <c r="HI13">
        <v>1.4444444444444444E-2</v>
      </c>
      <c r="HJ13">
        <v>0.67555555555555558</v>
      </c>
      <c r="HK13">
        <v>0.21111111111111111</v>
      </c>
      <c r="HL13">
        <v>7.2222222222222215E-2</v>
      </c>
      <c r="HM13">
        <v>0.71666666666666667</v>
      </c>
      <c r="HN13">
        <f>'Raw Data(sec)'!IN12/3600</f>
        <v>0</v>
      </c>
      <c r="IO13">
        <f>'Raw Data(sec)'!IO12/3600</f>
        <v>0</v>
      </c>
      <c r="IP13">
        <f>'Raw Data(sec)'!IP12/3600</f>
        <v>0</v>
      </c>
      <c r="IQ13">
        <f>'Raw Data(sec)'!IQ12/3600</f>
        <v>0</v>
      </c>
      <c r="IR13">
        <f>'Raw Data(sec)'!IR12/3600</f>
        <v>0</v>
      </c>
      <c r="IS13">
        <f>'Raw Data(sec)'!IS12/3600</f>
        <v>0</v>
      </c>
      <c r="IT13">
        <f>'Raw Data(sec)'!IT12/3600</f>
        <v>0</v>
      </c>
      <c r="IU13">
        <f>'Raw Data(sec)'!IU12/3600</f>
        <v>0</v>
      </c>
      <c r="IV13">
        <f>'Raw Data(sec)'!IV12/3600</f>
        <v>0</v>
      </c>
      <c r="IW13">
        <f>'Raw Data(sec)'!IW12/3600</f>
        <v>0</v>
      </c>
      <c r="IX13">
        <f>'Raw Data(sec)'!IX12/3600</f>
        <v>0</v>
      </c>
      <c r="IY13">
        <f>'Raw Data(sec)'!IY12/3600</f>
        <v>0</v>
      </c>
      <c r="IZ13">
        <f>'Raw Data(sec)'!IZ12/3600</f>
        <v>0</v>
      </c>
      <c r="JA13">
        <f>'Raw Data(sec)'!JA12/3600</f>
        <v>0</v>
      </c>
      <c r="JB13">
        <f>'Raw Data(sec)'!JB12/3600</f>
        <v>0</v>
      </c>
      <c r="JC13">
        <f>'Raw Data(sec)'!JC12/3600</f>
        <v>0</v>
      </c>
      <c r="JD13">
        <f>'Raw Data(sec)'!JD12/3600</f>
        <v>0</v>
      </c>
      <c r="JE13">
        <f>'Raw Data(sec)'!JE12/3600</f>
        <v>0</v>
      </c>
      <c r="JF13">
        <f>'Raw Data(sec)'!JF12/3600</f>
        <v>0</v>
      </c>
      <c r="JG13">
        <f>'Raw Data(sec)'!JG12/3600</f>
        <v>0</v>
      </c>
      <c r="JH13">
        <f>'Raw Data(sec)'!JH12/3600</f>
        <v>0</v>
      </c>
      <c r="JI13">
        <f>'Raw Data(sec)'!JI12/3600</f>
        <v>0</v>
      </c>
      <c r="JJ13">
        <f>'Raw Data(sec)'!JJ12/3600</f>
        <v>0</v>
      </c>
      <c r="JK13">
        <f>'Raw Data(sec)'!JK12/3600</f>
        <v>0</v>
      </c>
      <c r="JL13">
        <f>'Raw Data(sec)'!JL12/3600</f>
        <v>0</v>
      </c>
      <c r="JM13">
        <f>'Raw Data(sec)'!JM12/3600</f>
        <v>0</v>
      </c>
      <c r="JN13">
        <f>'Raw Data(sec)'!JN12/3600</f>
        <v>0</v>
      </c>
      <c r="JO13">
        <f>'Raw Data(sec)'!JO12/3600</f>
        <v>0</v>
      </c>
      <c r="JP13">
        <f>'Raw Data(sec)'!JP12/3600</f>
        <v>0</v>
      </c>
      <c r="JQ13">
        <f>'Raw Data(sec)'!JQ12/3600</f>
        <v>0</v>
      </c>
      <c r="JR13">
        <f>'Raw Data(sec)'!JR12/3600</f>
        <v>0</v>
      </c>
      <c r="JS13">
        <f>'Raw Data(sec)'!JS12/3600</f>
        <v>0</v>
      </c>
    </row>
    <row r="14" spans="1:279" x14ac:dyDescent="0.2">
      <c r="A14" t="str">
        <f>'Raw Data(sec)'!A13</f>
        <v>P23</v>
      </c>
      <c r="B14" t="str">
        <f>'Raw Data(sec)'!B13</f>
        <v>WT</v>
      </c>
      <c r="C14" t="str">
        <f>'Raw Data(sec)'!C13</f>
        <v>K5</v>
      </c>
      <c r="D14" t="str">
        <f>'Raw Data(sec)'!D13</f>
        <v>R</v>
      </c>
      <c r="E14">
        <f>'Raw Data(sec)'!E13/3600</f>
        <v>1.1111111111111111E-3</v>
      </c>
      <c r="F14">
        <f>'Raw Data(sec)'!F13/3600</f>
        <v>2.2222222222222222E-3</v>
      </c>
      <c r="G14">
        <f>'Raw Data(sec)'!G13/3600</f>
        <v>2.2222222222222223E-2</v>
      </c>
      <c r="H14">
        <f>'Raw Data(sec)'!H13/3600</f>
        <v>1.3333333333333334E-2</v>
      </c>
      <c r="I14">
        <f>'Raw Data(sec)'!I13/3600</f>
        <v>0</v>
      </c>
      <c r="J14">
        <f>'Raw Data(sec)'!J13/3600</f>
        <v>0</v>
      </c>
      <c r="K14">
        <f>'Raw Data(sec)'!K13/3600</f>
        <v>7.5555555555555556E-2</v>
      </c>
      <c r="L14">
        <f>'Raw Data(sec)'!L13/3600</f>
        <v>5.8888888888888886E-2</v>
      </c>
      <c r="M14">
        <f>'Raw Data(sec)'!M13/3600</f>
        <v>0.13666666666666666</v>
      </c>
      <c r="N14">
        <f>'Raw Data(sec)'!N13/3600</f>
        <v>0.06</v>
      </c>
      <c r="O14">
        <f>'Raw Data(sec)'!O13/3600</f>
        <v>8.7777777777777774E-2</v>
      </c>
      <c r="P14" s="173">
        <f>'Raw Data(sec)'!P13/3600</f>
        <v>3.6666666666666667E-2</v>
      </c>
      <c r="Q14" s="173">
        <f>'Raw Data(sec)'!Q13/3600</f>
        <v>8.8888888888888889E-3</v>
      </c>
      <c r="R14" s="173">
        <f>'Raw Data(sec)'!R13/3600</f>
        <v>0</v>
      </c>
      <c r="S14" s="173">
        <f>'Raw Data(sec)'!S13/3600</f>
        <v>0</v>
      </c>
      <c r="T14" s="173">
        <f>'Raw Data(sec)'!T13/3600</f>
        <v>0.12555555555555556</v>
      </c>
      <c r="U14" s="173">
        <f>'Raw Data(sec)'!U13/3600</f>
        <v>3.7777777777777778E-2</v>
      </c>
      <c r="V14" s="173">
        <f>'Raw Data(sec)'!V13/3600</f>
        <v>0.12111111111111111</v>
      </c>
      <c r="W14" s="173">
        <f>'Raw Data(sec)'!W13/3600</f>
        <v>9.555555555555556E-2</v>
      </c>
      <c r="X14" s="173">
        <f>'Raw Data(sec)'!X13/3600</f>
        <v>6.5555555555555561E-2</v>
      </c>
      <c r="Y14" s="173">
        <f>'Raw Data(sec)'!Y13/3600</f>
        <v>0.10333333333333333</v>
      </c>
      <c r="Z14" s="173">
        <f>'Raw Data(sec)'!Z13/3600</f>
        <v>6.5555555555555561E-2</v>
      </c>
      <c r="AA14" s="173">
        <f>'Raw Data(sec)'!AA13/3600</f>
        <v>8.8888888888888889E-3</v>
      </c>
      <c r="AB14" s="173">
        <f>'Raw Data(sec)'!AB13/3600</f>
        <v>2.2222222222222222E-3</v>
      </c>
      <c r="AH14">
        <v>0</v>
      </c>
      <c r="AI14">
        <v>8</v>
      </c>
      <c r="AJ14">
        <v>0.44333333333333336</v>
      </c>
      <c r="AK14">
        <v>8.5555555555555551E-2</v>
      </c>
      <c r="AL14">
        <v>0.47111111111111109</v>
      </c>
      <c r="AM14">
        <v>0.45111111111111113</v>
      </c>
      <c r="AN14">
        <v>0.10555555555555556</v>
      </c>
      <c r="AO14">
        <v>0.44333333333333336</v>
      </c>
      <c r="AP14">
        <v>0.45777777777777778</v>
      </c>
      <c r="AQ14">
        <v>4.6666666666666669E-2</v>
      </c>
      <c r="AR14">
        <v>0.49555555555555558</v>
      </c>
      <c r="AS14">
        <v>0.42555555555555558</v>
      </c>
      <c r="AT14">
        <v>5.8888888888888886E-2</v>
      </c>
      <c r="AU14">
        <v>0.51555555555555554</v>
      </c>
      <c r="AV14">
        <v>0</v>
      </c>
      <c r="AW14">
        <v>0</v>
      </c>
      <c r="AX14">
        <v>0</v>
      </c>
      <c r="AY14">
        <v>0.62888888888888894</v>
      </c>
      <c r="AZ14">
        <v>4.777777777777778E-2</v>
      </c>
      <c r="BA14">
        <v>0.32333333333333331</v>
      </c>
      <c r="BB14">
        <v>0.59333333333333338</v>
      </c>
      <c r="BC14">
        <v>8.5555555555555551E-2</v>
      </c>
      <c r="BD14">
        <v>0.32111111111111112</v>
      </c>
      <c r="BE14">
        <v>0.3322222222222222</v>
      </c>
      <c r="BF14">
        <v>0.12555555555555556</v>
      </c>
      <c r="BG14">
        <v>0.54222222222222227</v>
      </c>
      <c r="BH14">
        <v>0.54666666666666663</v>
      </c>
      <c r="BI14">
        <v>0.12555555555555556</v>
      </c>
      <c r="BJ14">
        <v>0.32777777777777778</v>
      </c>
      <c r="BK14">
        <v>0.11666666666666667</v>
      </c>
      <c r="BL14">
        <v>0.21444444444444444</v>
      </c>
      <c r="BM14">
        <v>0.66888888888888887</v>
      </c>
      <c r="BN14">
        <v>0.18777777777777777</v>
      </c>
      <c r="BO14">
        <v>0.26777777777777778</v>
      </c>
      <c r="BP14">
        <v>0.5444444444444444</v>
      </c>
      <c r="BQ14">
        <v>0.19222222222222221</v>
      </c>
      <c r="BR14">
        <v>0.19777777777777777</v>
      </c>
      <c r="BS14">
        <v>0.61</v>
      </c>
      <c r="BT14">
        <v>0.11444444444444445</v>
      </c>
      <c r="BU14">
        <v>0.30555555555555558</v>
      </c>
      <c r="BV14">
        <v>0.57999999999999996</v>
      </c>
      <c r="BW14">
        <v>0.5788888888888889</v>
      </c>
      <c r="BX14">
        <v>0.10555555555555556</v>
      </c>
      <c r="BY14">
        <v>0.31555555555555553</v>
      </c>
      <c r="BZ14">
        <v>0.32666666666666666</v>
      </c>
      <c r="CA14">
        <v>0.16555555555555557</v>
      </c>
      <c r="CB14">
        <v>0.50777777777777777</v>
      </c>
      <c r="CC14">
        <v>0.21888888888888888</v>
      </c>
      <c r="CD14">
        <v>0.3</v>
      </c>
      <c r="CE14">
        <v>0.4811111111111111</v>
      </c>
      <c r="CF14">
        <v>0.55555555555555558</v>
      </c>
      <c r="CG14">
        <v>4.2222222222222223E-2</v>
      </c>
      <c r="CH14">
        <v>0.4022222222222222</v>
      </c>
      <c r="CI14">
        <v>7.6666666666666661E-2</v>
      </c>
      <c r="CJ14">
        <v>3.5555555555555556E-2</v>
      </c>
      <c r="CK14">
        <v>0.88777777777777778</v>
      </c>
      <c r="CL14">
        <v>0.68666666666666665</v>
      </c>
      <c r="CM14">
        <v>4.4444444444444444E-3</v>
      </c>
      <c r="CN14">
        <v>0.30888888888888888</v>
      </c>
      <c r="CO14">
        <v>0.24333333333333335</v>
      </c>
      <c r="CP14">
        <v>7.8888888888888883E-2</v>
      </c>
      <c r="CQ14">
        <v>0.67777777777777781</v>
      </c>
      <c r="CR14">
        <v>0.64888888888888885</v>
      </c>
      <c r="CS14">
        <v>1.7777777777777778E-2</v>
      </c>
      <c r="CT14">
        <v>0.33333333333333331</v>
      </c>
      <c r="CU14">
        <v>0.10777777777777778</v>
      </c>
      <c r="CV14">
        <v>0.20555555555555555</v>
      </c>
      <c r="CW14">
        <v>0.68666666666666665</v>
      </c>
      <c r="CX14">
        <v>0.40888888888888891</v>
      </c>
      <c r="CY14">
        <v>8.1111111111111106E-2</v>
      </c>
      <c r="CZ14">
        <v>0.51</v>
      </c>
      <c r="DA14">
        <v>0.3611111111111111</v>
      </c>
      <c r="DB14">
        <v>0.2011111111111111</v>
      </c>
      <c r="DC14">
        <v>0.43777777777777777</v>
      </c>
      <c r="DD14">
        <v>1</v>
      </c>
      <c r="DE14">
        <v>0</v>
      </c>
      <c r="DF14">
        <v>0</v>
      </c>
      <c r="DG14">
        <v>0.16</v>
      </c>
      <c r="DH14">
        <v>0.17888888888888888</v>
      </c>
      <c r="DI14">
        <v>0.66111111111111109</v>
      </c>
      <c r="DJ14">
        <v>0.34111111111111109</v>
      </c>
      <c r="DK14">
        <v>0.11444444444444445</v>
      </c>
      <c r="DL14">
        <v>0.5444444444444444</v>
      </c>
      <c r="DM14">
        <v>0.81</v>
      </c>
      <c r="DN14">
        <v>5.8888888888888886E-2</v>
      </c>
      <c r="DO14">
        <v>0.13111111111111112</v>
      </c>
      <c r="DP14">
        <v>0.99444444444444446</v>
      </c>
      <c r="DQ14">
        <v>5.5555555555555558E-3</v>
      </c>
      <c r="DR14">
        <v>0</v>
      </c>
      <c r="DS14">
        <v>0.5955555555555555</v>
      </c>
      <c r="DT14">
        <v>9.2222222222222219E-2</v>
      </c>
      <c r="DU14">
        <v>0.31222222222222223</v>
      </c>
      <c r="DV14">
        <v>0.27111111111111114</v>
      </c>
      <c r="DW14">
        <v>0.12888888888888889</v>
      </c>
      <c r="DX14">
        <v>0.6</v>
      </c>
      <c r="DY14">
        <v>0.22777777777777777</v>
      </c>
      <c r="DZ14">
        <v>9.8888888888888887E-2</v>
      </c>
      <c r="EA14">
        <v>0.67333333333333334</v>
      </c>
      <c r="EB14">
        <v>0.56888888888888889</v>
      </c>
      <c r="EC14">
        <v>2.4444444444444446E-2</v>
      </c>
      <c r="ED14">
        <v>0.40666666666666668</v>
      </c>
      <c r="EE14">
        <v>0.3888888888888889</v>
      </c>
      <c r="EF14">
        <v>5.6666666666666664E-2</v>
      </c>
      <c r="EG14">
        <v>0.55444444444444441</v>
      </c>
      <c r="EH14">
        <v>0.23666666666666666</v>
      </c>
      <c r="EI14">
        <v>4.8888888888888891E-2</v>
      </c>
      <c r="EJ14">
        <v>0.71444444444444444</v>
      </c>
      <c r="EK14">
        <v>0.37888888888888889</v>
      </c>
      <c r="EL14">
        <v>4.4444444444444446E-2</v>
      </c>
      <c r="EM14">
        <v>0.57666666666666666</v>
      </c>
      <c r="EN14">
        <v>0.17888888888888888</v>
      </c>
      <c r="EO14">
        <v>0.17777777777777778</v>
      </c>
      <c r="EP14">
        <v>0.64333333333333331</v>
      </c>
      <c r="EQ14">
        <v>0.61777777777777776</v>
      </c>
      <c r="ER14">
        <v>0.02</v>
      </c>
      <c r="ES14">
        <v>0.36222222222222222</v>
      </c>
      <c r="ET14">
        <v>0.61333333333333329</v>
      </c>
      <c r="EU14">
        <v>1.7777777777777778E-2</v>
      </c>
      <c r="EV14">
        <v>0.36888888888888888</v>
      </c>
      <c r="EW14">
        <v>0.59111111111111114</v>
      </c>
      <c r="EX14">
        <v>0.10444444444444445</v>
      </c>
      <c r="EY14">
        <v>0.30444444444444446</v>
      </c>
      <c r="EZ14">
        <v>0.56333333333333335</v>
      </c>
      <c r="FA14">
        <v>0.10444444444444445</v>
      </c>
      <c r="FB14">
        <v>0.3322222222222222</v>
      </c>
      <c r="FC14">
        <v>8.7777777777777774E-2</v>
      </c>
      <c r="FD14">
        <v>0.16111111111111112</v>
      </c>
      <c r="FE14">
        <v>0.75111111111111106</v>
      </c>
      <c r="FF14">
        <v>0.16111111111111112</v>
      </c>
      <c r="FG14">
        <v>0.16666666666666666</v>
      </c>
      <c r="FH14">
        <v>0.67222222222222228</v>
      </c>
      <c r="FI14">
        <v>0.59666666666666668</v>
      </c>
      <c r="FJ14">
        <v>0.10777777777777778</v>
      </c>
      <c r="FK14">
        <v>0.29555555555555557</v>
      </c>
      <c r="FL14">
        <v>0.44666666666666666</v>
      </c>
      <c r="FM14">
        <v>0.12111111111111111</v>
      </c>
      <c r="FN14">
        <v>0.43222222222222223</v>
      </c>
      <c r="FO14">
        <v>0.4811111111111111</v>
      </c>
      <c r="FP14">
        <v>6.6666666666666666E-2</v>
      </c>
      <c r="FQ14">
        <v>0.45222222222222225</v>
      </c>
      <c r="FR14">
        <v>0.25</v>
      </c>
      <c r="FS14">
        <v>9.555555555555556E-2</v>
      </c>
      <c r="FT14">
        <v>0.6544444444444445</v>
      </c>
      <c r="FU14">
        <v>0.51888888888888884</v>
      </c>
      <c r="FV14">
        <v>8.666666666666667E-2</v>
      </c>
      <c r="FW14">
        <v>0.39444444444444443</v>
      </c>
      <c r="FX14">
        <v>0.74555555555555553</v>
      </c>
      <c r="FY14">
        <v>4.2222222222222223E-2</v>
      </c>
      <c r="FZ14">
        <v>0.21222222222222223</v>
      </c>
      <c r="GA14">
        <v>0</v>
      </c>
      <c r="GB14">
        <v>0</v>
      </c>
      <c r="GC14">
        <v>0</v>
      </c>
      <c r="GD14">
        <v>0</v>
      </c>
      <c r="GE14">
        <v>0</v>
      </c>
      <c r="GF14">
        <v>0</v>
      </c>
      <c r="GG14">
        <v>0.29222222222222222</v>
      </c>
      <c r="GH14">
        <v>1.2222222222222223E-2</v>
      </c>
      <c r="GI14">
        <v>0.69555555555555559</v>
      </c>
      <c r="GJ14">
        <v>9.555555555555556E-2</v>
      </c>
      <c r="GK14">
        <v>0.16555555555555557</v>
      </c>
      <c r="GL14">
        <v>0.73888888888888893</v>
      </c>
      <c r="GM14">
        <v>0.62888888888888894</v>
      </c>
      <c r="GN14">
        <v>9.6666666666666665E-2</v>
      </c>
      <c r="GO14">
        <v>0.27444444444444444</v>
      </c>
      <c r="GP14">
        <v>0.43888888888888888</v>
      </c>
      <c r="GQ14">
        <v>9.555555555555556E-2</v>
      </c>
      <c r="GR14">
        <v>0.46555555555555556</v>
      </c>
      <c r="GS14">
        <v>0.62777777777777777</v>
      </c>
      <c r="GT14">
        <v>5.1111111111111114E-2</v>
      </c>
      <c r="GU14">
        <v>0.32111111111111112</v>
      </c>
      <c r="GV14">
        <v>0.11555555555555555</v>
      </c>
      <c r="GW14">
        <v>0.15666666666666668</v>
      </c>
      <c r="GX14">
        <v>0.72777777777777775</v>
      </c>
      <c r="GY14">
        <v>0.55333333333333334</v>
      </c>
      <c r="GZ14">
        <v>1.3333333333333334E-2</v>
      </c>
      <c r="HA14">
        <v>0.43333333333333335</v>
      </c>
      <c r="HB14">
        <v>0.33777777777777779</v>
      </c>
      <c r="HC14">
        <v>6.8888888888888888E-2</v>
      </c>
      <c r="HD14">
        <v>0.59333333333333338</v>
      </c>
      <c r="HE14">
        <v>0.41888888888888887</v>
      </c>
      <c r="HF14">
        <v>2.4444444444444446E-2</v>
      </c>
      <c r="HG14">
        <v>0.55666666666666664</v>
      </c>
      <c r="HH14">
        <v>0.19333333333333333</v>
      </c>
      <c r="HI14">
        <v>3.3333333333333335E-3</v>
      </c>
      <c r="HJ14">
        <v>0.80333333333333334</v>
      </c>
      <c r="HK14">
        <v>0.41333333333333333</v>
      </c>
      <c r="HL14">
        <v>6.1111111111111109E-2</v>
      </c>
      <c r="HM14">
        <v>0.52555555555555555</v>
      </c>
      <c r="HN14">
        <f>'Raw Data(sec)'!IN13/3600</f>
        <v>0</v>
      </c>
      <c r="IO14">
        <f>'Raw Data(sec)'!IO13/3600</f>
        <v>0</v>
      </c>
      <c r="IP14">
        <f>'Raw Data(sec)'!IP13/3600</f>
        <v>0</v>
      </c>
      <c r="IQ14">
        <f>'Raw Data(sec)'!IQ13/3600</f>
        <v>0</v>
      </c>
      <c r="IR14">
        <f>'Raw Data(sec)'!IR13/3600</f>
        <v>0</v>
      </c>
      <c r="IS14">
        <f>'Raw Data(sec)'!IS13/3600</f>
        <v>0</v>
      </c>
      <c r="IT14">
        <f>'Raw Data(sec)'!IT13/3600</f>
        <v>0</v>
      </c>
      <c r="IU14">
        <f>'Raw Data(sec)'!IU13/3600</f>
        <v>0</v>
      </c>
      <c r="IV14">
        <f>'Raw Data(sec)'!IV13/3600</f>
        <v>0</v>
      </c>
      <c r="IW14">
        <f>'Raw Data(sec)'!IW13/3600</f>
        <v>0</v>
      </c>
      <c r="IX14">
        <f>'Raw Data(sec)'!IX13/3600</f>
        <v>0</v>
      </c>
      <c r="IY14">
        <f>'Raw Data(sec)'!IY13/3600</f>
        <v>0</v>
      </c>
      <c r="IZ14">
        <f>'Raw Data(sec)'!IZ13/3600</f>
        <v>0</v>
      </c>
      <c r="JA14">
        <f>'Raw Data(sec)'!JA13/3600</f>
        <v>0</v>
      </c>
      <c r="JB14">
        <f>'Raw Data(sec)'!JB13/3600</f>
        <v>0</v>
      </c>
      <c r="JC14">
        <f>'Raw Data(sec)'!JC13/3600</f>
        <v>0</v>
      </c>
      <c r="JD14">
        <f>'Raw Data(sec)'!JD13/3600</f>
        <v>0</v>
      </c>
      <c r="JE14">
        <f>'Raw Data(sec)'!JE13/3600</f>
        <v>0</v>
      </c>
      <c r="JF14">
        <f>'Raw Data(sec)'!JF13/3600</f>
        <v>0</v>
      </c>
      <c r="JG14">
        <f>'Raw Data(sec)'!JG13/3600</f>
        <v>0</v>
      </c>
      <c r="JH14">
        <f>'Raw Data(sec)'!JH13/3600</f>
        <v>0</v>
      </c>
      <c r="JI14">
        <f>'Raw Data(sec)'!JI13/3600</f>
        <v>0</v>
      </c>
      <c r="JJ14">
        <f>'Raw Data(sec)'!JJ13/3600</f>
        <v>0</v>
      </c>
      <c r="JK14">
        <f>'Raw Data(sec)'!JK13/3600</f>
        <v>0</v>
      </c>
      <c r="JL14">
        <f>'Raw Data(sec)'!JL13/3600</f>
        <v>0</v>
      </c>
      <c r="JM14">
        <f>'Raw Data(sec)'!JM13/3600</f>
        <v>0</v>
      </c>
      <c r="JN14">
        <f>'Raw Data(sec)'!JN13/3600</f>
        <v>0</v>
      </c>
      <c r="JO14">
        <f>'Raw Data(sec)'!JO13/3600</f>
        <v>0</v>
      </c>
      <c r="JP14">
        <f>'Raw Data(sec)'!JP13/3600</f>
        <v>0</v>
      </c>
      <c r="JQ14">
        <f>'Raw Data(sec)'!JQ13/3600</f>
        <v>0</v>
      </c>
      <c r="JR14">
        <f>'Raw Data(sec)'!JR13/3600</f>
        <v>0</v>
      </c>
      <c r="JS14">
        <f>'Raw Data(sec)'!JS13/3600</f>
        <v>0</v>
      </c>
    </row>
    <row r="15" spans="1:279" x14ac:dyDescent="0.2">
      <c r="A15" t="str">
        <f>'Raw Data(sec)'!A14</f>
        <v>P23</v>
      </c>
      <c r="B15" t="str">
        <f>'Raw Data(sec)'!B14</f>
        <v>WT</v>
      </c>
      <c r="C15" t="str">
        <f>'Raw Data(sec)'!C14</f>
        <v>K5</v>
      </c>
      <c r="D15" t="str">
        <f>'Raw Data(sec)'!D14</f>
        <v>NR</v>
      </c>
      <c r="E15">
        <f>'Raw Data(sec)'!E14/3600</f>
        <v>0.43555555555555553</v>
      </c>
      <c r="F15">
        <f>'Raw Data(sec)'!F14/3600</f>
        <v>0.51</v>
      </c>
      <c r="G15">
        <f>'Raw Data(sec)'!G14/3600</f>
        <v>0.60555555555555551</v>
      </c>
      <c r="H15">
        <f>'Raw Data(sec)'!H14/3600</f>
        <v>0.74222222222222223</v>
      </c>
      <c r="I15">
        <f>'Raw Data(sec)'!I14/3600</f>
        <v>0.35333333333333333</v>
      </c>
      <c r="J15">
        <f>'Raw Data(sec)'!J14/3600</f>
        <v>6.6666666666666671E-3</v>
      </c>
      <c r="K15">
        <f>'Raw Data(sec)'!K14/3600</f>
        <v>0.82777777777777772</v>
      </c>
      <c r="L15">
        <f>'Raw Data(sec)'!L14/3600</f>
        <v>0.51555555555555554</v>
      </c>
      <c r="M15">
        <f>'Raw Data(sec)'!M14/3600</f>
        <v>0.47888888888888886</v>
      </c>
      <c r="N15">
        <f>'Raw Data(sec)'!N14/3600</f>
        <v>0.62666666666666671</v>
      </c>
      <c r="O15">
        <f>'Raw Data(sec)'!O14/3600</f>
        <v>0.51111111111111107</v>
      </c>
      <c r="P15" s="173">
        <f>'Raw Data(sec)'!P14/3600</f>
        <v>0.33888888888888891</v>
      </c>
      <c r="Q15" s="173">
        <f>'Raw Data(sec)'!Q14/3600</f>
        <v>5.8888888888888886E-2</v>
      </c>
      <c r="R15" s="173">
        <f>'Raw Data(sec)'!R14/3600</f>
        <v>0</v>
      </c>
      <c r="S15" s="173">
        <f>'Raw Data(sec)'!S14/3600</f>
        <v>0</v>
      </c>
      <c r="T15" s="173">
        <f>'Raw Data(sec)'!T14/3600</f>
        <v>0.81111111111111112</v>
      </c>
      <c r="U15" s="173">
        <f>'Raw Data(sec)'!U14/3600</f>
        <v>5.1111111111111114E-2</v>
      </c>
      <c r="V15" s="173">
        <f>'Raw Data(sec)'!V14/3600</f>
        <v>0.71444444444444444</v>
      </c>
      <c r="W15" s="173">
        <f>'Raw Data(sec)'!W14/3600</f>
        <v>0.39333333333333331</v>
      </c>
      <c r="X15" s="173">
        <f>'Raw Data(sec)'!X14/3600</f>
        <v>0.63</v>
      </c>
      <c r="Y15" s="173">
        <f>'Raw Data(sec)'!Y14/3600</f>
        <v>0.49</v>
      </c>
      <c r="Z15" s="173">
        <f>'Raw Data(sec)'!Z14/3600</f>
        <v>0.19666666666666666</v>
      </c>
      <c r="AA15" s="173">
        <f>'Raw Data(sec)'!AA14/3600</f>
        <v>0.46666666666666667</v>
      </c>
      <c r="AB15" s="173">
        <f>'Raw Data(sec)'!AB14/3600</f>
        <v>0.26333333333333331</v>
      </c>
      <c r="AH15">
        <v>0</v>
      </c>
      <c r="AI15">
        <v>9</v>
      </c>
      <c r="AJ15">
        <v>0.16111111111111112</v>
      </c>
      <c r="AK15">
        <v>0.15888888888888889</v>
      </c>
      <c r="AL15">
        <v>0.68</v>
      </c>
      <c r="AM15">
        <v>0.34888888888888892</v>
      </c>
      <c r="AN15">
        <v>0.11444444444444445</v>
      </c>
      <c r="AO15">
        <v>0.53666666666666663</v>
      </c>
      <c r="AP15">
        <v>0.12777777777777777</v>
      </c>
      <c r="AQ15">
        <v>0.18222222222222223</v>
      </c>
      <c r="AR15">
        <v>0.69</v>
      </c>
      <c r="AS15">
        <v>0.38444444444444442</v>
      </c>
      <c r="AT15">
        <v>0.13666666666666666</v>
      </c>
      <c r="AU15">
        <v>0.47888888888888886</v>
      </c>
      <c r="AV15">
        <v>0</v>
      </c>
      <c r="AW15">
        <v>0</v>
      </c>
      <c r="AX15">
        <v>0</v>
      </c>
      <c r="AY15">
        <v>0.24444444444444444</v>
      </c>
      <c r="AZ15">
        <v>0.12777777777777777</v>
      </c>
      <c r="BA15">
        <v>0.62777777777777777</v>
      </c>
      <c r="BB15">
        <v>0.29888888888888887</v>
      </c>
      <c r="BC15">
        <v>0.14444444444444443</v>
      </c>
      <c r="BD15">
        <v>0.55666666666666664</v>
      </c>
      <c r="BE15">
        <v>0.50222222222222224</v>
      </c>
      <c r="BF15">
        <v>6.4444444444444443E-2</v>
      </c>
      <c r="BG15">
        <v>0.43333333333333335</v>
      </c>
      <c r="BH15">
        <v>0.24333333333333335</v>
      </c>
      <c r="BI15">
        <v>0.15444444444444444</v>
      </c>
      <c r="BJ15">
        <v>0.60222222222222221</v>
      </c>
      <c r="BK15">
        <v>0.45777777777777778</v>
      </c>
      <c r="BL15">
        <v>7.5555555555555556E-2</v>
      </c>
      <c r="BM15">
        <v>0.46666666666666667</v>
      </c>
      <c r="BN15">
        <v>0.46666666666666667</v>
      </c>
      <c r="BO15">
        <v>0.15</v>
      </c>
      <c r="BP15">
        <v>0.38333333333333336</v>
      </c>
      <c r="BQ15">
        <v>0.66111111111111109</v>
      </c>
      <c r="BR15">
        <v>5.3333333333333337E-2</v>
      </c>
      <c r="BS15">
        <v>0.28555555555555556</v>
      </c>
      <c r="BT15">
        <v>0.54555555555555557</v>
      </c>
      <c r="BU15">
        <v>7.5555555555555556E-2</v>
      </c>
      <c r="BV15">
        <v>0.37888888888888889</v>
      </c>
      <c r="BW15">
        <v>0.1388888888888889</v>
      </c>
      <c r="BX15">
        <v>0.32777777777777778</v>
      </c>
      <c r="BY15">
        <v>0.53333333333333333</v>
      </c>
      <c r="BZ15">
        <v>0.75111111111111106</v>
      </c>
      <c r="CA15">
        <v>7.2222222222222215E-2</v>
      </c>
      <c r="CB15">
        <v>0.17666666666666667</v>
      </c>
      <c r="CC15">
        <v>0.31333333333333335</v>
      </c>
      <c r="CD15">
        <v>0.2877777777777778</v>
      </c>
      <c r="CE15">
        <v>0.3988888888888889</v>
      </c>
      <c r="CF15">
        <v>0.08</v>
      </c>
      <c r="CG15">
        <v>0.21555555555555556</v>
      </c>
      <c r="CH15">
        <v>0.70444444444444443</v>
      </c>
      <c r="CI15">
        <v>0.66222222222222227</v>
      </c>
      <c r="CJ15">
        <v>0</v>
      </c>
      <c r="CK15">
        <v>0.33777777777777779</v>
      </c>
      <c r="CL15">
        <v>0.05</v>
      </c>
      <c r="CM15">
        <v>0.17</v>
      </c>
      <c r="CN15">
        <v>0.78</v>
      </c>
      <c r="CO15">
        <v>0.34111111111111109</v>
      </c>
      <c r="CP15">
        <v>0.10888888888888888</v>
      </c>
      <c r="CQ15">
        <v>0.55000000000000004</v>
      </c>
      <c r="CR15">
        <v>0.27</v>
      </c>
      <c r="CS15">
        <v>5.7777777777777775E-2</v>
      </c>
      <c r="CT15">
        <v>0.67222222222222228</v>
      </c>
      <c r="CU15">
        <v>0.68111111111111111</v>
      </c>
      <c r="CV15">
        <v>1.4444444444444444E-2</v>
      </c>
      <c r="CW15">
        <v>0.30444444444444446</v>
      </c>
      <c r="CX15">
        <v>4.777777777777778E-2</v>
      </c>
      <c r="CY15">
        <v>0.16555555555555557</v>
      </c>
      <c r="CZ15">
        <v>0.78666666666666663</v>
      </c>
      <c r="DA15">
        <v>0.37333333333333335</v>
      </c>
      <c r="DB15">
        <v>0.11</v>
      </c>
      <c r="DC15">
        <v>0.51666666666666672</v>
      </c>
      <c r="DD15">
        <v>0.77333333333333332</v>
      </c>
      <c r="DE15">
        <v>0</v>
      </c>
      <c r="DF15">
        <v>0.22666666666666666</v>
      </c>
      <c r="DG15">
        <v>9.2222222222222219E-2</v>
      </c>
      <c r="DH15">
        <v>0.24444444444444444</v>
      </c>
      <c r="DI15">
        <v>0.66333333333333333</v>
      </c>
      <c r="DJ15">
        <v>0.15555555555555556</v>
      </c>
      <c r="DK15">
        <v>0.2311111111111111</v>
      </c>
      <c r="DL15">
        <v>0.61333333333333329</v>
      </c>
      <c r="DM15">
        <v>0.11</v>
      </c>
      <c r="DN15">
        <v>0.10111111111111111</v>
      </c>
      <c r="DO15">
        <v>0.78888888888888886</v>
      </c>
      <c r="DP15">
        <v>0.2911111111111111</v>
      </c>
      <c r="DQ15">
        <v>0.15888888888888889</v>
      </c>
      <c r="DR15">
        <v>0.55000000000000004</v>
      </c>
      <c r="DS15">
        <v>0.20555555555555555</v>
      </c>
      <c r="DT15">
        <v>0.19</v>
      </c>
      <c r="DU15">
        <v>0.60444444444444445</v>
      </c>
      <c r="DV15">
        <v>0.4811111111111111</v>
      </c>
      <c r="DW15">
        <v>2.1111111111111112E-2</v>
      </c>
      <c r="DX15">
        <v>0.49777777777777776</v>
      </c>
      <c r="DY15">
        <v>0.66888888888888887</v>
      </c>
      <c r="DZ15">
        <v>7.6666666666666661E-2</v>
      </c>
      <c r="EA15">
        <v>0.25444444444444442</v>
      </c>
      <c r="EB15">
        <v>0.09</v>
      </c>
      <c r="EC15">
        <v>0.16444444444444445</v>
      </c>
      <c r="ED15">
        <v>0.74555555555555553</v>
      </c>
      <c r="EE15">
        <v>0.22777777777777777</v>
      </c>
      <c r="EF15">
        <v>8.3333333333333329E-2</v>
      </c>
      <c r="EG15">
        <v>0.68888888888888888</v>
      </c>
      <c r="EH15">
        <v>0.69666666666666666</v>
      </c>
      <c r="EI15">
        <v>0.02</v>
      </c>
      <c r="EJ15">
        <v>0.28333333333333333</v>
      </c>
      <c r="EK15">
        <v>0.12444444444444444</v>
      </c>
      <c r="EL15">
        <v>0.11333333333333333</v>
      </c>
      <c r="EM15">
        <v>0.76222222222222225</v>
      </c>
      <c r="EN15">
        <v>0.45333333333333331</v>
      </c>
      <c r="EO15">
        <v>9.3333333333333338E-2</v>
      </c>
      <c r="EP15">
        <v>0.45333333333333331</v>
      </c>
      <c r="EQ15">
        <v>8.666666666666667E-2</v>
      </c>
      <c r="ER15">
        <v>8.4444444444444447E-2</v>
      </c>
      <c r="ES15">
        <v>0.8288888888888889</v>
      </c>
      <c r="ET15">
        <v>0.14333333333333334</v>
      </c>
      <c r="EU15">
        <v>8.2222222222222224E-2</v>
      </c>
      <c r="EV15">
        <v>0.77444444444444449</v>
      </c>
      <c r="EW15">
        <v>9.7777777777777783E-2</v>
      </c>
      <c r="EX15">
        <v>0.29888888888888887</v>
      </c>
      <c r="EY15">
        <v>0.60333333333333339</v>
      </c>
      <c r="EZ15">
        <v>7.5555555555555556E-2</v>
      </c>
      <c r="FA15">
        <v>0.27333333333333332</v>
      </c>
      <c r="FB15">
        <v>0.65111111111111108</v>
      </c>
      <c r="FC15">
        <v>0.58333333333333337</v>
      </c>
      <c r="FD15">
        <v>7.7777777777777779E-2</v>
      </c>
      <c r="FE15">
        <v>0.33888888888888891</v>
      </c>
      <c r="FF15">
        <v>0.55444444444444441</v>
      </c>
      <c r="FG15">
        <v>0.11</v>
      </c>
      <c r="FH15">
        <v>0.33555555555555555</v>
      </c>
      <c r="FI15">
        <v>0.34666666666666668</v>
      </c>
      <c r="FJ15">
        <v>0.10111111111111111</v>
      </c>
      <c r="FK15">
        <v>0.55222222222222217</v>
      </c>
      <c r="FL15">
        <v>0.43666666666666665</v>
      </c>
      <c r="FM15">
        <v>0.18444444444444444</v>
      </c>
      <c r="FN15">
        <v>0.37888888888888889</v>
      </c>
      <c r="FO15">
        <v>4.3333333333333335E-2</v>
      </c>
      <c r="FP15">
        <v>0.17666666666666667</v>
      </c>
      <c r="FQ15">
        <v>0.78</v>
      </c>
      <c r="FR15">
        <v>0.44444444444444442</v>
      </c>
      <c r="FS15">
        <v>5.1111111111111114E-2</v>
      </c>
      <c r="FT15">
        <v>0.50444444444444447</v>
      </c>
      <c r="FU15">
        <v>0.19444444444444445</v>
      </c>
      <c r="FV15">
        <v>0.15</v>
      </c>
      <c r="FW15">
        <v>0.65555555555555556</v>
      </c>
      <c r="FX15">
        <v>5.5555555555555552E-2</v>
      </c>
      <c r="FY15">
        <v>0.16777777777777778</v>
      </c>
      <c r="FZ15">
        <v>0.77666666666666662</v>
      </c>
      <c r="GA15">
        <v>0</v>
      </c>
      <c r="GB15">
        <v>0</v>
      </c>
      <c r="GC15">
        <v>0</v>
      </c>
      <c r="GD15">
        <v>0</v>
      </c>
      <c r="GE15">
        <v>0</v>
      </c>
      <c r="GF15">
        <v>0</v>
      </c>
      <c r="GG15">
        <v>0.52666666666666662</v>
      </c>
      <c r="GH15">
        <v>4.2222222222222223E-2</v>
      </c>
      <c r="GI15">
        <v>0.43111111111111111</v>
      </c>
      <c r="GJ15">
        <v>0.38333333333333336</v>
      </c>
      <c r="GK15">
        <v>0.10111111111111111</v>
      </c>
      <c r="GL15">
        <v>0.51555555555555554</v>
      </c>
      <c r="GM15">
        <v>7.0000000000000007E-2</v>
      </c>
      <c r="GN15">
        <v>0.22333333333333333</v>
      </c>
      <c r="GO15">
        <v>0.70666666666666667</v>
      </c>
      <c r="GP15">
        <v>0.25333333333333335</v>
      </c>
      <c r="GQ15">
        <v>0.13444444444444445</v>
      </c>
      <c r="GR15">
        <v>0.61222222222222222</v>
      </c>
      <c r="GS15">
        <v>4.2222222222222223E-2</v>
      </c>
      <c r="GT15">
        <v>0.1111111111111111</v>
      </c>
      <c r="GU15">
        <v>0.84666666666666668</v>
      </c>
      <c r="GV15">
        <v>0.20444444444444446</v>
      </c>
      <c r="GW15">
        <v>0.10777777777777778</v>
      </c>
      <c r="GX15">
        <v>0.68777777777777782</v>
      </c>
      <c r="GY15">
        <v>0.34</v>
      </c>
      <c r="GZ15">
        <v>1.4444444444444444E-2</v>
      </c>
      <c r="HA15">
        <v>0.64555555555555555</v>
      </c>
      <c r="HB15">
        <v>0.31444444444444447</v>
      </c>
      <c r="HC15">
        <v>0.10222222222222223</v>
      </c>
      <c r="HD15">
        <v>0.58333333333333337</v>
      </c>
      <c r="HE15">
        <v>0.47666666666666668</v>
      </c>
      <c r="HF15">
        <v>0.05</v>
      </c>
      <c r="HG15">
        <v>0.47333333333333333</v>
      </c>
      <c r="HH15">
        <v>0.46888888888888891</v>
      </c>
      <c r="HI15">
        <v>0.01</v>
      </c>
      <c r="HJ15">
        <v>0.52111111111111108</v>
      </c>
      <c r="HK15">
        <v>0.16666666666666666</v>
      </c>
      <c r="HL15">
        <v>4.777777777777778E-2</v>
      </c>
      <c r="HM15">
        <v>0.78555555555555556</v>
      </c>
      <c r="HN15">
        <f>'Raw Data(sec)'!IN14/3600</f>
        <v>0</v>
      </c>
      <c r="IO15">
        <f>'Raw Data(sec)'!IO14/3600</f>
        <v>0</v>
      </c>
      <c r="IP15">
        <f>'Raw Data(sec)'!IP14/3600</f>
        <v>0</v>
      </c>
      <c r="IQ15">
        <f>'Raw Data(sec)'!IQ14/3600</f>
        <v>0</v>
      </c>
      <c r="IR15">
        <f>'Raw Data(sec)'!IR14/3600</f>
        <v>0</v>
      </c>
      <c r="IS15">
        <f>'Raw Data(sec)'!IS14/3600</f>
        <v>0</v>
      </c>
      <c r="IT15">
        <f>'Raw Data(sec)'!IT14/3600</f>
        <v>0</v>
      </c>
      <c r="IU15">
        <f>'Raw Data(sec)'!IU14/3600</f>
        <v>0</v>
      </c>
      <c r="IV15">
        <f>'Raw Data(sec)'!IV14/3600</f>
        <v>0</v>
      </c>
      <c r="IW15">
        <f>'Raw Data(sec)'!IW14/3600</f>
        <v>0</v>
      </c>
      <c r="IX15">
        <f>'Raw Data(sec)'!IX14/3600</f>
        <v>0</v>
      </c>
      <c r="IY15">
        <f>'Raw Data(sec)'!IY14/3600</f>
        <v>0</v>
      </c>
      <c r="IZ15">
        <f>'Raw Data(sec)'!IZ14/3600</f>
        <v>0</v>
      </c>
      <c r="JA15">
        <f>'Raw Data(sec)'!JA14/3600</f>
        <v>0</v>
      </c>
      <c r="JB15">
        <f>'Raw Data(sec)'!JB14/3600</f>
        <v>0</v>
      </c>
      <c r="JC15">
        <f>'Raw Data(sec)'!JC14/3600</f>
        <v>0</v>
      </c>
      <c r="JD15">
        <f>'Raw Data(sec)'!JD14/3600</f>
        <v>0</v>
      </c>
      <c r="JE15">
        <f>'Raw Data(sec)'!JE14/3600</f>
        <v>0</v>
      </c>
      <c r="JF15">
        <f>'Raw Data(sec)'!JF14/3600</f>
        <v>0</v>
      </c>
      <c r="JG15">
        <f>'Raw Data(sec)'!JG14/3600</f>
        <v>0</v>
      </c>
      <c r="JH15">
        <f>'Raw Data(sec)'!JH14/3600</f>
        <v>0</v>
      </c>
      <c r="JI15">
        <f>'Raw Data(sec)'!JI14/3600</f>
        <v>0</v>
      </c>
      <c r="JJ15">
        <f>'Raw Data(sec)'!JJ14/3600</f>
        <v>0</v>
      </c>
      <c r="JK15">
        <f>'Raw Data(sec)'!JK14/3600</f>
        <v>0</v>
      </c>
      <c r="JL15">
        <f>'Raw Data(sec)'!JL14/3600</f>
        <v>0</v>
      </c>
      <c r="JM15">
        <f>'Raw Data(sec)'!JM14/3600</f>
        <v>0</v>
      </c>
      <c r="JN15">
        <f>'Raw Data(sec)'!JN14/3600</f>
        <v>0</v>
      </c>
      <c r="JO15">
        <f>'Raw Data(sec)'!JO14/3600</f>
        <v>0</v>
      </c>
      <c r="JP15">
        <f>'Raw Data(sec)'!JP14/3600</f>
        <v>0</v>
      </c>
      <c r="JQ15">
        <f>'Raw Data(sec)'!JQ14/3600</f>
        <v>0</v>
      </c>
      <c r="JR15">
        <f>'Raw Data(sec)'!JR14/3600</f>
        <v>0</v>
      </c>
      <c r="JS15">
        <f>'Raw Data(sec)'!JS14/3600</f>
        <v>0</v>
      </c>
    </row>
    <row r="16" spans="1:279" ht="21" customHeight="1" x14ac:dyDescent="0.2">
      <c r="A16" t="str">
        <f>'Raw Data(sec)'!A15</f>
        <v>P23</v>
      </c>
      <c r="B16" t="str">
        <f>'Raw Data(sec)'!B15</f>
        <v>WT</v>
      </c>
      <c r="C16" t="str">
        <f>'Raw Data(sec)'!C15</f>
        <v>R4</v>
      </c>
      <c r="D16" t="str">
        <f>'Raw Data(sec)'!D15</f>
        <v>W</v>
      </c>
      <c r="E16">
        <f>'Raw Data(sec)'!E15/3600</f>
        <v>0</v>
      </c>
      <c r="F16">
        <f>'Raw Data(sec)'!F15/3600</f>
        <v>0</v>
      </c>
      <c r="G16">
        <f>'Raw Data(sec)'!G15/3600</f>
        <v>0</v>
      </c>
      <c r="H16">
        <f>'Raw Data(sec)'!H15/3600</f>
        <v>0</v>
      </c>
      <c r="I16">
        <f>'Raw Data(sec)'!I15/3600</f>
        <v>0</v>
      </c>
      <c r="J16">
        <f>'Raw Data(sec)'!J15/3600</f>
        <v>0</v>
      </c>
      <c r="K16">
        <f>'Raw Data(sec)'!K15/3600</f>
        <v>0</v>
      </c>
      <c r="L16">
        <f>'Raw Data(sec)'!L15/3600</f>
        <v>0</v>
      </c>
      <c r="M16">
        <f>'Raw Data(sec)'!M15/3600</f>
        <v>0</v>
      </c>
      <c r="N16">
        <f>'Raw Data(sec)'!N15/3600</f>
        <v>0</v>
      </c>
      <c r="O16">
        <f>'Raw Data(sec)'!O15/3600</f>
        <v>0</v>
      </c>
      <c r="P16" s="173">
        <f>'Raw Data(sec)'!P15/3600</f>
        <v>0</v>
      </c>
      <c r="Q16" s="173">
        <f>'Raw Data(sec)'!Q15/3600</f>
        <v>0</v>
      </c>
      <c r="R16" s="173">
        <f>'Raw Data(sec)'!R15/3600</f>
        <v>0</v>
      </c>
      <c r="S16" s="173">
        <f>'Raw Data(sec)'!S15/3600</f>
        <v>0</v>
      </c>
      <c r="T16" s="173">
        <f>'Raw Data(sec)'!T15/3600</f>
        <v>0</v>
      </c>
      <c r="U16" s="173">
        <f>'Raw Data(sec)'!U15/3600</f>
        <v>0</v>
      </c>
      <c r="V16" s="173">
        <f>'Raw Data(sec)'!V15/3600</f>
        <v>0</v>
      </c>
      <c r="W16" s="173">
        <f>'Raw Data(sec)'!W15/3600</f>
        <v>0</v>
      </c>
      <c r="X16" s="173">
        <f>'Raw Data(sec)'!X15/3600</f>
        <v>0</v>
      </c>
      <c r="Y16" s="173">
        <f>'Raw Data(sec)'!Y15/3600</f>
        <v>0</v>
      </c>
      <c r="Z16" s="173">
        <f>'Raw Data(sec)'!Z15/3600</f>
        <v>0</v>
      </c>
      <c r="AA16" s="173">
        <f>'Raw Data(sec)'!AA15/3600</f>
        <v>0</v>
      </c>
      <c r="AB16" s="173">
        <f>'Raw Data(sec)'!AB15/3600</f>
        <v>0</v>
      </c>
      <c r="AC16" s="338" t="s">
        <v>223</v>
      </c>
      <c r="AD16" s="338"/>
      <c r="AE16" s="338"/>
      <c r="AF16" s="338"/>
      <c r="AH16">
        <v>0</v>
      </c>
      <c r="AI16">
        <v>10</v>
      </c>
      <c r="AJ16">
        <v>0.60333333333333339</v>
      </c>
      <c r="AK16">
        <v>0.12777777777777777</v>
      </c>
      <c r="AL16">
        <v>0.2688888888888889</v>
      </c>
      <c r="AM16">
        <v>0.4022222222222222</v>
      </c>
      <c r="AN16">
        <v>7.4444444444444438E-2</v>
      </c>
      <c r="AO16">
        <v>0.52333333333333332</v>
      </c>
      <c r="AP16">
        <v>0.73222222222222222</v>
      </c>
      <c r="AQ16">
        <v>0.02</v>
      </c>
      <c r="AR16">
        <v>0.24777777777777779</v>
      </c>
      <c r="AS16">
        <v>0.31333333333333335</v>
      </c>
      <c r="AT16">
        <v>0.06</v>
      </c>
      <c r="AU16">
        <v>0.62666666666666671</v>
      </c>
      <c r="AV16">
        <v>0</v>
      </c>
      <c r="AW16">
        <v>0</v>
      </c>
      <c r="AX16">
        <v>0</v>
      </c>
      <c r="AY16">
        <v>0.35555555555555557</v>
      </c>
      <c r="AZ16">
        <v>0.15555555555555556</v>
      </c>
      <c r="BA16">
        <v>0.48888888888888887</v>
      </c>
      <c r="BB16">
        <v>0.19555555555555557</v>
      </c>
      <c r="BC16">
        <v>0.16222222222222221</v>
      </c>
      <c r="BD16">
        <v>0.64222222222222225</v>
      </c>
      <c r="BE16">
        <v>0.42666666666666669</v>
      </c>
      <c r="BF16">
        <v>0.17333333333333334</v>
      </c>
      <c r="BG16">
        <v>0.4</v>
      </c>
      <c r="BH16">
        <v>0.35</v>
      </c>
      <c r="BI16">
        <v>0.13222222222222221</v>
      </c>
      <c r="BJ16">
        <v>0.51777777777777778</v>
      </c>
      <c r="BK16">
        <v>0.22888888888888889</v>
      </c>
      <c r="BL16">
        <v>0.19666666666666666</v>
      </c>
      <c r="BM16">
        <v>0.57444444444444442</v>
      </c>
      <c r="BN16">
        <v>0.11888888888888889</v>
      </c>
      <c r="BO16">
        <v>0.27555555555555555</v>
      </c>
      <c r="BP16">
        <v>0.60555555555555551</v>
      </c>
      <c r="BQ16">
        <v>0.13</v>
      </c>
      <c r="BR16">
        <v>0.23666666666666666</v>
      </c>
      <c r="BS16">
        <v>0.6333333333333333</v>
      </c>
      <c r="BT16">
        <v>0.28333333333333333</v>
      </c>
      <c r="BU16">
        <v>0.24444444444444444</v>
      </c>
      <c r="BV16">
        <v>0.47222222222222221</v>
      </c>
      <c r="BW16">
        <v>0.38444444444444442</v>
      </c>
      <c r="BX16">
        <v>0.20333333333333334</v>
      </c>
      <c r="BY16">
        <v>0.41222222222222221</v>
      </c>
      <c r="BZ16">
        <v>0.45828698553948832</v>
      </c>
      <c r="CA16">
        <v>0.11568409343715239</v>
      </c>
      <c r="CB16">
        <v>0.42602892102335926</v>
      </c>
      <c r="CC16">
        <v>0.7088888888888889</v>
      </c>
      <c r="CD16">
        <v>0.10444444444444445</v>
      </c>
      <c r="CE16">
        <v>0.18666666666666668</v>
      </c>
      <c r="CF16">
        <v>0.10555555555555556</v>
      </c>
      <c r="CG16">
        <v>0.26444444444444443</v>
      </c>
      <c r="CH16">
        <v>0.63</v>
      </c>
      <c r="CI16">
        <v>0.18666666666666668</v>
      </c>
      <c r="CJ16">
        <v>4.3333333333333335E-2</v>
      </c>
      <c r="CK16">
        <v>0.77</v>
      </c>
      <c r="CL16">
        <v>0.5822222222222222</v>
      </c>
      <c r="CM16">
        <v>0.06</v>
      </c>
      <c r="CN16">
        <v>0.35777777777777775</v>
      </c>
      <c r="CO16">
        <v>0.56444444444444442</v>
      </c>
      <c r="CP16">
        <v>3.111111111111111E-2</v>
      </c>
      <c r="CQ16">
        <v>0.40444444444444444</v>
      </c>
      <c r="CR16">
        <v>0.60333333333333339</v>
      </c>
      <c r="CS16">
        <v>1.7777777777777778E-2</v>
      </c>
      <c r="CT16">
        <v>0.37888888888888889</v>
      </c>
      <c r="CU16">
        <v>0.10777777777777778</v>
      </c>
      <c r="CV16">
        <v>0.17555555555555555</v>
      </c>
      <c r="CW16">
        <v>0.71666666666666667</v>
      </c>
      <c r="CX16">
        <v>0.51555555555555554</v>
      </c>
      <c r="CY16">
        <v>2.7777777777777776E-2</v>
      </c>
      <c r="CZ16">
        <v>0.45666666666666667</v>
      </c>
      <c r="DA16">
        <v>0.33888888888888891</v>
      </c>
      <c r="DB16">
        <v>0.12888888888888889</v>
      </c>
      <c r="DC16">
        <v>0.53222222222222226</v>
      </c>
      <c r="DD16">
        <v>0.65333333333333332</v>
      </c>
      <c r="DE16">
        <v>6.222222222222222E-2</v>
      </c>
      <c r="DF16">
        <v>0.28444444444444444</v>
      </c>
      <c r="DG16">
        <v>0.23333333333333334</v>
      </c>
      <c r="DH16">
        <v>0.15222222222222223</v>
      </c>
      <c r="DI16">
        <v>0.61444444444444446</v>
      </c>
      <c r="DJ16">
        <v>0.62666666666666671</v>
      </c>
      <c r="DK16">
        <v>0.14666666666666667</v>
      </c>
      <c r="DL16">
        <v>0.22666666666666666</v>
      </c>
      <c r="DM16">
        <v>0.42222222222222222</v>
      </c>
      <c r="DN16">
        <v>0.13111111111111112</v>
      </c>
      <c r="DO16">
        <v>0.44666666666666666</v>
      </c>
      <c r="DP16">
        <v>0.14666666666666667</v>
      </c>
      <c r="DQ16">
        <v>0.22555555555555556</v>
      </c>
      <c r="DR16">
        <v>0.62777777777777777</v>
      </c>
      <c r="DS16">
        <v>0.27555555555555555</v>
      </c>
      <c r="DT16">
        <v>0.16888888888888889</v>
      </c>
      <c r="DU16">
        <v>0.55555555555555558</v>
      </c>
      <c r="DV16">
        <v>0.56666666666666665</v>
      </c>
      <c r="DW16">
        <v>0.1111111111111111</v>
      </c>
      <c r="DX16">
        <v>0.32222222222222224</v>
      </c>
      <c r="DY16">
        <v>0.22111111111111112</v>
      </c>
      <c r="DZ16">
        <v>0.10555555555555556</v>
      </c>
      <c r="EA16">
        <v>0.67333333333333334</v>
      </c>
      <c r="EB16">
        <v>0.37333333333333335</v>
      </c>
      <c r="EC16">
        <v>0.10444444444444445</v>
      </c>
      <c r="ED16">
        <v>0.52222222222222225</v>
      </c>
      <c r="EE16">
        <v>0.36</v>
      </c>
      <c r="EF16">
        <v>8.4444444444444447E-2</v>
      </c>
      <c r="EG16">
        <v>0.55555555555555558</v>
      </c>
      <c r="EH16">
        <v>0.16666666666666666</v>
      </c>
      <c r="EI16">
        <v>0.12222222222222222</v>
      </c>
      <c r="EJ16">
        <v>0.71111111111111114</v>
      </c>
      <c r="EK16">
        <v>0.49222222222222223</v>
      </c>
      <c r="EL16">
        <v>5.3333333333333337E-2</v>
      </c>
      <c r="EM16">
        <v>0.45444444444444443</v>
      </c>
      <c r="EN16">
        <v>0.11333333333333333</v>
      </c>
      <c r="EO16">
        <v>0.21777777777777776</v>
      </c>
      <c r="EP16">
        <v>0.66888888888888887</v>
      </c>
      <c r="EQ16">
        <v>0.41888888888888887</v>
      </c>
      <c r="ER16">
        <v>6.222222222222222E-2</v>
      </c>
      <c r="ES16">
        <v>0.51888888888888884</v>
      </c>
      <c r="ET16">
        <v>0.60444444444444445</v>
      </c>
      <c r="EU16">
        <v>1.6666666666666666E-2</v>
      </c>
      <c r="EV16">
        <v>0.37888888888888889</v>
      </c>
      <c r="EW16">
        <v>0.34222222222222221</v>
      </c>
      <c r="EX16">
        <v>0.20666666666666667</v>
      </c>
      <c r="EY16">
        <v>0.45111111111111113</v>
      </c>
      <c r="EZ16">
        <v>0.36333333333333334</v>
      </c>
      <c r="FA16">
        <v>8.666666666666667E-2</v>
      </c>
      <c r="FB16">
        <v>0.55000000000000004</v>
      </c>
      <c r="FC16">
        <v>7.8888888888888883E-2</v>
      </c>
      <c r="FD16">
        <v>0.18888888888888888</v>
      </c>
      <c r="FE16">
        <v>0.73222222222222222</v>
      </c>
      <c r="FF16">
        <v>0.10222222222222223</v>
      </c>
      <c r="FG16">
        <v>0.28000000000000003</v>
      </c>
      <c r="FH16">
        <v>0.61777777777777776</v>
      </c>
      <c r="FI16">
        <v>0.14333333333333334</v>
      </c>
      <c r="FJ16">
        <v>0.17666666666666667</v>
      </c>
      <c r="FK16">
        <v>0.68</v>
      </c>
      <c r="FL16">
        <v>0.41666666666666669</v>
      </c>
      <c r="FM16">
        <v>0.12555555555555556</v>
      </c>
      <c r="FN16">
        <v>0.45777777777777778</v>
      </c>
      <c r="FO16">
        <v>0.55111111111111111</v>
      </c>
      <c r="FP16">
        <v>6.222222222222222E-2</v>
      </c>
      <c r="FQ16">
        <v>0.38666666666666666</v>
      </c>
      <c r="FR16">
        <v>0.20666666666666667</v>
      </c>
      <c r="FS16">
        <v>0.12222222222222222</v>
      </c>
      <c r="FT16">
        <v>0.6711111111111111</v>
      </c>
      <c r="FU16">
        <v>0.33111111111111113</v>
      </c>
      <c r="FV16">
        <v>0.12222222222222222</v>
      </c>
      <c r="FW16">
        <v>0.54666666666666663</v>
      </c>
      <c r="FX16">
        <v>0.31444444444444447</v>
      </c>
      <c r="FY16">
        <v>0.11888888888888889</v>
      </c>
      <c r="FZ16">
        <v>0.56666666666666665</v>
      </c>
      <c r="GA16">
        <v>0</v>
      </c>
      <c r="GB16">
        <v>0</v>
      </c>
      <c r="GC16">
        <v>0</v>
      </c>
      <c r="GD16">
        <v>0</v>
      </c>
      <c r="GE16">
        <v>0</v>
      </c>
      <c r="GF16">
        <v>0</v>
      </c>
      <c r="GG16">
        <v>0.10777777777777778</v>
      </c>
      <c r="GH16">
        <v>0.14000000000000001</v>
      </c>
      <c r="GI16">
        <v>0.75222222222222224</v>
      </c>
      <c r="GJ16">
        <v>0.63555555555555554</v>
      </c>
      <c r="GK16">
        <v>3.4444444444444444E-2</v>
      </c>
      <c r="GL16">
        <v>0.33</v>
      </c>
      <c r="GM16">
        <v>0.45555555555555555</v>
      </c>
      <c r="GN16">
        <v>0.10222222222222223</v>
      </c>
      <c r="GO16">
        <v>0.44222222222222224</v>
      </c>
      <c r="GP16">
        <v>0.23333333333333334</v>
      </c>
      <c r="GQ16">
        <v>0.15777777777777777</v>
      </c>
      <c r="GR16">
        <v>0.60888888888888892</v>
      </c>
      <c r="GS16">
        <v>0.44666666666666666</v>
      </c>
      <c r="GT16">
        <v>6.1111111111111109E-2</v>
      </c>
      <c r="GU16">
        <v>0.49222222222222223</v>
      </c>
      <c r="GV16">
        <v>0.35888888888888887</v>
      </c>
      <c r="GW16">
        <v>8.5555555555555551E-2</v>
      </c>
      <c r="GX16">
        <v>0.55555555555555558</v>
      </c>
      <c r="GY16">
        <v>5.7777777777777775E-2</v>
      </c>
      <c r="GZ16">
        <v>3.6666666666666667E-2</v>
      </c>
      <c r="HA16">
        <v>0.90555555555555556</v>
      </c>
      <c r="HB16">
        <v>0.30777777777777776</v>
      </c>
      <c r="HC16">
        <v>0.12444444444444444</v>
      </c>
      <c r="HD16">
        <v>0.56777777777777783</v>
      </c>
      <c r="HE16">
        <v>0.15888888888888889</v>
      </c>
      <c r="HF16">
        <v>0.02</v>
      </c>
      <c r="HG16">
        <v>0.82111111111111112</v>
      </c>
      <c r="HH16">
        <v>0.17444444444444446</v>
      </c>
      <c r="HI16">
        <v>1.1111111111111112E-2</v>
      </c>
      <c r="HJ16">
        <v>0.81444444444444442</v>
      </c>
      <c r="HK16">
        <v>0.61222222222222222</v>
      </c>
      <c r="HL16">
        <v>5.5555555555555558E-3</v>
      </c>
      <c r="HM16">
        <v>0.38222222222222224</v>
      </c>
      <c r="HN16">
        <f>'Raw Data(sec)'!IN15/3600</f>
        <v>0</v>
      </c>
      <c r="IO16">
        <f>'Raw Data(sec)'!IO15/3600</f>
        <v>0</v>
      </c>
      <c r="IP16">
        <f>'Raw Data(sec)'!IP15/3600</f>
        <v>0</v>
      </c>
      <c r="IQ16">
        <f>'Raw Data(sec)'!IQ15/3600</f>
        <v>0</v>
      </c>
      <c r="IR16">
        <f>'Raw Data(sec)'!IR15/3600</f>
        <v>0</v>
      </c>
      <c r="IS16">
        <f>'Raw Data(sec)'!IS15/3600</f>
        <v>0</v>
      </c>
      <c r="IT16">
        <f>'Raw Data(sec)'!IT15/3600</f>
        <v>0</v>
      </c>
      <c r="IU16">
        <f>'Raw Data(sec)'!IU15/3600</f>
        <v>0</v>
      </c>
      <c r="IV16">
        <f>'Raw Data(sec)'!IV15/3600</f>
        <v>0</v>
      </c>
      <c r="IW16">
        <f>'Raw Data(sec)'!IW15/3600</f>
        <v>0</v>
      </c>
      <c r="IX16">
        <f>'Raw Data(sec)'!IX15/3600</f>
        <v>0</v>
      </c>
      <c r="IY16">
        <f>'Raw Data(sec)'!IY15/3600</f>
        <v>0</v>
      </c>
      <c r="IZ16">
        <f>'Raw Data(sec)'!IZ15/3600</f>
        <v>0</v>
      </c>
      <c r="JA16">
        <f>'Raw Data(sec)'!JA15/3600</f>
        <v>0</v>
      </c>
      <c r="JB16">
        <f>'Raw Data(sec)'!JB15/3600</f>
        <v>0</v>
      </c>
      <c r="JC16">
        <f>'Raw Data(sec)'!JC15/3600</f>
        <v>0</v>
      </c>
      <c r="JD16">
        <f>'Raw Data(sec)'!JD15/3600</f>
        <v>0</v>
      </c>
      <c r="JE16">
        <f>'Raw Data(sec)'!JE15/3600</f>
        <v>0</v>
      </c>
      <c r="JF16">
        <f>'Raw Data(sec)'!JF15/3600</f>
        <v>0</v>
      </c>
      <c r="JG16">
        <f>'Raw Data(sec)'!JG15/3600</f>
        <v>0</v>
      </c>
      <c r="JH16">
        <f>'Raw Data(sec)'!JH15/3600</f>
        <v>0</v>
      </c>
      <c r="JI16">
        <f>'Raw Data(sec)'!JI15/3600</f>
        <v>0</v>
      </c>
      <c r="JJ16">
        <f>'Raw Data(sec)'!JJ15/3600</f>
        <v>0</v>
      </c>
      <c r="JK16">
        <f>'Raw Data(sec)'!JK15/3600</f>
        <v>0</v>
      </c>
      <c r="JL16">
        <f>'Raw Data(sec)'!JL15/3600</f>
        <v>0</v>
      </c>
      <c r="JM16">
        <f>'Raw Data(sec)'!JM15/3600</f>
        <v>0</v>
      </c>
      <c r="JN16">
        <f>'Raw Data(sec)'!JN15/3600</f>
        <v>0</v>
      </c>
      <c r="JO16">
        <f>'Raw Data(sec)'!JO15/3600</f>
        <v>0</v>
      </c>
      <c r="JP16">
        <f>'Raw Data(sec)'!JP15/3600</f>
        <v>0</v>
      </c>
      <c r="JQ16">
        <f>'Raw Data(sec)'!JQ15/3600</f>
        <v>0</v>
      </c>
      <c r="JR16">
        <f>'Raw Data(sec)'!JR15/3600</f>
        <v>0</v>
      </c>
      <c r="JS16">
        <f>'Raw Data(sec)'!JS15/3600</f>
        <v>0</v>
      </c>
    </row>
    <row r="17" spans="1:279" ht="15.5" customHeight="1" x14ac:dyDescent="0.2">
      <c r="A17" t="str">
        <f>'Raw Data(sec)'!A16</f>
        <v>P23</v>
      </c>
      <c r="B17" t="str">
        <f>'Raw Data(sec)'!B16</f>
        <v>WT</v>
      </c>
      <c r="C17" t="str">
        <f>'Raw Data(sec)'!C16</f>
        <v>R4</v>
      </c>
      <c r="D17" t="str">
        <f>'Raw Data(sec)'!D16</f>
        <v>R</v>
      </c>
      <c r="E17">
        <f>'Raw Data(sec)'!E16/3600</f>
        <v>0</v>
      </c>
      <c r="F17">
        <f>'Raw Data(sec)'!F16/3600</f>
        <v>0</v>
      </c>
      <c r="G17">
        <f>'Raw Data(sec)'!G16/3600</f>
        <v>0</v>
      </c>
      <c r="H17">
        <f>'Raw Data(sec)'!H16/3600</f>
        <v>0</v>
      </c>
      <c r="I17">
        <f>'Raw Data(sec)'!I16/3600</f>
        <v>0</v>
      </c>
      <c r="J17">
        <f>'Raw Data(sec)'!J16/3600</f>
        <v>0</v>
      </c>
      <c r="K17">
        <f>'Raw Data(sec)'!K16/3600</f>
        <v>0</v>
      </c>
      <c r="L17">
        <f>'Raw Data(sec)'!L16/3600</f>
        <v>0</v>
      </c>
      <c r="M17">
        <f>'Raw Data(sec)'!M16/3600</f>
        <v>0</v>
      </c>
      <c r="N17">
        <f>'Raw Data(sec)'!N16/3600</f>
        <v>0</v>
      </c>
      <c r="O17">
        <f>'Raw Data(sec)'!O16/3600</f>
        <v>0</v>
      </c>
      <c r="P17" s="173">
        <f>'Raw Data(sec)'!P16/3600</f>
        <v>0</v>
      </c>
      <c r="Q17" s="173">
        <f>'Raw Data(sec)'!Q16/3600</f>
        <v>0</v>
      </c>
      <c r="R17" s="173">
        <f>'Raw Data(sec)'!R16/3600</f>
        <v>0</v>
      </c>
      <c r="S17" s="173">
        <f>'Raw Data(sec)'!S16/3600</f>
        <v>0</v>
      </c>
      <c r="T17" s="173">
        <f>'Raw Data(sec)'!T16/3600</f>
        <v>0</v>
      </c>
      <c r="U17" s="173">
        <f>'Raw Data(sec)'!U16/3600</f>
        <v>0</v>
      </c>
      <c r="V17" s="173">
        <f>'Raw Data(sec)'!V16/3600</f>
        <v>0</v>
      </c>
      <c r="W17" s="173">
        <f>'Raw Data(sec)'!W16/3600</f>
        <v>0</v>
      </c>
      <c r="X17" s="173">
        <f>'Raw Data(sec)'!X16/3600</f>
        <v>0</v>
      </c>
      <c r="Y17" s="173">
        <f>'Raw Data(sec)'!Y16/3600</f>
        <v>0</v>
      </c>
      <c r="Z17" s="173">
        <f>'Raw Data(sec)'!Z16/3600</f>
        <v>0</v>
      </c>
      <c r="AA17" s="173">
        <f>'Raw Data(sec)'!AA16/3600</f>
        <v>0</v>
      </c>
      <c r="AB17" s="173">
        <f>'Raw Data(sec)'!AB16/3600</f>
        <v>0</v>
      </c>
      <c r="AC17" s="338"/>
      <c r="AD17" s="338"/>
      <c r="AE17" s="338"/>
      <c r="AF17" s="338"/>
      <c r="AH17">
        <v>0</v>
      </c>
      <c r="AI17">
        <v>11</v>
      </c>
      <c r="AJ17">
        <v>0.37777777777777777</v>
      </c>
      <c r="AK17">
        <v>0.14666666666666667</v>
      </c>
      <c r="AL17">
        <v>0.47555555555555556</v>
      </c>
      <c r="AM17">
        <v>0.30666666666666664</v>
      </c>
      <c r="AN17">
        <v>0.14666666666666667</v>
      </c>
      <c r="AO17">
        <v>0.54666666666666663</v>
      </c>
      <c r="AP17">
        <v>0.30555555555555558</v>
      </c>
      <c r="AQ17">
        <v>7.8888888888888883E-2</v>
      </c>
      <c r="AR17">
        <v>0.61555555555555552</v>
      </c>
      <c r="AS17">
        <v>0.40111111111111108</v>
      </c>
      <c r="AT17">
        <v>8.7777777777777774E-2</v>
      </c>
      <c r="AU17">
        <v>0.51111111111111107</v>
      </c>
      <c r="AV17">
        <v>0</v>
      </c>
      <c r="AW17">
        <v>0</v>
      </c>
      <c r="AX17">
        <v>0</v>
      </c>
      <c r="AY17">
        <v>0.3888888888888889</v>
      </c>
      <c r="AZ17">
        <v>7.6666666666666661E-2</v>
      </c>
      <c r="BA17">
        <v>0.5344444444444445</v>
      </c>
      <c r="BB17">
        <v>0.5033333333333333</v>
      </c>
      <c r="BC17">
        <v>9.2222222222222219E-2</v>
      </c>
      <c r="BD17">
        <v>0.40444444444444444</v>
      </c>
      <c r="BE17">
        <v>0.24444444444444444</v>
      </c>
      <c r="BF17">
        <v>0.15777777777777777</v>
      </c>
      <c r="BG17">
        <v>0.59777777777777774</v>
      </c>
      <c r="BH17">
        <v>0.52666666666666662</v>
      </c>
      <c r="BI17">
        <v>7.1111111111111111E-2</v>
      </c>
      <c r="BJ17">
        <v>0.4022222222222222</v>
      </c>
      <c r="BK17">
        <v>0.38</v>
      </c>
      <c r="BL17">
        <v>0.20777777777777778</v>
      </c>
      <c r="BM17">
        <v>0.41222222222222221</v>
      </c>
      <c r="BN17">
        <v>0.55333333333333334</v>
      </c>
      <c r="BO17">
        <v>0.16</v>
      </c>
      <c r="BP17">
        <v>0.28666666666666668</v>
      </c>
      <c r="BQ17">
        <v>0.22222222222222221</v>
      </c>
      <c r="BR17">
        <v>0.17444444444444446</v>
      </c>
      <c r="BS17">
        <v>0.60333333333333339</v>
      </c>
      <c r="BT17">
        <v>0.48</v>
      </c>
      <c r="BU17">
        <v>0.15</v>
      </c>
      <c r="BV17">
        <v>0.37</v>
      </c>
      <c r="BW17">
        <v>0.21777777777777776</v>
      </c>
      <c r="BX17">
        <v>0.35555555555555557</v>
      </c>
      <c r="BY17">
        <v>0.42666666666666669</v>
      </c>
      <c r="BZ17">
        <v>0.39222222222222225</v>
      </c>
      <c r="CA17">
        <v>0.23444444444444446</v>
      </c>
      <c r="CB17">
        <v>0.37333333333333335</v>
      </c>
      <c r="CC17">
        <v>0.40111111111111108</v>
      </c>
      <c r="CD17">
        <v>0.30222222222222223</v>
      </c>
      <c r="CE17">
        <v>0.29666666666666669</v>
      </c>
      <c r="CF17">
        <v>0.68888888888888888</v>
      </c>
      <c r="CG17">
        <v>0.03</v>
      </c>
      <c r="CH17">
        <v>0.28111111111111109</v>
      </c>
      <c r="CI17">
        <v>0.46777777777777779</v>
      </c>
      <c r="CJ17">
        <v>2.8888888888888888E-2</v>
      </c>
      <c r="CK17">
        <v>0.5033333333333333</v>
      </c>
      <c r="CL17">
        <v>0.16</v>
      </c>
      <c r="CM17">
        <v>0.15666666666666668</v>
      </c>
      <c r="CN17">
        <v>0.68333333333333335</v>
      </c>
      <c r="CO17">
        <v>0.45222222222222225</v>
      </c>
      <c r="CP17">
        <v>6.5555555555555561E-2</v>
      </c>
      <c r="CQ17">
        <v>0.48222222222222222</v>
      </c>
      <c r="CR17">
        <v>0.46555555555555556</v>
      </c>
      <c r="CS17">
        <v>8.7777777777777774E-2</v>
      </c>
      <c r="CT17">
        <v>0.44666666666666666</v>
      </c>
      <c r="CU17">
        <v>0.60222222222222221</v>
      </c>
      <c r="CV17">
        <v>4.1111111111111112E-2</v>
      </c>
      <c r="CW17">
        <v>0.35666666666666669</v>
      </c>
      <c r="CX17">
        <v>0.17888888888888888</v>
      </c>
      <c r="CY17">
        <v>0.12222222222222222</v>
      </c>
      <c r="CZ17">
        <v>0.69888888888888889</v>
      </c>
      <c r="DA17">
        <v>6.222222222222222E-2</v>
      </c>
      <c r="DB17">
        <v>0.23555555555555555</v>
      </c>
      <c r="DC17">
        <v>0.70222222222222219</v>
      </c>
      <c r="DD17">
        <v>0.56999999999999995</v>
      </c>
      <c r="DE17">
        <v>0.02</v>
      </c>
      <c r="DF17">
        <v>0.41</v>
      </c>
      <c r="DG17">
        <v>0.60333333333333339</v>
      </c>
      <c r="DH17">
        <v>0.11666666666666667</v>
      </c>
      <c r="DI17">
        <v>0.28000000000000003</v>
      </c>
      <c r="DJ17">
        <v>0.22777777777777777</v>
      </c>
      <c r="DK17">
        <v>0.12333333333333334</v>
      </c>
      <c r="DL17">
        <v>0.64888888888888885</v>
      </c>
      <c r="DM17">
        <v>0.48666666666666669</v>
      </c>
      <c r="DN17">
        <v>0.1388888888888889</v>
      </c>
      <c r="DO17">
        <v>0.37444444444444447</v>
      </c>
      <c r="DP17">
        <v>0.44222222222222224</v>
      </c>
      <c r="DQ17">
        <v>0.12333333333333334</v>
      </c>
      <c r="DR17">
        <v>0.43444444444444447</v>
      </c>
      <c r="DS17">
        <v>0.32222222222222224</v>
      </c>
      <c r="DT17">
        <v>0.19</v>
      </c>
      <c r="DU17">
        <v>0.48777777777777775</v>
      </c>
      <c r="DV17">
        <v>8.3333333333333329E-2</v>
      </c>
      <c r="DW17">
        <v>0.17</v>
      </c>
      <c r="DX17">
        <v>0.7466666666666667</v>
      </c>
      <c r="DY17">
        <v>0.38555555555555554</v>
      </c>
      <c r="DZ17">
        <v>0.13777777777777778</v>
      </c>
      <c r="EA17">
        <v>0.47666666666666668</v>
      </c>
      <c r="EB17">
        <v>0.41333333333333333</v>
      </c>
      <c r="EC17">
        <v>7.1111111111111111E-2</v>
      </c>
      <c r="ED17">
        <v>0.51555555555555554</v>
      </c>
      <c r="EE17">
        <v>0.27777777777777779</v>
      </c>
      <c r="EF17">
        <v>9.2222222222222219E-2</v>
      </c>
      <c r="EG17">
        <v>0.63</v>
      </c>
      <c r="EH17">
        <v>0.50777777777777777</v>
      </c>
      <c r="EI17">
        <v>3.5555555555555556E-2</v>
      </c>
      <c r="EJ17">
        <v>0.45666666666666667</v>
      </c>
      <c r="EK17">
        <v>0.41222222222222221</v>
      </c>
      <c r="EL17">
        <v>9.3333333333333338E-2</v>
      </c>
      <c r="EM17">
        <v>0.49444444444444446</v>
      </c>
      <c r="EN17">
        <v>0.44777777777777777</v>
      </c>
      <c r="EO17">
        <v>0.11888888888888889</v>
      </c>
      <c r="EP17">
        <v>0.43333333333333335</v>
      </c>
      <c r="EQ17">
        <v>0.21333333333333335</v>
      </c>
      <c r="ER17">
        <v>3.4444444444444444E-2</v>
      </c>
      <c r="ES17">
        <v>0.75222222222222224</v>
      </c>
      <c r="ET17">
        <v>5.8888888888888886E-2</v>
      </c>
      <c r="EU17">
        <v>1.2222222222222223E-2</v>
      </c>
      <c r="EV17">
        <v>0.92888888888888888</v>
      </c>
      <c r="EW17">
        <v>8.4444444444444447E-2</v>
      </c>
      <c r="EX17">
        <v>0.36777777777777776</v>
      </c>
      <c r="EY17">
        <v>0.54777777777777781</v>
      </c>
      <c r="EZ17">
        <v>0.34444444444444444</v>
      </c>
      <c r="FA17">
        <v>0.19</v>
      </c>
      <c r="FB17">
        <v>0.46555555555555556</v>
      </c>
      <c r="FC17">
        <v>0.5444444444444444</v>
      </c>
      <c r="FD17">
        <v>9.555555555555556E-2</v>
      </c>
      <c r="FE17">
        <v>0.36</v>
      </c>
      <c r="FF17">
        <v>0.52888888888888885</v>
      </c>
      <c r="FG17">
        <v>3.3333333333333333E-2</v>
      </c>
      <c r="FH17">
        <v>0.43777777777777777</v>
      </c>
      <c r="FI17">
        <v>0.33777777777777779</v>
      </c>
      <c r="FJ17">
        <v>5.5555555555555552E-2</v>
      </c>
      <c r="FK17">
        <v>0.60666666666666669</v>
      </c>
      <c r="FL17">
        <v>0.33</v>
      </c>
      <c r="FM17">
        <v>0.14555555555555555</v>
      </c>
      <c r="FN17">
        <v>0.52444444444444449</v>
      </c>
      <c r="FO17">
        <v>8.8888888888888892E-2</v>
      </c>
      <c r="FP17">
        <v>0.12</v>
      </c>
      <c r="FQ17">
        <v>0.7911111111111111</v>
      </c>
      <c r="FR17">
        <v>0.33444444444444443</v>
      </c>
      <c r="FS17">
        <v>0.13</v>
      </c>
      <c r="FT17">
        <v>0.53555555555555556</v>
      </c>
      <c r="FU17">
        <v>0.21666666666666667</v>
      </c>
      <c r="FV17">
        <v>0.13666666666666666</v>
      </c>
      <c r="FW17">
        <v>0.64666666666666661</v>
      </c>
      <c r="FX17">
        <v>9.4444444444444442E-2</v>
      </c>
      <c r="FY17">
        <v>0.18666666666666668</v>
      </c>
      <c r="FZ17">
        <v>0.71888888888888891</v>
      </c>
      <c r="GA17">
        <v>0</v>
      </c>
      <c r="GB17">
        <v>0</v>
      </c>
      <c r="GC17">
        <v>0</v>
      </c>
      <c r="GD17">
        <v>0</v>
      </c>
      <c r="GE17">
        <v>0</v>
      </c>
      <c r="GF17">
        <v>0</v>
      </c>
      <c r="GG17">
        <v>0.3888888888888889</v>
      </c>
      <c r="GH17">
        <v>0.14222222222222222</v>
      </c>
      <c r="GI17">
        <v>0.46888888888888891</v>
      </c>
      <c r="GJ17">
        <v>0.49444444444444446</v>
      </c>
      <c r="GK17">
        <v>8.1111111111111106E-2</v>
      </c>
      <c r="GL17">
        <v>0.42444444444444446</v>
      </c>
      <c r="GM17">
        <v>0.22666666666666666</v>
      </c>
      <c r="GN17">
        <v>0.14444444444444443</v>
      </c>
      <c r="GO17">
        <v>0.62888888888888894</v>
      </c>
      <c r="GP17">
        <v>0.5444444444444444</v>
      </c>
      <c r="GQ17">
        <v>7.6666666666666661E-2</v>
      </c>
      <c r="GR17">
        <v>0.37888888888888889</v>
      </c>
      <c r="GS17">
        <v>0.53</v>
      </c>
      <c r="GT17">
        <v>5.2222222222222225E-2</v>
      </c>
      <c r="GU17">
        <v>0.4177777777777778</v>
      </c>
      <c r="GV17">
        <v>0.82444444444444442</v>
      </c>
      <c r="GW17">
        <v>0</v>
      </c>
      <c r="GX17">
        <v>0.17555555555555555</v>
      </c>
      <c r="GY17">
        <v>0.59777777777777774</v>
      </c>
      <c r="GZ17">
        <v>0.01</v>
      </c>
      <c r="HA17">
        <v>0.39222222222222225</v>
      </c>
      <c r="HB17">
        <v>0.10222222222222223</v>
      </c>
      <c r="HC17">
        <v>0.17333333333333334</v>
      </c>
      <c r="HD17">
        <v>0.72444444444444445</v>
      </c>
      <c r="HE17">
        <v>0.60777777777777775</v>
      </c>
      <c r="HF17">
        <v>4.4444444444444444E-3</v>
      </c>
      <c r="HG17">
        <v>0.38777777777777778</v>
      </c>
      <c r="HH17">
        <v>0.32222222222222224</v>
      </c>
      <c r="HI17">
        <v>1.1111111111111112E-2</v>
      </c>
      <c r="HJ17">
        <v>0.66666666666666663</v>
      </c>
      <c r="HK17">
        <v>0.14222222222222222</v>
      </c>
      <c r="HL17">
        <v>6.3333333333333339E-2</v>
      </c>
      <c r="HM17">
        <v>0.7944444444444444</v>
      </c>
      <c r="HN17">
        <f>'Raw Data(sec)'!IN16/3600</f>
        <v>0</v>
      </c>
      <c r="IO17">
        <f>'Raw Data(sec)'!IO16/3600</f>
        <v>0</v>
      </c>
      <c r="IP17">
        <f>'Raw Data(sec)'!IP16/3600</f>
        <v>0</v>
      </c>
      <c r="IQ17">
        <f>'Raw Data(sec)'!IQ16/3600</f>
        <v>0</v>
      </c>
      <c r="IR17">
        <f>'Raw Data(sec)'!IR16/3600</f>
        <v>0</v>
      </c>
      <c r="IS17">
        <f>'Raw Data(sec)'!IS16/3600</f>
        <v>0</v>
      </c>
      <c r="IT17">
        <f>'Raw Data(sec)'!IT16/3600</f>
        <v>0</v>
      </c>
      <c r="IU17">
        <f>'Raw Data(sec)'!IU16/3600</f>
        <v>0</v>
      </c>
      <c r="IV17">
        <f>'Raw Data(sec)'!IV16/3600</f>
        <v>0</v>
      </c>
      <c r="IW17">
        <f>'Raw Data(sec)'!IW16/3600</f>
        <v>0</v>
      </c>
      <c r="IX17">
        <f>'Raw Data(sec)'!IX16/3600</f>
        <v>0</v>
      </c>
      <c r="IY17">
        <f>'Raw Data(sec)'!IY16/3600</f>
        <v>0</v>
      </c>
      <c r="IZ17">
        <f>'Raw Data(sec)'!IZ16/3600</f>
        <v>0</v>
      </c>
      <c r="JA17">
        <f>'Raw Data(sec)'!JA16/3600</f>
        <v>0</v>
      </c>
      <c r="JB17">
        <f>'Raw Data(sec)'!JB16/3600</f>
        <v>0</v>
      </c>
      <c r="JC17">
        <f>'Raw Data(sec)'!JC16/3600</f>
        <v>0</v>
      </c>
      <c r="JD17">
        <f>'Raw Data(sec)'!JD16/3600</f>
        <v>0</v>
      </c>
      <c r="JE17">
        <f>'Raw Data(sec)'!JE16/3600</f>
        <v>0</v>
      </c>
      <c r="JF17">
        <f>'Raw Data(sec)'!JF16/3600</f>
        <v>0</v>
      </c>
      <c r="JG17">
        <f>'Raw Data(sec)'!JG16/3600</f>
        <v>0</v>
      </c>
      <c r="JH17">
        <f>'Raw Data(sec)'!JH16/3600</f>
        <v>0</v>
      </c>
      <c r="JI17">
        <f>'Raw Data(sec)'!JI16/3600</f>
        <v>0</v>
      </c>
      <c r="JJ17">
        <f>'Raw Data(sec)'!JJ16/3600</f>
        <v>0</v>
      </c>
      <c r="JK17">
        <f>'Raw Data(sec)'!JK16/3600</f>
        <v>0</v>
      </c>
      <c r="JL17">
        <f>'Raw Data(sec)'!JL16/3600</f>
        <v>0</v>
      </c>
      <c r="JM17">
        <f>'Raw Data(sec)'!JM16/3600</f>
        <v>0</v>
      </c>
      <c r="JN17">
        <f>'Raw Data(sec)'!JN16/3600</f>
        <v>0</v>
      </c>
      <c r="JO17">
        <f>'Raw Data(sec)'!JO16/3600</f>
        <v>0</v>
      </c>
      <c r="JP17">
        <f>'Raw Data(sec)'!JP16/3600</f>
        <v>0</v>
      </c>
      <c r="JQ17">
        <f>'Raw Data(sec)'!JQ16/3600</f>
        <v>0</v>
      </c>
      <c r="JR17">
        <f>'Raw Data(sec)'!JR16/3600</f>
        <v>0</v>
      </c>
      <c r="JS17">
        <f>'Raw Data(sec)'!JS16/3600</f>
        <v>0</v>
      </c>
    </row>
    <row r="18" spans="1:279" ht="15.5" customHeight="1" x14ac:dyDescent="0.2">
      <c r="A18" t="str">
        <f>'Raw Data(sec)'!A17</f>
        <v>P23</v>
      </c>
      <c r="B18" t="str">
        <f>'Raw Data(sec)'!B17</f>
        <v>WT</v>
      </c>
      <c r="C18" t="str">
        <f>'Raw Data(sec)'!C17</f>
        <v>R4</v>
      </c>
      <c r="D18" t="str">
        <f>'Raw Data(sec)'!D17</f>
        <v>NR</v>
      </c>
      <c r="E18">
        <f>'Raw Data(sec)'!E17/3600</f>
        <v>0</v>
      </c>
      <c r="F18">
        <f>'Raw Data(sec)'!F17/3600</f>
        <v>0</v>
      </c>
      <c r="G18">
        <f>'Raw Data(sec)'!G17/3600</f>
        <v>0</v>
      </c>
      <c r="H18">
        <f>'Raw Data(sec)'!H17/3600</f>
        <v>0</v>
      </c>
      <c r="I18">
        <f>'Raw Data(sec)'!I17/3600</f>
        <v>0</v>
      </c>
      <c r="J18">
        <f>'Raw Data(sec)'!J17/3600</f>
        <v>0</v>
      </c>
      <c r="K18">
        <f>'Raw Data(sec)'!K17/3600</f>
        <v>0</v>
      </c>
      <c r="L18">
        <f>'Raw Data(sec)'!L17/3600</f>
        <v>0</v>
      </c>
      <c r="M18">
        <f>'Raw Data(sec)'!M17/3600</f>
        <v>0</v>
      </c>
      <c r="N18">
        <f>'Raw Data(sec)'!N17/3600</f>
        <v>0</v>
      </c>
      <c r="O18">
        <f>'Raw Data(sec)'!O17/3600</f>
        <v>0</v>
      </c>
      <c r="P18" s="173">
        <f>'Raw Data(sec)'!P17/3600</f>
        <v>0</v>
      </c>
      <c r="Q18" s="173">
        <f>'Raw Data(sec)'!Q17/3600</f>
        <v>0</v>
      </c>
      <c r="R18" s="173">
        <f>'Raw Data(sec)'!R17/3600</f>
        <v>0</v>
      </c>
      <c r="S18" s="173">
        <f>'Raw Data(sec)'!S17/3600</f>
        <v>0</v>
      </c>
      <c r="T18" s="173">
        <f>'Raw Data(sec)'!T17/3600</f>
        <v>0</v>
      </c>
      <c r="U18" s="173">
        <f>'Raw Data(sec)'!U17/3600</f>
        <v>0</v>
      </c>
      <c r="V18" s="173">
        <f>'Raw Data(sec)'!V17/3600</f>
        <v>0</v>
      </c>
      <c r="W18" s="173">
        <f>'Raw Data(sec)'!W17/3600</f>
        <v>0</v>
      </c>
      <c r="X18" s="173">
        <f>'Raw Data(sec)'!X17/3600</f>
        <v>0</v>
      </c>
      <c r="Y18" s="173">
        <f>'Raw Data(sec)'!Y17/3600</f>
        <v>0</v>
      </c>
      <c r="Z18" s="173">
        <f>'Raw Data(sec)'!Z17/3600</f>
        <v>0</v>
      </c>
      <c r="AA18" s="173">
        <f>'Raw Data(sec)'!AA17/3600</f>
        <v>0</v>
      </c>
      <c r="AB18" s="173">
        <f>'Raw Data(sec)'!AB17/3600</f>
        <v>0</v>
      </c>
      <c r="AC18" s="338"/>
      <c r="AD18" s="338"/>
      <c r="AE18" s="338"/>
      <c r="AF18" s="338"/>
      <c r="AH18">
        <v>0</v>
      </c>
      <c r="AI18">
        <v>12</v>
      </c>
      <c r="AJ18">
        <v>0.55555555555555558</v>
      </c>
      <c r="AK18">
        <v>5.7777777777777775E-2</v>
      </c>
      <c r="AL18">
        <v>0.38666666666666666</v>
      </c>
      <c r="AM18">
        <v>0.30444444444444446</v>
      </c>
      <c r="AN18">
        <v>0.13666666666666666</v>
      </c>
      <c r="AO18">
        <v>0.55888888888888888</v>
      </c>
      <c r="AP18">
        <v>0.60666666666666669</v>
      </c>
      <c r="AQ18">
        <v>3.7777777777777778E-2</v>
      </c>
      <c r="AR18">
        <v>0.35555555555555557</v>
      </c>
      <c r="AS18">
        <v>0.62444444444444447</v>
      </c>
      <c r="AT18">
        <v>3.6666666666666667E-2</v>
      </c>
      <c r="AU18">
        <v>0.33888888888888891</v>
      </c>
      <c r="AV18">
        <v>0</v>
      </c>
      <c r="AW18">
        <v>0</v>
      </c>
      <c r="AX18">
        <v>0</v>
      </c>
      <c r="AY18">
        <v>0.5411111111111111</v>
      </c>
      <c r="AZ18">
        <v>4.4444444444444446E-2</v>
      </c>
      <c r="BA18">
        <v>0.41444444444444445</v>
      </c>
      <c r="BB18">
        <v>0.2722222222222222</v>
      </c>
      <c r="BC18">
        <v>0.12777777777777777</v>
      </c>
      <c r="BD18">
        <v>0.6</v>
      </c>
      <c r="BE18">
        <v>0.59666666666666668</v>
      </c>
      <c r="BF18">
        <v>0.10444444444444445</v>
      </c>
      <c r="BG18">
        <v>0.29888888888888887</v>
      </c>
      <c r="BH18">
        <v>0.22444444444444445</v>
      </c>
      <c r="BI18">
        <v>0.2</v>
      </c>
      <c r="BJ18">
        <v>0.5755555555555556</v>
      </c>
      <c r="BK18">
        <v>0.46444444444444444</v>
      </c>
      <c r="BL18">
        <v>6.7777777777777784E-2</v>
      </c>
      <c r="BM18">
        <v>0.46777777777777779</v>
      </c>
      <c r="BN18">
        <v>0.2688888888888889</v>
      </c>
      <c r="BO18">
        <v>0.19</v>
      </c>
      <c r="BP18">
        <v>0.5411111111111111</v>
      </c>
      <c r="BQ18">
        <v>0.5</v>
      </c>
      <c r="BR18">
        <v>8.8888888888888892E-2</v>
      </c>
      <c r="BS18">
        <v>0.41111111111111109</v>
      </c>
      <c r="BT18">
        <v>0.24888888888888888</v>
      </c>
      <c r="BU18">
        <v>0.16555555555555557</v>
      </c>
      <c r="BV18">
        <v>0.58555555555555561</v>
      </c>
      <c r="BW18">
        <v>0.51333333333333331</v>
      </c>
      <c r="BX18">
        <v>0.16888888888888889</v>
      </c>
      <c r="BY18">
        <v>0.31777777777777777</v>
      </c>
      <c r="BZ18">
        <v>0.59333333333333338</v>
      </c>
      <c r="CA18">
        <v>9.7777777777777783E-2</v>
      </c>
      <c r="CB18">
        <v>0.30888888888888888</v>
      </c>
      <c r="CC18">
        <v>0.39444444444444443</v>
      </c>
      <c r="CD18">
        <v>0.29555555555555557</v>
      </c>
      <c r="CE18">
        <v>0.31</v>
      </c>
      <c r="CF18">
        <v>0.7122222222222222</v>
      </c>
      <c r="CG18">
        <v>7.4444444444444438E-2</v>
      </c>
      <c r="CH18">
        <v>0.21333333333333335</v>
      </c>
      <c r="CI18">
        <v>0.43222222222222223</v>
      </c>
      <c r="CJ18">
        <v>1.5555555555555555E-2</v>
      </c>
      <c r="CK18">
        <v>0.55222222222222217</v>
      </c>
      <c r="CL18">
        <v>0.43</v>
      </c>
      <c r="CM18">
        <v>3.3333333333333333E-2</v>
      </c>
      <c r="CN18">
        <v>0.53666666666666663</v>
      </c>
      <c r="CO18">
        <v>0.20333333333333334</v>
      </c>
      <c r="CP18">
        <v>6.3333333333333339E-2</v>
      </c>
      <c r="CQ18">
        <v>0.73333333333333328</v>
      </c>
      <c r="CR18">
        <v>0.44555555555555554</v>
      </c>
      <c r="CS18">
        <v>5.6666666666666664E-2</v>
      </c>
      <c r="CT18">
        <v>0.49777777777777776</v>
      </c>
      <c r="CU18">
        <v>0.54666666666666663</v>
      </c>
      <c r="CV18">
        <v>4.777777777777778E-2</v>
      </c>
      <c r="CW18">
        <v>0.40555555555555556</v>
      </c>
      <c r="CX18">
        <v>0.66</v>
      </c>
      <c r="CY18">
        <v>3.3333333333333335E-3</v>
      </c>
      <c r="CZ18">
        <v>0.33666666666666667</v>
      </c>
      <c r="DA18">
        <v>0.8288888888888889</v>
      </c>
      <c r="DB18">
        <v>2.8888888888888888E-2</v>
      </c>
      <c r="DC18">
        <v>0.14222222222222222</v>
      </c>
      <c r="DD18">
        <v>0.33111111111111113</v>
      </c>
      <c r="DE18">
        <v>0.15111111111111111</v>
      </c>
      <c r="DF18">
        <v>0.51777777777777778</v>
      </c>
      <c r="DG18">
        <v>0.24666666666666667</v>
      </c>
      <c r="DH18">
        <v>9.8888888888888887E-2</v>
      </c>
      <c r="DI18">
        <v>0.6544444444444445</v>
      </c>
      <c r="DJ18">
        <v>0.53666666666666663</v>
      </c>
      <c r="DK18">
        <v>0.11222222222222222</v>
      </c>
      <c r="DL18">
        <v>0.3511111111111111</v>
      </c>
      <c r="DM18">
        <v>0.37333333333333335</v>
      </c>
      <c r="DN18">
        <v>0.12777777777777777</v>
      </c>
      <c r="DO18">
        <v>0.49888888888888888</v>
      </c>
      <c r="DP18">
        <v>0.46555555555555556</v>
      </c>
      <c r="DQ18">
        <v>5.8888888888888886E-2</v>
      </c>
      <c r="DR18">
        <v>0.47555555555555556</v>
      </c>
      <c r="DS18">
        <v>0.38444444444444442</v>
      </c>
      <c r="DT18">
        <v>9.8888888888888887E-2</v>
      </c>
      <c r="DU18">
        <v>0.51666666666666672</v>
      </c>
      <c r="DV18">
        <v>0.28111111111111109</v>
      </c>
      <c r="DW18">
        <v>0.12</v>
      </c>
      <c r="DX18">
        <v>0.59888888888888892</v>
      </c>
      <c r="DY18">
        <v>0.31666666666666665</v>
      </c>
      <c r="DZ18">
        <v>8.4444444444444447E-2</v>
      </c>
      <c r="EA18">
        <v>0.59888888888888892</v>
      </c>
      <c r="EB18">
        <v>0.48888888888888887</v>
      </c>
      <c r="EC18">
        <v>9.2222222222222219E-2</v>
      </c>
      <c r="ED18">
        <v>0.41888888888888887</v>
      </c>
      <c r="EE18">
        <v>0.39</v>
      </c>
      <c r="EF18">
        <v>1.3333333333333334E-2</v>
      </c>
      <c r="EG18">
        <v>0.59666666666666668</v>
      </c>
      <c r="EH18">
        <v>0.53555555555555556</v>
      </c>
      <c r="EI18">
        <v>2.3333333333333334E-2</v>
      </c>
      <c r="EJ18">
        <v>0.44111111111111112</v>
      </c>
      <c r="EK18">
        <v>0.5377777777777778</v>
      </c>
      <c r="EL18">
        <v>6.8888888888888888E-2</v>
      </c>
      <c r="EM18">
        <v>0.39333333333333331</v>
      </c>
      <c r="EN18">
        <v>0.44444444444444442</v>
      </c>
      <c r="EO18">
        <v>0.12888888888888889</v>
      </c>
      <c r="EP18">
        <v>0.42666666666666669</v>
      </c>
      <c r="EQ18">
        <v>0.5755555555555556</v>
      </c>
      <c r="ER18">
        <v>0.03</v>
      </c>
      <c r="ES18">
        <v>0.39444444444444443</v>
      </c>
      <c r="ET18">
        <v>0.59777777777777774</v>
      </c>
      <c r="EU18">
        <v>4.8888888888888891E-2</v>
      </c>
      <c r="EV18">
        <v>0.35333333333333333</v>
      </c>
      <c r="EW18">
        <v>0.4211111111111111</v>
      </c>
      <c r="EX18">
        <v>0.21666666666666667</v>
      </c>
      <c r="EY18">
        <v>0.36222222222222222</v>
      </c>
      <c r="EZ18">
        <v>0.3288888888888889</v>
      </c>
      <c r="FA18">
        <v>0.11333333333333333</v>
      </c>
      <c r="FB18">
        <v>0.55777777777777782</v>
      </c>
      <c r="FC18">
        <v>0.49777777777777776</v>
      </c>
      <c r="FD18">
        <v>8.8888888888888892E-2</v>
      </c>
      <c r="FE18">
        <v>0.41333333333333333</v>
      </c>
      <c r="FF18">
        <v>0.17555555555555555</v>
      </c>
      <c r="FG18">
        <v>0.11444444444444445</v>
      </c>
      <c r="FH18">
        <v>0.71</v>
      </c>
      <c r="FI18">
        <v>0.23222222222222222</v>
      </c>
      <c r="FJ18">
        <v>0.15888888888888889</v>
      </c>
      <c r="FK18">
        <v>0.60888888888888892</v>
      </c>
      <c r="FL18">
        <v>0.24111111111111111</v>
      </c>
      <c r="FM18">
        <v>0.14444444444444443</v>
      </c>
      <c r="FN18">
        <v>0.61444444444444446</v>
      </c>
      <c r="FO18">
        <v>0.50222222222222224</v>
      </c>
      <c r="FP18">
        <v>6.3333333333333339E-2</v>
      </c>
      <c r="FQ18">
        <v>0.43444444444444447</v>
      </c>
      <c r="FR18">
        <v>0.27666666666666667</v>
      </c>
      <c r="FS18">
        <v>8.666666666666667E-2</v>
      </c>
      <c r="FT18">
        <v>0.63666666666666671</v>
      </c>
      <c r="FU18">
        <v>0.55888888888888888</v>
      </c>
      <c r="FV18">
        <v>6.3333333333333339E-2</v>
      </c>
      <c r="FW18">
        <v>0.37777777777777777</v>
      </c>
      <c r="FX18">
        <v>0.41444444444444445</v>
      </c>
      <c r="FY18">
        <v>6.222222222222222E-2</v>
      </c>
      <c r="FZ18">
        <v>0.52333333333333332</v>
      </c>
      <c r="GA18">
        <v>0</v>
      </c>
      <c r="GB18">
        <v>0</v>
      </c>
      <c r="GC18">
        <v>0</v>
      </c>
      <c r="GD18">
        <v>0</v>
      </c>
      <c r="GE18">
        <v>0</v>
      </c>
      <c r="GF18">
        <v>0</v>
      </c>
      <c r="GG18">
        <v>0.40777777777777779</v>
      </c>
      <c r="GH18">
        <v>5.2222222222222225E-2</v>
      </c>
      <c r="GI18">
        <v>0.54</v>
      </c>
      <c r="GJ18">
        <v>0.11555555555555555</v>
      </c>
      <c r="GK18">
        <v>0.18888888888888888</v>
      </c>
      <c r="GL18">
        <v>0.69555555555555559</v>
      </c>
      <c r="GM18">
        <v>0.38444444444444442</v>
      </c>
      <c r="GN18">
        <v>0.11444444444444445</v>
      </c>
      <c r="GO18">
        <v>0.50111111111111106</v>
      </c>
      <c r="GP18">
        <v>0.16333333333333333</v>
      </c>
      <c r="GQ18">
        <v>0.17666666666666667</v>
      </c>
      <c r="GR18">
        <v>0.66</v>
      </c>
      <c r="GS18">
        <v>0.41888888888888887</v>
      </c>
      <c r="GT18">
        <v>2.5555555555555557E-2</v>
      </c>
      <c r="GU18">
        <v>0.55555555555555558</v>
      </c>
      <c r="GV18">
        <v>0.45777777777777778</v>
      </c>
      <c r="GW18">
        <v>3.4444444444444444E-2</v>
      </c>
      <c r="GX18">
        <v>0.50777777777777777</v>
      </c>
      <c r="GY18">
        <v>0.48444444444444446</v>
      </c>
      <c r="GZ18">
        <v>1.5555555555555555E-2</v>
      </c>
      <c r="HA18">
        <v>0.5</v>
      </c>
      <c r="HB18">
        <v>0.5822222222222222</v>
      </c>
      <c r="HC18">
        <v>0.09</v>
      </c>
      <c r="HD18">
        <v>0.32777777777777778</v>
      </c>
      <c r="HE18">
        <v>0.59444444444444444</v>
      </c>
      <c r="HF18">
        <v>1.4444444444444444E-2</v>
      </c>
      <c r="HG18">
        <v>0.39111111111111113</v>
      </c>
      <c r="HH18">
        <v>0.70222222222222219</v>
      </c>
      <c r="HI18">
        <v>0</v>
      </c>
      <c r="HJ18">
        <v>0.29777777777777775</v>
      </c>
      <c r="HK18">
        <v>0.39111111111111113</v>
      </c>
      <c r="HL18">
        <v>4.777777777777778E-2</v>
      </c>
      <c r="HM18">
        <v>0.56111111111111112</v>
      </c>
      <c r="HN18">
        <f>'Raw Data(sec)'!IN17/3600</f>
        <v>0</v>
      </c>
      <c r="IO18">
        <f>'Raw Data(sec)'!IO17/3600</f>
        <v>0</v>
      </c>
      <c r="IP18">
        <f>'Raw Data(sec)'!IP17/3600</f>
        <v>0</v>
      </c>
      <c r="IQ18">
        <f>'Raw Data(sec)'!IQ17/3600</f>
        <v>0</v>
      </c>
      <c r="IR18">
        <f>'Raw Data(sec)'!IR17/3600</f>
        <v>0</v>
      </c>
      <c r="IS18">
        <f>'Raw Data(sec)'!IS17/3600</f>
        <v>0</v>
      </c>
      <c r="IT18">
        <f>'Raw Data(sec)'!IT17/3600</f>
        <v>0</v>
      </c>
      <c r="IU18">
        <f>'Raw Data(sec)'!IU17/3600</f>
        <v>0</v>
      </c>
      <c r="IV18">
        <f>'Raw Data(sec)'!IV17/3600</f>
        <v>0</v>
      </c>
      <c r="IW18">
        <f>'Raw Data(sec)'!IW17/3600</f>
        <v>0</v>
      </c>
      <c r="IX18">
        <f>'Raw Data(sec)'!IX17/3600</f>
        <v>0</v>
      </c>
      <c r="IY18">
        <f>'Raw Data(sec)'!IY17/3600</f>
        <v>0</v>
      </c>
      <c r="IZ18">
        <f>'Raw Data(sec)'!IZ17/3600</f>
        <v>0</v>
      </c>
      <c r="JA18">
        <f>'Raw Data(sec)'!JA17/3600</f>
        <v>0</v>
      </c>
      <c r="JB18">
        <f>'Raw Data(sec)'!JB17/3600</f>
        <v>0</v>
      </c>
      <c r="JC18">
        <f>'Raw Data(sec)'!JC17/3600</f>
        <v>0</v>
      </c>
      <c r="JD18">
        <f>'Raw Data(sec)'!JD17/3600</f>
        <v>0</v>
      </c>
      <c r="JE18">
        <f>'Raw Data(sec)'!JE17/3600</f>
        <v>0</v>
      </c>
      <c r="JF18">
        <f>'Raw Data(sec)'!JF17/3600</f>
        <v>0</v>
      </c>
      <c r="JG18">
        <f>'Raw Data(sec)'!JG17/3600</f>
        <v>0</v>
      </c>
      <c r="JH18">
        <f>'Raw Data(sec)'!JH17/3600</f>
        <v>0</v>
      </c>
      <c r="JI18">
        <f>'Raw Data(sec)'!JI17/3600</f>
        <v>0</v>
      </c>
      <c r="JJ18">
        <f>'Raw Data(sec)'!JJ17/3600</f>
        <v>0</v>
      </c>
      <c r="JK18">
        <f>'Raw Data(sec)'!JK17/3600</f>
        <v>0</v>
      </c>
      <c r="JL18">
        <f>'Raw Data(sec)'!JL17/3600</f>
        <v>0</v>
      </c>
      <c r="JM18">
        <f>'Raw Data(sec)'!JM17/3600</f>
        <v>0</v>
      </c>
      <c r="JN18">
        <f>'Raw Data(sec)'!JN17/3600</f>
        <v>0</v>
      </c>
      <c r="JO18">
        <f>'Raw Data(sec)'!JO17/3600</f>
        <v>0</v>
      </c>
      <c r="JP18">
        <f>'Raw Data(sec)'!JP17/3600</f>
        <v>0</v>
      </c>
      <c r="JQ18">
        <f>'Raw Data(sec)'!JQ17/3600</f>
        <v>0</v>
      </c>
      <c r="JR18">
        <f>'Raw Data(sec)'!JR17/3600</f>
        <v>0</v>
      </c>
      <c r="JS18">
        <f>'Raw Data(sec)'!JS17/3600</f>
        <v>0</v>
      </c>
    </row>
    <row r="19" spans="1:279" x14ac:dyDescent="0.2">
      <c r="A19" t="str">
        <f>'Raw Data(sec)'!A18</f>
        <v>P23</v>
      </c>
      <c r="B19" t="str">
        <f>'Raw Data(sec)'!B18</f>
        <v>WT</v>
      </c>
      <c r="C19" t="str">
        <f>'Raw Data(sec)'!C18</f>
        <v>R5</v>
      </c>
      <c r="D19" t="str">
        <f>'Raw Data(sec)'!D18</f>
        <v>W</v>
      </c>
      <c r="E19">
        <f>'Raw Data(sec)'!E18/3600</f>
        <v>0.55888888888888888</v>
      </c>
      <c r="F19">
        <f>'Raw Data(sec)'!F18/3600</f>
        <v>0.36444444444444446</v>
      </c>
      <c r="G19">
        <f>'Raw Data(sec)'!G18/3600</f>
        <v>0.9966666666666667</v>
      </c>
      <c r="H19">
        <f>'Raw Data(sec)'!H18/3600</f>
        <v>0.27333333333333332</v>
      </c>
      <c r="I19">
        <f>'Raw Data(sec)'!I18/3600</f>
        <v>0.35777777777777775</v>
      </c>
      <c r="J19">
        <f>'Raw Data(sec)'!J18/3600</f>
        <v>0.74777777777777776</v>
      </c>
      <c r="K19">
        <f>'Raw Data(sec)'!K18/3600</f>
        <v>8.7777777777777774E-2</v>
      </c>
      <c r="L19">
        <f>'Raw Data(sec)'!L18/3600</f>
        <v>0.62888888888888894</v>
      </c>
      <c r="M19">
        <f>'Raw Data(sec)'!M18/3600</f>
        <v>0.24444444444444444</v>
      </c>
      <c r="N19">
        <f>'Raw Data(sec)'!N18/3600</f>
        <v>0.35555555555555557</v>
      </c>
      <c r="O19">
        <f>'Raw Data(sec)'!O18/3600</f>
        <v>0.3888888888888889</v>
      </c>
      <c r="P19" s="173">
        <f>'Raw Data(sec)'!P18/3600</f>
        <v>0.5411111111111111</v>
      </c>
      <c r="Q19" s="173">
        <f>'Raw Data(sec)'!Q18/3600</f>
        <v>0.63444444444444448</v>
      </c>
      <c r="R19" s="173">
        <f>'Raw Data(sec)'!R18/3600</f>
        <v>0.74777777777777776</v>
      </c>
      <c r="S19" s="173">
        <f>'Raw Data(sec)'!S18/3600</f>
        <v>0.50222222222222224</v>
      </c>
      <c r="T19" s="173">
        <f>'Raw Data(sec)'!T18/3600</f>
        <v>0.84333333333333338</v>
      </c>
      <c r="U19" s="173">
        <f>'Raw Data(sec)'!U18/3600</f>
        <v>0.90888888888888886</v>
      </c>
      <c r="V19" s="173">
        <f>'Raw Data(sec)'!V18/3600</f>
        <v>0.21</v>
      </c>
      <c r="W19" s="173">
        <f>'Raw Data(sec)'!W18/3600</f>
        <v>0.77</v>
      </c>
      <c r="X19" s="173">
        <f>'Raw Data(sec)'!X18/3600</f>
        <v>0.18555555555555556</v>
      </c>
      <c r="Y19" s="173">
        <f>'Raw Data(sec)'!Y18/3600</f>
        <v>0.72888888888888892</v>
      </c>
      <c r="Z19" s="173">
        <f>'Raw Data(sec)'!Z18/3600</f>
        <v>0.34222222222222221</v>
      </c>
      <c r="AA19" s="173">
        <f>'Raw Data(sec)'!AA18/3600</f>
        <v>0.75888888888888884</v>
      </c>
      <c r="AB19" s="173">
        <f>'Raw Data(sec)'!AB18/3600</f>
        <v>1</v>
      </c>
      <c r="AH19" t="s">
        <v>32</v>
      </c>
      <c r="AI19">
        <v>13</v>
      </c>
      <c r="AJ19">
        <v>0.99555555555555553</v>
      </c>
      <c r="AK19">
        <v>0</v>
      </c>
      <c r="AL19">
        <v>4.4444444444444444E-3</v>
      </c>
      <c r="AM19">
        <v>0.89222222222222225</v>
      </c>
      <c r="AN19">
        <v>2.6666666666666668E-2</v>
      </c>
      <c r="AO19">
        <v>8.1111111111111106E-2</v>
      </c>
      <c r="AP19">
        <v>0.97222222222222221</v>
      </c>
      <c r="AQ19">
        <v>0</v>
      </c>
      <c r="AR19">
        <v>2.7777777777777776E-2</v>
      </c>
      <c r="AS19">
        <v>0.93222222222222217</v>
      </c>
      <c r="AT19">
        <v>8.8888888888888889E-3</v>
      </c>
      <c r="AU19">
        <v>5.8888888888888886E-2</v>
      </c>
      <c r="AV19">
        <v>0</v>
      </c>
      <c r="AW19">
        <v>0</v>
      </c>
      <c r="AX19">
        <v>0</v>
      </c>
      <c r="AY19">
        <v>0.63444444444444448</v>
      </c>
      <c r="AZ19">
        <v>3.5555555555555556E-2</v>
      </c>
      <c r="BA19">
        <v>0.33</v>
      </c>
      <c r="BB19">
        <v>0.82111111111111112</v>
      </c>
      <c r="BC19">
        <v>3.7777777777777778E-2</v>
      </c>
      <c r="BD19">
        <v>0.1411111111111111</v>
      </c>
      <c r="BE19">
        <v>0.82333333333333336</v>
      </c>
      <c r="BF19">
        <v>0</v>
      </c>
      <c r="BG19">
        <v>0.17666666666666667</v>
      </c>
      <c r="BH19">
        <v>1</v>
      </c>
      <c r="BI19">
        <v>0</v>
      </c>
      <c r="BJ19">
        <v>0</v>
      </c>
      <c r="BK19">
        <v>0.88777777777777778</v>
      </c>
      <c r="BL19">
        <v>3.3333333333333335E-3</v>
      </c>
      <c r="BM19">
        <v>0.10888888888888888</v>
      </c>
      <c r="BN19">
        <v>1</v>
      </c>
      <c r="BO19">
        <v>0</v>
      </c>
      <c r="BP19">
        <v>0</v>
      </c>
      <c r="BQ19">
        <v>0.8666666666666667</v>
      </c>
      <c r="BR19">
        <v>2.3333333333333334E-2</v>
      </c>
      <c r="BS19">
        <v>0.11</v>
      </c>
      <c r="BT19">
        <v>0.87777777777777777</v>
      </c>
      <c r="BU19">
        <v>1.2222222222222223E-2</v>
      </c>
      <c r="BV19">
        <v>0.11</v>
      </c>
      <c r="BW19">
        <v>0.93</v>
      </c>
      <c r="BX19">
        <v>3.111111111111111E-2</v>
      </c>
      <c r="BY19">
        <v>3.888888888888889E-2</v>
      </c>
      <c r="BZ19">
        <v>0.91333333333333333</v>
      </c>
      <c r="CA19">
        <v>3.111111111111111E-2</v>
      </c>
      <c r="CB19">
        <v>5.5555555555555552E-2</v>
      </c>
      <c r="CC19">
        <v>1</v>
      </c>
      <c r="CD19">
        <v>0</v>
      </c>
      <c r="CE19">
        <v>0</v>
      </c>
      <c r="CF19">
        <v>0.88111111111111107</v>
      </c>
      <c r="CG19">
        <v>0</v>
      </c>
      <c r="CH19">
        <v>0.11888888888888889</v>
      </c>
      <c r="CI19">
        <v>1</v>
      </c>
      <c r="CJ19">
        <v>0</v>
      </c>
      <c r="CK19">
        <v>0</v>
      </c>
      <c r="CL19">
        <v>1</v>
      </c>
      <c r="CM19">
        <v>0</v>
      </c>
      <c r="CN19">
        <v>0</v>
      </c>
      <c r="CO19">
        <v>0.96666666666666667</v>
      </c>
      <c r="CP19">
        <v>0</v>
      </c>
      <c r="CQ19">
        <v>3.3333333333333333E-2</v>
      </c>
      <c r="CR19">
        <v>0.99555555555555553</v>
      </c>
      <c r="CS19">
        <v>0</v>
      </c>
      <c r="CT19">
        <v>4.4444444444444444E-3</v>
      </c>
      <c r="CU19">
        <v>0.85</v>
      </c>
      <c r="CV19">
        <v>0.02</v>
      </c>
      <c r="CW19">
        <v>0.13</v>
      </c>
      <c r="CX19">
        <v>0.98333333333333328</v>
      </c>
      <c r="CY19">
        <v>0</v>
      </c>
      <c r="CZ19">
        <v>1.6666666666666666E-2</v>
      </c>
      <c r="DA19">
        <v>1</v>
      </c>
      <c r="DB19">
        <v>0</v>
      </c>
      <c r="DC19">
        <v>0</v>
      </c>
      <c r="DD19">
        <v>1</v>
      </c>
      <c r="DE19">
        <v>0</v>
      </c>
      <c r="DF19">
        <v>0</v>
      </c>
      <c r="DG19">
        <v>0.9044444444444445</v>
      </c>
      <c r="DH19">
        <v>2.2222222222222223E-2</v>
      </c>
      <c r="DI19">
        <v>7.3333333333333334E-2</v>
      </c>
      <c r="DJ19">
        <v>0.94333333333333336</v>
      </c>
      <c r="DK19">
        <v>1.1111111111111112E-2</v>
      </c>
      <c r="DL19">
        <v>4.5555555555555557E-2</v>
      </c>
      <c r="DM19">
        <v>0.9244444444444444</v>
      </c>
      <c r="DN19">
        <v>2.7777777777777776E-2</v>
      </c>
      <c r="DO19">
        <v>4.777777777777778E-2</v>
      </c>
      <c r="DP19">
        <v>0.95222222222222219</v>
      </c>
      <c r="DQ19">
        <v>3.111111111111111E-2</v>
      </c>
      <c r="DR19">
        <v>1.6666666666666666E-2</v>
      </c>
      <c r="DS19">
        <v>1</v>
      </c>
      <c r="DT19">
        <v>0</v>
      </c>
      <c r="DU19">
        <v>0</v>
      </c>
      <c r="DV19">
        <v>1</v>
      </c>
      <c r="DW19">
        <v>0</v>
      </c>
      <c r="DX19">
        <v>0</v>
      </c>
      <c r="DY19">
        <v>1</v>
      </c>
      <c r="DZ19">
        <v>0</v>
      </c>
      <c r="EA19">
        <v>0</v>
      </c>
      <c r="EB19">
        <v>1</v>
      </c>
      <c r="EC19">
        <v>0</v>
      </c>
      <c r="ED19">
        <v>0</v>
      </c>
      <c r="EE19">
        <v>0.99888888888888894</v>
      </c>
      <c r="EF19">
        <v>0</v>
      </c>
      <c r="EG19">
        <v>1.1111111111111111E-3</v>
      </c>
      <c r="EH19">
        <v>1</v>
      </c>
      <c r="EI19">
        <v>0</v>
      </c>
      <c r="EJ19">
        <v>0</v>
      </c>
      <c r="EK19">
        <v>1</v>
      </c>
      <c r="EL19">
        <v>0</v>
      </c>
      <c r="EM19">
        <v>0</v>
      </c>
      <c r="EN19">
        <v>1</v>
      </c>
      <c r="EO19">
        <v>0</v>
      </c>
      <c r="EP19">
        <v>0</v>
      </c>
      <c r="EQ19">
        <v>0.98666666666666669</v>
      </c>
      <c r="ER19">
        <v>0</v>
      </c>
      <c r="ES19">
        <v>1.3333333333333334E-2</v>
      </c>
      <c r="ET19">
        <v>0.98444444444444446</v>
      </c>
      <c r="EU19">
        <v>0</v>
      </c>
      <c r="EV19">
        <v>1.5555555555555555E-2</v>
      </c>
      <c r="EW19">
        <v>1</v>
      </c>
      <c r="EX19">
        <v>0</v>
      </c>
      <c r="EY19">
        <v>0</v>
      </c>
      <c r="EZ19">
        <v>1</v>
      </c>
      <c r="FA19">
        <v>0</v>
      </c>
      <c r="FB19">
        <v>0</v>
      </c>
      <c r="FC19">
        <v>1</v>
      </c>
      <c r="FD19">
        <v>0</v>
      </c>
      <c r="FE19">
        <v>0</v>
      </c>
      <c r="FF19">
        <v>0.98111111111111116</v>
      </c>
      <c r="FG19">
        <v>0</v>
      </c>
      <c r="FH19">
        <v>1.8888888888888889E-2</v>
      </c>
      <c r="FI19">
        <v>0.97333333333333338</v>
      </c>
      <c r="FJ19">
        <v>5.5555555555555558E-3</v>
      </c>
      <c r="FK19">
        <v>2.1111111111111112E-2</v>
      </c>
      <c r="FL19">
        <v>0.89</v>
      </c>
      <c r="FM19">
        <v>4.1111111111111112E-2</v>
      </c>
      <c r="FN19">
        <v>6.8888888888888888E-2</v>
      </c>
      <c r="FO19">
        <v>1</v>
      </c>
      <c r="FP19">
        <v>0</v>
      </c>
      <c r="FQ19">
        <v>0</v>
      </c>
      <c r="FR19">
        <v>1</v>
      </c>
      <c r="FS19">
        <v>0</v>
      </c>
      <c r="FT19">
        <v>0</v>
      </c>
      <c r="FU19">
        <v>1</v>
      </c>
      <c r="FV19">
        <v>0</v>
      </c>
      <c r="FW19">
        <v>0</v>
      </c>
      <c r="FX19">
        <v>0.99</v>
      </c>
      <c r="FY19">
        <v>0</v>
      </c>
      <c r="FZ19">
        <v>0.01</v>
      </c>
      <c r="GA19">
        <v>0</v>
      </c>
      <c r="GB19">
        <v>0</v>
      </c>
      <c r="GC19">
        <v>0</v>
      </c>
      <c r="GD19">
        <v>0</v>
      </c>
      <c r="GE19">
        <v>0</v>
      </c>
      <c r="GF19">
        <v>0</v>
      </c>
      <c r="GG19">
        <v>1</v>
      </c>
      <c r="GH19">
        <v>0</v>
      </c>
      <c r="GI19">
        <v>0</v>
      </c>
      <c r="GJ19">
        <v>0.85746102449888639</v>
      </c>
      <c r="GK19">
        <v>0</v>
      </c>
      <c r="GL19">
        <v>0.1447661469933185</v>
      </c>
      <c r="GM19">
        <v>1</v>
      </c>
      <c r="GN19">
        <v>0</v>
      </c>
      <c r="GO19">
        <v>0</v>
      </c>
      <c r="GP19">
        <v>0.89</v>
      </c>
      <c r="GQ19">
        <v>4.4444444444444444E-3</v>
      </c>
      <c r="GR19">
        <v>0.10555555555555556</v>
      </c>
      <c r="GS19">
        <v>0.58333333333333337</v>
      </c>
      <c r="GT19">
        <v>0</v>
      </c>
      <c r="GU19">
        <v>0.41666666666666669</v>
      </c>
      <c r="GV19">
        <v>0.54333333333333333</v>
      </c>
      <c r="GW19">
        <v>2.4444444444444446E-2</v>
      </c>
      <c r="GX19">
        <v>0.43222222222222223</v>
      </c>
      <c r="GY19">
        <v>1</v>
      </c>
      <c r="GZ19">
        <v>0</v>
      </c>
      <c r="HA19">
        <v>0</v>
      </c>
      <c r="HB19">
        <v>0.76666666666666672</v>
      </c>
      <c r="HC19">
        <v>2.2222222222222223E-2</v>
      </c>
      <c r="HD19">
        <v>0.21111111111111111</v>
      </c>
      <c r="HE19">
        <v>1</v>
      </c>
      <c r="HF19">
        <v>0</v>
      </c>
      <c r="HG19">
        <v>0</v>
      </c>
      <c r="HH19">
        <v>1</v>
      </c>
      <c r="HI19">
        <v>0</v>
      </c>
      <c r="HJ19">
        <v>0</v>
      </c>
      <c r="HK19">
        <v>0.99444444444444446</v>
      </c>
      <c r="HL19">
        <v>0</v>
      </c>
      <c r="HM19">
        <v>5.5555555555555558E-3</v>
      </c>
      <c r="HN19">
        <f>'Raw Data(sec)'!IN18/3600</f>
        <v>0</v>
      </c>
      <c r="IO19">
        <f>'Raw Data(sec)'!IO18/3600</f>
        <v>0</v>
      </c>
      <c r="IP19">
        <f>'Raw Data(sec)'!IP18/3600</f>
        <v>0</v>
      </c>
      <c r="IQ19">
        <f>'Raw Data(sec)'!IQ18/3600</f>
        <v>0</v>
      </c>
      <c r="IR19">
        <f>'Raw Data(sec)'!IR18/3600</f>
        <v>0</v>
      </c>
      <c r="IS19">
        <f>'Raw Data(sec)'!IS18/3600</f>
        <v>0</v>
      </c>
      <c r="IT19">
        <f>'Raw Data(sec)'!IT18/3600</f>
        <v>0</v>
      </c>
      <c r="IU19">
        <f>'Raw Data(sec)'!IU18/3600</f>
        <v>0</v>
      </c>
      <c r="IV19">
        <f>'Raw Data(sec)'!IV18/3600</f>
        <v>0</v>
      </c>
      <c r="IW19">
        <f>'Raw Data(sec)'!IW18/3600</f>
        <v>0</v>
      </c>
      <c r="IX19">
        <f>'Raw Data(sec)'!IX18/3600</f>
        <v>0</v>
      </c>
      <c r="IY19">
        <f>'Raw Data(sec)'!IY18/3600</f>
        <v>0</v>
      </c>
      <c r="IZ19">
        <f>'Raw Data(sec)'!IZ18/3600</f>
        <v>0</v>
      </c>
      <c r="JA19">
        <f>'Raw Data(sec)'!JA18/3600</f>
        <v>0</v>
      </c>
      <c r="JB19">
        <f>'Raw Data(sec)'!JB18/3600</f>
        <v>0</v>
      </c>
      <c r="JC19">
        <f>'Raw Data(sec)'!JC18/3600</f>
        <v>0</v>
      </c>
      <c r="JD19">
        <f>'Raw Data(sec)'!JD18/3600</f>
        <v>0</v>
      </c>
      <c r="JE19">
        <f>'Raw Data(sec)'!JE18/3600</f>
        <v>0</v>
      </c>
      <c r="JF19">
        <f>'Raw Data(sec)'!JF18/3600</f>
        <v>0</v>
      </c>
      <c r="JG19">
        <f>'Raw Data(sec)'!JG18/3600</f>
        <v>0</v>
      </c>
      <c r="JH19">
        <f>'Raw Data(sec)'!JH18/3600</f>
        <v>0</v>
      </c>
      <c r="JI19">
        <f>'Raw Data(sec)'!JI18/3600</f>
        <v>0</v>
      </c>
      <c r="JJ19">
        <f>'Raw Data(sec)'!JJ18/3600</f>
        <v>0</v>
      </c>
      <c r="JK19">
        <f>'Raw Data(sec)'!JK18/3600</f>
        <v>0</v>
      </c>
      <c r="JL19">
        <f>'Raw Data(sec)'!JL18/3600</f>
        <v>0</v>
      </c>
      <c r="JM19">
        <f>'Raw Data(sec)'!JM18/3600</f>
        <v>0</v>
      </c>
      <c r="JN19">
        <f>'Raw Data(sec)'!JN18/3600</f>
        <v>0</v>
      </c>
      <c r="JO19">
        <f>'Raw Data(sec)'!JO18/3600</f>
        <v>0</v>
      </c>
      <c r="JP19">
        <f>'Raw Data(sec)'!JP18/3600</f>
        <v>0</v>
      </c>
      <c r="JQ19">
        <f>'Raw Data(sec)'!JQ18/3600</f>
        <v>0</v>
      </c>
      <c r="JR19">
        <f>'Raw Data(sec)'!JR18/3600</f>
        <v>0</v>
      </c>
      <c r="JS19">
        <f>'Raw Data(sec)'!JS18/3600</f>
        <v>0</v>
      </c>
    </row>
    <row r="20" spans="1:279" x14ac:dyDescent="0.2">
      <c r="A20" t="str">
        <f>'Raw Data(sec)'!A19</f>
        <v>P23</v>
      </c>
      <c r="B20" t="str">
        <f>'Raw Data(sec)'!B19</f>
        <v>WT</v>
      </c>
      <c r="C20" t="str">
        <f>'Raw Data(sec)'!C19</f>
        <v>R5</v>
      </c>
      <c r="D20" t="str">
        <f>'Raw Data(sec)'!D19</f>
        <v>R</v>
      </c>
      <c r="E20">
        <f>'Raw Data(sec)'!E19/3600</f>
        <v>9.6666666666666665E-2</v>
      </c>
      <c r="F20">
        <f>'Raw Data(sec)'!F19/3600</f>
        <v>7.7777777777777779E-2</v>
      </c>
      <c r="G20">
        <f>'Raw Data(sec)'!G19/3600</f>
        <v>0</v>
      </c>
      <c r="H20">
        <f>'Raw Data(sec)'!H19/3600</f>
        <v>3.888888888888889E-2</v>
      </c>
      <c r="I20">
        <f>'Raw Data(sec)'!I19/3600</f>
        <v>0.06</v>
      </c>
      <c r="J20">
        <f>'Raw Data(sec)'!J19/3600</f>
        <v>7.7777777777777776E-3</v>
      </c>
      <c r="K20">
        <f>'Raw Data(sec)'!K19/3600</f>
        <v>0.12666666666666668</v>
      </c>
      <c r="L20">
        <f>'Raw Data(sec)'!L19/3600</f>
        <v>4.777777777777778E-2</v>
      </c>
      <c r="M20">
        <f>'Raw Data(sec)'!M19/3600</f>
        <v>0.12777777777777777</v>
      </c>
      <c r="N20">
        <f>'Raw Data(sec)'!N19/3600</f>
        <v>0.15555555555555556</v>
      </c>
      <c r="O20">
        <f>'Raw Data(sec)'!O19/3600</f>
        <v>7.6666666666666661E-2</v>
      </c>
      <c r="P20" s="173">
        <f>'Raw Data(sec)'!P19/3600</f>
        <v>4.4444444444444446E-2</v>
      </c>
      <c r="Q20" s="173">
        <f>'Raw Data(sec)'!Q19/3600</f>
        <v>3.5555555555555556E-2</v>
      </c>
      <c r="R20" s="173">
        <f>'Raw Data(sec)'!R19/3600</f>
        <v>1.5555555555555555E-2</v>
      </c>
      <c r="S20" s="173">
        <f>'Raw Data(sec)'!S19/3600</f>
        <v>6.8888888888888888E-2</v>
      </c>
      <c r="T20" s="173">
        <f>'Raw Data(sec)'!T19/3600</f>
        <v>5.1111111111111114E-2</v>
      </c>
      <c r="U20" s="173">
        <f>'Raw Data(sec)'!U19/3600</f>
        <v>0</v>
      </c>
      <c r="V20" s="173">
        <f>'Raw Data(sec)'!V19/3600</f>
        <v>9.555555555555556E-2</v>
      </c>
      <c r="W20" s="173">
        <f>'Raw Data(sec)'!W19/3600</f>
        <v>2.3333333333333334E-2</v>
      </c>
      <c r="X20" s="173">
        <f>'Raw Data(sec)'!X19/3600</f>
        <v>0.14888888888888888</v>
      </c>
      <c r="Y20" s="173">
        <f>'Raw Data(sec)'!Y19/3600</f>
        <v>1.1111111111111112E-2</v>
      </c>
      <c r="Z20" s="173">
        <f>'Raw Data(sec)'!Z19/3600</f>
        <v>0.1388888888888889</v>
      </c>
      <c r="AA20" s="173">
        <f>'Raw Data(sec)'!AA19/3600</f>
        <v>2.1111111111111112E-2</v>
      </c>
      <c r="AB20" s="173">
        <f>'Raw Data(sec)'!AB19/3600</f>
        <v>0</v>
      </c>
      <c r="AH20">
        <v>0</v>
      </c>
      <c r="AI20">
        <v>14</v>
      </c>
      <c r="AJ20">
        <v>0.64555555555555555</v>
      </c>
      <c r="AK20">
        <v>5.6666666666666664E-2</v>
      </c>
      <c r="AL20">
        <v>0.29777777777777775</v>
      </c>
      <c r="AM20">
        <v>0.2911111111111111</v>
      </c>
      <c r="AN20">
        <v>0.14000000000000001</v>
      </c>
      <c r="AO20">
        <v>0.56888888888888889</v>
      </c>
      <c r="AP20">
        <v>0.50111111111111106</v>
      </c>
      <c r="AQ20">
        <v>0.05</v>
      </c>
      <c r="AR20">
        <v>0.44888888888888889</v>
      </c>
      <c r="AS20">
        <v>1</v>
      </c>
      <c r="AT20">
        <v>0</v>
      </c>
      <c r="AU20">
        <v>0</v>
      </c>
      <c r="AV20">
        <v>0</v>
      </c>
      <c r="AW20">
        <v>0</v>
      </c>
      <c r="AX20">
        <v>0</v>
      </c>
      <c r="AY20">
        <v>0.74777777777777776</v>
      </c>
      <c r="AZ20">
        <v>1.5555555555555555E-2</v>
      </c>
      <c r="BA20">
        <v>0.23666666666666666</v>
      </c>
      <c r="BB20">
        <v>0.80666666666666664</v>
      </c>
      <c r="BC20">
        <v>2.5555555555555557E-2</v>
      </c>
      <c r="BD20">
        <v>0.16777777777777778</v>
      </c>
      <c r="BE20">
        <v>0.95222222222222219</v>
      </c>
      <c r="BF20">
        <v>0</v>
      </c>
      <c r="BG20">
        <v>4.777777777777778E-2</v>
      </c>
      <c r="BH20">
        <v>1</v>
      </c>
      <c r="BI20">
        <v>0</v>
      </c>
      <c r="BJ20">
        <v>0</v>
      </c>
      <c r="BK20">
        <v>1</v>
      </c>
      <c r="BL20">
        <v>0</v>
      </c>
      <c r="BM20">
        <v>0</v>
      </c>
      <c r="BN20">
        <v>0.7944444444444444</v>
      </c>
      <c r="BO20">
        <v>3.4444444444444444E-2</v>
      </c>
      <c r="BP20">
        <v>0.1711111111111111</v>
      </c>
      <c r="BQ20">
        <v>1</v>
      </c>
      <c r="BR20">
        <v>0</v>
      </c>
      <c r="BS20">
        <v>0</v>
      </c>
      <c r="BT20">
        <v>0.96333333333333337</v>
      </c>
      <c r="BU20">
        <v>0</v>
      </c>
      <c r="BV20">
        <v>3.6666666666666667E-2</v>
      </c>
      <c r="BW20">
        <v>0.6677777777777778</v>
      </c>
      <c r="BX20">
        <v>5.8888888888888886E-2</v>
      </c>
      <c r="BY20">
        <v>0.27333333333333332</v>
      </c>
      <c r="BZ20">
        <v>0.96</v>
      </c>
      <c r="CA20">
        <v>2.8888888888888888E-2</v>
      </c>
      <c r="CB20">
        <v>1.1111111111111112E-2</v>
      </c>
      <c r="CC20">
        <v>0.7466666666666667</v>
      </c>
      <c r="CD20">
        <v>0.11888888888888889</v>
      </c>
      <c r="CE20">
        <v>0.13444444444444445</v>
      </c>
      <c r="CF20">
        <v>1</v>
      </c>
      <c r="CG20">
        <v>0</v>
      </c>
      <c r="CH20">
        <v>0</v>
      </c>
      <c r="CI20">
        <v>1</v>
      </c>
      <c r="CJ20">
        <v>0</v>
      </c>
      <c r="CK20">
        <v>0</v>
      </c>
      <c r="CL20">
        <v>1</v>
      </c>
      <c r="CM20">
        <v>0</v>
      </c>
      <c r="CN20">
        <v>0</v>
      </c>
      <c r="CO20">
        <v>0.34555555555555556</v>
      </c>
      <c r="CP20">
        <v>2.2222222222222223E-2</v>
      </c>
      <c r="CQ20">
        <v>0.63222222222222224</v>
      </c>
      <c r="CR20">
        <v>1</v>
      </c>
      <c r="CS20">
        <v>0</v>
      </c>
      <c r="CT20">
        <v>0</v>
      </c>
      <c r="CU20">
        <v>0.90222222222222226</v>
      </c>
      <c r="CV20">
        <v>0</v>
      </c>
      <c r="CW20">
        <v>9.7777777777777783E-2</v>
      </c>
      <c r="CX20">
        <v>0.83666666666666667</v>
      </c>
      <c r="CY20">
        <v>0</v>
      </c>
      <c r="CZ20">
        <v>0.16333333333333333</v>
      </c>
      <c r="DA20">
        <v>1</v>
      </c>
      <c r="DB20">
        <v>0</v>
      </c>
      <c r="DC20">
        <v>0</v>
      </c>
      <c r="DD20">
        <v>0.77888888888888885</v>
      </c>
      <c r="DE20">
        <v>3.3333333333333333E-2</v>
      </c>
      <c r="DF20">
        <v>0.18777777777777777</v>
      </c>
      <c r="DG20">
        <v>1</v>
      </c>
      <c r="DH20">
        <v>0</v>
      </c>
      <c r="DI20">
        <v>0</v>
      </c>
      <c r="DJ20">
        <v>0.91333333333333333</v>
      </c>
      <c r="DK20">
        <v>0</v>
      </c>
      <c r="DL20">
        <v>8.666666666666667E-2</v>
      </c>
      <c r="DM20">
        <v>0.84333333333333338</v>
      </c>
      <c r="DN20">
        <v>0.05</v>
      </c>
      <c r="DO20">
        <v>0.10666666666666667</v>
      </c>
      <c r="DP20">
        <v>1</v>
      </c>
      <c r="DQ20">
        <v>0</v>
      </c>
      <c r="DR20">
        <v>0</v>
      </c>
      <c r="DS20">
        <v>0.60444444444444445</v>
      </c>
      <c r="DT20">
        <v>4.4444444444444446E-2</v>
      </c>
      <c r="DU20">
        <v>0.3511111111111111</v>
      </c>
      <c r="DV20">
        <v>0.77</v>
      </c>
      <c r="DW20">
        <v>0.03</v>
      </c>
      <c r="DX20">
        <v>0.2</v>
      </c>
      <c r="DY20">
        <v>0.73111111111111116</v>
      </c>
      <c r="DZ20">
        <v>0.03</v>
      </c>
      <c r="EA20">
        <v>0.2388888888888889</v>
      </c>
      <c r="EB20">
        <v>1</v>
      </c>
      <c r="EC20">
        <v>0</v>
      </c>
      <c r="ED20">
        <v>0</v>
      </c>
      <c r="EE20">
        <v>0.87111111111111106</v>
      </c>
      <c r="EF20">
        <v>0</v>
      </c>
      <c r="EG20">
        <v>0.12888888888888889</v>
      </c>
      <c r="EH20">
        <v>0.94555555555555559</v>
      </c>
      <c r="EI20">
        <v>0</v>
      </c>
      <c r="EJ20">
        <v>5.4444444444444441E-2</v>
      </c>
      <c r="EK20">
        <v>1</v>
      </c>
      <c r="EL20">
        <v>0</v>
      </c>
      <c r="EM20">
        <v>0</v>
      </c>
      <c r="EN20">
        <v>1</v>
      </c>
      <c r="EO20">
        <v>0</v>
      </c>
      <c r="EP20">
        <v>0</v>
      </c>
      <c r="EQ20">
        <v>0.66888888888888887</v>
      </c>
      <c r="ER20">
        <v>0</v>
      </c>
      <c r="ES20">
        <v>0.33111111111111113</v>
      </c>
      <c r="ET20">
        <v>0.9966666666666667</v>
      </c>
      <c r="EU20">
        <v>0</v>
      </c>
      <c r="EV20">
        <v>3.3333333333333335E-3</v>
      </c>
      <c r="EW20">
        <v>1</v>
      </c>
      <c r="EX20">
        <v>0</v>
      </c>
      <c r="EY20">
        <v>0</v>
      </c>
      <c r="EZ20">
        <v>0.87333333333333329</v>
      </c>
      <c r="FA20">
        <v>0</v>
      </c>
      <c r="FB20">
        <v>0.12666666666666668</v>
      </c>
      <c r="FC20">
        <v>1</v>
      </c>
      <c r="FD20">
        <v>0</v>
      </c>
      <c r="FE20">
        <v>0</v>
      </c>
      <c r="FF20">
        <v>0.84888888888888892</v>
      </c>
      <c r="FG20">
        <v>3.3333333333333335E-3</v>
      </c>
      <c r="FH20">
        <v>0.14777777777777779</v>
      </c>
      <c r="FI20">
        <v>0.75222222222222224</v>
      </c>
      <c r="FJ20">
        <v>3.5555555555555556E-2</v>
      </c>
      <c r="FK20">
        <v>0.21222222222222223</v>
      </c>
      <c r="FL20">
        <v>1</v>
      </c>
      <c r="FM20">
        <v>0</v>
      </c>
      <c r="FN20">
        <v>0</v>
      </c>
      <c r="FO20">
        <v>0.7055555555555556</v>
      </c>
      <c r="FP20">
        <v>1.4444444444444444E-2</v>
      </c>
      <c r="FQ20">
        <v>0.28000000000000003</v>
      </c>
      <c r="FR20">
        <v>0.68</v>
      </c>
      <c r="FS20">
        <v>5.3333333333333337E-2</v>
      </c>
      <c r="FT20">
        <v>0.26666666666666666</v>
      </c>
      <c r="FU20">
        <v>0.5788888888888889</v>
      </c>
      <c r="FV20">
        <v>3.888888888888889E-2</v>
      </c>
      <c r="FW20">
        <v>0.38222222222222224</v>
      </c>
      <c r="FX20">
        <v>1</v>
      </c>
      <c r="FY20">
        <v>0</v>
      </c>
      <c r="FZ20">
        <v>0</v>
      </c>
      <c r="GA20">
        <v>0</v>
      </c>
      <c r="GB20">
        <v>0</v>
      </c>
      <c r="GC20">
        <v>0</v>
      </c>
      <c r="GD20">
        <v>0</v>
      </c>
      <c r="GE20">
        <v>0</v>
      </c>
      <c r="GF20">
        <v>0</v>
      </c>
      <c r="GG20">
        <v>0.59777777777777774</v>
      </c>
      <c r="GH20">
        <v>2.1111111111111112E-2</v>
      </c>
      <c r="GI20">
        <v>0.38111111111111112</v>
      </c>
      <c r="GJ20">
        <v>0.63777777777777778</v>
      </c>
      <c r="GK20">
        <v>4.3333333333333335E-2</v>
      </c>
      <c r="GL20">
        <v>0.31666666666666665</v>
      </c>
      <c r="GM20">
        <v>0.74888888888888894</v>
      </c>
      <c r="GN20">
        <v>2.1111111111111112E-2</v>
      </c>
      <c r="GO20">
        <v>0.23</v>
      </c>
      <c r="GP20">
        <v>0.78555555555555556</v>
      </c>
      <c r="GQ20">
        <v>0</v>
      </c>
      <c r="GR20">
        <v>0.21444444444444444</v>
      </c>
      <c r="GS20">
        <v>0.68333333333333335</v>
      </c>
      <c r="GT20">
        <v>1.1111111111111112E-2</v>
      </c>
      <c r="GU20">
        <v>0.30555555555555558</v>
      </c>
      <c r="GV20">
        <v>0.69333333333333336</v>
      </c>
      <c r="GW20">
        <v>1.7777777777777778E-2</v>
      </c>
      <c r="GX20">
        <v>0.28888888888888886</v>
      </c>
      <c r="GY20">
        <v>1</v>
      </c>
      <c r="GZ20">
        <v>0</v>
      </c>
      <c r="HA20">
        <v>0</v>
      </c>
      <c r="HB20">
        <v>0.57666666666666666</v>
      </c>
      <c r="HC20">
        <v>4.1111111111111112E-2</v>
      </c>
      <c r="HD20">
        <v>0.38222222222222224</v>
      </c>
      <c r="HE20">
        <v>0.9966666666666667</v>
      </c>
      <c r="HF20">
        <v>0</v>
      </c>
      <c r="HG20">
        <v>3.3333333333333335E-3</v>
      </c>
      <c r="HH20">
        <v>1</v>
      </c>
      <c r="HI20">
        <v>0</v>
      </c>
      <c r="HJ20">
        <v>0</v>
      </c>
      <c r="HK20">
        <v>1</v>
      </c>
      <c r="HL20">
        <v>0</v>
      </c>
      <c r="HM20">
        <v>0</v>
      </c>
      <c r="HN20">
        <f>'Raw Data(sec)'!IN19/3600</f>
        <v>0</v>
      </c>
      <c r="IO20">
        <f>'Raw Data(sec)'!IO19/3600</f>
        <v>0</v>
      </c>
      <c r="IP20">
        <f>'Raw Data(sec)'!IP19/3600</f>
        <v>0</v>
      </c>
      <c r="IQ20">
        <f>'Raw Data(sec)'!IQ19/3600</f>
        <v>0</v>
      </c>
      <c r="IR20">
        <f>'Raw Data(sec)'!IR19/3600</f>
        <v>0</v>
      </c>
      <c r="IS20">
        <f>'Raw Data(sec)'!IS19/3600</f>
        <v>0</v>
      </c>
      <c r="IT20">
        <f>'Raw Data(sec)'!IT19/3600</f>
        <v>0</v>
      </c>
      <c r="IU20">
        <f>'Raw Data(sec)'!IU19/3600</f>
        <v>0</v>
      </c>
      <c r="IV20">
        <f>'Raw Data(sec)'!IV19/3600</f>
        <v>0</v>
      </c>
      <c r="IW20">
        <f>'Raw Data(sec)'!IW19/3600</f>
        <v>0</v>
      </c>
      <c r="IX20">
        <f>'Raw Data(sec)'!IX19/3600</f>
        <v>0</v>
      </c>
      <c r="IY20">
        <f>'Raw Data(sec)'!IY19/3600</f>
        <v>0</v>
      </c>
      <c r="IZ20">
        <f>'Raw Data(sec)'!IZ19/3600</f>
        <v>0</v>
      </c>
      <c r="JA20">
        <f>'Raw Data(sec)'!JA19/3600</f>
        <v>0</v>
      </c>
      <c r="JB20">
        <f>'Raw Data(sec)'!JB19/3600</f>
        <v>0</v>
      </c>
      <c r="JC20">
        <f>'Raw Data(sec)'!JC19/3600</f>
        <v>0</v>
      </c>
      <c r="JD20">
        <f>'Raw Data(sec)'!JD19/3600</f>
        <v>0</v>
      </c>
      <c r="JE20">
        <f>'Raw Data(sec)'!JE19/3600</f>
        <v>0</v>
      </c>
      <c r="JF20">
        <f>'Raw Data(sec)'!JF19/3600</f>
        <v>0</v>
      </c>
      <c r="JG20">
        <f>'Raw Data(sec)'!JG19/3600</f>
        <v>0</v>
      </c>
      <c r="JH20">
        <f>'Raw Data(sec)'!JH19/3600</f>
        <v>0</v>
      </c>
      <c r="JI20">
        <f>'Raw Data(sec)'!JI19/3600</f>
        <v>0</v>
      </c>
      <c r="JJ20">
        <f>'Raw Data(sec)'!JJ19/3600</f>
        <v>0</v>
      </c>
      <c r="JK20">
        <f>'Raw Data(sec)'!JK19/3600</f>
        <v>0</v>
      </c>
      <c r="JL20">
        <f>'Raw Data(sec)'!JL19/3600</f>
        <v>0</v>
      </c>
      <c r="JM20">
        <f>'Raw Data(sec)'!JM19/3600</f>
        <v>0</v>
      </c>
      <c r="JN20">
        <f>'Raw Data(sec)'!JN19/3600</f>
        <v>0</v>
      </c>
      <c r="JO20">
        <f>'Raw Data(sec)'!JO19/3600</f>
        <v>0</v>
      </c>
      <c r="JP20">
        <f>'Raw Data(sec)'!JP19/3600</f>
        <v>0</v>
      </c>
      <c r="JQ20">
        <f>'Raw Data(sec)'!JQ19/3600</f>
        <v>0</v>
      </c>
      <c r="JR20">
        <f>'Raw Data(sec)'!JR19/3600</f>
        <v>0</v>
      </c>
      <c r="JS20">
        <f>'Raw Data(sec)'!JS19/3600</f>
        <v>0</v>
      </c>
    </row>
    <row r="21" spans="1:279" x14ac:dyDescent="0.2">
      <c r="A21" t="str">
        <f>'Raw Data(sec)'!A20</f>
        <v>P23</v>
      </c>
      <c r="B21" t="str">
        <f>'Raw Data(sec)'!B20</f>
        <v>WT</v>
      </c>
      <c r="C21" t="str">
        <f>'Raw Data(sec)'!C20</f>
        <v>R5</v>
      </c>
      <c r="D21" t="str">
        <f>'Raw Data(sec)'!D20</f>
        <v>NR</v>
      </c>
      <c r="E21">
        <f>'Raw Data(sec)'!E20/3600</f>
        <v>0.34444444444444444</v>
      </c>
      <c r="F21">
        <f>'Raw Data(sec)'!F20/3600</f>
        <v>0.55777777777777782</v>
      </c>
      <c r="G21">
        <f>'Raw Data(sec)'!G20/3600</f>
        <v>3.3333333333333335E-3</v>
      </c>
      <c r="H21">
        <f>'Raw Data(sec)'!H20/3600</f>
        <v>0.68777777777777782</v>
      </c>
      <c r="I21">
        <f>'Raw Data(sec)'!I20/3600</f>
        <v>0.5822222222222222</v>
      </c>
      <c r="J21">
        <f>'Raw Data(sec)'!J20/3600</f>
        <v>0.24444444444444444</v>
      </c>
      <c r="K21">
        <f>'Raw Data(sec)'!K20/3600</f>
        <v>0.78555555555555556</v>
      </c>
      <c r="L21">
        <f>'Raw Data(sec)'!L20/3600</f>
        <v>0.32333333333333331</v>
      </c>
      <c r="M21">
        <f>'Raw Data(sec)'!M20/3600</f>
        <v>0.62777777777777777</v>
      </c>
      <c r="N21">
        <f>'Raw Data(sec)'!N20/3600</f>
        <v>0.48888888888888887</v>
      </c>
      <c r="O21">
        <f>'Raw Data(sec)'!O20/3600</f>
        <v>0.5344444444444445</v>
      </c>
      <c r="P21" s="173">
        <f>'Raw Data(sec)'!P20/3600</f>
        <v>0.41444444444444445</v>
      </c>
      <c r="Q21" s="173">
        <f>'Raw Data(sec)'!Q20/3600</f>
        <v>0.33</v>
      </c>
      <c r="R21" s="173">
        <f>'Raw Data(sec)'!R20/3600</f>
        <v>0.23666666666666666</v>
      </c>
      <c r="S21" s="173">
        <f>'Raw Data(sec)'!S20/3600</f>
        <v>0.42888888888888888</v>
      </c>
      <c r="T21" s="173">
        <f>'Raw Data(sec)'!T20/3600</f>
        <v>0.10555555555555556</v>
      </c>
      <c r="U21" s="173">
        <f>'Raw Data(sec)'!U20/3600</f>
        <v>9.1111111111111115E-2</v>
      </c>
      <c r="V21" s="173">
        <f>'Raw Data(sec)'!V20/3600</f>
        <v>0.69444444444444442</v>
      </c>
      <c r="W21" s="173">
        <f>'Raw Data(sec)'!W20/3600</f>
        <v>0.20666666666666667</v>
      </c>
      <c r="X21" s="173">
        <f>'Raw Data(sec)'!X20/3600</f>
        <v>0.66555555555555557</v>
      </c>
      <c r="Y21" s="173">
        <f>'Raw Data(sec)'!Y20/3600</f>
        <v>0.26</v>
      </c>
      <c r="Z21" s="173">
        <f>'Raw Data(sec)'!Z20/3600</f>
        <v>0.51888888888888884</v>
      </c>
      <c r="AA21" s="173">
        <f>'Raw Data(sec)'!AA20/3600</f>
        <v>0.22</v>
      </c>
      <c r="AB21" s="173">
        <f>'Raw Data(sec)'!AB20/3600</f>
        <v>0</v>
      </c>
      <c r="AH21">
        <v>0</v>
      </c>
      <c r="AI21">
        <v>15</v>
      </c>
      <c r="AJ21">
        <v>0.6744444444444444</v>
      </c>
      <c r="AK21">
        <v>2.3333333333333334E-2</v>
      </c>
      <c r="AL21">
        <v>0.30222222222222223</v>
      </c>
      <c r="AM21">
        <v>0.93</v>
      </c>
      <c r="AN21">
        <v>7.7777777777777776E-3</v>
      </c>
      <c r="AO21">
        <v>6.222222222222222E-2</v>
      </c>
      <c r="AP21">
        <v>1</v>
      </c>
      <c r="AQ21">
        <v>0</v>
      </c>
      <c r="AR21">
        <v>0</v>
      </c>
      <c r="AS21">
        <v>1</v>
      </c>
      <c r="AT21">
        <v>0</v>
      </c>
      <c r="AU21">
        <v>0</v>
      </c>
      <c r="AV21">
        <v>0</v>
      </c>
      <c r="AW21">
        <v>0</v>
      </c>
      <c r="AX21">
        <v>0</v>
      </c>
      <c r="AY21">
        <v>0.50222222222222224</v>
      </c>
      <c r="AZ21">
        <v>6.8888888888888888E-2</v>
      </c>
      <c r="BA21">
        <v>0.42888888888888888</v>
      </c>
      <c r="BB21">
        <v>0.91444444444444439</v>
      </c>
      <c r="BC21">
        <v>8.8888888888888889E-3</v>
      </c>
      <c r="BD21">
        <v>7.6666666666666661E-2</v>
      </c>
      <c r="BE21">
        <v>0.67777777777777781</v>
      </c>
      <c r="BF21">
        <v>1.6666666666666666E-2</v>
      </c>
      <c r="BG21">
        <v>0.30555555555555558</v>
      </c>
      <c r="BH21">
        <v>0.67333333333333334</v>
      </c>
      <c r="BI21">
        <v>5.4444444444444441E-2</v>
      </c>
      <c r="BJ21">
        <v>0.2722222222222222</v>
      </c>
      <c r="BK21">
        <v>0.98333333333333328</v>
      </c>
      <c r="BL21">
        <v>0</v>
      </c>
      <c r="BM21">
        <v>1.6666666666666666E-2</v>
      </c>
      <c r="BN21">
        <v>0.69444444444444442</v>
      </c>
      <c r="BO21">
        <v>0.08</v>
      </c>
      <c r="BP21">
        <v>0.22555555555555556</v>
      </c>
      <c r="BQ21">
        <v>0.80777777777777782</v>
      </c>
      <c r="BR21">
        <v>5.6666666666666664E-2</v>
      </c>
      <c r="BS21">
        <v>0.13555555555555557</v>
      </c>
      <c r="BT21">
        <v>0.83555555555555561</v>
      </c>
      <c r="BU21">
        <v>2.6666666666666668E-2</v>
      </c>
      <c r="BV21">
        <v>0.13777777777777778</v>
      </c>
      <c r="BW21">
        <v>0.99333333333333329</v>
      </c>
      <c r="BX21">
        <v>5.5555555555555558E-3</v>
      </c>
      <c r="BY21">
        <v>1.1111111111111111E-3</v>
      </c>
      <c r="BZ21">
        <v>0.73222222222222222</v>
      </c>
      <c r="CA21">
        <v>0.1</v>
      </c>
      <c r="CB21">
        <v>0.16777777777777778</v>
      </c>
      <c r="CC21">
        <v>1</v>
      </c>
      <c r="CD21">
        <v>0</v>
      </c>
      <c r="CE21">
        <v>0</v>
      </c>
      <c r="CF21">
        <v>0.51333333333333331</v>
      </c>
      <c r="CG21">
        <v>4.6666666666666669E-2</v>
      </c>
      <c r="CH21">
        <v>0.44</v>
      </c>
      <c r="CI21">
        <v>0.33111111111111113</v>
      </c>
      <c r="CJ21">
        <v>6.5555555555555561E-2</v>
      </c>
      <c r="CK21">
        <v>0.60333333333333339</v>
      </c>
      <c r="CL21">
        <v>0.23333333333333334</v>
      </c>
      <c r="CM21">
        <v>5.3333333333333337E-2</v>
      </c>
      <c r="CN21">
        <v>0.71333333333333337</v>
      </c>
      <c r="CO21">
        <v>0.86222222222222222</v>
      </c>
      <c r="CP21">
        <v>5.5555555555555558E-3</v>
      </c>
      <c r="CQ21">
        <v>0.13222222222222221</v>
      </c>
      <c r="CR21">
        <v>0.99777777777777776</v>
      </c>
      <c r="CS21">
        <v>0</v>
      </c>
      <c r="CT21">
        <v>2.2222222222222222E-3</v>
      </c>
      <c r="CU21">
        <v>0.62444444444444447</v>
      </c>
      <c r="CV21">
        <v>2.8888888888888888E-2</v>
      </c>
      <c r="CW21">
        <v>0.34666666666666668</v>
      </c>
      <c r="CX21">
        <v>0.95111111111111113</v>
      </c>
      <c r="CY21">
        <v>2.6666666666666668E-2</v>
      </c>
      <c r="CZ21">
        <v>2.2222222222222223E-2</v>
      </c>
      <c r="DA21">
        <v>0.74333333333333329</v>
      </c>
      <c r="DB21">
        <v>4.777777777777778E-2</v>
      </c>
      <c r="DC21">
        <v>0.2088888888888889</v>
      </c>
      <c r="DD21">
        <v>0.97777777777777775</v>
      </c>
      <c r="DE21">
        <v>0</v>
      </c>
      <c r="DF21">
        <v>2.2222222222222223E-2</v>
      </c>
      <c r="DG21">
        <v>1</v>
      </c>
      <c r="DH21">
        <v>0</v>
      </c>
      <c r="DI21">
        <v>0</v>
      </c>
      <c r="DJ21">
        <v>0.83111111111111113</v>
      </c>
      <c r="DK21">
        <v>2.1111111111111112E-2</v>
      </c>
      <c r="DL21">
        <v>0.14777777777777779</v>
      </c>
      <c r="DM21">
        <v>0.80333333333333334</v>
      </c>
      <c r="DN21">
        <v>9.4444444444444442E-2</v>
      </c>
      <c r="DO21">
        <v>0.10222222222222223</v>
      </c>
      <c r="DP21">
        <v>0.79333333333333333</v>
      </c>
      <c r="DQ21">
        <v>1.8888888888888889E-2</v>
      </c>
      <c r="DR21">
        <v>0.18777777777777777</v>
      </c>
      <c r="DS21">
        <v>0.84111111111111114</v>
      </c>
      <c r="DT21">
        <v>1.3333333333333334E-2</v>
      </c>
      <c r="DU21">
        <v>0.14555555555555555</v>
      </c>
      <c r="DV21">
        <v>0.53222222222222226</v>
      </c>
      <c r="DW21">
        <v>7.1111111111111111E-2</v>
      </c>
      <c r="DX21">
        <v>0.39666666666666667</v>
      </c>
      <c r="DY21">
        <v>0.78222222222222226</v>
      </c>
      <c r="DZ21">
        <v>7.3333333333333334E-2</v>
      </c>
      <c r="EA21">
        <v>0.14444444444444443</v>
      </c>
      <c r="EB21">
        <v>1</v>
      </c>
      <c r="EC21">
        <v>0</v>
      </c>
      <c r="ED21">
        <v>0</v>
      </c>
      <c r="EE21">
        <v>0.99777777777777776</v>
      </c>
      <c r="EF21">
        <v>0</v>
      </c>
      <c r="EG21">
        <v>2.2222222222222222E-3</v>
      </c>
      <c r="EH21">
        <v>0.6544444444444445</v>
      </c>
      <c r="EI21">
        <v>1.2222222222222223E-2</v>
      </c>
      <c r="EJ21">
        <v>0.33333333333333331</v>
      </c>
      <c r="EK21">
        <v>0.84444444444444444</v>
      </c>
      <c r="EL21">
        <v>0</v>
      </c>
      <c r="EM21">
        <v>0.15555555555555556</v>
      </c>
      <c r="EN21">
        <v>1</v>
      </c>
      <c r="EO21">
        <v>0</v>
      </c>
      <c r="EP21">
        <v>0</v>
      </c>
      <c r="EQ21">
        <v>0.65333333333333332</v>
      </c>
      <c r="ER21">
        <v>0</v>
      </c>
      <c r="ES21">
        <v>0.34666666666666668</v>
      </c>
      <c r="ET21">
        <v>0.86</v>
      </c>
      <c r="EU21">
        <v>0</v>
      </c>
      <c r="EV21">
        <v>0.14000000000000001</v>
      </c>
      <c r="EW21">
        <v>0.79555555555555557</v>
      </c>
      <c r="EX21">
        <v>0.1</v>
      </c>
      <c r="EY21">
        <v>0.10444444444444445</v>
      </c>
      <c r="EZ21">
        <v>0.57777777777777772</v>
      </c>
      <c r="FA21">
        <v>7.3333333333333334E-2</v>
      </c>
      <c r="FB21">
        <v>0.34888888888888892</v>
      </c>
      <c r="FC21">
        <v>0.9655555555555555</v>
      </c>
      <c r="FD21">
        <v>0</v>
      </c>
      <c r="FE21">
        <v>3.4444444444444444E-2</v>
      </c>
      <c r="FF21">
        <v>0.68666666666666665</v>
      </c>
      <c r="FG21">
        <v>2.2222222222222223E-2</v>
      </c>
      <c r="FH21">
        <v>0.2911111111111111</v>
      </c>
      <c r="FI21">
        <v>0.85777777777777775</v>
      </c>
      <c r="FJ21">
        <v>1.1111111111111112E-2</v>
      </c>
      <c r="FK21">
        <v>0.13111111111111112</v>
      </c>
      <c r="FL21">
        <v>0.85444444444444445</v>
      </c>
      <c r="FM21">
        <v>1.4444444444444444E-2</v>
      </c>
      <c r="FN21">
        <v>0.13111111111111112</v>
      </c>
      <c r="FO21">
        <v>0.6333333333333333</v>
      </c>
      <c r="FP21">
        <v>3.888888888888889E-2</v>
      </c>
      <c r="FQ21">
        <v>0.32777777777777778</v>
      </c>
      <c r="FR21">
        <v>0.6333333333333333</v>
      </c>
      <c r="FS21">
        <v>3.6666666666666667E-2</v>
      </c>
      <c r="FT21">
        <v>0.33</v>
      </c>
      <c r="FU21">
        <v>0.81555555555555559</v>
      </c>
      <c r="FV21">
        <v>4.777777777777778E-2</v>
      </c>
      <c r="FW21">
        <v>0.13666666666666666</v>
      </c>
      <c r="FX21">
        <v>0.81444444444444442</v>
      </c>
      <c r="FY21">
        <v>2.8888888888888888E-2</v>
      </c>
      <c r="FZ21">
        <v>0.15666666666666668</v>
      </c>
      <c r="GA21">
        <v>0</v>
      </c>
      <c r="GB21">
        <v>0</v>
      </c>
      <c r="GC21">
        <v>0</v>
      </c>
      <c r="GD21">
        <v>0</v>
      </c>
      <c r="GE21">
        <v>0</v>
      </c>
      <c r="GF21">
        <v>0</v>
      </c>
      <c r="GG21">
        <v>0.65555555555555556</v>
      </c>
      <c r="GH21">
        <v>0.02</v>
      </c>
      <c r="GI21">
        <v>0.32444444444444442</v>
      </c>
      <c r="GJ21">
        <v>0.91444444444444439</v>
      </c>
      <c r="GK21">
        <v>0</v>
      </c>
      <c r="GL21">
        <v>8.5555555555555551E-2</v>
      </c>
      <c r="GM21">
        <v>0.72666666666666668</v>
      </c>
      <c r="GN21">
        <v>1.2222222222222223E-2</v>
      </c>
      <c r="GO21">
        <v>0.26111111111111113</v>
      </c>
      <c r="GP21">
        <v>0.56333333333333335</v>
      </c>
      <c r="GQ21">
        <v>3.4444444444444444E-2</v>
      </c>
      <c r="GR21">
        <v>0.4022222222222222</v>
      </c>
      <c r="GS21">
        <v>0.38111111111111112</v>
      </c>
      <c r="GT21">
        <v>3.5555555555555556E-2</v>
      </c>
      <c r="GU21">
        <v>0.58333333333333337</v>
      </c>
      <c r="GV21">
        <v>0.41888888888888887</v>
      </c>
      <c r="GW21">
        <v>7.8888888888888883E-2</v>
      </c>
      <c r="GX21">
        <v>0.50222222222222224</v>
      </c>
      <c r="GY21">
        <v>0.77</v>
      </c>
      <c r="GZ21">
        <v>0</v>
      </c>
      <c r="HA21">
        <v>0.23</v>
      </c>
      <c r="HB21">
        <v>0.64444444444444449</v>
      </c>
      <c r="HC21">
        <v>2.4444444444444446E-2</v>
      </c>
      <c r="HD21">
        <v>0.33111111111111113</v>
      </c>
      <c r="HE21">
        <v>0.64777777777777779</v>
      </c>
      <c r="HF21">
        <v>0</v>
      </c>
      <c r="HG21">
        <v>0.35222222222222221</v>
      </c>
      <c r="HH21">
        <v>0.84</v>
      </c>
      <c r="HI21">
        <v>0</v>
      </c>
      <c r="HJ21">
        <v>0.16</v>
      </c>
      <c r="HK21">
        <v>0.62777777777777777</v>
      </c>
      <c r="HL21">
        <v>8.8888888888888889E-3</v>
      </c>
      <c r="HM21">
        <v>0.36333333333333334</v>
      </c>
      <c r="HN21">
        <f>'Raw Data(sec)'!IN20/3600</f>
        <v>0</v>
      </c>
      <c r="IO21">
        <f>'Raw Data(sec)'!IO20/3600</f>
        <v>0</v>
      </c>
      <c r="IP21">
        <f>'Raw Data(sec)'!IP20/3600</f>
        <v>0</v>
      </c>
      <c r="IQ21">
        <f>'Raw Data(sec)'!IQ20/3600</f>
        <v>0</v>
      </c>
      <c r="IR21">
        <f>'Raw Data(sec)'!IR20/3600</f>
        <v>0</v>
      </c>
      <c r="IS21">
        <f>'Raw Data(sec)'!IS20/3600</f>
        <v>0</v>
      </c>
      <c r="IT21">
        <f>'Raw Data(sec)'!IT20/3600</f>
        <v>0</v>
      </c>
      <c r="IU21">
        <f>'Raw Data(sec)'!IU20/3600</f>
        <v>0</v>
      </c>
      <c r="IV21">
        <f>'Raw Data(sec)'!IV20/3600</f>
        <v>0</v>
      </c>
      <c r="IW21">
        <f>'Raw Data(sec)'!IW20/3600</f>
        <v>0</v>
      </c>
      <c r="IX21">
        <f>'Raw Data(sec)'!IX20/3600</f>
        <v>0</v>
      </c>
      <c r="IY21">
        <f>'Raw Data(sec)'!IY20/3600</f>
        <v>0</v>
      </c>
      <c r="IZ21">
        <f>'Raw Data(sec)'!IZ20/3600</f>
        <v>0</v>
      </c>
      <c r="JA21">
        <f>'Raw Data(sec)'!JA20/3600</f>
        <v>0</v>
      </c>
      <c r="JB21">
        <f>'Raw Data(sec)'!JB20/3600</f>
        <v>0</v>
      </c>
      <c r="JC21">
        <f>'Raw Data(sec)'!JC20/3600</f>
        <v>0</v>
      </c>
      <c r="JD21">
        <f>'Raw Data(sec)'!JD20/3600</f>
        <v>0</v>
      </c>
      <c r="JE21">
        <f>'Raw Data(sec)'!JE20/3600</f>
        <v>0</v>
      </c>
      <c r="JF21">
        <f>'Raw Data(sec)'!JF20/3600</f>
        <v>0</v>
      </c>
      <c r="JG21">
        <f>'Raw Data(sec)'!JG20/3600</f>
        <v>0</v>
      </c>
      <c r="JH21">
        <f>'Raw Data(sec)'!JH20/3600</f>
        <v>0</v>
      </c>
      <c r="JI21">
        <f>'Raw Data(sec)'!JI20/3600</f>
        <v>0</v>
      </c>
      <c r="JJ21">
        <f>'Raw Data(sec)'!JJ20/3600</f>
        <v>0</v>
      </c>
      <c r="JK21">
        <f>'Raw Data(sec)'!JK20/3600</f>
        <v>0</v>
      </c>
      <c r="JL21">
        <f>'Raw Data(sec)'!JL20/3600</f>
        <v>0</v>
      </c>
      <c r="JM21">
        <f>'Raw Data(sec)'!JM20/3600</f>
        <v>0</v>
      </c>
      <c r="JN21">
        <f>'Raw Data(sec)'!JN20/3600</f>
        <v>0</v>
      </c>
      <c r="JO21">
        <f>'Raw Data(sec)'!JO20/3600</f>
        <v>0</v>
      </c>
      <c r="JP21">
        <f>'Raw Data(sec)'!JP20/3600</f>
        <v>0</v>
      </c>
      <c r="JQ21">
        <f>'Raw Data(sec)'!JQ20/3600</f>
        <v>0</v>
      </c>
      <c r="JR21">
        <f>'Raw Data(sec)'!JR20/3600</f>
        <v>0</v>
      </c>
      <c r="JS21">
        <f>'Raw Data(sec)'!JS20/3600</f>
        <v>0</v>
      </c>
    </row>
    <row r="22" spans="1:279" x14ac:dyDescent="0.2">
      <c r="A22" t="str">
        <f>'Raw Data(sec)'!A21</f>
        <v>P23</v>
      </c>
      <c r="B22" t="str">
        <f>'Raw Data(sec)'!B21</f>
        <v>WT</v>
      </c>
      <c r="C22" t="str">
        <f>'Raw Data(sec)'!C21</f>
        <v>S2</v>
      </c>
      <c r="D22" t="str">
        <f>'Raw Data(sec)'!D21</f>
        <v>W</v>
      </c>
      <c r="E22">
        <f>'Raw Data(sec)'!E21/3600</f>
        <v>0.38555555555555554</v>
      </c>
      <c r="F22">
        <f>'Raw Data(sec)'!F21/3600</f>
        <v>0.53555555555555556</v>
      </c>
      <c r="G22">
        <f>'Raw Data(sec)'!G21/3600</f>
        <v>0.16111111111111112</v>
      </c>
      <c r="H22">
        <f>'Raw Data(sec)'!H21/3600</f>
        <v>0.58888888888888891</v>
      </c>
      <c r="I22">
        <f>'Raw Data(sec)'!I21/3600</f>
        <v>6.8888888888888888E-2</v>
      </c>
      <c r="J22">
        <f>'Raw Data(sec)'!J21/3600</f>
        <v>0.83555555555555561</v>
      </c>
      <c r="K22">
        <f>'Raw Data(sec)'!K21/3600</f>
        <v>8.8888888888888892E-2</v>
      </c>
      <c r="L22">
        <f>'Raw Data(sec)'!L21/3600</f>
        <v>0.59333333333333338</v>
      </c>
      <c r="M22">
        <f>'Raw Data(sec)'!M21/3600</f>
        <v>0.29888888888888887</v>
      </c>
      <c r="N22">
        <f>'Raw Data(sec)'!N21/3600</f>
        <v>0.19555555555555557</v>
      </c>
      <c r="O22">
        <f>'Raw Data(sec)'!O21/3600</f>
        <v>0.5033333333333333</v>
      </c>
      <c r="P22" s="173">
        <f>'Raw Data(sec)'!P21/3600</f>
        <v>0.2722222222222222</v>
      </c>
      <c r="Q22" s="173">
        <f>'Raw Data(sec)'!Q21/3600</f>
        <v>0.82111111111111112</v>
      </c>
      <c r="R22" s="173">
        <f>'Raw Data(sec)'!R21/3600</f>
        <v>0.80666666666666664</v>
      </c>
      <c r="S22" s="173">
        <f>'Raw Data(sec)'!S21/3600</f>
        <v>0.91444444444444439</v>
      </c>
      <c r="T22" s="173">
        <f>'Raw Data(sec)'!T21/3600</f>
        <v>0.3477777777777778</v>
      </c>
      <c r="U22" s="173">
        <f>'Raw Data(sec)'!U21/3600</f>
        <v>0.61888888888888893</v>
      </c>
      <c r="V22" s="173">
        <f>'Raw Data(sec)'!V21/3600</f>
        <v>0.5033333333333333</v>
      </c>
      <c r="W22" s="173">
        <f>'Raw Data(sec)'!W21/3600</f>
        <v>0.56666666666666665</v>
      </c>
      <c r="X22" s="173">
        <f>'Raw Data(sec)'!X21/3600</f>
        <v>1</v>
      </c>
      <c r="Y22" s="173">
        <f>'Raw Data(sec)'!Y21/3600</f>
        <v>0.54222222222222227</v>
      </c>
      <c r="Z22" s="173">
        <f>'Raw Data(sec)'!Z21/3600</f>
        <v>0.64666666666666661</v>
      </c>
      <c r="AA22" s="173">
        <f>'Raw Data(sec)'!AA21/3600</f>
        <v>1</v>
      </c>
      <c r="AB22" s="173">
        <f>'Raw Data(sec)'!AB21/3600</f>
        <v>1</v>
      </c>
      <c r="AH22">
        <v>0</v>
      </c>
      <c r="AI22">
        <v>16</v>
      </c>
      <c r="AJ22">
        <v>0.91222222222222227</v>
      </c>
      <c r="AK22">
        <v>3.5555555555555556E-2</v>
      </c>
      <c r="AL22">
        <v>5.2222222222222225E-2</v>
      </c>
      <c r="AM22">
        <v>0.29777777777777775</v>
      </c>
      <c r="AN22">
        <v>0.12</v>
      </c>
      <c r="AO22">
        <v>0.5822222222222222</v>
      </c>
      <c r="AP22">
        <v>0.47111111111111109</v>
      </c>
      <c r="AQ22">
        <v>5.5555555555555552E-2</v>
      </c>
      <c r="AR22">
        <v>0.47333333333333333</v>
      </c>
      <c r="AS22">
        <v>6.3333333333333339E-2</v>
      </c>
      <c r="AT22">
        <v>0.12555555555555556</v>
      </c>
      <c r="AU22">
        <v>0.81111111111111112</v>
      </c>
      <c r="AV22">
        <v>0</v>
      </c>
      <c r="AW22">
        <v>0</v>
      </c>
      <c r="AX22">
        <v>0</v>
      </c>
      <c r="AY22">
        <v>0.84333333333333338</v>
      </c>
      <c r="AZ22">
        <v>5.1111111111111114E-2</v>
      </c>
      <c r="BA22">
        <v>0.10555555555555556</v>
      </c>
      <c r="BB22">
        <v>0.3477777777777778</v>
      </c>
      <c r="BC22">
        <v>0.10666666666666667</v>
      </c>
      <c r="BD22">
        <v>0.54555555555555557</v>
      </c>
      <c r="BE22">
        <v>0.68666666666666665</v>
      </c>
      <c r="BF22">
        <v>5.2222222222222225E-2</v>
      </c>
      <c r="BG22">
        <v>0.26111111111111113</v>
      </c>
      <c r="BH22">
        <v>0.78666666666666663</v>
      </c>
      <c r="BI22">
        <v>4.6666666666666669E-2</v>
      </c>
      <c r="BJ22">
        <v>0.16666666666666666</v>
      </c>
      <c r="BK22">
        <v>0.31555555555555553</v>
      </c>
      <c r="BL22">
        <v>0.12555555555555556</v>
      </c>
      <c r="BM22">
        <v>0.55888888888888888</v>
      </c>
      <c r="BN22">
        <v>0.99888888888888894</v>
      </c>
      <c r="BO22">
        <v>0</v>
      </c>
      <c r="BP22">
        <v>1.1111111111111111E-3</v>
      </c>
      <c r="BQ22">
        <v>0.71333333333333337</v>
      </c>
      <c r="BR22">
        <v>5.5555555555555552E-2</v>
      </c>
      <c r="BS22">
        <v>0.2311111111111111</v>
      </c>
      <c r="BT22">
        <v>0.72444444444444445</v>
      </c>
      <c r="BU22">
        <v>4.777777777777778E-2</v>
      </c>
      <c r="BV22">
        <v>0.22777777777777777</v>
      </c>
      <c r="BW22">
        <v>1</v>
      </c>
      <c r="BX22">
        <v>0</v>
      </c>
      <c r="BY22">
        <v>0</v>
      </c>
      <c r="BZ22">
        <v>0.69666666666666666</v>
      </c>
      <c r="CA22">
        <v>8.3333333333333329E-2</v>
      </c>
      <c r="CB22">
        <v>0.22</v>
      </c>
      <c r="CC22">
        <v>0.60222222222222221</v>
      </c>
      <c r="CD22">
        <v>0.14222222222222222</v>
      </c>
      <c r="CE22">
        <v>0.25555555555555554</v>
      </c>
      <c r="CF22">
        <v>0.96333333333333337</v>
      </c>
      <c r="CG22">
        <v>0</v>
      </c>
      <c r="CH22">
        <v>3.6666666666666667E-2</v>
      </c>
      <c r="CI22">
        <v>1</v>
      </c>
      <c r="CJ22">
        <v>0</v>
      </c>
      <c r="CK22">
        <v>0</v>
      </c>
      <c r="CL22">
        <v>1</v>
      </c>
      <c r="CM22">
        <v>0</v>
      </c>
      <c r="CN22">
        <v>0</v>
      </c>
      <c r="CO22">
        <v>0.76111111111111107</v>
      </c>
      <c r="CP22">
        <v>0</v>
      </c>
      <c r="CQ22">
        <v>0.2388888888888889</v>
      </c>
      <c r="CR22">
        <v>0.41333333333333333</v>
      </c>
      <c r="CS22">
        <v>2.3333333333333334E-2</v>
      </c>
      <c r="CT22">
        <v>0.56333333333333335</v>
      </c>
      <c r="CU22">
        <v>0.7155555555555555</v>
      </c>
      <c r="CV22">
        <v>8.8888888888888889E-3</v>
      </c>
      <c r="CW22">
        <v>0.27555555555555555</v>
      </c>
      <c r="CX22">
        <v>1</v>
      </c>
      <c r="CY22">
        <v>0</v>
      </c>
      <c r="CZ22">
        <v>0</v>
      </c>
      <c r="DA22">
        <v>0.32</v>
      </c>
      <c r="DB22">
        <v>0.2088888888888889</v>
      </c>
      <c r="DC22">
        <v>0.47111111111111109</v>
      </c>
      <c r="DD22">
        <v>0.66222222222222227</v>
      </c>
      <c r="DE22">
        <v>4.777777777777778E-2</v>
      </c>
      <c r="DF22">
        <v>0.28999999999999998</v>
      </c>
      <c r="DG22">
        <v>0.5377777777777778</v>
      </c>
      <c r="DH22">
        <v>6.3333333333333339E-2</v>
      </c>
      <c r="DI22">
        <v>0.3988888888888889</v>
      </c>
      <c r="DJ22">
        <v>0.98777777777777775</v>
      </c>
      <c r="DK22">
        <v>0</v>
      </c>
      <c r="DL22">
        <v>1.2222222222222223E-2</v>
      </c>
      <c r="DM22">
        <v>1</v>
      </c>
      <c r="DN22">
        <v>0</v>
      </c>
      <c r="DO22">
        <v>0</v>
      </c>
      <c r="DP22">
        <v>0.39555555555555555</v>
      </c>
      <c r="DQ22">
        <v>0.15888888888888889</v>
      </c>
      <c r="DR22">
        <v>0.44555555555555554</v>
      </c>
      <c r="DS22">
        <v>0.67222222222222228</v>
      </c>
      <c r="DT22">
        <v>0.02</v>
      </c>
      <c r="DU22">
        <v>0.30777777777777776</v>
      </c>
      <c r="DV22">
        <v>0.60888888888888892</v>
      </c>
      <c r="DW22">
        <v>8.666666666666667E-2</v>
      </c>
      <c r="DX22">
        <v>0.30444444444444446</v>
      </c>
      <c r="DY22">
        <v>1</v>
      </c>
      <c r="DZ22">
        <v>0</v>
      </c>
      <c r="EA22">
        <v>0</v>
      </c>
      <c r="EB22">
        <v>0.99222222222222223</v>
      </c>
      <c r="EC22">
        <v>0</v>
      </c>
      <c r="ED22">
        <v>7.7777777777777776E-3</v>
      </c>
      <c r="EE22">
        <v>1</v>
      </c>
      <c r="EF22">
        <v>0</v>
      </c>
      <c r="EG22">
        <v>0</v>
      </c>
      <c r="EH22">
        <v>0.99777777777777776</v>
      </c>
      <c r="EI22">
        <v>0</v>
      </c>
      <c r="EJ22">
        <v>2.2222222222222222E-3</v>
      </c>
      <c r="EK22">
        <v>0.99777777777777776</v>
      </c>
      <c r="EL22">
        <v>0</v>
      </c>
      <c r="EM22">
        <v>2.2222222222222222E-3</v>
      </c>
      <c r="EN22">
        <v>0.7877777777777778</v>
      </c>
      <c r="EO22">
        <v>0</v>
      </c>
      <c r="EP22">
        <v>0.21222222222222223</v>
      </c>
      <c r="EQ22">
        <v>0.72444444444444445</v>
      </c>
      <c r="ER22">
        <v>1.7777777777777778E-2</v>
      </c>
      <c r="ES22">
        <v>0.25777777777777777</v>
      </c>
      <c r="ET22">
        <v>0.6</v>
      </c>
      <c r="EU22">
        <v>2.5555555555555557E-2</v>
      </c>
      <c r="EV22">
        <v>0.37444444444444447</v>
      </c>
      <c r="EW22">
        <v>0.78555555555555556</v>
      </c>
      <c r="EX22">
        <v>9.555555555555556E-2</v>
      </c>
      <c r="EY22">
        <v>0.11888888888888889</v>
      </c>
      <c r="EZ22">
        <v>0.73777777777777775</v>
      </c>
      <c r="FA22">
        <v>1.3333333333333334E-2</v>
      </c>
      <c r="FB22">
        <v>0.24888888888888888</v>
      </c>
      <c r="FC22">
        <v>0.60555555555555551</v>
      </c>
      <c r="FD22">
        <v>7.4444444444444438E-2</v>
      </c>
      <c r="FE22">
        <v>0.32</v>
      </c>
      <c r="FF22">
        <v>0.74444444444444446</v>
      </c>
      <c r="FG22">
        <v>4.1111111111111112E-2</v>
      </c>
      <c r="FH22">
        <v>0.21444444444444444</v>
      </c>
      <c r="FI22">
        <v>1</v>
      </c>
      <c r="FJ22">
        <v>0</v>
      </c>
      <c r="FK22">
        <v>0</v>
      </c>
      <c r="FL22">
        <v>1</v>
      </c>
      <c r="FM22">
        <v>0</v>
      </c>
      <c r="FN22">
        <v>0</v>
      </c>
      <c r="FO22">
        <v>1</v>
      </c>
      <c r="FP22">
        <v>0</v>
      </c>
      <c r="FQ22">
        <v>0</v>
      </c>
      <c r="FR22">
        <v>0.79</v>
      </c>
      <c r="FS22">
        <v>1.1111111111111112E-2</v>
      </c>
      <c r="FT22">
        <v>0.19888888888888889</v>
      </c>
      <c r="FU22">
        <v>0.6711111111111111</v>
      </c>
      <c r="FV22">
        <v>3.7777777777777778E-2</v>
      </c>
      <c r="FW22">
        <v>0.2911111111111111</v>
      </c>
      <c r="FX22">
        <v>1</v>
      </c>
      <c r="FY22">
        <v>0</v>
      </c>
      <c r="FZ22">
        <v>0</v>
      </c>
      <c r="GA22">
        <v>0</v>
      </c>
      <c r="GB22">
        <v>0</v>
      </c>
      <c r="GC22">
        <v>0</v>
      </c>
      <c r="GD22">
        <v>0</v>
      </c>
      <c r="GE22">
        <v>0</v>
      </c>
      <c r="GF22">
        <v>0</v>
      </c>
      <c r="GG22">
        <v>1</v>
      </c>
      <c r="GH22">
        <v>0</v>
      </c>
      <c r="GI22">
        <v>0</v>
      </c>
      <c r="GJ22">
        <v>0.68888888888888888</v>
      </c>
      <c r="GK22">
        <v>3.3333333333333333E-2</v>
      </c>
      <c r="GL22">
        <v>0.27777777777777779</v>
      </c>
      <c r="GM22">
        <v>1</v>
      </c>
      <c r="GN22">
        <v>0</v>
      </c>
      <c r="GO22">
        <v>0</v>
      </c>
      <c r="GP22">
        <v>0.49555555555555558</v>
      </c>
      <c r="GQ22">
        <v>4.8888888888888891E-2</v>
      </c>
      <c r="GR22">
        <v>0.45555555555555555</v>
      </c>
      <c r="GS22">
        <v>1</v>
      </c>
      <c r="GT22">
        <v>0</v>
      </c>
      <c r="GU22">
        <v>0</v>
      </c>
      <c r="GV22">
        <v>0.49666666666666665</v>
      </c>
      <c r="GW22">
        <v>3.6666666666666667E-2</v>
      </c>
      <c r="GX22">
        <v>0.46666666666666667</v>
      </c>
      <c r="GY22">
        <v>0.74111111111111116</v>
      </c>
      <c r="GZ22">
        <v>5.5555555555555558E-3</v>
      </c>
      <c r="HA22">
        <v>0.25333333333333335</v>
      </c>
      <c r="HB22">
        <v>1</v>
      </c>
      <c r="HC22">
        <v>0</v>
      </c>
      <c r="HD22">
        <v>0</v>
      </c>
      <c r="HE22">
        <v>0.58777777777777773</v>
      </c>
      <c r="HF22">
        <v>1.4444444444444444E-2</v>
      </c>
      <c r="HG22">
        <v>0.39777777777777779</v>
      </c>
      <c r="HH22">
        <v>0.60111111111111115</v>
      </c>
      <c r="HI22">
        <v>2.2222222222222222E-3</v>
      </c>
      <c r="HJ22">
        <v>0.39666666666666667</v>
      </c>
      <c r="HK22">
        <v>0.68555555555555558</v>
      </c>
      <c r="HL22">
        <v>1.6666666666666666E-2</v>
      </c>
      <c r="HM22">
        <v>0.29777777777777775</v>
      </c>
      <c r="HN22">
        <f>'Raw Data(sec)'!IN21/3600</f>
        <v>0</v>
      </c>
      <c r="IO22">
        <f>'Raw Data(sec)'!IO21/3600</f>
        <v>0</v>
      </c>
      <c r="IP22">
        <f>'Raw Data(sec)'!IP21/3600</f>
        <v>0</v>
      </c>
      <c r="IQ22">
        <f>'Raw Data(sec)'!IQ21/3600</f>
        <v>0</v>
      </c>
      <c r="IR22">
        <f>'Raw Data(sec)'!IR21/3600</f>
        <v>0</v>
      </c>
      <c r="IS22">
        <f>'Raw Data(sec)'!IS21/3600</f>
        <v>0</v>
      </c>
      <c r="IT22">
        <f>'Raw Data(sec)'!IT21/3600</f>
        <v>0</v>
      </c>
      <c r="IU22">
        <f>'Raw Data(sec)'!IU21/3600</f>
        <v>0</v>
      </c>
      <c r="IV22">
        <f>'Raw Data(sec)'!IV21/3600</f>
        <v>0</v>
      </c>
      <c r="IW22">
        <f>'Raw Data(sec)'!IW21/3600</f>
        <v>0</v>
      </c>
      <c r="IX22">
        <f>'Raw Data(sec)'!IX21/3600</f>
        <v>0</v>
      </c>
      <c r="IY22">
        <f>'Raw Data(sec)'!IY21/3600</f>
        <v>0</v>
      </c>
      <c r="IZ22">
        <f>'Raw Data(sec)'!IZ21/3600</f>
        <v>0</v>
      </c>
      <c r="JA22">
        <f>'Raw Data(sec)'!JA21/3600</f>
        <v>0</v>
      </c>
      <c r="JB22">
        <f>'Raw Data(sec)'!JB21/3600</f>
        <v>0</v>
      </c>
      <c r="JC22">
        <f>'Raw Data(sec)'!JC21/3600</f>
        <v>0</v>
      </c>
      <c r="JD22">
        <f>'Raw Data(sec)'!JD21/3600</f>
        <v>0</v>
      </c>
      <c r="JE22">
        <f>'Raw Data(sec)'!JE21/3600</f>
        <v>0</v>
      </c>
      <c r="JF22">
        <f>'Raw Data(sec)'!JF21/3600</f>
        <v>0</v>
      </c>
      <c r="JG22">
        <f>'Raw Data(sec)'!JG21/3600</f>
        <v>0</v>
      </c>
      <c r="JH22">
        <f>'Raw Data(sec)'!JH21/3600</f>
        <v>0</v>
      </c>
      <c r="JI22">
        <f>'Raw Data(sec)'!JI21/3600</f>
        <v>0</v>
      </c>
      <c r="JJ22">
        <f>'Raw Data(sec)'!JJ21/3600</f>
        <v>0</v>
      </c>
      <c r="JK22">
        <f>'Raw Data(sec)'!JK21/3600</f>
        <v>0</v>
      </c>
      <c r="JL22">
        <f>'Raw Data(sec)'!JL21/3600</f>
        <v>0</v>
      </c>
      <c r="JM22">
        <f>'Raw Data(sec)'!JM21/3600</f>
        <v>0</v>
      </c>
      <c r="JN22">
        <f>'Raw Data(sec)'!JN21/3600</f>
        <v>0</v>
      </c>
      <c r="JO22">
        <f>'Raw Data(sec)'!JO21/3600</f>
        <v>0</v>
      </c>
      <c r="JP22">
        <f>'Raw Data(sec)'!JP21/3600</f>
        <v>0</v>
      </c>
      <c r="JQ22">
        <f>'Raw Data(sec)'!JQ21/3600</f>
        <v>0</v>
      </c>
      <c r="JR22">
        <f>'Raw Data(sec)'!JR21/3600</f>
        <v>0</v>
      </c>
      <c r="JS22">
        <f>'Raw Data(sec)'!JS21/3600</f>
        <v>0</v>
      </c>
    </row>
    <row r="23" spans="1:279" x14ac:dyDescent="0.2">
      <c r="A23" t="str">
        <f>'Raw Data(sec)'!A22</f>
        <v>P23</v>
      </c>
      <c r="B23" t="str">
        <f>'Raw Data(sec)'!B22</f>
        <v>WT</v>
      </c>
      <c r="C23" t="str">
        <f>'Raw Data(sec)'!C22</f>
        <v>S2</v>
      </c>
      <c r="D23" t="str">
        <f>'Raw Data(sec)'!D22</f>
        <v>R</v>
      </c>
      <c r="E23">
        <f>'Raw Data(sec)'!E22/3600</f>
        <v>0.13111111111111112</v>
      </c>
      <c r="F23">
        <f>'Raw Data(sec)'!F22/3600</f>
        <v>7.8888888888888883E-2</v>
      </c>
      <c r="G23">
        <f>'Raw Data(sec)'!G22/3600</f>
        <v>0.1711111111111111</v>
      </c>
      <c r="H23">
        <f>'Raw Data(sec)'!H22/3600</f>
        <v>4.8888888888888891E-2</v>
      </c>
      <c r="I23">
        <f>'Raw Data(sec)'!I22/3600</f>
        <v>0.19777777777777777</v>
      </c>
      <c r="J23">
        <f>'Raw Data(sec)'!J22/3600</f>
        <v>5.5555555555555558E-3</v>
      </c>
      <c r="K23">
        <f>'Raw Data(sec)'!K22/3600</f>
        <v>0.14555555555555555</v>
      </c>
      <c r="L23">
        <f>'Raw Data(sec)'!L22/3600</f>
        <v>8.5555555555555551E-2</v>
      </c>
      <c r="M23">
        <f>'Raw Data(sec)'!M22/3600</f>
        <v>0.14444444444444443</v>
      </c>
      <c r="N23">
        <f>'Raw Data(sec)'!N22/3600</f>
        <v>0.16222222222222221</v>
      </c>
      <c r="O23">
        <f>'Raw Data(sec)'!O22/3600</f>
        <v>9.2222222222222219E-2</v>
      </c>
      <c r="P23" s="173">
        <f>'Raw Data(sec)'!P22/3600</f>
        <v>0.12777777777777777</v>
      </c>
      <c r="Q23" s="173">
        <f>'Raw Data(sec)'!Q22/3600</f>
        <v>3.7777777777777778E-2</v>
      </c>
      <c r="R23" s="173">
        <f>'Raw Data(sec)'!R22/3600</f>
        <v>2.5555555555555557E-2</v>
      </c>
      <c r="S23" s="173">
        <f>'Raw Data(sec)'!S22/3600</f>
        <v>8.8888888888888889E-3</v>
      </c>
      <c r="T23" s="173">
        <f>'Raw Data(sec)'!T22/3600</f>
        <v>0.10666666666666667</v>
      </c>
      <c r="U23" s="173">
        <f>'Raw Data(sec)'!U22/3600</f>
        <v>6.6666666666666666E-2</v>
      </c>
      <c r="V23" s="173">
        <f>'Raw Data(sec)'!V22/3600</f>
        <v>0.10555555555555556</v>
      </c>
      <c r="W23" s="173">
        <f>'Raw Data(sec)'!W22/3600</f>
        <v>8.8888888888888892E-2</v>
      </c>
      <c r="X23" s="173">
        <f>'Raw Data(sec)'!X22/3600</f>
        <v>0</v>
      </c>
      <c r="Y23" s="173">
        <f>'Raw Data(sec)'!Y22/3600</f>
        <v>5.2222222222222225E-2</v>
      </c>
      <c r="Z23" s="173">
        <f>'Raw Data(sec)'!Z22/3600</f>
        <v>0.05</v>
      </c>
      <c r="AA23" s="173">
        <f>'Raw Data(sec)'!AA22/3600</f>
        <v>0</v>
      </c>
      <c r="AB23" s="173">
        <f>'Raw Data(sec)'!AB22/3600</f>
        <v>0</v>
      </c>
      <c r="AH23">
        <v>0</v>
      </c>
      <c r="AI23">
        <v>17</v>
      </c>
      <c r="AJ23">
        <v>0.73333333333333328</v>
      </c>
      <c r="AK23">
        <v>3.7777777777777778E-2</v>
      </c>
      <c r="AL23">
        <v>0.22888888888888889</v>
      </c>
      <c r="AM23">
        <v>0.88888888888888884</v>
      </c>
      <c r="AN23">
        <v>2.2222222222222223E-2</v>
      </c>
      <c r="AO23">
        <v>8.8888888888888892E-2</v>
      </c>
      <c r="AP23">
        <v>0.57666666666666666</v>
      </c>
      <c r="AQ23">
        <v>5.4444444444444441E-2</v>
      </c>
      <c r="AR23">
        <v>0.36888888888888888</v>
      </c>
      <c r="AS23">
        <v>0.91111111111111109</v>
      </c>
      <c r="AT23">
        <v>3.7777777777777778E-2</v>
      </c>
      <c r="AU23">
        <v>5.1111111111111114E-2</v>
      </c>
      <c r="AV23">
        <v>0</v>
      </c>
      <c r="AW23">
        <v>0</v>
      </c>
      <c r="AX23">
        <v>0</v>
      </c>
      <c r="AY23">
        <v>0.90888888888888886</v>
      </c>
      <c r="AZ23">
        <v>0</v>
      </c>
      <c r="BA23">
        <v>9.1111111111111115E-2</v>
      </c>
      <c r="BB23">
        <v>0.61888888888888893</v>
      </c>
      <c r="BC23">
        <v>6.6666666666666666E-2</v>
      </c>
      <c r="BD23">
        <v>0.31444444444444447</v>
      </c>
      <c r="BE23">
        <v>0.23222222222222222</v>
      </c>
      <c r="BF23">
        <v>0.14000000000000001</v>
      </c>
      <c r="BG23">
        <v>0.62777777777777777</v>
      </c>
      <c r="BH23">
        <v>0.23333333333333334</v>
      </c>
      <c r="BI23">
        <v>0.19111111111111112</v>
      </c>
      <c r="BJ23">
        <v>0.5755555555555556</v>
      </c>
      <c r="BK23">
        <v>1</v>
      </c>
      <c r="BL23">
        <v>0</v>
      </c>
      <c r="BM23">
        <v>0</v>
      </c>
      <c r="BN23">
        <v>1</v>
      </c>
      <c r="BO23">
        <v>0</v>
      </c>
      <c r="BP23">
        <v>0</v>
      </c>
      <c r="BQ23">
        <v>1</v>
      </c>
      <c r="BR23">
        <v>0</v>
      </c>
      <c r="BS23">
        <v>0</v>
      </c>
      <c r="BT23">
        <v>0.58777777777777773</v>
      </c>
      <c r="BU23">
        <v>9.2222222222222219E-2</v>
      </c>
      <c r="BV23">
        <v>0.32</v>
      </c>
      <c r="BW23">
        <v>1</v>
      </c>
      <c r="BX23">
        <v>0</v>
      </c>
      <c r="BY23">
        <v>0</v>
      </c>
      <c r="BZ23">
        <v>0.92</v>
      </c>
      <c r="CA23">
        <v>3.4444444444444444E-2</v>
      </c>
      <c r="CB23">
        <v>4.5555555555555557E-2</v>
      </c>
      <c r="CC23">
        <v>0.56666666666666665</v>
      </c>
      <c r="CD23">
        <v>0.11222222222222222</v>
      </c>
      <c r="CE23">
        <v>0.32111111111111112</v>
      </c>
      <c r="CF23">
        <v>0.98666666666666669</v>
      </c>
      <c r="CG23">
        <v>0</v>
      </c>
      <c r="CH23">
        <v>1.3333333333333334E-2</v>
      </c>
      <c r="CI23">
        <v>1</v>
      </c>
      <c r="CJ23">
        <v>0</v>
      </c>
      <c r="CK23">
        <v>0</v>
      </c>
      <c r="CL23">
        <v>1</v>
      </c>
      <c r="CM23">
        <v>0</v>
      </c>
      <c r="CN23">
        <v>0</v>
      </c>
      <c r="CO23">
        <v>0.7844444444444445</v>
      </c>
      <c r="CP23">
        <v>0</v>
      </c>
      <c r="CQ23">
        <v>0.21555555555555556</v>
      </c>
      <c r="CR23">
        <v>0.48333333333333334</v>
      </c>
      <c r="CS23">
        <v>5.6666666666666664E-2</v>
      </c>
      <c r="CT23">
        <v>0.46</v>
      </c>
      <c r="CU23">
        <v>0.39666666666666667</v>
      </c>
      <c r="CV23">
        <v>0.12333333333333334</v>
      </c>
      <c r="CW23">
        <v>0.48</v>
      </c>
      <c r="CX23">
        <v>0.63</v>
      </c>
      <c r="CY23">
        <v>1.3333333333333334E-2</v>
      </c>
      <c r="CZ23">
        <v>0.35666666666666669</v>
      </c>
      <c r="DA23">
        <v>1</v>
      </c>
      <c r="DB23">
        <v>0</v>
      </c>
      <c r="DC23">
        <v>0</v>
      </c>
      <c r="DD23">
        <v>1</v>
      </c>
      <c r="DE23">
        <v>0</v>
      </c>
      <c r="DF23">
        <v>0</v>
      </c>
      <c r="DG23">
        <v>1</v>
      </c>
      <c r="DH23">
        <v>0</v>
      </c>
      <c r="DI23">
        <v>0</v>
      </c>
      <c r="DJ23">
        <v>1</v>
      </c>
      <c r="DK23">
        <v>0</v>
      </c>
      <c r="DL23">
        <v>0</v>
      </c>
      <c r="DM23">
        <v>0.6333333333333333</v>
      </c>
      <c r="DN23">
        <v>0.13222222222222221</v>
      </c>
      <c r="DO23">
        <v>0.23444444444444446</v>
      </c>
      <c r="DP23">
        <v>0.78111111111111109</v>
      </c>
      <c r="DQ23">
        <v>4.777777777777778E-2</v>
      </c>
      <c r="DR23">
        <v>0.1711111111111111</v>
      </c>
      <c r="DS23">
        <v>0.89888888888888885</v>
      </c>
      <c r="DT23">
        <v>3.888888888888889E-2</v>
      </c>
      <c r="DU23">
        <v>6.222222222222222E-2</v>
      </c>
      <c r="DV23">
        <v>0.56666666666666665</v>
      </c>
      <c r="DW23">
        <v>4.6666666666666669E-2</v>
      </c>
      <c r="DX23">
        <v>0.38666666666666666</v>
      </c>
      <c r="DY23">
        <v>0.89888888888888885</v>
      </c>
      <c r="DZ23">
        <v>4.4444444444444444E-3</v>
      </c>
      <c r="EA23">
        <v>9.6666666666666665E-2</v>
      </c>
      <c r="EB23">
        <v>0.48333333333333334</v>
      </c>
      <c r="EC23">
        <v>0.03</v>
      </c>
      <c r="ED23">
        <v>0.48666666666666669</v>
      </c>
      <c r="EE23">
        <v>0.31111111111111112</v>
      </c>
      <c r="EF23">
        <v>2.2222222222222223E-2</v>
      </c>
      <c r="EG23">
        <v>0.66666666666666663</v>
      </c>
      <c r="EH23">
        <v>0.59</v>
      </c>
      <c r="EI23">
        <v>3.6666666666666667E-2</v>
      </c>
      <c r="EJ23">
        <v>0.37333333333333335</v>
      </c>
      <c r="EK23">
        <v>0.65555555555555556</v>
      </c>
      <c r="EL23">
        <v>0</v>
      </c>
      <c r="EM23">
        <v>0.34444444444444444</v>
      </c>
      <c r="EN23">
        <v>0.83</v>
      </c>
      <c r="EO23">
        <v>1.6666666666666666E-2</v>
      </c>
      <c r="EP23">
        <v>0.15333333333333332</v>
      </c>
      <c r="EQ23">
        <v>0.30222222222222223</v>
      </c>
      <c r="ER23">
        <v>1.6666666666666666E-2</v>
      </c>
      <c r="ES23">
        <v>0.68111111111111111</v>
      </c>
      <c r="ET23">
        <v>0.64444444444444449</v>
      </c>
      <c r="EU23">
        <v>0.02</v>
      </c>
      <c r="EV23">
        <v>0.33555555555555555</v>
      </c>
      <c r="EW23">
        <v>0.99888888888888894</v>
      </c>
      <c r="EX23">
        <v>0</v>
      </c>
      <c r="EY23">
        <v>1.1111111111111111E-3</v>
      </c>
      <c r="EZ23">
        <v>0.81333333333333335</v>
      </c>
      <c r="FA23">
        <v>2.5555555555555557E-2</v>
      </c>
      <c r="FB23">
        <v>0.16111111111111112</v>
      </c>
      <c r="FC23">
        <v>1</v>
      </c>
      <c r="FD23">
        <v>0</v>
      </c>
      <c r="FE23">
        <v>0</v>
      </c>
      <c r="FF23">
        <v>0.97222222222222221</v>
      </c>
      <c r="FG23">
        <v>0</v>
      </c>
      <c r="FH23">
        <v>2.7777777777777776E-2</v>
      </c>
      <c r="FI23">
        <v>0.99777777777777776</v>
      </c>
      <c r="FJ23">
        <v>0</v>
      </c>
      <c r="FK23">
        <v>2.2222222222222222E-3</v>
      </c>
      <c r="FL23">
        <v>1</v>
      </c>
      <c r="FM23">
        <v>0</v>
      </c>
      <c r="FN23">
        <v>0</v>
      </c>
      <c r="FO23">
        <v>0.9966666666666667</v>
      </c>
      <c r="FP23">
        <v>0</v>
      </c>
      <c r="FQ23">
        <v>3.3333333333333335E-3</v>
      </c>
      <c r="FR23">
        <v>0.59111111111111114</v>
      </c>
      <c r="FS23">
        <v>3.111111111111111E-2</v>
      </c>
      <c r="FT23">
        <v>0.37777777777777777</v>
      </c>
      <c r="FU23">
        <v>1</v>
      </c>
      <c r="FV23">
        <v>0</v>
      </c>
      <c r="FW23">
        <v>0</v>
      </c>
      <c r="FX23">
        <v>0.99777777777777776</v>
      </c>
      <c r="FY23">
        <v>0</v>
      </c>
      <c r="FZ23">
        <v>2.2222222222222222E-3</v>
      </c>
      <c r="GA23">
        <v>0</v>
      </c>
      <c r="GB23">
        <v>0</v>
      </c>
      <c r="GC23">
        <v>0</v>
      </c>
      <c r="GD23">
        <v>0</v>
      </c>
      <c r="GE23">
        <v>0</v>
      </c>
      <c r="GF23">
        <v>0</v>
      </c>
      <c r="GG23">
        <v>1</v>
      </c>
      <c r="GH23">
        <v>0</v>
      </c>
      <c r="GI23">
        <v>0</v>
      </c>
      <c r="GJ23">
        <v>0.46666666666666667</v>
      </c>
      <c r="GK23">
        <v>9.7777777777777783E-2</v>
      </c>
      <c r="GL23">
        <v>0.43555555555555553</v>
      </c>
      <c r="GM23">
        <v>1</v>
      </c>
      <c r="GN23">
        <v>0</v>
      </c>
      <c r="GO23">
        <v>0</v>
      </c>
      <c r="GP23">
        <v>0.9622222222222222</v>
      </c>
      <c r="GQ23">
        <v>0</v>
      </c>
      <c r="GR23">
        <v>3.7777777777777778E-2</v>
      </c>
      <c r="GS23">
        <v>0.60444444444444445</v>
      </c>
      <c r="GT23">
        <v>0</v>
      </c>
      <c r="GU23">
        <v>0.39555555555555555</v>
      </c>
      <c r="GV23">
        <v>0.68222222222222217</v>
      </c>
      <c r="GW23">
        <v>2.2222222222222223E-2</v>
      </c>
      <c r="GX23">
        <v>0.29555555555555557</v>
      </c>
      <c r="GY23">
        <v>1</v>
      </c>
      <c r="GZ23">
        <v>0</v>
      </c>
      <c r="HA23">
        <v>0</v>
      </c>
      <c r="HB23">
        <v>0.65333333333333332</v>
      </c>
      <c r="HC23">
        <v>3.111111111111111E-2</v>
      </c>
      <c r="HD23">
        <v>0.31555555555555553</v>
      </c>
      <c r="HE23">
        <v>0.50222222222222224</v>
      </c>
      <c r="HF23">
        <v>2.4444444444444446E-2</v>
      </c>
      <c r="HG23">
        <v>0.47333333333333333</v>
      </c>
      <c r="HH23">
        <v>0.77444444444444449</v>
      </c>
      <c r="HI23">
        <v>0</v>
      </c>
      <c r="HJ23">
        <v>0.22555555555555556</v>
      </c>
      <c r="HK23">
        <v>0.76444444444444448</v>
      </c>
      <c r="HL23">
        <v>1.3333333333333334E-2</v>
      </c>
      <c r="HM23">
        <v>0.22222222222222221</v>
      </c>
      <c r="HN23">
        <f>'Raw Data(sec)'!IN22/3600</f>
        <v>0</v>
      </c>
      <c r="IO23">
        <f>'Raw Data(sec)'!IO22/3600</f>
        <v>0</v>
      </c>
      <c r="IP23">
        <f>'Raw Data(sec)'!IP22/3600</f>
        <v>0</v>
      </c>
      <c r="IQ23">
        <f>'Raw Data(sec)'!IQ22/3600</f>
        <v>0</v>
      </c>
      <c r="IR23">
        <f>'Raw Data(sec)'!IR22/3600</f>
        <v>0</v>
      </c>
      <c r="IS23">
        <f>'Raw Data(sec)'!IS22/3600</f>
        <v>0</v>
      </c>
      <c r="IT23">
        <f>'Raw Data(sec)'!IT22/3600</f>
        <v>0</v>
      </c>
      <c r="IU23">
        <f>'Raw Data(sec)'!IU22/3600</f>
        <v>0</v>
      </c>
      <c r="IV23">
        <f>'Raw Data(sec)'!IV22/3600</f>
        <v>0</v>
      </c>
      <c r="IW23">
        <f>'Raw Data(sec)'!IW22/3600</f>
        <v>0</v>
      </c>
      <c r="IX23">
        <f>'Raw Data(sec)'!IX22/3600</f>
        <v>0</v>
      </c>
      <c r="IY23">
        <f>'Raw Data(sec)'!IY22/3600</f>
        <v>0</v>
      </c>
      <c r="IZ23">
        <f>'Raw Data(sec)'!IZ22/3600</f>
        <v>0</v>
      </c>
      <c r="JA23">
        <f>'Raw Data(sec)'!JA22/3600</f>
        <v>0</v>
      </c>
      <c r="JB23">
        <f>'Raw Data(sec)'!JB22/3600</f>
        <v>0</v>
      </c>
      <c r="JC23">
        <f>'Raw Data(sec)'!JC22/3600</f>
        <v>0</v>
      </c>
      <c r="JD23">
        <f>'Raw Data(sec)'!JD22/3600</f>
        <v>0</v>
      </c>
      <c r="JE23">
        <f>'Raw Data(sec)'!JE22/3600</f>
        <v>0</v>
      </c>
      <c r="JF23">
        <f>'Raw Data(sec)'!JF22/3600</f>
        <v>0</v>
      </c>
      <c r="JG23">
        <f>'Raw Data(sec)'!JG22/3600</f>
        <v>0</v>
      </c>
      <c r="JH23">
        <f>'Raw Data(sec)'!JH22/3600</f>
        <v>0</v>
      </c>
      <c r="JI23">
        <f>'Raw Data(sec)'!JI22/3600</f>
        <v>0</v>
      </c>
      <c r="JJ23">
        <f>'Raw Data(sec)'!JJ22/3600</f>
        <v>0</v>
      </c>
      <c r="JK23">
        <f>'Raw Data(sec)'!JK22/3600</f>
        <v>0</v>
      </c>
      <c r="JL23">
        <f>'Raw Data(sec)'!JL22/3600</f>
        <v>0</v>
      </c>
      <c r="JM23">
        <f>'Raw Data(sec)'!JM22/3600</f>
        <v>0</v>
      </c>
      <c r="JN23">
        <f>'Raw Data(sec)'!JN22/3600</f>
        <v>0</v>
      </c>
      <c r="JO23">
        <f>'Raw Data(sec)'!JO22/3600</f>
        <v>0</v>
      </c>
      <c r="JP23">
        <f>'Raw Data(sec)'!JP22/3600</f>
        <v>0</v>
      </c>
      <c r="JQ23">
        <f>'Raw Data(sec)'!JQ22/3600</f>
        <v>0</v>
      </c>
      <c r="JR23">
        <f>'Raw Data(sec)'!JR22/3600</f>
        <v>0</v>
      </c>
      <c r="JS23">
        <f>'Raw Data(sec)'!JS22/3600</f>
        <v>0</v>
      </c>
    </row>
    <row r="24" spans="1:279" x14ac:dyDescent="0.2">
      <c r="A24" t="str">
        <f>'Raw Data(sec)'!A23</f>
        <v>P23</v>
      </c>
      <c r="B24" t="str">
        <f>'Raw Data(sec)'!B23</f>
        <v>WT</v>
      </c>
      <c r="C24" t="str">
        <f>'Raw Data(sec)'!C23</f>
        <v>S2</v>
      </c>
      <c r="D24" t="str">
        <f>'Raw Data(sec)'!D23</f>
        <v>NR</v>
      </c>
      <c r="E24">
        <f>'Raw Data(sec)'!E23/3600</f>
        <v>0.48333333333333334</v>
      </c>
      <c r="F24">
        <f>'Raw Data(sec)'!F23/3600</f>
        <v>0.38555555555555554</v>
      </c>
      <c r="G24">
        <f>'Raw Data(sec)'!G23/3600</f>
        <v>0.6677777777777778</v>
      </c>
      <c r="H24">
        <f>'Raw Data(sec)'!H23/3600</f>
        <v>0.36222222222222222</v>
      </c>
      <c r="I24">
        <f>'Raw Data(sec)'!I23/3600</f>
        <v>0.73333333333333328</v>
      </c>
      <c r="J24">
        <f>'Raw Data(sec)'!J23/3600</f>
        <v>0.15888888888888889</v>
      </c>
      <c r="K24">
        <f>'Raw Data(sec)'!K23/3600</f>
        <v>0.76555555555555554</v>
      </c>
      <c r="L24">
        <f>'Raw Data(sec)'!L23/3600</f>
        <v>0.32111111111111112</v>
      </c>
      <c r="M24">
        <f>'Raw Data(sec)'!M23/3600</f>
        <v>0.55666666666666664</v>
      </c>
      <c r="N24">
        <f>'Raw Data(sec)'!N23/3600</f>
        <v>0.64222222222222225</v>
      </c>
      <c r="O24">
        <f>'Raw Data(sec)'!O23/3600</f>
        <v>0.40444444444444444</v>
      </c>
      <c r="P24" s="173">
        <f>'Raw Data(sec)'!P23/3600</f>
        <v>0.6</v>
      </c>
      <c r="Q24" s="173">
        <f>'Raw Data(sec)'!Q23/3600</f>
        <v>0.1411111111111111</v>
      </c>
      <c r="R24" s="173">
        <f>'Raw Data(sec)'!R23/3600</f>
        <v>0.16777777777777778</v>
      </c>
      <c r="S24" s="173">
        <f>'Raw Data(sec)'!S23/3600</f>
        <v>7.6666666666666661E-2</v>
      </c>
      <c r="T24" s="173">
        <f>'Raw Data(sec)'!T23/3600</f>
        <v>0.54555555555555557</v>
      </c>
      <c r="U24" s="173">
        <f>'Raw Data(sec)'!U23/3600</f>
        <v>0.31444444444444447</v>
      </c>
      <c r="V24" s="173">
        <f>'Raw Data(sec)'!V23/3600</f>
        <v>0.39111111111111113</v>
      </c>
      <c r="W24" s="173">
        <f>'Raw Data(sec)'!W23/3600</f>
        <v>0.34444444444444444</v>
      </c>
      <c r="X24" s="173">
        <f>'Raw Data(sec)'!X23/3600</f>
        <v>0</v>
      </c>
      <c r="Y24" s="173">
        <f>'Raw Data(sec)'!Y23/3600</f>
        <v>0.40555555555555556</v>
      </c>
      <c r="Z24" s="173">
        <f>'Raw Data(sec)'!Z23/3600</f>
        <v>0.30333333333333334</v>
      </c>
      <c r="AA24" s="173">
        <f>'Raw Data(sec)'!AA23/3600</f>
        <v>0</v>
      </c>
      <c r="AB24" s="173">
        <f>'Raw Data(sec)'!AB23/3600</f>
        <v>0</v>
      </c>
      <c r="AH24">
        <v>0</v>
      </c>
      <c r="AI24">
        <v>18</v>
      </c>
      <c r="AJ24">
        <v>0.29777777777777775</v>
      </c>
      <c r="AK24">
        <v>0.13333333333333333</v>
      </c>
      <c r="AL24">
        <v>0.56888888888888889</v>
      </c>
      <c r="AM24">
        <v>0.39555555555555555</v>
      </c>
      <c r="AN24">
        <v>8.5555555555555551E-2</v>
      </c>
      <c r="AO24">
        <v>0.51888888888888884</v>
      </c>
      <c r="AP24">
        <v>0.11</v>
      </c>
      <c r="AQ24">
        <v>0.2311111111111111</v>
      </c>
      <c r="AR24">
        <v>0.65888888888888886</v>
      </c>
      <c r="AS24">
        <v>0.16444444444444445</v>
      </c>
      <c r="AT24">
        <v>0.12111111111111111</v>
      </c>
      <c r="AU24">
        <v>0.71444444444444444</v>
      </c>
      <c r="AV24">
        <v>0</v>
      </c>
      <c r="AW24">
        <v>0</v>
      </c>
      <c r="AX24">
        <v>0</v>
      </c>
      <c r="AY24">
        <v>0.21</v>
      </c>
      <c r="AZ24">
        <v>9.555555555555556E-2</v>
      </c>
      <c r="BA24">
        <v>0.69444444444444442</v>
      </c>
      <c r="BB24">
        <v>0.5033333333333333</v>
      </c>
      <c r="BC24">
        <v>0.10555555555555556</v>
      </c>
      <c r="BD24">
        <v>0.39111111111111113</v>
      </c>
      <c r="BE24">
        <v>1</v>
      </c>
      <c r="BF24">
        <v>0</v>
      </c>
      <c r="BG24">
        <v>0</v>
      </c>
      <c r="BH24">
        <v>1</v>
      </c>
      <c r="BI24">
        <v>0</v>
      </c>
      <c r="BJ24">
        <v>0</v>
      </c>
      <c r="BK24">
        <v>0.41</v>
      </c>
      <c r="BL24">
        <v>0.11777777777777777</v>
      </c>
      <c r="BM24">
        <v>0.47222222222222221</v>
      </c>
      <c r="BN24">
        <v>0.16222222222222221</v>
      </c>
      <c r="BO24">
        <v>0.18444444444444444</v>
      </c>
      <c r="BP24">
        <v>0.65333333333333332</v>
      </c>
      <c r="BQ24">
        <v>0.41555555555555557</v>
      </c>
      <c r="BR24">
        <v>0.15555555555555556</v>
      </c>
      <c r="BS24">
        <v>0.42888888888888888</v>
      </c>
      <c r="BT24">
        <v>1</v>
      </c>
      <c r="BU24">
        <v>0</v>
      </c>
      <c r="BV24">
        <v>0</v>
      </c>
      <c r="BW24">
        <v>0.33777777777777779</v>
      </c>
      <c r="BX24">
        <v>0.13666666666666666</v>
      </c>
      <c r="BY24">
        <v>0.52555555555555555</v>
      </c>
      <c r="BZ24">
        <v>1</v>
      </c>
      <c r="CA24">
        <v>0</v>
      </c>
      <c r="CB24">
        <v>0</v>
      </c>
      <c r="CC24">
        <v>0.61222222222222222</v>
      </c>
      <c r="CD24">
        <v>0.11777777777777777</v>
      </c>
      <c r="CE24">
        <v>0.27</v>
      </c>
      <c r="CF24">
        <v>0.99555555555555553</v>
      </c>
      <c r="CG24">
        <v>0</v>
      </c>
      <c r="CH24">
        <v>4.4444444444444444E-3</v>
      </c>
      <c r="CI24">
        <v>0.64111111111111108</v>
      </c>
      <c r="CJ24">
        <v>0.01</v>
      </c>
      <c r="CK24">
        <v>0.34888888888888892</v>
      </c>
      <c r="CL24">
        <v>0.50222222222222224</v>
      </c>
      <c r="CM24">
        <v>3.6666666666666667E-2</v>
      </c>
      <c r="CN24">
        <v>0.46111111111111114</v>
      </c>
      <c r="CO24">
        <v>0.3</v>
      </c>
      <c r="CP24">
        <v>2.2222222222222222E-3</v>
      </c>
      <c r="CQ24">
        <v>0.69777777777777783</v>
      </c>
      <c r="CR24">
        <v>0.71666666666666667</v>
      </c>
      <c r="CS24">
        <v>0</v>
      </c>
      <c r="CT24">
        <v>0.28333333333333333</v>
      </c>
      <c r="CU24">
        <v>0.99</v>
      </c>
      <c r="CV24">
        <v>0</v>
      </c>
      <c r="CW24">
        <v>0.01</v>
      </c>
      <c r="CX24">
        <v>0.54666666666666663</v>
      </c>
      <c r="CY24">
        <v>6.5555555555555561E-2</v>
      </c>
      <c r="CZ24">
        <v>0.38777777777777778</v>
      </c>
      <c r="DA24">
        <v>0.41333333333333333</v>
      </c>
      <c r="DB24">
        <v>0.1111111111111111</v>
      </c>
      <c r="DC24">
        <v>0.47555555555555556</v>
      </c>
      <c r="DD24">
        <v>0.9966666666666667</v>
      </c>
      <c r="DE24">
        <v>0</v>
      </c>
      <c r="DF24">
        <v>3.3333333333333335E-3</v>
      </c>
      <c r="DG24">
        <v>0.84333333333333338</v>
      </c>
      <c r="DH24">
        <v>2.8888888888888888E-2</v>
      </c>
      <c r="DI24">
        <v>0.12777777777777777</v>
      </c>
      <c r="DJ24">
        <v>0.48666666666666669</v>
      </c>
      <c r="DK24">
        <v>7.8888888888888883E-2</v>
      </c>
      <c r="DL24">
        <v>0.43444444444444447</v>
      </c>
      <c r="DM24">
        <v>0.66222222222222227</v>
      </c>
      <c r="DN24">
        <v>5.8888888888888886E-2</v>
      </c>
      <c r="DO24">
        <v>0.27888888888888891</v>
      </c>
      <c r="DP24">
        <v>0.77666666666666662</v>
      </c>
      <c r="DQ24">
        <v>0.03</v>
      </c>
      <c r="DR24">
        <v>0.19333333333333333</v>
      </c>
      <c r="DS24">
        <v>0.8833333333333333</v>
      </c>
      <c r="DT24">
        <v>0</v>
      </c>
      <c r="DU24">
        <v>0.11666666666666667</v>
      </c>
      <c r="DV24">
        <v>0.72777777777777775</v>
      </c>
      <c r="DW24">
        <v>0.03</v>
      </c>
      <c r="DX24">
        <v>0.24222222222222223</v>
      </c>
      <c r="DY24">
        <v>0.74888888888888894</v>
      </c>
      <c r="DZ24">
        <v>0.02</v>
      </c>
      <c r="EA24">
        <v>0.2311111111111111</v>
      </c>
      <c r="EB24">
        <v>1</v>
      </c>
      <c r="EC24">
        <v>0</v>
      </c>
      <c r="ED24">
        <v>0</v>
      </c>
      <c r="EE24">
        <v>0.97222222222222221</v>
      </c>
      <c r="EF24">
        <v>0</v>
      </c>
      <c r="EG24">
        <v>2.7777777777777776E-2</v>
      </c>
      <c r="EH24">
        <v>0.67</v>
      </c>
      <c r="EI24">
        <v>5.5555555555555558E-3</v>
      </c>
      <c r="EJ24">
        <v>0.32444444444444442</v>
      </c>
      <c r="EK24">
        <v>0.5411111111111111</v>
      </c>
      <c r="EL24">
        <v>0</v>
      </c>
      <c r="EM24">
        <v>0.4588888888888889</v>
      </c>
      <c r="EN24">
        <v>1</v>
      </c>
      <c r="EO24">
        <v>0</v>
      </c>
      <c r="EP24">
        <v>0</v>
      </c>
      <c r="EQ24">
        <v>0.64222222222222225</v>
      </c>
      <c r="ER24">
        <v>2.8888888888888888E-2</v>
      </c>
      <c r="ES24">
        <v>0.3288888888888889</v>
      </c>
      <c r="ET24">
        <v>0.61888888888888893</v>
      </c>
      <c r="EU24">
        <v>3.6666666666666667E-2</v>
      </c>
      <c r="EV24">
        <v>0.34444444444444444</v>
      </c>
      <c r="EW24">
        <v>0.76222222222222225</v>
      </c>
      <c r="EX24">
        <v>0.1</v>
      </c>
      <c r="EY24">
        <v>0.13777777777777778</v>
      </c>
      <c r="EZ24">
        <v>1</v>
      </c>
      <c r="FA24">
        <v>0</v>
      </c>
      <c r="FB24">
        <v>0</v>
      </c>
      <c r="FC24">
        <v>0.75</v>
      </c>
      <c r="FD24">
        <v>3.4444444444444444E-2</v>
      </c>
      <c r="FE24">
        <v>0.21555555555555556</v>
      </c>
      <c r="FF24">
        <v>1</v>
      </c>
      <c r="FG24">
        <v>0</v>
      </c>
      <c r="FH24">
        <v>0</v>
      </c>
      <c r="FI24">
        <v>0.53666666666666663</v>
      </c>
      <c r="FJ24">
        <v>0.10888888888888888</v>
      </c>
      <c r="FK24">
        <v>0.35444444444444445</v>
      </c>
      <c r="FL24">
        <v>1</v>
      </c>
      <c r="FM24">
        <v>0</v>
      </c>
      <c r="FN24">
        <v>0</v>
      </c>
      <c r="FO24">
        <v>0.84666666666666668</v>
      </c>
      <c r="FP24">
        <v>1.7777777777777778E-2</v>
      </c>
      <c r="FQ24">
        <v>0.13555555555555557</v>
      </c>
      <c r="FR24">
        <v>0.96777777777777774</v>
      </c>
      <c r="FS24">
        <v>0</v>
      </c>
      <c r="FT24">
        <v>3.2222222222222222E-2</v>
      </c>
      <c r="FU24">
        <v>1</v>
      </c>
      <c r="FV24">
        <v>0</v>
      </c>
      <c r="FW24">
        <v>0</v>
      </c>
      <c r="FX24">
        <v>0.99444444444444446</v>
      </c>
      <c r="FY24">
        <v>0</v>
      </c>
      <c r="FZ24">
        <v>5.5555555555555558E-3</v>
      </c>
      <c r="GA24">
        <v>0</v>
      </c>
      <c r="GB24">
        <v>0</v>
      </c>
      <c r="GC24">
        <v>0</v>
      </c>
      <c r="GD24">
        <v>0</v>
      </c>
      <c r="GE24">
        <v>0</v>
      </c>
      <c r="GF24">
        <v>0</v>
      </c>
      <c r="GG24">
        <v>0.45777777777777778</v>
      </c>
      <c r="GH24">
        <v>3.2222222222222222E-2</v>
      </c>
      <c r="GI24">
        <v>0.51</v>
      </c>
      <c r="GJ24">
        <v>1</v>
      </c>
      <c r="GK24">
        <v>0</v>
      </c>
      <c r="GL24">
        <v>0</v>
      </c>
      <c r="GM24">
        <v>0.81888888888888889</v>
      </c>
      <c r="GN24">
        <v>6.6666666666666671E-3</v>
      </c>
      <c r="GO24">
        <v>0.17444444444444446</v>
      </c>
      <c r="GP24">
        <v>1</v>
      </c>
      <c r="GQ24">
        <v>0</v>
      </c>
      <c r="GR24">
        <v>0</v>
      </c>
      <c r="GS24">
        <v>0.2688888888888889</v>
      </c>
      <c r="GT24">
        <v>7.3333333333333334E-2</v>
      </c>
      <c r="GU24">
        <v>0.65777777777777779</v>
      </c>
      <c r="GV24">
        <v>0.77666666666666662</v>
      </c>
      <c r="GW24">
        <v>0</v>
      </c>
      <c r="GX24">
        <v>0.22333333333333333</v>
      </c>
      <c r="GY24">
        <v>0.59777777777777774</v>
      </c>
      <c r="GZ24">
        <v>1.3333333333333334E-2</v>
      </c>
      <c r="HA24">
        <v>0.3888888888888889</v>
      </c>
      <c r="HB24">
        <v>0.93888888888888888</v>
      </c>
      <c r="HC24">
        <v>0</v>
      </c>
      <c r="HD24">
        <v>6.1111111111111109E-2</v>
      </c>
      <c r="HE24">
        <v>0.61444444444444446</v>
      </c>
      <c r="HF24">
        <v>1.3333333333333334E-2</v>
      </c>
      <c r="HG24">
        <v>0.37222222222222223</v>
      </c>
      <c r="HH24">
        <v>0.51</v>
      </c>
      <c r="HI24">
        <v>1.2222222222222223E-2</v>
      </c>
      <c r="HJ24">
        <v>0.4777777777777778</v>
      </c>
      <c r="HK24">
        <v>0.46666666666666667</v>
      </c>
      <c r="HL24">
        <v>2.7777777777777776E-2</v>
      </c>
      <c r="HM24">
        <v>0.50555555555555554</v>
      </c>
      <c r="HN24">
        <f>'Raw Data(sec)'!IN23/3600</f>
        <v>0</v>
      </c>
      <c r="IO24">
        <f>'Raw Data(sec)'!IO23/3600</f>
        <v>0</v>
      </c>
      <c r="IP24">
        <f>'Raw Data(sec)'!IP23/3600</f>
        <v>0</v>
      </c>
      <c r="IQ24">
        <f>'Raw Data(sec)'!IQ23/3600</f>
        <v>0</v>
      </c>
      <c r="IR24">
        <f>'Raw Data(sec)'!IR23/3600</f>
        <v>0</v>
      </c>
      <c r="IS24">
        <f>'Raw Data(sec)'!IS23/3600</f>
        <v>0</v>
      </c>
      <c r="IT24">
        <f>'Raw Data(sec)'!IT23/3600</f>
        <v>0</v>
      </c>
      <c r="IU24">
        <f>'Raw Data(sec)'!IU23/3600</f>
        <v>0</v>
      </c>
      <c r="IV24">
        <f>'Raw Data(sec)'!IV23/3600</f>
        <v>0</v>
      </c>
      <c r="IW24">
        <f>'Raw Data(sec)'!IW23/3600</f>
        <v>0</v>
      </c>
      <c r="IX24">
        <f>'Raw Data(sec)'!IX23/3600</f>
        <v>0</v>
      </c>
      <c r="IY24">
        <f>'Raw Data(sec)'!IY23/3600</f>
        <v>0</v>
      </c>
      <c r="IZ24">
        <f>'Raw Data(sec)'!IZ23/3600</f>
        <v>0</v>
      </c>
      <c r="JA24">
        <f>'Raw Data(sec)'!JA23/3600</f>
        <v>0</v>
      </c>
      <c r="JB24">
        <f>'Raw Data(sec)'!JB23/3600</f>
        <v>0</v>
      </c>
      <c r="JC24">
        <f>'Raw Data(sec)'!JC23/3600</f>
        <v>0</v>
      </c>
      <c r="JD24">
        <f>'Raw Data(sec)'!JD23/3600</f>
        <v>0</v>
      </c>
      <c r="JE24">
        <f>'Raw Data(sec)'!JE23/3600</f>
        <v>0</v>
      </c>
      <c r="JF24">
        <f>'Raw Data(sec)'!JF23/3600</f>
        <v>0</v>
      </c>
      <c r="JG24">
        <f>'Raw Data(sec)'!JG23/3600</f>
        <v>0</v>
      </c>
      <c r="JH24">
        <f>'Raw Data(sec)'!JH23/3600</f>
        <v>0</v>
      </c>
      <c r="JI24">
        <f>'Raw Data(sec)'!JI23/3600</f>
        <v>0</v>
      </c>
      <c r="JJ24">
        <f>'Raw Data(sec)'!JJ23/3600</f>
        <v>0</v>
      </c>
      <c r="JK24">
        <f>'Raw Data(sec)'!JK23/3600</f>
        <v>0</v>
      </c>
      <c r="JL24">
        <f>'Raw Data(sec)'!JL23/3600</f>
        <v>0</v>
      </c>
      <c r="JM24">
        <f>'Raw Data(sec)'!JM23/3600</f>
        <v>0</v>
      </c>
      <c r="JN24">
        <f>'Raw Data(sec)'!JN23/3600</f>
        <v>0</v>
      </c>
      <c r="JO24">
        <f>'Raw Data(sec)'!JO23/3600</f>
        <v>0</v>
      </c>
      <c r="JP24">
        <f>'Raw Data(sec)'!JP23/3600</f>
        <v>0</v>
      </c>
      <c r="JQ24">
        <f>'Raw Data(sec)'!JQ23/3600</f>
        <v>0</v>
      </c>
      <c r="JR24">
        <f>'Raw Data(sec)'!JR23/3600</f>
        <v>0</v>
      </c>
      <c r="JS24">
        <f>'Raw Data(sec)'!JS23/3600</f>
        <v>0</v>
      </c>
    </row>
    <row r="25" spans="1:279" x14ac:dyDescent="0.2">
      <c r="A25" t="str">
        <f>'Raw Data(sec)'!A24</f>
        <v>P23</v>
      </c>
      <c r="B25" t="str">
        <f>'Raw Data(sec)'!B24</f>
        <v>WT</v>
      </c>
      <c r="C25" t="str">
        <f>'Raw Data(sec)'!C24</f>
        <v>U5</v>
      </c>
      <c r="D25" t="str">
        <f>'Raw Data(sec)'!D24</f>
        <v>W</v>
      </c>
      <c r="E25">
        <f>'Raw Data(sec)'!E24/3600</f>
        <v>0.20555555555555555</v>
      </c>
      <c r="F25">
        <f>'Raw Data(sec)'!F24/3600</f>
        <v>0.83777777777777773</v>
      </c>
      <c r="G25">
        <f>'Raw Data(sec)'!G24/3600</f>
        <v>0.33</v>
      </c>
      <c r="H25">
        <f>'Raw Data(sec)'!H24/3600</f>
        <v>0.69222222222222218</v>
      </c>
      <c r="I25">
        <f>'Raw Data(sec)'!I24/3600</f>
        <v>0.14000000000000001</v>
      </c>
      <c r="J25">
        <f>'Raw Data(sec)'!J24/3600</f>
        <v>0.44</v>
      </c>
      <c r="K25">
        <f>'Raw Data(sec)'!K24/3600</f>
        <v>0.23555555555555555</v>
      </c>
      <c r="L25">
        <f>'Raw Data(sec)'!L24/3600</f>
        <v>0.3322222222222222</v>
      </c>
      <c r="M25">
        <f>'Raw Data(sec)'!M24/3600</f>
        <v>0.50222222222222224</v>
      </c>
      <c r="N25">
        <f>'Raw Data(sec)'!N24/3600</f>
        <v>0.42666666666666669</v>
      </c>
      <c r="O25">
        <f>'Raw Data(sec)'!O24/3600</f>
        <v>0.24444444444444444</v>
      </c>
      <c r="P25" s="173">
        <f>'Raw Data(sec)'!P24/3600</f>
        <v>0.59666666666666668</v>
      </c>
      <c r="Q25" s="173">
        <f>'Raw Data(sec)'!Q24/3600</f>
        <v>0.82333333333333336</v>
      </c>
      <c r="R25" s="173">
        <f>'Raw Data(sec)'!R24/3600</f>
        <v>0.95222222222222219</v>
      </c>
      <c r="S25" s="173">
        <f>'Raw Data(sec)'!S24/3600</f>
        <v>0.67777777777777781</v>
      </c>
      <c r="T25" s="173">
        <f>'Raw Data(sec)'!T24/3600</f>
        <v>0.68666666666666665</v>
      </c>
      <c r="U25" s="173">
        <f>'Raw Data(sec)'!U24/3600</f>
        <v>0.23222222222222222</v>
      </c>
      <c r="V25" s="173">
        <f>'Raw Data(sec)'!V24/3600</f>
        <v>1</v>
      </c>
      <c r="W25" s="173">
        <f>'Raw Data(sec)'!W24/3600</f>
        <v>0.34</v>
      </c>
      <c r="X25" s="173">
        <f>'Raw Data(sec)'!X24/3600</f>
        <v>0.73111111111111116</v>
      </c>
      <c r="Y25" s="173">
        <f>'Raw Data(sec)'!Y24/3600</f>
        <v>0.47888888888888886</v>
      </c>
      <c r="Z25" s="173">
        <f>'Raw Data(sec)'!Z24/3600</f>
        <v>0.82333333333333336</v>
      </c>
      <c r="AA25" s="173">
        <f>'Raw Data(sec)'!AA24/3600</f>
        <v>0.61555555555555552</v>
      </c>
      <c r="AB25" s="173">
        <f>'Raw Data(sec)'!AB24/3600</f>
        <v>0.81222222222222218</v>
      </c>
      <c r="AH25">
        <v>0</v>
      </c>
      <c r="AI25">
        <v>19</v>
      </c>
      <c r="AJ25">
        <v>0.6166666666666667</v>
      </c>
      <c r="AK25">
        <v>6.3333333333333339E-2</v>
      </c>
      <c r="AL25">
        <v>0.32</v>
      </c>
      <c r="AM25">
        <v>0.56333333333333335</v>
      </c>
      <c r="AN25">
        <v>7.7777777777777779E-2</v>
      </c>
      <c r="AO25">
        <v>0.35888888888888887</v>
      </c>
      <c r="AP25">
        <v>0.70222222222222219</v>
      </c>
      <c r="AQ25">
        <v>5.5555555555555552E-2</v>
      </c>
      <c r="AR25">
        <v>0.24222222222222223</v>
      </c>
      <c r="AS25">
        <v>0.51111111111111107</v>
      </c>
      <c r="AT25">
        <v>9.555555555555556E-2</v>
      </c>
      <c r="AU25">
        <v>0.39333333333333331</v>
      </c>
      <c r="AV25">
        <v>0</v>
      </c>
      <c r="AW25">
        <v>0</v>
      </c>
      <c r="AX25">
        <v>0</v>
      </c>
      <c r="AY25">
        <v>0.77</v>
      </c>
      <c r="AZ25">
        <v>2.3333333333333334E-2</v>
      </c>
      <c r="BA25">
        <v>0.20666666666666667</v>
      </c>
      <c r="BB25">
        <v>0.56666666666666665</v>
      </c>
      <c r="BC25">
        <v>8.8888888888888892E-2</v>
      </c>
      <c r="BD25">
        <v>0.34444444444444444</v>
      </c>
      <c r="BE25">
        <v>0.34</v>
      </c>
      <c r="BF25">
        <v>7.8888888888888883E-2</v>
      </c>
      <c r="BG25">
        <v>0.58111111111111113</v>
      </c>
      <c r="BH25">
        <v>0.64444444444444449</v>
      </c>
      <c r="BI25">
        <v>8.3333333333333329E-2</v>
      </c>
      <c r="BJ25">
        <v>0.2722222222222222</v>
      </c>
      <c r="BK25">
        <v>0.37888888888888889</v>
      </c>
      <c r="BL25">
        <v>0.16555555555555557</v>
      </c>
      <c r="BM25">
        <v>0.45555555555555555</v>
      </c>
      <c r="BN25">
        <v>0.32555555555555554</v>
      </c>
      <c r="BO25">
        <v>0.17333333333333334</v>
      </c>
      <c r="BP25">
        <v>0.50111111111111106</v>
      </c>
      <c r="BQ25">
        <v>0.8</v>
      </c>
      <c r="BR25">
        <v>5.6666666666666664E-2</v>
      </c>
      <c r="BS25">
        <v>0.14333333333333334</v>
      </c>
      <c r="BT25">
        <v>0.46111111111111114</v>
      </c>
      <c r="BU25">
        <v>0.12888888888888889</v>
      </c>
      <c r="BV25">
        <v>0.41</v>
      </c>
      <c r="BW25">
        <v>0.44555555555555554</v>
      </c>
      <c r="BX25">
        <v>0.16777777777777778</v>
      </c>
      <c r="BY25">
        <v>0.38666666666666666</v>
      </c>
      <c r="BZ25">
        <v>0.51555555555555554</v>
      </c>
      <c r="CA25">
        <v>6.1111111111111109E-2</v>
      </c>
      <c r="CB25">
        <v>0.42333333333333334</v>
      </c>
      <c r="CC25">
        <v>1</v>
      </c>
      <c r="CD25">
        <v>0</v>
      </c>
      <c r="CE25">
        <v>0</v>
      </c>
      <c r="CF25">
        <v>0.97222222222222221</v>
      </c>
      <c r="CG25">
        <v>0</v>
      </c>
      <c r="CH25">
        <v>2.7777777777777776E-2</v>
      </c>
      <c r="CI25">
        <v>7.1111111111111111E-2</v>
      </c>
      <c r="CJ25">
        <v>8.7777777777777774E-2</v>
      </c>
      <c r="CK25">
        <v>0.84111111111111114</v>
      </c>
      <c r="CL25">
        <v>0.53</v>
      </c>
      <c r="CM25">
        <v>9.4444444444444442E-2</v>
      </c>
      <c r="CN25">
        <v>0.37555555555555553</v>
      </c>
      <c r="CO25">
        <v>0.35888888888888887</v>
      </c>
      <c r="CP25">
        <v>7.6666666666666661E-2</v>
      </c>
      <c r="CQ25">
        <v>0.56444444444444442</v>
      </c>
      <c r="CR25">
        <v>0.84666666666666668</v>
      </c>
      <c r="CS25">
        <v>2.5555555555555557E-2</v>
      </c>
      <c r="CT25">
        <v>0.12777777777777777</v>
      </c>
      <c r="CU25">
        <v>0.38</v>
      </c>
      <c r="CV25">
        <v>6.1111111111111109E-2</v>
      </c>
      <c r="CW25">
        <v>0.55888888888888888</v>
      </c>
      <c r="CX25">
        <v>1</v>
      </c>
      <c r="CY25">
        <v>0</v>
      </c>
      <c r="CZ25">
        <v>0</v>
      </c>
      <c r="DA25">
        <v>0.86111111111111116</v>
      </c>
      <c r="DB25">
        <v>3.111111111111111E-2</v>
      </c>
      <c r="DC25">
        <v>0.10777777777777778</v>
      </c>
      <c r="DD25">
        <v>0.39</v>
      </c>
      <c r="DE25">
        <v>0.16333333333333333</v>
      </c>
      <c r="DF25">
        <v>0.44666666666666666</v>
      </c>
      <c r="DG25">
        <v>0.47888888888888886</v>
      </c>
      <c r="DH25">
        <v>0.10888888888888888</v>
      </c>
      <c r="DI25">
        <v>0.41222222222222221</v>
      </c>
      <c r="DJ25">
        <v>0.10555555555555556</v>
      </c>
      <c r="DK25">
        <v>0.20777777777777778</v>
      </c>
      <c r="DL25">
        <v>0.68666666666666665</v>
      </c>
      <c r="DM25">
        <v>0.45666666666666667</v>
      </c>
      <c r="DN25">
        <v>0.1388888888888889</v>
      </c>
      <c r="DO25">
        <v>0.40444444444444444</v>
      </c>
      <c r="DP25">
        <v>0.6744444444444444</v>
      </c>
      <c r="DQ25">
        <v>4.4444444444444446E-2</v>
      </c>
      <c r="DR25">
        <v>0.28111111111111109</v>
      </c>
      <c r="DS25">
        <v>0.11</v>
      </c>
      <c r="DT25">
        <v>0.16222222222222221</v>
      </c>
      <c r="DU25">
        <v>0.72777777777777775</v>
      </c>
      <c r="DV25">
        <v>0.94</v>
      </c>
      <c r="DW25">
        <v>1.5555555555555555E-2</v>
      </c>
      <c r="DX25">
        <v>4.4444444444444446E-2</v>
      </c>
      <c r="DY25">
        <v>0.4811111111111111</v>
      </c>
      <c r="DZ25">
        <v>0.12666666666666668</v>
      </c>
      <c r="EA25">
        <v>0.39222222222222225</v>
      </c>
      <c r="EB25">
        <v>0.99777777777777776</v>
      </c>
      <c r="EC25">
        <v>0</v>
      </c>
      <c r="ED25">
        <v>2.2222222222222222E-3</v>
      </c>
      <c r="EE25">
        <v>0.83777777777777773</v>
      </c>
      <c r="EF25">
        <v>0</v>
      </c>
      <c r="EG25">
        <v>0.16222222222222221</v>
      </c>
      <c r="EH25">
        <v>0.55444444444444441</v>
      </c>
      <c r="EI25">
        <v>4.777777777777778E-2</v>
      </c>
      <c r="EJ25">
        <v>0.39777777777777779</v>
      </c>
      <c r="EK25">
        <v>0.5</v>
      </c>
      <c r="EL25">
        <v>2.6666666666666668E-2</v>
      </c>
      <c r="EM25">
        <v>0.47333333333333333</v>
      </c>
      <c r="EN25">
        <v>0.57111111111111112</v>
      </c>
      <c r="EO25">
        <v>2.6666666666666668E-2</v>
      </c>
      <c r="EP25">
        <v>0.4022222222222222</v>
      </c>
      <c r="EQ25">
        <v>0.29444444444444445</v>
      </c>
      <c r="ER25">
        <v>6.3333333333333339E-2</v>
      </c>
      <c r="ES25">
        <v>0.64222222222222225</v>
      </c>
      <c r="ET25">
        <v>0.78</v>
      </c>
      <c r="EU25">
        <v>0.02</v>
      </c>
      <c r="EV25">
        <v>0.2</v>
      </c>
      <c r="EW25">
        <v>0.99444444444444446</v>
      </c>
      <c r="EX25">
        <v>0</v>
      </c>
      <c r="EY25">
        <v>5.5555555555555558E-3</v>
      </c>
      <c r="EZ25">
        <v>0.51888888888888884</v>
      </c>
      <c r="FA25">
        <v>3.5555555555555556E-2</v>
      </c>
      <c r="FB25">
        <v>0.44555555555555554</v>
      </c>
      <c r="FC25">
        <v>0.60222222222222221</v>
      </c>
      <c r="FD25">
        <v>5.4444444444444441E-2</v>
      </c>
      <c r="FE25">
        <v>0.34333333333333332</v>
      </c>
      <c r="FF25">
        <v>0.97444444444444445</v>
      </c>
      <c r="FG25">
        <v>0</v>
      </c>
      <c r="FH25">
        <v>2.5555555555555557E-2</v>
      </c>
      <c r="FI25">
        <v>1</v>
      </c>
      <c r="FJ25">
        <v>0</v>
      </c>
      <c r="FK25">
        <v>0</v>
      </c>
      <c r="FL25">
        <v>0.99777777777777776</v>
      </c>
      <c r="FM25">
        <v>0</v>
      </c>
      <c r="FN25">
        <v>2.2222222222222222E-3</v>
      </c>
      <c r="FO25">
        <v>0.71</v>
      </c>
      <c r="FP25">
        <v>3.3333333333333335E-3</v>
      </c>
      <c r="FQ25">
        <v>0.28666666666666668</v>
      </c>
      <c r="FR25">
        <v>0.66888888888888887</v>
      </c>
      <c r="FS25">
        <v>3.6666666666666667E-2</v>
      </c>
      <c r="FT25">
        <v>0.29444444444444445</v>
      </c>
      <c r="FU25">
        <v>0.95777777777777773</v>
      </c>
      <c r="FV25">
        <v>0</v>
      </c>
      <c r="FW25">
        <v>4.2222222222222223E-2</v>
      </c>
      <c r="FX25">
        <v>0.9966666666666667</v>
      </c>
      <c r="FY25">
        <v>0</v>
      </c>
      <c r="FZ25">
        <v>3.3333333333333335E-3</v>
      </c>
      <c r="GA25">
        <v>0</v>
      </c>
      <c r="GB25">
        <v>0</v>
      </c>
      <c r="GC25">
        <v>0</v>
      </c>
      <c r="GD25">
        <v>0</v>
      </c>
      <c r="GE25">
        <v>0</v>
      </c>
      <c r="GF25">
        <v>0</v>
      </c>
      <c r="GG25">
        <v>0.65777777777777779</v>
      </c>
      <c r="GH25">
        <v>1.1111111111111112E-2</v>
      </c>
      <c r="GI25">
        <v>0.33111111111111113</v>
      </c>
      <c r="GJ25">
        <v>1</v>
      </c>
      <c r="GK25">
        <v>0</v>
      </c>
      <c r="GL25">
        <v>0</v>
      </c>
      <c r="GM25">
        <v>0.56666666666666665</v>
      </c>
      <c r="GN25">
        <v>3.2222222222222222E-2</v>
      </c>
      <c r="GO25">
        <v>0.40111111111111108</v>
      </c>
      <c r="GP25">
        <v>0.35444444444444445</v>
      </c>
      <c r="GQ25">
        <v>3.888888888888889E-2</v>
      </c>
      <c r="GR25">
        <v>0.60666666666666669</v>
      </c>
      <c r="GS25">
        <v>0.81333333333333335</v>
      </c>
      <c r="GT25">
        <v>0</v>
      </c>
      <c r="GU25">
        <v>0.18666666666666668</v>
      </c>
      <c r="GV25">
        <v>0.66888888888888887</v>
      </c>
      <c r="GW25">
        <v>8.8888888888888889E-3</v>
      </c>
      <c r="GX25">
        <v>0.32222222222222224</v>
      </c>
      <c r="GY25">
        <v>0.93555555555555558</v>
      </c>
      <c r="GZ25">
        <v>0</v>
      </c>
      <c r="HA25">
        <v>6.4444444444444443E-2</v>
      </c>
      <c r="HB25">
        <v>0.63222222222222224</v>
      </c>
      <c r="HC25">
        <v>2.5555555555555557E-2</v>
      </c>
      <c r="HD25">
        <v>0.34222222222222221</v>
      </c>
      <c r="HE25">
        <v>0.39555555555555555</v>
      </c>
      <c r="HF25">
        <v>6.222222222222222E-2</v>
      </c>
      <c r="HG25">
        <v>0.54222222222222227</v>
      </c>
      <c r="HH25">
        <v>0.51666666666666672</v>
      </c>
      <c r="HI25">
        <v>8.8888888888888889E-3</v>
      </c>
      <c r="HJ25">
        <v>0.47444444444444445</v>
      </c>
      <c r="HK25">
        <v>0.84888888888888892</v>
      </c>
      <c r="HL25">
        <v>0</v>
      </c>
      <c r="HM25">
        <v>0.15111111111111111</v>
      </c>
      <c r="HN25">
        <f>'Raw Data(sec)'!IN24/3600</f>
        <v>0</v>
      </c>
      <c r="IO25">
        <f>'Raw Data(sec)'!IO24/3600</f>
        <v>0</v>
      </c>
      <c r="IP25">
        <f>'Raw Data(sec)'!IP24/3600</f>
        <v>0</v>
      </c>
      <c r="IQ25">
        <f>'Raw Data(sec)'!IQ24/3600</f>
        <v>0</v>
      </c>
      <c r="IR25">
        <f>'Raw Data(sec)'!IR24/3600</f>
        <v>0</v>
      </c>
      <c r="IS25">
        <f>'Raw Data(sec)'!IS24/3600</f>
        <v>0</v>
      </c>
      <c r="IT25">
        <f>'Raw Data(sec)'!IT24/3600</f>
        <v>0</v>
      </c>
      <c r="IU25">
        <f>'Raw Data(sec)'!IU24/3600</f>
        <v>0</v>
      </c>
      <c r="IV25">
        <f>'Raw Data(sec)'!IV24/3600</f>
        <v>0</v>
      </c>
      <c r="IW25">
        <f>'Raw Data(sec)'!IW24/3600</f>
        <v>0</v>
      </c>
      <c r="IX25">
        <f>'Raw Data(sec)'!IX24/3600</f>
        <v>0</v>
      </c>
      <c r="IY25">
        <f>'Raw Data(sec)'!IY24/3600</f>
        <v>0</v>
      </c>
      <c r="IZ25">
        <f>'Raw Data(sec)'!IZ24/3600</f>
        <v>0</v>
      </c>
      <c r="JA25">
        <f>'Raw Data(sec)'!JA24/3600</f>
        <v>0</v>
      </c>
      <c r="JB25">
        <f>'Raw Data(sec)'!JB24/3600</f>
        <v>0</v>
      </c>
      <c r="JC25">
        <f>'Raw Data(sec)'!JC24/3600</f>
        <v>0</v>
      </c>
      <c r="JD25">
        <f>'Raw Data(sec)'!JD24/3600</f>
        <v>0</v>
      </c>
      <c r="JE25">
        <f>'Raw Data(sec)'!JE24/3600</f>
        <v>0</v>
      </c>
      <c r="JF25">
        <f>'Raw Data(sec)'!JF24/3600</f>
        <v>0</v>
      </c>
      <c r="JG25">
        <f>'Raw Data(sec)'!JG24/3600</f>
        <v>0</v>
      </c>
      <c r="JH25">
        <f>'Raw Data(sec)'!JH24/3600</f>
        <v>0</v>
      </c>
      <c r="JI25">
        <f>'Raw Data(sec)'!JI24/3600</f>
        <v>0</v>
      </c>
      <c r="JJ25">
        <f>'Raw Data(sec)'!JJ24/3600</f>
        <v>0</v>
      </c>
      <c r="JK25">
        <f>'Raw Data(sec)'!JK24/3600</f>
        <v>0</v>
      </c>
      <c r="JL25">
        <f>'Raw Data(sec)'!JL24/3600</f>
        <v>0</v>
      </c>
      <c r="JM25">
        <f>'Raw Data(sec)'!JM24/3600</f>
        <v>0</v>
      </c>
      <c r="JN25">
        <f>'Raw Data(sec)'!JN24/3600</f>
        <v>0</v>
      </c>
      <c r="JO25">
        <f>'Raw Data(sec)'!JO24/3600</f>
        <v>0</v>
      </c>
      <c r="JP25">
        <f>'Raw Data(sec)'!JP24/3600</f>
        <v>0</v>
      </c>
      <c r="JQ25">
        <f>'Raw Data(sec)'!JQ24/3600</f>
        <v>0</v>
      </c>
      <c r="JR25">
        <f>'Raw Data(sec)'!JR24/3600</f>
        <v>0</v>
      </c>
      <c r="JS25">
        <f>'Raw Data(sec)'!JS24/3600</f>
        <v>0</v>
      </c>
    </row>
    <row r="26" spans="1:279" x14ac:dyDescent="0.2">
      <c r="A26" t="str">
        <f>'Raw Data(sec)'!A25</f>
        <v>P23</v>
      </c>
      <c r="B26" t="str">
        <f>'Raw Data(sec)'!B25</f>
        <v>WT</v>
      </c>
      <c r="C26" t="str">
        <f>'Raw Data(sec)'!C25</f>
        <v>U5</v>
      </c>
      <c r="D26" t="str">
        <f>'Raw Data(sec)'!D25</f>
        <v>R</v>
      </c>
      <c r="E26">
        <f>'Raw Data(sec)'!E25/3600</f>
        <v>0.12444444444444444</v>
      </c>
      <c r="F26">
        <f>'Raw Data(sec)'!F25/3600</f>
        <v>3.3333333333333335E-3</v>
      </c>
      <c r="G26">
        <f>'Raw Data(sec)'!G25/3600</f>
        <v>0.22666666666666666</v>
      </c>
      <c r="H26">
        <f>'Raw Data(sec)'!H25/3600</f>
        <v>4.2222222222222223E-2</v>
      </c>
      <c r="I26">
        <f>'Raw Data(sec)'!I25/3600</f>
        <v>0.1711111111111111</v>
      </c>
      <c r="J26">
        <f>'Raw Data(sec)'!J25/3600</f>
        <v>8.1111111111111106E-2</v>
      </c>
      <c r="K26">
        <f>'Raw Data(sec)'!K25/3600</f>
        <v>0.13555555555555557</v>
      </c>
      <c r="L26">
        <f>'Raw Data(sec)'!L25/3600</f>
        <v>0.12555555555555556</v>
      </c>
      <c r="M26">
        <f>'Raw Data(sec)'!M25/3600</f>
        <v>6.4444444444444443E-2</v>
      </c>
      <c r="N26">
        <f>'Raw Data(sec)'!N25/3600</f>
        <v>0.17333333333333334</v>
      </c>
      <c r="O26">
        <f>'Raw Data(sec)'!O25/3600</f>
        <v>0.15777777777777777</v>
      </c>
      <c r="P26" s="173">
        <f>'Raw Data(sec)'!P25/3600</f>
        <v>0.10444444444444445</v>
      </c>
      <c r="Q26" s="173">
        <f>'Raw Data(sec)'!Q25/3600</f>
        <v>0</v>
      </c>
      <c r="R26" s="173">
        <f>'Raw Data(sec)'!R25/3600</f>
        <v>0</v>
      </c>
      <c r="S26" s="173">
        <f>'Raw Data(sec)'!S25/3600</f>
        <v>1.6666666666666666E-2</v>
      </c>
      <c r="T26" s="173">
        <f>'Raw Data(sec)'!T25/3600</f>
        <v>5.2222222222222225E-2</v>
      </c>
      <c r="U26" s="173">
        <f>'Raw Data(sec)'!U25/3600</f>
        <v>0.14000000000000001</v>
      </c>
      <c r="V26" s="173">
        <f>'Raw Data(sec)'!V25/3600</f>
        <v>0</v>
      </c>
      <c r="W26" s="173">
        <f>'Raw Data(sec)'!W25/3600</f>
        <v>7.8888888888888883E-2</v>
      </c>
      <c r="X26" s="173">
        <f>'Raw Data(sec)'!X25/3600</f>
        <v>6.1111111111111109E-2</v>
      </c>
      <c r="Y26" s="173">
        <f>'Raw Data(sec)'!Y25/3600</f>
        <v>7.5555555555555556E-2</v>
      </c>
      <c r="Z26" s="173">
        <f>'Raw Data(sec)'!Z25/3600</f>
        <v>1.6666666666666666E-2</v>
      </c>
      <c r="AA26" s="173">
        <f>'Raw Data(sec)'!AA25/3600</f>
        <v>4.4444444444444446E-2</v>
      </c>
      <c r="AB26" s="173">
        <f>'Raw Data(sec)'!AB25/3600</f>
        <v>1.7777777777777778E-2</v>
      </c>
      <c r="AH26">
        <v>0</v>
      </c>
      <c r="AI26">
        <v>20</v>
      </c>
      <c r="AJ26">
        <v>0.48222222222222222</v>
      </c>
      <c r="AK26">
        <v>9.8888888888888887E-2</v>
      </c>
      <c r="AL26">
        <v>0.41888888888888887</v>
      </c>
      <c r="AM26">
        <v>0.48777777777777775</v>
      </c>
      <c r="AN26">
        <v>7.0000000000000007E-2</v>
      </c>
      <c r="AO26">
        <v>0.44222222222222224</v>
      </c>
      <c r="AP26">
        <v>0.24444444444444444</v>
      </c>
      <c r="AQ26">
        <v>0.10111111111111111</v>
      </c>
      <c r="AR26">
        <v>0.6544444444444445</v>
      </c>
      <c r="AS26">
        <v>0.30444444444444446</v>
      </c>
      <c r="AT26">
        <v>6.5555555555555561E-2</v>
      </c>
      <c r="AU26">
        <v>0.63</v>
      </c>
      <c r="AV26">
        <v>0</v>
      </c>
      <c r="AW26">
        <v>0</v>
      </c>
      <c r="AX26">
        <v>0</v>
      </c>
      <c r="AY26">
        <v>0.18555555555555556</v>
      </c>
      <c r="AZ26">
        <v>0.14888888888888888</v>
      </c>
      <c r="BA26">
        <v>0.66555555555555557</v>
      </c>
      <c r="BB26">
        <v>1</v>
      </c>
      <c r="BC26">
        <v>0</v>
      </c>
      <c r="BD26">
        <v>0</v>
      </c>
      <c r="BE26">
        <v>0.73111111111111116</v>
      </c>
      <c r="BF26">
        <v>6.1111111111111109E-2</v>
      </c>
      <c r="BG26">
        <v>0.20777777777777778</v>
      </c>
      <c r="BH26">
        <v>0.14444444444444443</v>
      </c>
      <c r="BI26">
        <v>0.27444444444444444</v>
      </c>
      <c r="BJ26">
        <v>0.58111111111111113</v>
      </c>
      <c r="BK26">
        <v>0.69222222222222218</v>
      </c>
      <c r="BL26">
        <v>0.10333333333333333</v>
      </c>
      <c r="BM26">
        <v>0.20444444444444446</v>
      </c>
      <c r="BN26">
        <v>0.44777777777777777</v>
      </c>
      <c r="BO26">
        <v>0.21</v>
      </c>
      <c r="BP26">
        <v>0.34222222222222221</v>
      </c>
      <c r="BQ26">
        <v>0.39666666666666667</v>
      </c>
      <c r="BR26">
        <v>0.17333333333333334</v>
      </c>
      <c r="BS26">
        <v>0.43</v>
      </c>
      <c r="BT26">
        <v>0.55555555555555558</v>
      </c>
      <c r="BU26">
        <v>0.15555555555555556</v>
      </c>
      <c r="BV26">
        <v>0.28888888888888886</v>
      </c>
      <c r="BW26">
        <v>0.46111111111111114</v>
      </c>
      <c r="BX26">
        <v>0.20222222222222222</v>
      </c>
      <c r="BY26">
        <v>0.33666666666666667</v>
      </c>
      <c r="BZ26">
        <v>0.8833333333333333</v>
      </c>
      <c r="CA26">
        <v>4.6666666666666669E-2</v>
      </c>
      <c r="CB26">
        <v>7.0000000000000007E-2</v>
      </c>
      <c r="CC26">
        <v>0.48555555555555557</v>
      </c>
      <c r="CD26">
        <v>0.15222222222222223</v>
      </c>
      <c r="CE26">
        <v>0.36222222222222222</v>
      </c>
      <c r="CF26">
        <v>0.94222222222222218</v>
      </c>
      <c r="CG26">
        <v>0</v>
      </c>
      <c r="CH26">
        <v>5.7777777777777775E-2</v>
      </c>
      <c r="CI26">
        <v>0.85333333333333339</v>
      </c>
      <c r="CJ26">
        <v>2.1111111111111112E-2</v>
      </c>
      <c r="CK26">
        <v>0.12555555555555556</v>
      </c>
      <c r="CL26">
        <v>0.39444444444444443</v>
      </c>
      <c r="CM26">
        <v>0.10555555555555556</v>
      </c>
      <c r="CN26">
        <v>0.5</v>
      </c>
      <c r="CO26">
        <v>0.91</v>
      </c>
      <c r="CP26">
        <v>0</v>
      </c>
      <c r="CQ26">
        <v>0.09</v>
      </c>
      <c r="CR26">
        <v>1</v>
      </c>
      <c r="CS26">
        <v>0</v>
      </c>
      <c r="CT26">
        <v>0</v>
      </c>
      <c r="CU26">
        <v>0.26333333333333331</v>
      </c>
      <c r="CV26">
        <v>0.13222222222222221</v>
      </c>
      <c r="CW26">
        <v>0.60444444444444445</v>
      </c>
      <c r="CX26">
        <v>0.27777777777777779</v>
      </c>
      <c r="CY26">
        <v>8.2222222222222224E-2</v>
      </c>
      <c r="CZ26">
        <v>0.64</v>
      </c>
      <c r="DA26">
        <v>0.88</v>
      </c>
      <c r="DB26">
        <v>1.8888888888888889E-2</v>
      </c>
      <c r="DC26">
        <v>0.10111111111111111</v>
      </c>
      <c r="DD26">
        <v>0.55444444444444441</v>
      </c>
      <c r="DE26">
        <v>0.10444444444444445</v>
      </c>
      <c r="DF26">
        <v>0.34111111111111109</v>
      </c>
      <c r="DG26">
        <v>0.72333333333333338</v>
      </c>
      <c r="DH26">
        <v>4.6666666666666669E-2</v>
      </c>
      <c r="DI26">
        <v>0.23</v>
      </c>
      <c r="DJ26">
        <v>0.51111111111111107</v>
      </c>
      <c r="DK26">
        <v>0.10444444444444445</v>
      </c>
      <c r="DL26">
        <v>0.38444444444444442</v>
      </c>
      <c r="DM26">
        <v>1</v>
      </c>
      <c r="DN26">
        <v>0</v>
      </c>
      <c r="DO26">
        <v>0</v>
      </c>
      <c r="DP26">
        <v>0.30111111111111111</v>
      </c>
      <c r="DQ26">
        <v>0.18777777777777777</v>
      </c>
      <c r="DR26">
        <v>0.51111111111111107</v>
      </c>
      <c r="DS26">
        <v>0.40444444444444444</v>
      </c>
      <c r="DT26">
        <v>0.15222222222222223</v>
      </c>
      <c r="DU26">
        <v>0.44333333333333336</v>
      </c>
      <c r="DV26">
        <v>0.98</v>
      </c>
      <c r="DW26">
        <v>0</v>
      </c>
      <c r="DX26">
        <v>0.02</v>
      </c>
      <c r="DY26">
        <v>0.99777777777777776</v>
      </c>
      <c r="DZ26">
        <v>0</v>
      </c>
      <c r="EA26">
        <v>2.2222222222222222E-3</v>
      </c>
      <c r="EB26">
        <v>0.15111111111111111</v>
      </c>
      <c r="EC26">
        <v>7.2222222222222215E-2</v>
      </c>
      <c r="ED26">
        <v>0.77666666666666662</v>
      </c>
      <c r="EE26">
        <v>0.27</v>
      </c>
      <c r="EF26">
        <v>1.8888888888888889E-2</v>
      </c>
      <c r="EG26">
        <v>0.71111111111111114</v>
      </c>
      <c r="EH26">
        <v>0.56555555555555559</v>
      </c>
      <c r="EI26">
        <v>5.2222222222222225E-2</v>
      </c>
      <c r="EJ26">
        <v>0.38222222222222224</v>
      </c>
      <c r="EK26">
        <v>0.69777777777777783</v>
      </c>
      <c r="EL26">
        <v>1.1111111111111112E-2</v>
      </c>
      <c r="EM26">
        <v>0.2911111111111111</v>
      </c>
      <c r="EN26">
        <v>0.90666666666666662</v>
      </c>
      <c r="EO26">
        <v>7.7777777777777776E-3</v>
      </c>
      <c r="EP26">
        <v>8.5555555555555551E-2</v>
      </c>
      <c r="EQ26">
        <v>0.39777777777777779</v>
      </c>
      <c r="ER26">
        <v>6.6666666666666671E-3</v>
      </c>
      <c r="ES26">
        <v>0.5955555555555555</v>
      </c>
      <c r="ET26">
        <v>1</v>
      </c>
      <c r="EU26">
        <v>0</v>
      </c>
      <c r="EV26">
        <v>0</v>
      </c>
      <c r="EW26">
        <v>0.99888888888888894</v>
      </c>
      <c r="EX26">
        <v>0</v>
      </c>
      <c r="EY26">
        <v>1.1111111111111111E-3</v>
      </c>
      <c r="EZ26">
        <v>0.47333333333333333</v>
      </c>
      <c r="FA26">
        <v>0.1</v>
      </c>
      <c r="FB26">
        <v>0.42666666666666669</v>
      </c>
      <c r="FC26">
        <v>0.90333333333333332</v>
      </c>
      <c r="FD26">
        <v>2.8888888888888888E-2</v>
      </c>
      <c r="FE26">
        <v>6.7777777777777784E-2</v>
      </c>
      <c r="FF26">
        <v>0.52666666666666662</v>
      </c>
      <c r="FG26">
        <v>3.3333333333333335E-3</v>
      </c>
      <c r="FH26">
        <v>0.47</v>
      </c>
      <c r="FI26">
        <v>0.57999999999999996</v>
      </c>
      <c r="FJ26">
        <v>6.7777777777777784E-2</v>
      </c>
      <c r="FK26">
        <v>0.35222222222222221</v>
      </c>
      <c r="FL26">
        <v>0.62666666666666671</v>
      </c>
      <c r="FM26">
        <v>5.5555555555555552E-2</v>
      </c>
      <c r="FN26">
        <v>0.31777777777777777</v>
      </c>
      <c r="FO26">
        <v>0.65666666666666662</v>
      </c>
      <c r="FP26">
        <v>3.7777777777777778E-2</v>
      </c>
      <c r="FQ26">
        <v>0.30555555555555558</v>
      </c>
      <c r="FR26">
        <v>0.45222222222222225</v>
      </c>
      <c r="FS26">
        <v>8.2222222222222224E-2</v>
      </c>
      <c r="FT26">
        <v>0.46555555555555556</v>
      </c>
      <c r="FU26">
        <v>0.60666666666666669</v>
      </c>
      <c r="FV26">
        <v>5.1111111111111114E-2</v>
      </c>
      <c r="FW26">
        <v>0.34222222222222221</v>
      </c>
      <c r="FX26">
        <v>0.47666666666666668</v>
      </c>
      <c r="FY26">
        <v>7.7777777777777779E-2</v>
      </c>
      <c r="FZ26">
        <v>0.44555555555555554</v>
      </c>
      <c r="GA26">
        <v>0</v>
      </c>
      <c r="GB26">
        <v>0</v>
      </c>
      <c r="GC26">
        <v>0</v>
      </c>
      <c r="GD26">
        <v>0</v>
      </c>
      <c r="GE26">
        <v>0</v>
      </c>
      <c r="GF26">
        <v>0</v>
      </c>
      <c r="GG26">
        <v>0.53555555555555556</v>
      </c>
      <c r="GH26">
        <v>1.5555555555555555E-2</v>
      </c>
      <c r="GI26">
        <v>0.44888888888888889</v>
      </c>
      <c r="GJ26">
        <v>0.50888888888888884</v>
      </c>
      <c r="GK26">
        <v>1.6666666666666666E-2</v>
      </c>
      <c r="GL26">
        <v>0.47444444444444445</v>
      </c>
      <c r="GM26">
        <v>0.75862068965517238</v>
      </c>
      <c r="GN26">
        <v>0</v>
      </c>
      <c r="GO26">
        <v>0.2413793103448276</v>
      </c>
      <c r="GP26">
        <v>0.9</v>
      </c>
      <c r="GQ26">
        <v>1.2222222222222223E-2</v>
      </c>
      <c r="GR26">
        <v>8.7777777777777774E-2</v>
      </c>
      <c r="GS26">
        <v>0.46444444444444444</v>
      </c>
      <c r="GT26">
        <v>1.5555555555555555E-2</v>
      </c>
      <c r="GU26">
        <v>0.52</v>
      </c>
      <c r="GV26">
        <v>0.3</v>
      </c>
      <c r="GW26">
        <v>8.3333333333333329E-2</v>
      </c>
      <c r="GX26">
        <v>0.6166666666666667</v>
      </c>
      <c r="GY26">
        <v>0.10333333333333333</v>
      </c>
      <c r="GZ26">
        <v>9.4444444444444442E-2</v>
      </c>
      <c r="HA26">
        <v>0.80222222222222217</v>
      </c>
      <c r="HB26">
        <v>0.44111111111111112</v>
      </c>
      <c r="HC26">
        <v>4.5555555555555557E-2</v>
      </c>
      <c r="HD26">
        <v>0.51333333333333331</v>
      </c>
      <c r="HE26">
        <v>6.4444444444444443E-2</v>
      </c>
      <c r="HF26">
        <v>3.4444444444444444E-2</v>
      </c>
      <c r="HG26">
        <v>0.90111111111111108</v>
      </c>
      <c r="HH26">
        <v>0.48777777777777775</v>
      </c>
      <c r="HI26">
        <v>4.2222222222222223E-2</v>
      </c>
      <c r="HJ26">
        <v>0.47</v>
      </c>
      <c r="HK26">
        <v>0.35888888888888887</v>
      </c>
      <c r="HL26">
        <v>2.5555555555555557E-2</v>
      </c>
      <c r="HM26">
        <v>0.61555555555555552</v>
      </c>
      <c r="HN26">
        <f>'Raw Data(sec)'!IN25/3600</f>
        <v>0</v>
      </c>
      <c r="IO26">
        <f>'Raw Data(sec)'!IO25/3600</f>
        <v>0</v>
      </c>
      <c r="IP26">
        <f>'Raw Data(sec)'!IP25/3600</f>
        <v>0</v>
      </c>
      <c r="IQ26">
        <f>'Raw Data(sec)'!IQ25/3600</f>
        <v>0</v>
      </c>
      <c r="IR26">
        <f>'Raw Data(sec)'!IR25/3600</f>
        <v>0</v>
      </c>
      <c r="IS26">
        <f>'Raw Data(sec)'!IS25/3600</f>
        <v>0</v>
      </c>
      <c r="IT26">
        <f>'Raw Data(sec)'!IT25/3600</f>
        <v>0</v>
      </c>
      <c r="IU26">
        <f>'Raw Data(sec)'!IU25/3600</f>
        <v>0</v>
      </c>
      <c r="IV26">
        <f>'Raw Data(sec)'!IV25/3600</f>
        <v>0</v>
      </c>
      <c r="IW26">
        <f>'Raw Data(sec)'!IW25/3600</f>
        <v>0</v>
      </c>
      <c r="IX26">
        <f>'Raw Data(sec)'!IX25/3600</f>
        <v>0</v>
      </c>
      <c r="IY26">
        <f>'Raw Data(sec)'!IY25/3600</f>
        <v>0</v>
      </c>
      <c r="IZ26">
        <f>'Raw Data(sec)'!IZ25/3600</f>
        <v>0</v>
      </c>
      <c r="JA26">
        <f>'Raw Data(sec)'!JA25/3600</f>
        <v>0</v>
      </c>
      <c r="JB26">
        <f>'Raw Data(sec)'!JB25/3600</f>
        <v>0</v>
      </c>
      <c r="JC26">
        <f>'Raw Data(sec)'!JC25/3600</f>
        <v>0</v>
      </c>
      <c r="JD26">
        <f>'Raw Data(sec)'!JD25/3600</f>
        <v>0</v>
      </c>
      <c r="JE26">
        <f>'Raw Data(sec)'!JE25/3600</f>
        <v>0</v>
      </c>
      <c r="JF26">
        <f>'Raw Data(sec)'!JF25/3600</f>
        <v>0</v>
      </c>
      <c r="JG26">
        <f>'Raw Data(sec)'!JG25/3600</f>
        <v>0</v>
      </c>
      <c r="JH26">
        <f>'Raw Data(sec)'!JH25/3600</f>
        <v>0</v>
      </c>
      <c r="JI26">
        <f>'Raw Data(sec)'!JI25/3600</f>
        <v>0</v>
      </c>
      <c r="JJ26">
        <f>'Raw Data(sec)'!JJ25/3600</f>
        <v>0</v>
      </c>
      <c r="JK26">
        <f>'Raw Data(sec)'!JK25/3600</f>
        <v>0</v>
      </c>
      <c r="JL26">
        <f>'Raw Data(sec)'!JL25/3600</f>
        <v>0</v>
      </c>
      <c r="JM26">
        <f>'Raw Data(sec)'!JM25/3600</f>
        <v>0</v>
      </c>
      <c r="JN26">
        <f>'Raw Data(sec)'!JN25/3600</f>
        <v>0</v>
      </c>
      <c r="JO26">
        <f>'Raw Data(sec)'!JO25/3600</f>
        <v>0</v>
      </c>
      <c r="JP26">
        <f>'Raw Data(sec)'!JP25/3600</f>
        <v>0</v>
      </c>
      <c r="JQ26">
        <f>'Raw Data(sec)'!JQ25/3600</f>
        <v>0</v>
      </c>
      <c r="JR26">
        <f>'Raw Data(sec)'!JR25/3600</f>
        <v>0</v>
      </c>
      <c r="JS26">
        <f>'Raw Data(sec)'!JS25/3600</f>
        <v>0</v>
      </c>
    </row>
    <row r="27" spans="1:279" x14ac:dyDescent="0.2">
      <c r="A27" t="str">
        <f>'Raw Data(sec)'!A26</f>
        <v>P23</v>
      </c>
      <c r="B27" t="str">
        <f>'Raw Data(sec)'!B26</f>
        <v>WT</v>
      </c>
      <c r="C27" t="str">
        <f>'Raw Data(sec)'!C26</f>
        <v>U5</v>
      </c>
      <c r="D27" t="str">
        <f>'Raw Data(sec)'!D26</f>
        <v>NR</v>
      </c>
      <c r="E27">
        <f>'Raw Data(sec)'!E26/3600</f>
        <v>0.67</v>
      </c>
      <c r="F27">
        <f>'Raw Data(sec)'!F26/3600</f>
        <v>0.15888888888888889</v>
      </c>
      <c r="G27">
        <f>'Raw Data(sec)'!G26/3600</f>
        <v>0.44333333333333336</v>
      </c>
      <c r="H27">
        <f>'Raw Data(sec)'!H26/3600</f>
        <v>0.26555555555555554</v>
      </c>
      <c r="I27">
        <f>'Raw Data(sec)'!I26/3600</f>
        <v>0.68888888888888888</v>
      </c>
      <c r="J27">
        <f>'Raw Data(sec)'!J26/3600</f>
        <v>0.47888888888888886</v>
      </c>
      <c r="K27">
        <f>'Raw Data(sec)'!K26/3600</f>
        <v>0.62888888888888894</v>
      </c>
      <c r="L27">
        <f>'Raw Data(sec)'!L26/3600</f>
        <v>0.54222222222222227</v>
      </c>
      <c r="M27">
        <f>'Raw Data(sec)'!M26/3600</f>
        <v>0.43333333333333335</v>
      </c>
      <c r="N27">
        <f>'Raw Data(sec)'!N26/3600</f>
        <v>0.4</v>
      </c>
      <c r="O27">
        <f>'Raw Data(sec)'!O26/3600</f>
        <v>0.59777777777777774</v>
      </c>
      <c r="P27" s="173">
        <f>'Raw Data(sec)'!P26/3600</f>
        <v>0.29888888888888887</v>
      </c>
      <c r="Q27" s="173">
        <f>'Raw Data(sec)'!Q26/3600</f>
        <v>0.17666666666666667</v>
      </c>
      <c r="R27" s="173">
        <f>'Raw Data(sec)'!R26/3600</f>
        <v>4.777777777777778E-2</v>
      </c>
      <c r="S27" s="173">
        <f>'Raw Data(sec)'!S26/3600</f>
        <v>0.30555555555555558</v>
      </c>
      <c r="T27" s="173">
        <f>'Raw Data(sec)'!T26/3600</f>
        <v>0.26111111111111113</v>
      </c>
      <c r="U27" s="173">
        <f>'Raw Data(sec)'!U26/3600</f>
        <v>0.62777777777777777</v>
      </c>
      <c r="V27" s="173">
        <f>'Raw Data(sec)'!V26/3600</f>
        <v>0</v>
      </c>
      <c r="W27" s="173">
        <f>'Raw Data(sec)'!W26/3600</f>
        <v>0.58111111111111113</v>
      </c>
      <c r="X27" s="173">
        <f>'Raw Data(sec)'!X26/3600</f>
        <v>0.20777777777777778</v>
      </c>
      <c r="Y27" s="173">
        <f>'Raw Data(sec)'!Y26/3600</f>
        <v>0.44555555555555554</v>
      </c>
      <c r="Z27" s="173">
        <f>'Raw Data(sec)'!Z26/3600</f>
        <v>0.16</v>
      </c>
      <c r="AA27" s="173">
        <f>'Raw Data(sec)'!AA26/3600</f>
        <v>0.34</v>
      </c>
      <c r="AB27" s="173">
        <f>'Raw Data(sec)'!AB26/3600</f>
        <v>0.17</v>
      </c>
      <c r="AH27">
        <v>0</v>
      </c>
      <c r="AI27">
        <v>21</v>
      </c>
      <c r="AJ27">
        <v>0.55111111111111111</v>
      </c>
      <c r="AK27">
        <v>8.2222222222222224E-2</v>
      </c>
      <c r="AL27">
        <v>0.36666666666666664</v>
      </c>
      <c r="AM27">
        <v>0.58111111111111113</v>
      </c>
      <c r="AN27">
        <v>0.04</v>
      </c>
      <c r="AO27">
        <v>0.37888888888888889</v>
      </c>
      <c r="AP27">
        <v>0.66333333333333333</v>
      </c>
      <c r="AQ27">
        <v>4.4444444444444446E-2</v>
      </c>
      <c r="AR27">
        <v>0.29222222222222222</v>
      </c>
      <c r="AS27">
        <v>0.40666666666666668</v>
      </c>
      <c r="AT27">
        <v>0.10333333333333333</v>
      </c>
      <c r="AU27">
        <v>0.49</v>
      </c>
      <c r="AV27">
        <v>0</v>
      </c>
      <c r="AW27">
        <v>0</v>
      </c>
      <c r="AX27">
        <v>0</v>
      </c>
      <c r="AY27">
        <v>0.72888888888888892</v>
      </c>
      <c r="AZ27">
        <v>1.1111111111111112E-2</v>
      </c>
      <c r="BA27">
        <v>0.26</v>
      </c>
      <c r="BB27">
        <v>0.54222222222222227</v>
      </c>
      <c r="BC27">
        <v>5.2222222222222225E-2</v>
      </c>
      <c r="BD27">
        <v>0.40555555555555556</v>
      </c>
      <c r="BE27">
        <v>0.47888888888888886</v>
      </c>
      <c r="BF27">
        <v>7.5555555555555556E-2</v>
      </c>
      <c r="BG27">
        <v>0.44555555555555554</v>
      </c>
      <c r="BH27">
        <v>1</v>
      </c>
      <c r="BI27">
        <v>0</v>
      </c>
      <c r="BJ27">
        <v>0</v>
      </c>
      <c r="BK27">
        <v>0.49888888888888888</v>
      </c>
      <c r="BL27">
        <v>0.12777777777777777</v>
      </c>
      <c r="BM27">
        <v>0.37333333333333335</v>
      </c>
      <c r="BN27">
        <v>0.65555555555555556</v>
      </c>
      <c r="BO27">
        <v>7.4444444444444438E-2</v>
      </c>
      <c r="BP27">
        <v>0.27</v>
      </c>
      <c r="BQ27">
        <v>0.80666666666666664</v>
      </c>
      <c r="BR27">
        <v>5.3333333333333337E-2</v>
      </c>
      <c r="BS27">
        <v>0.14000000000000001</v>
      </c>
      <c r="BT27">
        <v>0.85333333333333339</v>
      </c>
      <c r="BU27">
        <v>4.2222222222222223E-2</v>
      </c>
      <c r="BV27">
        <v>0.10444444444444445</v>
      </c>
      <c r="BW27">
        <v>0.48222222222222222</v>
      </c>
      <c r="BX27">
        <v>0.19444444444444445</v>
      </c>
      <c r="BY27">
        <v>0.32333333333333331</v>
      </c>
      <c r="BZ27">
        <v>0.57777777777777772</v>
      </c>
      <c r="CA27">
        <v>8.8888888888888892E-2</v>
      </c>
      <c r="CB27">
        <v>0.33333333333333331</v>
      </c>
      <c r="CC27">
        <v>0.74444444444444446</v>
      </c>
      <c r="CD27">
        <v>0.10333333333333333</v>
      </c>
      <c r="CE27">
        <v>0.15222222222222223</v>
      </c>
      <c r="CF27">
        <v>0.8455555555555555</v>
      </c>
      <c r="CG27">
        <v>0</v>
      </c>
      <c r="CH27">
        <v>0.15444444444444444</v>
      </c>
      <c r="CI27">
        <v>1</v>
      </c>
      <c r="CJ27">
        <v>0</v>
      </c>
      <c r="CK27">
        <v>0</v>
      </c>
      <c r="CL27">
        <v>0.40333333333333332</v>
      </c>
      <c r="CM27">
        <v>4.8888888888888891E-2</v>
      </c>
      <c r="CN27">
        <v>0.54777777777777781</v>
      </c>
      <c r="CO27">
        <v>0.39</v>
      </c>
      <c r="CP27">
        <v>6.4444444444444443E-2</v>
      </c>
      <c r="CQ27">
        <v>0.54555555555555557</v>
      </c>
      <c r="CR27">
        <v>0.51</v>
      </c>
      <c r="CS27">
        <v>4.777777777777778E-2</v>
      </c>
      <c r="CT27">
        <v>0.44222222222222224</v>
      </c>
      <c r="CU27">
        <v>0.71111111111111114</v>
      </c>
      <c r="CV27">
        <v>0.04</v>
      </c>
      <c r="CW27">
        <v>0.24888888888888888</v>
      </c>
      <c r="CX27">
        <v>0.57222222222222219</v>
      </c>
      <c r="CY27">
        <v>9.3333333333333338E-2</v>
      </c>
      <c r="CZ27">
        <v>0.33444444444444443</v>
      </c>
      <c r="DA27">
        <v>0.74555555555555553</v>
      </c>
      <c r="DB27">
        <v>4.2222222222222223E-2</v>
      </c>
      <c r="DC27">
        <v>0.21222222222222223</v>
      </c>
      <c r="DD27">
        <v>1</v>
      </c>
      <c r="DE27">
        <v>0</v>
      </c>
      <c r="DF27">
        <v>0</v>
      </c>
      <c r="DG27">
        <v>1</v>
      </c>
      <c r="DH27">
        <v>0</v>
      </c>
      <c r="DI27">
        <v>0</v>
      </c>
      <c r="DJ27">
        <v>0.71777777777777774</v>
      </c>
      <c r="DK27">
        <v>5.4444444444444441E-2</v>
      </c>
      <c r="DL27">
        <v>0.22777777777777777</v>
      </c>
      <c r="DM27">
        <v>1</v>
      </c>
      <c r="DN27">
        <v>0</v>
      </c>
      <c r="DO27">
        <v>0</v>
      </c>
      <c r="DP27">
        <v>0.78</v>
      </c>
      <c r="DQ27">
        <v>3.3333333333333333E-2</v>
      </c>
      <c r="DR27">
        <v>0.18666666666666668</v>
      </c>
      <c r="DS27">
        <v>0.56888888888888889</v>
      </c>
      <c r="DT27">
        <v>0</v>
      </c>
      <c r="DU27">
        <v>0.43111111111111111</v>
      </c>
      <c r="DV27">
        <v>0.42222222222222222</v>
      </c>
      <c r="DW27">
        <v>8.8888888888888892E-2</v>
      </c>
      <c r="DX27">
        <v>0.48888888888888887</v>
      </c>
      <c r="DY27">
        <v>0.79222222222222227</v>
      </c>
      <c r="DZ27">
        <v>1.3333333333333334E-2</v>
      </c>
      <c r="EA27">
        <v>0.19444444444444445</v>
      </c>
      <c r="EB27">
        <v>0.35555555555555557</v>
      </c>
      <c r="EC27">
        <v>0.11777777777777777</v>
      </c>
      <c r="ED27">
        <v>0.52666666666666662</v>
      </c>
      <c r="EE27">
        <v>0.41555555555555557</v>
      </c>
      <c r="EF27">
        <v>0.03</v>
      </c>
      <c r="EG27">
        <v>0.55444444444444441</v>
      </c>
      <c r="EH27">
        <v>0.61888888888888893</v>
      </c>
      <c r="EI27">
        <v>2.4444444444444446E-2</v>
      </c>
      <c r="EJ27">
        <v>0.35666666666666669</v>
      </c>
      <c r="EK27">
        <v>0.78666666666666663</v>
      </c>
      <c r="EL27">
        <v>2.4444444444444446E-2</v>
      </c>
      <c r="EM27">
        <v>0.18888888888888888</v>
      </c>
      <c r="EN27">
        <v>1</v>
      </c>
      <c r="EO27">
        <v>0</v>
      </c>
      <c r="EP27">
        <v>0</v>
      </c>
      <c r="EQ27">
        <v>0.5955555555555555</v>
      </c>
      <c r="ER27">
        <v>6.3333333333333339E-2</v>
      </c>
      <c r="ES27">
        <v>0.34111111111111109</v>
      </c>
      <c r="ET27">
        <v>0.50444444444444447</v>
      </c>
      <c r="EU27">
        <v>3.3333333333333333E-2</v>
      </c>
      <c r="EV27">
        <v>0.4622222222222222</v>
      </c>
      <c r="EW27">
        <v>0.78888888888888886</v>
      </c>
      <c r="EX27">
        <v>0.04</v>
      </c>
      <c r="EY27">
        <v>0.1711111111111111</v>
      </c>
      <c r="EZ27">
        <v>0.44555555555555554</v>
      </c>
      <c r="FA27">
        <v>8.4444444444444447E-2</v>
      </c>
      <c r="FB27">
        <v>0.47</v>
      </c>
      <c r="FC27">
        <v>0.52111111111111108</v>
      </c>
      <c r="FD27">
        <v>7.6666666666666661E-2</v>
      </c>
      <c r="FE27">
        <v>0.4022222222222222</v>
      </c>
      <c r="FF27">
        <v>0.97222222222222221</v>
      </c>
      <c r="FG27">
        <v>0</v>
      </c>
      <c r="FH27">
        <v>2.7777777777777776E-2</v>
      </c>
      <c r="FI27">
        <v>0.64555555555555555</v>
      </c>
      <c r="FJ27">
        <v>5.6666666666666664E-2</v>
      </c>
      <c r="FK27">
        <v>0.29777777777777775</v>
      </c>
      <c r="FL27">
        <v>0.66666666666666663</v>
      </c>
      <c r="FM27">
        <v>4.6666666666666669E-2</v>
      </c>
      <c r="FN27">
        <v>0.28666666666666668</v>
      </c>
      <c r="FO27">
        <v>0.38333333333333336</v>
      </c>
      <c r="FP27">
        <v>6.6666666666666666E-2</v>
      </c>
      <c r="FQ27">
        <v>0.55000000000000004</v>
      </c>
      <c r="FR27">
        <v>0.64222222222222225</v>
      </c>
      <c r="FS27">
        <v>2.4444444444444446E-2</v>
      </c>
      <c r="FT27">
        <v>0.33333333333333331</v>
      </c>
      <c r="FU27">
        <v>0.81555555555555559</v>
      </c>
      <c r="FV27">
        <v>1.3333333333333334E-2</v>
      </c>
      <c r="FW27">
        <v>0.1711111111111111</v>
      </c>
      <c r="FX27">
        <v>0.6677777777777778</v>
      </c>
      <c r="FY27">
        <v>2.4444444444444446E-2</v>
      </c>
      <c r="FZ27">
        <v>0.30777777777777776</v>
      </c>
      <c r="GA27">
        <v>0</v>
      </c>
      <c r="GB27">
        <v>0</v>
      </c>
      <c r="GC27">
        <v>0</v>
      </c>
      <c r="GD27">
        <v>0</v>
      </c>
      <c r="GE27">
        <v>0</v>
      </c>
      <c r="GF27">
        <v>0</v>
      </c>
      <c r="GG27">
        <v>0.66222222222222227</v>
      </c>
      <c r="GH27">
        <v>5.1111111111111114E-2</v>
      </c>
      <c r="GI27">
        <v>0.28666666666666668</v>
      </c>
      <c r="GJ27">
        <v>0.59888888888888892</v>
      </c>
      <c r="GK27">
        <v>4.2222222222222223E-2</v>
      </c>
      <c r="GL27">
        <v>0.35888888888888887</v>
      </c>
      <c r="GM27">
        <v>0.77222222222222225</v>
      </c>
      <c r="GN27">
        <v>0</v>
      </c>
      <c r="GO27">
        <v>0.22777777777777777</v>
      </c>
      <c r="GP27">
        <v>0.49333333333333335</v>
      </c>
      <c r="GQ27">
        <v>2.3333333333333334E-2</v>
      </c>
      <c r="GR27">
        <v>0.48333333333333334</v>
      </c>
      <c r="GS27">
        <v>1</v>
      </c>
      <c r="GT27">
        <v>0</v>
      </c>
      <c r="GU27">
        <v>0</v>
      </c>
      <c r="GV27">
        <v>0.46666666666666667</v>
      </c>
      <c r="GW27">
        <v>5.5555555555555552E-2</v>
      </c>
      <c r="GX27">
        <v>0.4777777777777778</v>
      </c>
      <c r="GY27">
        <v>1</v>
      </c>
      <c r="GZ27">
        <v>0</v>
      </c>
      <c r="HA27">
        <v>0</v>
      </c>
      <c r="HB27">
        <v>0.54</v>
      </c>
      <c r="HC27">
        <v>3.6666666666666667E-2</v>
      </c>
      <c r="HD27">
        <v>0.42333333333333334</v>
      </c>
      <c r="HE27">
        <v>0.46</v>
      </c>
      <c r="HF27">
        <v>3.5555555555555556E-2</v>
      </c>
      <c r="HG27">
        <v>0.50444444444444447</v>
      </c>
      <c r="HH27">
        <v>0.94666666666666666</v>
      </c>
      <c r="HI27">
        <v>0</v>
      </c>
      <c r="HJ27">
        <v>5.3333333333333337E-2</v>
      </c>
      <c r="HK27">
        <v>0.57111111111111112</v>
      </c>
      <c r="HL27">
        <v>3.7777777777777778E-2</v>
      </c>
      <c r="HM27">
        <v>0.39111111111111113</v>
      </c>
      <c r="HN27">
        <f>'Raw Data(sec)'!IN26/3600</f>
        <v>0</v>
      </c>
      <c r="IO27">
        <f>'Raw Data(sec)'!IO26/3600</f>
        <v>0</v>
      </c>
      <c r="IP27">
        <f>'Raw Data(sec)'!IP26/3600</f>
        <v>0</v>
      </c>
      <c r="IQ27">
        <f>'Raw Data(sec)'!IQ26/3600</f>
        <v>0</v>
      </c>
      <c r="IR27">
        <f>'Raw Data(sec)'!IR26/3600</f>
        <v>0</v>
      </c>
      <c r="IS27">
        <f>'Raw Data(sec)'!IS26/3600</f>
        <v>0</v>
      </c>
      <c r="IT27">
        <f>'Raw Data(sec)'!IT26/3600</f>
        <v>0</v>
      </c>
      <c r="IU27">
        <f>'Raw Data(sec)'!IU26/3600</f>
        <v>0</v>
      </c>
      <c r="IV27">
        <f>'Raw Data(sec)'!IV26/3600</f>
        <v>0</v>
      </c>
      <c r="IW27">
        <f>'Raw Data(sec)'!IW26/3600</f>
        <v>0</v>
      </c>
      <c r="IX27">
        <f>'Raw Data(sec)'!IX26/3600</f>
        <v>0</v>
      </c>
      <c r="IY27">
        <f>'Raw Data(sec)'!IY26/3600</f>
        <v>0</v>
      </c>
      <c r="IZ27">
        <f>'Raw Data(sec)'!IZ26/3600</f>
        <v>0</v>
      </c>
      <c r="JA27">
        <f>'Raw Data(sec)'!JA26/3600</f>
        <v>0</v>
      </c>
      <c r="JB27">
        <f>'Raw Data(sec)'!JB26/3600</f>
        <v>0</v>
      </c>
      <c r="JC27">
        <f>'Raw Data(sec)'!JC26/3600</f>
        <v>0</v>
      </c>
      <c r="JD27">
        <f>'Raw Data(sec)'!JD26/3600</f>
        <v>0</v>
      </c>
      <c r="JE27">
        <f>'Raw Data(sec)'!JE26/3600</f>
        <v>0</v>
      </c>
      <c r="JF27">
        <f>'Raw Data(sec)'!JF26/3600</f>
        <v>0</v>
      </c>
      <c r="JG27">
        <f>'Raw Data(sec)'!JG26/3600</f>
        <v>0</v>
      </c>
      <c r="JH27">
        <f>'Raw Data(sec)'!JH26/3600</f>
        <v>0</v>
      </c>
      <c r="JI27">
        <f>'Raw Data(sec)'!JI26/3600</f>
        <v>0</v>
      </c>
      <c r="JJ27">
        <f>'Raw Data(sec)'!JJ26/3600</f>
        <v>0</v>
      </c>
      <c r="JK27">
        <f>'Raw Data(sec)'!JK26/3600</f>
        <v>0</v>
      </c>
      <c r="JL27">
        <f>'Raw Data(sec)'!JL26/3600</f>
        <v>0</v>
      </c>
      <c r="JM27">
        <f>'Raw Data(sec)'!JM26/3600</f>
        <v>0</v>
      </c>
      <c r="JN27">
        <f>'Raw Data(sec)'!JN26/3600</f>
        <v>0</v>
      </c>
      <c r="JO27">
        <f>'Raw Data(sec)'!JO26/3600</f>
        <v>0</v>
      </c>
      <c r="JP27">
        <f>'Raw Data(sec)'!JP26/3600</f>
        <v>0</v>
      </c>
      <c r="JQ27">
        <f>'Raw Data(sec)'!JQ26/3600</f>
        <v>0</v>
      </c>
      <c r="JR27">
        <f>'Raw Data(sec)'!JR26/3600</f>
        <v>0</v>
      </c>
      <c r="JS27">
        <f>'Raw Data(sec)'!JS26/3600</f>
        <v>0</v>
      </c>
    </row>
    <row r="28" spans="1:279" x14ac:dyDescent="0.2">
      <c r="A28" t="str">
        <f>'Raw Data(sec)'!A27</f>
        <v>P23</v>
      </c>
      <c r="B28" t="str">
        <f>'Raw Data(sec)'!B27</f>
        <v xml:space="preserve">HOM </v>
      </c>
      <c r="C28" t="str">
        <f>'Raw Data(sec)'!C27</f>
        <v>F3</v>
      </c>
      <c r="D28" t="str">
        <f>'Raw Data(sec)'!D27</f>
        <v>W</v>
      </c>
      <c r="E28">
        <f>'Raw Data(sec)'!E27/3600</f>
        <v>0.27</v>
      </c>
      <c r="F28">
        <f>'Raw Data(sec)'!F27/3600</f>
        <v>0.81666666666666665</v>
      </c>
      <c r="G28">
        <f>'Raw Data(sec)'!G27/3600</f>
        <v>0.6744444444444444</v>
      </c>
      <c r="H28">
        <f>'Raw Data(sec)'!H27/3600</f>
        <v>0.2</v>
      </c>
      <c r="I28">
        <f>'Raw Data(sec)'!I27/3600</f>
        <v>0.39222222222222225</v>
      </c>
      <c r="J28">
        <f>'Raw Data(sec)'!J27/3600</f>
        <v>0.67333333333333334</v>
      </c>
      <c r="K28">
        <f>'Raw Data(sec)'!K27/3600</f>
        <v>0.27555555555555555</v>
      </c>
      <c r="L28">
        <f>'Raw Data(sec)'!L27/3600</f>
        <v>0.54666666666666663</v>
      </c>
      <c r="M28">
        <f>'Raw Data(sec)'!M27/3600</f>
        <v>0.24333333333333335</v>
      </c>
      <c r="N28">
        <f>'Raw Data(sec)'!N27/3600</f>
        <v>0.35</v>
      </c>
      <c r="O28">
        <f>'Raw Data(sec)'!O27/3600</f>
        <v>0.52666666666666662</v>
      </c>
      <c r="P28" s="173">
        <f>'Raw Data(sec)'!P27/3600</f>
        <v>0.22444444444444445</v>
      </c>
      <c r="Q28" s="173">
        <f>'Raw Data(sec)'!Q27/3600</f>
        <v>1</v>
      </c>
      <c r="R28" s="173">
        <f>'Raw Data(sec)'!R27/3600</f>
        <v>1</v>
      </c>
      <c r="S28" s="173">
        <f>'Raw Data(sec)'!S27/3600</f>
        <v>0.67333333333333334</v>
      </c>
      <c r="T28" s="173">
        <f>'Raw Data(sec)'!T27/3600</f>
        <v>0.78666666666666663</v>
      </c>
      <c r="U28" s="173">
        <f>'Raw Data(sec)'!U27/3600</f>
        <v>0.23333333333333334</v>
      </c>
      <c r="V28" s="173">
        <f>'Raw Data(sec)'!V27/3600</f>
        <v>1</v>
      </c>
      <c r="W28" s="173">
        <f>'Raw Data(sec)'!W27/3600</f>
        <v>0.64444444444444449</v>
      </c>
      <c r="X28" s="173">
        <f>'Raw Data(sec)'!X27/3600</f>
        <v>0.14444444444444443</v>
      </c>
      <c r="Y28" s="173">
        <f>'Raw Data(sec)'!Y27/3600</f>
        <v>1</v>
      </c>
      <c r="Z28" s="173">
        <f>'Raw Data(sec)'!Z27/3600</f>
        <v>0.57111111111111112</v>
      </c>
      <c r="AA28" s="173">
        <f>'Raw Data(sec)'!AA27/3600</f>
        <v>1</v>
      </c>
      <c r="AB28" s="173">
        <f>'Raw Data(sec)'!AB27/3600</f>
        <v>0.72666666666666668</v>
      </c>
      <c r="AH28">
        <v>0</v>
      </c>
      <c r="AI28">
        <v>22</v>
      </c>
      <c r="AJ28">
        <v>0.51666666666666672</v>
      </c>
      <c r="AK28">
        <v>6.8888888888888888E-2</v>
      </c>
      <c r="AL28">
        <v>0.41444444444444445</v>
      </c>
      <c r="AM28">
        <v>0.24888888888888888</v>
      </c>
      <c r="AN28">
        <v>7.4444444444444438E-2</v>
      </c>
      <c r="AO28">
        <v>0.67666666666666664</v>
      </c>
      <c r="AP28">
        <v>0.75</v>
      </c>
      <c r="AQ28">
        <v>2.8888888888888888E-2</v>
      </c>
      <c r="AR28">
        <v>0.22111111111111112</v>
      </c>
      <c r="AS28">
        <v>0.73777777777777775</v>
      </c>
      <c r="AT28">
        <v>6.5555555555555561E-2</v>
      </c>
      <c r="AU28">
        <v>0.19666666666666666</v>
      </c>
      <c r="AV28">
        <v>0</v>
      </c>
      <c r="AW28">
        <v>0</v>
      </c>
      <c r="AX28">
        <v>0</v>
      </c>
      <c r="AY28">
        <v>0.34222222222222221</v>
      </c>
      <c r="AZ28">
        <v>0.1388888888888889</v>
      </c>
      <c r="BA28">
        <v>0.51888888888888884</v>
      </c>
      <c r="BB28">
        <v>0.64666666666666661</v>
      </c>
      <c r="BC28">
        <v>0.05</v>
      </c>
      <c r="BD28">
        <v>0.30333333333333334</v>
      </c>
      <c r="BE28">
        <v>0.82333333333333336</v>
      </c>
      <c r="BF28">
        <v>1.6666666666666666E-2</v>
      </c>
      <c r="BG28">
        <v>0.16</v>
      </c>
      <c r="BH28">
        <v>0.57111111111111112</v>
      </c>
      <c r="BI28">
        <v>0.10777777777777778</v>
      </c>
      <c r="BJ28">
        <v>0.32111111111111112</v>
      </c>
      <c r="BK28">
        <v>1</v>
      </c>
      <c r="BL28">
        <v>0</v>
      </c>
      <c r="BM28">
        <v>0</v>
      </c>
      <c r="BN28">
        <v>0.89888888888888885</v>
      </c>
      <c r="BO28">
        <v>0.02</v>
      </c>
      <c r="BP28">
        <v>8.1111111111111106E-2</v>
      </c>
      <c r="BQ28">
        <v>1</v>
      </c>
      <c r="BR28">
        <v>0</v>
      </c>
      <c r="BS28">
        <v>0</v>
      </c>
      <c r="BT28">
        <v>1</v>
      </c>
      <c r="BU28">
        <v>0</v>
      </c>
      <c r="BV28">
        <v>0</v>
      </c>
      <c r="BW28">
        <v>0.63777777777777778</v>
      </c>
      <c r="BX28">
        <v>0.12666666666666668</v>
      </c>
      <c r="BY28">
        <v>0.23555555555555555</v>
      </c>
      <c r="BZ28">
        <v>0.86444444444444446</v>
      </c>
      <c r="CA28">
        <v>2.5555555555555557E-2</v>
      </c>
      <c r="CB28">
        <v>0.11</v>
      </c>
      <c r="CC28">
        <v>1</v>
      </c>
      <c r="CD28">
        <v>0</v>
      </c>
      <c r="CE28">
        <v>0</v>
      </c>
      <c r="CF28">
        <v>0.85</v>
      </c>
      <c r="CG28">
        <v>0</v>
      </c>
      <c r="CH28">
        <v>0.15</v>
      </c>
      <c r="CI28">
        <v>1</v>
      </c>
      <c r="CJ28">
        <v>0</v>
      </c>
      <c r="CK28">
        <v>0</v>
      </c>
      <c r="CL28">
        <v>1</v>
      </c>
      <c r="CM28">
        <v>0</v>
      </c>
      <c r="CN28">
        <v>0</v>
      </c>
      <c r="CO28">
        <v>0.70666666666666667</v>
      </c>
      <c r="CP28">
        <v>5.5555555555555552E-2</v>
      </c>
      <c r="CQ28">
        <v>0.23777777777777778</v>
      </c>
      <c r="CR28">
        <v>0.10111111111111111</v>
      </c>
      <c r="CS28">
        <v>0.11222222222222222</v>
      </c>
      <c r="CT28">
        <v>0.78666666666666663</v>
      </c>
      <c r="CU28">
        <v>1</v>
      </c>
      <c r="CV28">
        <v>0</v>
      </c>
      <c r="CW28">
        <v>0</v>
      </c>
      <c r="CX28">
        <v>1</v>
      </c>
      <c r="CY28">
        <v>0</v>
      </c>
      <c r="CZ28">
        <v>0</v>
      </c>
      <c r="DA28">
        <v>0.76333333333333331</v>
      </c>
      <c r="DB28">
        <v>3.3333333333333333E-2</v>
      </c>
      <c r="DC28">
        <v>0.20333333333333334</v>
      </c>
      <c r="DD28">
        <v>1</v>
      </c>
      <c r="DE28">
        <v>0</v>
      </c>
      <c r="DF28">
        <v>0</v>
      </c>
      <c r="DG28">
        <v>1</v>
      </c>
      <c r="DH28">
        <v>0</v>
      </c>
      <c r="DI28">
        <v>0</v>
      </c>
      <c r="DJ28">
        <v>0.76666666666666672</v>
      </c>
      <c r="DK28">
        <v>4.2222222222222223E-2</v>
      </c>
      <c r="DL28">
        <v>0.19111111111111112</v>
      </c>
      <c r="DM28">
        <v>1</v>
      </c>
      <c r="DN28">
        <v>0</v>
      </c>
      <c r="DO28">
        <v>0</v>
      </c>
      <c r="DP28">
        <v>0.99</v>
      </c>
      <c r="DQ28">
        <v>0</v>
      </c>
      <c r="DR28">
        <v>0.01</v>
      </c>
      <c r="DS28">
        <v>0.78111111111111109</v>
      </c>
      <c r="DT28">
        <v>0</v>
      </c>
      <c r="DU28">
        <v>0.21888888888888888</v>
      </c>
      <c r="DV28">
        <v>0.68777777777777782</v>
      </c>
      <c r="DW28">
        <v>2.4444444444444446E-2</v>
      </c>
      <c r="DX28">
        <v>0.2877777777777778</v>
      </c>
      <c r="DY28">
        <v>0.58777777777777773</v>
      </c>
      <c r="DZ28">
        <v>7.3333333333333334E-2</v>
      </c>
      <c r="EA28">
        <v>0.33888888888888891</v>
      </c>
      <c r="EB28">
        <v>0.85</v>
      </c>
      <c r="EC28">
        <v>0</v>
      </c>
      <c r="ED28">
        <v>0.15</v>
      </c>
      <c r="EE28">
        <v>0.62777777777777777</v>
      </c>
      <c r="EF28">
        <v>1.1111111111111112E-2</v>
      </c>
      <c r="EG28">
        <v>0.3611111111111111</v>
      </c>
      <c r="EH28">
        <v>0.6</v>
      </c>
      <c r="EI28">
        <v>5.5555555555555558E-3</v>
      </c>
      <c r="EJ28">
        <v>0.39444444444444443</v>
      </c>
      <c r="EK28">
        <v>0.52222222222222225</v>
      </c>
      <c r="EL28">
        <v>2.4444444444444446E-2</v>
      </c>
      <c r="EM28">
        <v>0.45333333333333331</v>
      </c>
      <c r="EN28">
        <v>0.5344444444444445</v>
      </c>
      <c r="EO28">
        <v>5.3333333333333337E-2</v>
      </c>
      <c r="EP28">
        <v>0.41222222222222221</v>
      </c>
      <c r="EQ28">
        <v>0.38666666666666666</v>
      </c>
      <c r="ER28">
        <v>3.6666666666666667E-2</v>
      </c>
      <c r="ES28">
        <v>0.57666666666666666</v>
      </c>
      <c r="ET28">
        <v>0.85222222222222221</v>
      </c>
      <c r="EU28">
        <v>1.2222222222222223E-2</v>
      </c>
      <c r="EV28">
        <v>0.13555555555555557</v>
      </c>
      <c r="EW28">
        <v>1</v>
      </c>
      <c r="EX28">
        <v>0</v>
      </c>
      <c r="EY28">
        <v>0</v>
      </c>
      <c r="EZ28">
        <v>0.76</v>
      </c>
      <c r="FA28">
        <v>1.8888888888888889E-2</v>
      </c>
      <c r="FB28">
        <v>0.22111111111111112</v>
      </c>
      <c r="FC28">
        <v>0.93777777777777782</v>
      </c>
      <c r="FD28">
        <v>0.01</v>
      </c>
      <c r="FE28">
        <v>5.2222222222222225E-2</v>
      </c>
      <c r="FF28">
        <v>0.4777777777777778</v>
      </c>
      <c r="FG28">
        <v>1.1111111111111111E-3</v>
      </c>
      <c r="FH28">
        <v>0.52111111111111108</v>
      </c>
      <c r="FI28">
        <v>0.93</v>
      </c>
      <c r="FJ28">
        <v>0</v>
      </c>
      <c r="FK28">
        <v>7.0000000000000007E-2</v>
      </c>
      <c r="FL28">
        <v>0.73888888888888893</v>
      </c>
      <c r="FM28">
        <v>3.7777777777777778E-2</v>
      </c>
      <c r="FN28">
        <v>0.22333333333333333</v>
      </c>
      <c r="FO28">
        <v>0.42333333333333334</v>
      </c>
      <c r="FP28">
        <v>9.2222222222222219E-2</v>
      </c>
      <c r="FQ28">
        <v>0.48444444444444446</v>
      </c>
      <c r="FR28">
        <v>0.75222222222222224</v>
      </c>
      <c r="FS28">
        <v>2.4444444444444446E-2</v>
      </c>
      <c r="FT28">
        <v>0.22333333333333333</v>
      </c>
      <c r="FU28">
        <v>0.9044444444444445</v>
      </c>
      <c r="FV28">
        <v>4.4444444444444444E-3</v>
      </c>
      <c r="FW28">
        <v>9.1111111111111115E-2</v>
      </c>
      <c r="FX28">
        <v>0.66444444444444439</v>
      </c>
      <c r="FY28">
        <v>3.2222222222222222E-2</v>
      </c>
      <c r="FZ28">
        <v>0.30333333333333334</v>
      </c>
      <c r="GA28">
        <v>0</v>
      </c>
      <c r="GB28">
        <v>0</v>
      </c>
      <c r="GC28">
        <v>0</v>
      </c>
      <c r="GD28">
        <v>0</v>
      </c>
      <c r="GE28">
        <v>0</v>
      </c>
      <c r="GF28">
        <v>0</v>
      </c>
      <c r="GG28">
        <v>0.81111111111111112</v>
      </c>
      <c r="GH28">
        <v>0.01</v>
      </c>
      <c r="GI28">
        <v>0.17888888888888888</v>
      </c>
      <c r="GJ28">
        <v>0.57222222222222219</v>
      </c>
      <c r="GK28">
        <v>6.7777777777777784E-2</v>
      </c>
      <c r="GL28">
        <v>0.36</v>
      </c>
      <c r="GM28">
        <v>0.76444444444444448</v>
      </c>
      <c r="GN28">
        <v>2.3333333333333334E-2</v>
      </c>
      <c r="GO28">
        <v>0.21222222222222223</v>
      </c>
      <c r="GP28">
        <v>1</v>
      </c>
      <c r="GQ28">
        <v>0</v>
      </c>
      <c r="GR28">
        <v>0</v>
      </c>
      <c r="GS28">
        <v>0.96666666666666667</v>
      </c>
      <c r="GT28">
        <v>0</v>
      </c>
      <c r="GU28">
        <v>3.3333333333333333E-2</v>
      </c>
      <c r="GV28">
        <v>0.73</v>
      </c>
      <c r="GW28">
        <v>0</v>
      </c>
      <c r="GX28">
        <v>0.27</v>
      </c>
      <c r="GY28">
        <v>0.46555555555555556</v>
      </c>
      <c r="GZ28">
        <v>5.4444444444444441E-2</v>
      </c>
      <c r="HA28">
        <v>0.48</v>
      </c>
      <c r="HB28">
        <v>0.59222222222222221</v>
      </c>
      <c r="HC28">
        <v>4.8888888888888891E-2</v>
      </c>
      <c r="HD28">
        <v>0.35888888888888887</v>
      </c>
      <c r="HE28">
        <v>0.23555555555555555</v>
      </c>
      <c r="HF28">
        <v>4.8888888888888891E-2</v>
      </c>
      <c r="HG28">
        <v>0.7155555555555555</v>
      </c>
      <c r="HH28">
        <v>0.39444444444444443</v>
      </c>
      <c r="HI28">
        <v>0.02</v>
      </c>
      <c r="HJ28">
        <v>0.58555555555555561</v>
      </c>
      <c r="HK28">
        <v>0.59888888888888892</v>
      </c>
      <c r="HL28">
        <v>1.2222222222222223E-2</v>
      </c>
      <c r="HM28">
        <v>0.3888888888888889</v>
      </c>
      <c r="HN28">
        <f>'Raw Data(sec)'!IN27/3600</f>
        <v>0</v>
      </c>
      <c r="IO28">
        <f>'Raw Data(sec)'!IO27/3600</f>
        <v>0</v>
      </c>
      <c r="IP28">
        <f>'Raw Data(sec)'!IP27/3600</f>
        <v>0</v>
      </c>
      <c r="IQ28">
        <f>'Raw Data(sec)'!IQ27/3600</f>
        <v>0</v>
      </c>
      <c r="IR28">
        <f>'Raw Data(sec)'!IR27/3600</f>
        <v>0</v>
      </c>
      <c r="IS28">
        <f>'Raw Data(sec)'!IS27/3600</f>
        <v>0</v>
      </c>
      <c r="IT28">
        <f>'Raw Data(sec)'!IT27/3600</f>
        <v>0</v>
      </c>
      <c r="IU28">
        <f>'Raw Data(sec)'!IU27/3600</f>
        <v>0</v>
      </c>
      <c r="IV28">
        <f>'Raw Data(sec)'!IV27/3600</f>
        <v>0</v>
      </c>
      <c r="IW28">
        <f>'Raw Data(sec)'!IW27/3600</f>
        <v>0</v>
      </c>
      <c r="IX28">
        <f>'Raw Data(sec)'!IX27/3600</f>
        <v>0</v>
      </c>
      <c r="IY28">
        <f>'Raw Data(sec)'!IY27/3600</f>
        <v>0</v>
      </c>
      <c r="IZ28">
        <f>'Raw Data(sec)'!IZ27/3600</f>
        <v>0</v>
      </c>
      <c r="JA28">
        <f>'Raw Data(sec)'!JA27/3600</f>
        <v>0</v>
      </c>
      <c r="JB28">
        <f>'Raw Data(sec)'!JB27/3600</f>
        <v>0</v>
      </c>
      <c r="JC28">
        <f>'Raw Data(sec)'!JC27/3600</f>
        <v>0</v>
      </c>
      <c r="JD28">
        <f>'Raw Data(sec)'!JD27/3600</f>
        <v>0</v>
      </c>
      <c r="JE28">
        <f>'Raw Data(sec)'!JE27/3600</f>
        <v>0</v>
      </c>
      <c r="JF28">
        <f>'Raw Data(sec)'!JF27/3600</f>
        <v>0</v>
      </c>
      <c r="JG28">
        <f>'Raw Data(sec)'!JG27/3600</f>
        <v>0</v>
      </c>
      <c r="JH28">
        <f>'Raw Data(sec)'!JH27/3600</f>
        <v>0</v>
      </c>
      <c r="JI28">
        <f>'Raw Data(sec)'!JI27/3600</f>
        <v>0</v>
      </c>
      <c r="JJ28">
        <f>'Raw Data(sec)'!JJ27/3600</f>
        <v>0</v>
      </c>
      <c r="JK28">
        <f>'Raw Data(sec)'!JK27/3600</f>
        <v>0</v>
      </c>
      <c r="JL28">
        <f>'Raw Data(sec)'!JL27/3600</f>
        <v>0</v>
      </c>
      <c r="JM28">
        <f>'Raw Data(sec)'!JM27/3600</f>
        <v>0</v>
      </c>
      <c r="JN28">
        <f>'Raw Data(sec)'!JN27/3600</f>
        <v>0</v>
      </c>
      <c r="JO28">
        <f>'Raw Data(sec)'!JO27/3600</f>
        <v>0</v>
      </c>
      <c r="JP28">
        <f>'Raw Data(sec)'!JP27/3600</f>
        <v>0</v>
      </c>
      <c r="JQ28">
        <f>'Raw Data(sec)'!JQ27/3600</f>
        <v>0</v>
      </c>
      <c r="JR28">
        <f>'Raw Data(sec)'!JR27/3600</f>
        <v>0</v>
      </c>
      <c r="JS28">
        <f>'Raw Data(sec)'!JS27/3600</f>
        <v>0</v>
      </c>
    </row>
    <row r="29" spans="1:279" x14ac:dyDescent="0.2">
      <c r="A29" t="str">
        <f>'Raw Data(sec)'!A28</f>
        <v>P23</v>
      </c>
      <c r="B29" t="str">
        <f>'Raw Data(sec)'!B28</f>
        <v xml:space="preserve">HOM </v>
      </c>
      <c r="C29" t="str">
        <f>'Raw Data(sec)'!C28</f>
        <v>F3</v>
      </c>
      <c r="D29" t="str">
        <f>'Raw Data(sec)'!D28</f>
        <v>R</v>
      </c>
      <c r="E29">
        <f>'Raw Data(sec)'!E28/3600</f>
        <v>0.11888888888888889</v>
      </c>
      <c r="F29">
        <f>'Raw Data(sec)'!F28/3600</f>
        <v>2.1111111111111112E-2</v>
      </c>
      <c r="G29">
        <f>'Raw Data(sec)'!G28/3600</f>
        <v>6.4444444444444443E-2</v>
      </c>
      <c r="H29">
        <f>'Raw Data(sec)'!H28/3600</f>
        <v>0.16</v>
      </c>
      <c r="I29">
        <f>'Raw Data(sec)'!I28/3600</f>
        <v>0.21666666666666667</v>
      </c>
      <c r="J29">
        <f>'Raw Data(sec)'!J28/3600</f>
        <v>6.3333333333333339E-2</v>
      </c>
      <c r="K29">
        <f>'Raw Data(sec)'!K28/3600</f>
        <v>0.10333333333333333</v>
      </c>
      <c r="L29">
        <f>'Raw Data(sec)'!L28/3600</f>
        <v>0.12555555555555556</v>
      </c>
      <c r="M29">
        <f>'Raw Data(sec)'!M28/3600</f>
        <v>0.15444444444444444</v>
      </c>
      <c r="N29">
        <f>'Raw Data(sec)'!N28/3600</f>
        <v>0.13222222222222221</v>
      </c>
      <c r="O29">
        <f>'Raw Data(sec)'!O28/3600</f>
        <v>7.1111111111111111E-2</v>
      </c>
      <c r="P29" s="173">
        <f>'Raw Data(sec)'!P28/3600</f>
        <v>0.2</v>
      </c>
      <c r="Q29" s="173">
        <f>'Raw Data(sec)'!Q28/3600</f>
        <v>0</v>
      </c>
      <c r="R29" s="173">
        <f>'Raw Data(sec)'!R28/3600</f>
        <v>0</v>
      </c>
      <c r="S29" s="173">
        <f>'Raw Data(sec)'!S28/3600</f>
        <v>5.4444444444444441E-2</v>
      </c>
      <c r="T29" s="173">
        <f>'Raw Data(sec)'!T28/3600</f>
        <v>4.6666666666666669E-2</v>
      </c>
      <c r="U29" s="173">
        <f>'Raw Data(sec)'!U28/3600</f>
        <v>0.19111111111111112</v>
      </c>
      <c r="V29" s="173">
        <f>'Raw Data(sec)'!V28/3600</f>
        <v>0</v>
      </c>
      <c r="W29" s="173">
        <f>'Raw Data(sec)'!W28/3600</f>
        <v>8.3333333333333329E-2</v>
      </c>
      <c r="X29" s="173">
        <f>'Raw Data(sec)'!X28/3600</f>
        <v>0.27444444444444444</v>
      </c>
      <c r="Y29" s="173">
        <f>'Raw Data(sec)'!Y28/3600</f>
        <v>0</v>
      </c>
      <c r="Z29" s="173">
        <f>'Raw Data(sec)'!Z28/3600</f>
        <v>0.10777777777777778</v>
      </c>
      <c r="AA29" s="173">
        <f>'Raw Data(sec)'!AA28/3600</f>
        <v>0</v>
      </c>
      <c r="AB29" s="173">
        <f>'Raw Data(sec)'!AB28/3600</f>
        <v>4.777777777777778E-2</v>
      </c>
      <c r="AH29">
        <v>0</v>
      </c>
      <c r="AI29">
        <v>23</v>
      </c>
      <c r="AJ29">
        <v>1</v>
      </c>
      <c r="AK29">
        <v>0</v>
      </c>
      <c r="AL29">
        <v>0</v>
      </c>
      <c r="AM29">
        <v>0.96444444444444444</v>
      </c>
      <c r="AN29">
        <v>1.1111111111111112E-2</v>
      </c>
      <c r="AO29">
        <v>2.4444444444444446E-2</v>
      </c>
      <c r="AP29">
        <v>0.83333333333333337</v>
      </c>
      <c r="AQ29">
        <v>1.8888888888888889E-2</v>
      </c>
      <c r="AR29">
        <v>0.14777777777777779</v>
      </c>
      <c r="AS29">
        <v>0.52444444444444449</v>
      </c>
      <c r="AT29">
        <v>8.8888888888888889E-3</v>
      </c>
      <c r="AU29">
        <v>0.46666666666666667</v>
      </c>
      <c r="AV29">
        <v>0</v>
      </c>
      <c r="AW29">
        <v>0</v>
      </c>
      <c r="AX29">
        <v>0</v>
      </c>
      <c r="AY29">
        <v>0.75888888888888884</v>
      </c>
      <c r="AZ29">
        <v>2.1111111111111112E-2</v>
      </c>
      <c r="BA29">
        <v>0.22</v>
      </c>
      <c r="BB29">
        <v>1</v>
      </c>
      <c r="BC29">
        <v>0</v>
      </c>
      <c r="BD29">
        <v>0</v>
      </c>
      <c r="BE29">
        <v>0.61555555555555552</v>
      </c>
      <c r="BF29">
        <v>4.4444444444444446E-2</v>
      </c>
      <c r="BG29">
        <v>0.34</v>
      </c>
      <c r="BH29">
        <v>1</v>
      </c>
      <c r="BI29">
        <v>0</v>
      </c>
      <c r="BJ29">
        <v>0</v>
      </c>
      <c r="BK29">
        <v>1</v>
      </c>
      <c r="BL29">
        <v>0</v>
      </c>
      <c r="BM29">
        <v>0</v>
      </c>
      <c r="BN29">
        <v>0.9966666666666667</v>
      </c>
      <c r="BO29">
        <v>0</v>
      </c>
      <c r="BP29">
        <v>3.3333333333333335E-3</v>
      </c>
      <c r="BQ29">
        <v>1</v>
      </c>
      <c r="BR29">
        <v>0</v>
      </c>
      <c r="BS29">
        <v>0</v>
      </c>
      <c r="BT29">
        <v>1</v>
      </c>
      <c r="BU29">
        <v>0</v>
      </c>
      <c r="BV29">
        <v>0</v>
      </c>
      <c r="BW29">
        <v>0.93222222222222217</v>
      </c>
      <c r="BX29">
        <v>0.03</v>
      </c>
      <c r="BY29">
        <v>3.7777777777777778E-2</v>
      </c>
      <c r="BZ29">
        <v>0.7911111111111111</v>
      </c>
      <c r="CA29">
        <v>4.2222222222222223E-2</v>
      </c>
      <c r="CB29">
        <v>0.16666666666666666</v>
      </c>
      <c r="CC29">
        <v>1</v>
      </c>
      <c r="CD29">
        <v>0</v>
      </c>
      <c r="CE29">
        <v>0</v>
      </c>
      <c r="CF29">
        <v>0.50777777777777777</v>
      </c>
      <c r="CG29">
        <v>6.3333333333333339E-2</v>
      </c>
      <c r="CH29">
        <v>0.42888888888888888</v>
      </c>
      <c r="CI29">
        <v>0.35333333333333333</v>
      </c>
      <c r="CJ29">
        <v>3.4444444444444444E-2</v>
      </c>
      <c r="CK29">
        <v>0.61222222222222222</v>
      </c>
      <c r="CL29">
        <v>1</v>
      </c>
      <c r="CM29">
        <v>0</v>
      </c>
      <c r="CN29">
        <v>0</v>
      </c>
      <c r="CO29">
        <v>1</v>
      </c>
      <c r="CP29">
        <v>0</v>
      </c>
      <c r="CQ29">
        <v>0</v>
      </c>
      <c r="CR29">
        <v>0.9966666666666667</v>
      </c>
      <c r="CS29">
        <v>0</v>
      </c>
      <c r="CT29">
        <v>3.3333333333333335E-3</v>
      </c>
      <c r="CU29">
        <v>1</v>
      </c>
      <c r="CV29">
        <v>0</v>
      </c>
      <c r="CW29">
        <v>0</v>
      </c>
      <c r="CX29">
        <v>1</v>
      </c>
      <c r="CY29">
        <v>0</v>
      </c>
      <c r="CZ29">
        <v>0</v>
      </c>
      <c r="DA29">
        <v>0.84111111111111114</v>
      </c>
      <c r="DB29">
        <v>0</v>
      </c>
      <c r="DC29">
        <v>0.15888888888888889</v>
      </c>
      <c r="DD29">
        <v>1</v>
      </c>
      <c r="DE29">
        <v>0</v>
      </c>
      <c r="DF29">
        <v>0</v>
      </c>
      <c r="DG29">
        <v>1</v>
      </c>
      <c r="DH29">
        <v>0</v>
      </c>
      <c r="DI29">
        <v>0</v>
      </c>
      <c r="DJ29">
        <v>0.99444444444444446</v>
      </c>
      <c r="DK29">
        <v>0</v>
      </c>
      <c r="DL29">
        <v>5.5555555555555558E-3</v>
      </c>
      <c r="DM29">
        <v>0.89666666666666661</v>
      </c>
      <c r="DN29">
        <v>2.7777777777777776E-2</v>
      </c>
      <c r="DO29">
        <v>7.5555555555555556E-2</v>
      </c>
      <c r="DP29">
        <v>1</v>
      </c>
      <c r="DQ29">
        <v>0</v>
      </c>
      <c r="DR29">
        <v>0</v>
      </c>
      <c r="DS29">
        <v>0.98888888888888893</v>
      </c>
      <c r="DT29">
        <v>0</v>
      </c>
      <c r="DU29">
        <v>1.1111111111111112E-2</v>
      </c>
      <c r="DV29">
        <v>0.89222222222222225</v>
      </c>
      <c r="DW29">
        <v>1.3333333333333334E-2</v>
      </c>
      <c r="DX29">
        <v>9.4444444444444442E-2</v>
      </c>
      <c r="DY29">
        <v>1</v>
      </c>
      <c r="DZ29">
        <v>0</v>
      </c>
      <c r="EA29">
        <v>0</v>
      </c>
      <c r="EB29">
        <v>0.35777777777777775</v>
      </c>
      <c r="EC29">
        <v>5.8888888888888886E-2</v>
      </c>
      <c r="ED29">
        <v>0.58333333333333337</v>
      </c>
      <c r="EE29">
        <v>0.73222222222222222</v>
      </c>
      <c r="EF29">
        <v>0</v>
      </c>
      <c r="EG29">
        <v>0.26777777777777778</v>
      </c>
      <c r="EH29">
        <v>0.65888888888888886</v>
      </c>
      <c r="EI29">
        <v>2.1111111111111112E-2</v>
      </c>
      <c r="EJ29">
        <v>0.32</v>
      </c>
      <c r="EK29">
        <v>0.89666666666666661</v>
      </c>
      <c r="EL29">
        <v>1.4444444444444444E-2</v>
      </c>
      <c r="EM29">
        <v>8.8888888888888892E-2</v>
      </c>
      <c r="EN29">
        <v>1</v>
      </c>
      <c r="EO29">
        <v>0</v>
      </c>
      <c r="EP29">
        <v>0</v>
      </c>
      <c r="EQ29">
        <v>0.69888888888888889</v>
      </c>
      <c r="ER29">
        <v>0</v>
      </c>
      <c r="ES29">
        <v>0.30111111111111111</v>
      </c>
      <c r="ET29">
        <v>1</v>
      </c>
      <c r="EU29">
        <v>0</v>
      </c>
      <c r="EV29">
        <v>0</v>
      </c>
      <c r="EW29">
        <v>1</v>
      </c>
      <c r="EX29">
        <v>0</v>
      </c>
      <c r="EY29">
        <v>0</v>
      </c>
      <c r="EZ29">
        <v>0.77555555555555555</v>
      </c>
      <c r="FA29">
        <v>2.4444444444444446E-2</v>
      </c>
      <c r="FB29">
        <v>0.2</v>
      </c>
      <c r="FC29">
        <v>1</v>
      </c>
      <c r="FD29">
        <v>0</v>
      </c>
      <c r="FE29">
        <v>0</v>
      </c>
      <c r="FF29">
        <v>1</v>
      </c>
      <c r="FG29">
        <v>0</v>
      </c>
      <c r="FH29">
        <v>0</v>
      </c>
      <c r="FI29">
        <v>0.9555555555555556</v>
      </c>
      <c r="FJ29">
        <v>0</v>
      </c>
      <c r="FK29">
        <v>4.4444444444444446E-2</v>
      </c>
      <c r="FL29">
        <v>0.88777777777777778</v>
      </c>
      <c r="FM29">
        <v>0</v>
      </c>
      <c r="FN29">
        <v>0.11222222222222222</v>
      </c>
      <c r="FO29">
        <v>0.88888888888888884</v>
      </c>
      <c r="FP29">
        <v>2.2222222222222222E-3</v>
      </c>
      <c r="FQ29">
        <v>0.10888888888888888</v>
      </c>
      <c r="FR29">
        <v>1</v>
      </c>
      <c r="FS29">
        <v>0</v>
      </c>
      <c r="FT29">
        <v>0</v>
      </c>
      <c r="FU29">
        <v>1</v>
      </c>
      <c r="FV29">
        <v>0</v>
      </c>
      <c r="FW29">
        <v>0</v>
      </c>
      <c r="FX29">
        <v>0.66222222222222227</v>
      </c>
      <c r="FY29">
        <v>5.5555555555555552E-2</v>
      </c>
      <c r="FZ29">
        <v>0.28222222222222221</v>
      </c>
      <c r="GA29">
        <v>0</v>
      </c>
      <c r="GB29">
        <v>0</v>
      </c>
      <c r="GC29">
        <v>0</v>
      </c>
      <c r="GD29">
        <v>0</v>
      </c>
      <c r="GE29">
        <v>0</v>
      </c>
      <c r="GF29">
        <v>0</v>
      </c>
      <c r="GG29">
        <v>1</v>
      </c>
      <c r="GH29">
        <v>0</v>
      </c>
      <c r="GI29">
        <v>0</v>
      </c>
      <c r="GJ29">
        <v>0.89666666666666661</v>
      </c>
      <c r="GK29">
        <v>0</v>
      </c>
      <c r="GL29">
        <v>0.10333333333333333</v>
      </c>
      <c r="GM29">
        <v>1</v>
      </c>
      <c r="GN29">
        <v>0</v>
      </c>
      <c r="GO29">
        <v>0</v>
      </c>
      <c r="GP29">
        <v>1</v>
      </c>
      <c r="GQ29">
        <v>0</v>
      </c>
      <c r="GR29">
        <v>0</v>
      </c>
      <c r="GS29">
        <v>0.55555555555555558</v>
      </c>
      <c r="GT29">
        <v>0</v>
      </c>
      <c r="GU29">
        <v>0.44444444444444442</v>
      </c>
      <c r="GV29">
        <v>0.76</v>
      </c>
      <c r="GW29">
        <v>1.8888888888888889E-2</v>
      </c>
      <c r="GX29">
        <v>0.22111111111111112</v>
      </c>
      <c r="GY29">
        <v>0.8455555555555555</v>
      </c>
      <c r="GZ29">
        <v>2.2222222222222223E-2</v>
      </c>
      <c r="HA29">
        <v>0.13222222222222221</v>
      </c>
      <c r="HB29">
        <v>0.81111111111111112</v>
      </c>
      <c r="HC29">
        <v>6.6666666666666671E-3</v>
      </c>
      <c r="HD29">
        <v>0.18222222222222223</v>
      </c>
      <c r="HE29">
        <v>0.9655555555555555</v>
      </c>
      <c r="HF29">
        <v>0</v>
      </c>
      <c r="HG29">
        <v>3.4444444444444444E-2</v>
      </c>
      <c r="HH29">
        <v>0.88</v>
      </c>
      <c r="HI29">
        <v>0</v>
      </c>
      <c r="HJ29">
        <v>0.12</v>
      </c>
      <c r="HK29">
        <v>0.89555555555555555</v>
      </c>
      <c r="HL29">
        <v>0</v>
      </c>
      <c r="HM29">
        <v>0.10444444444444445</v>
      </c>
      <c r="HN29">
        <f>'Raw Data(sec)'!IN28/3600</f>
        <v>0</v>
      </c>
      <c r="IO29">
        <f>'Raw Data(sec)'!IO28/3600</f>
        <v>0</v>
      </c>
      <c r="IP29">
        <f>'Raw Data(sec)'!IP28/3600</f>
        <v>0</v>
      </c>
      <c r="IQ29">
        <f>'Raw Data(sec)'!IQ28/3600</f>
        <v>0</v>
      </c>
      <c r="IR29">
        <f>'Raw Data(sec)'!IR28/3600</f>
        <v>0</v>
      </c>
      <c r="IS29">
        <f>'Raw Data(sec)'!IS28/3600</f>
        <v>0</v>
      </c>
      <c r="IT29">
        <f>'Raw Data(sec)'!IT28/3600</f>
        <v>0</v>
      </c>
      <c r="IU29">
        <f>'Raw Data(sec)'!IU28/3600</f>
        <v>0</v>
      </c>
      <c r="IV29">
        <f>'Raw Data(sec)'!IV28/3600</f>
        <v>0</v>
      </c>
      <c r="IW29">
        <f>'Raw Data(sec)'!IW28/3600</f>
        <v>0</v>
      </c>
      <c r="IX29">
        <f>'Raw Data(sec)'!IX28/3600</f>
        <v>0</v>
      </c>
      <c r="IY29">
        <f>'Raw Data(sec)'!IY28/3600</f>
        <v>0</v>
      </c>
      <c r="IZ29">
        <f>'Raw Data(sec)'!IZ28/3600</f>
        <v>0</v>
      </c>
      <c r="JA29">
        <f>'Raw Data(sec)'!JA28/3600</f>
        <v>0</v>
      </c>
      <c r="JB29">
        <f>'Raw Data(sec)'!JB28/3600</f>
        <v>0</v>
      </c>
      <c r="JC29">
        <f>'Raw Data(sec)'!JC28/3600</f>
        <v>0</v>
      </c>
      <c r="JD29">
        <f>'Raw Data(sec)'!JD28/3600</f>
        <v>0</v>
      </c>
      <c r="JE29">
        <f>'Raw Data(sec)'!JE28/3600</f>
        <v>0</v>
      </c>
      <c r="JF29">
        <f>'Raw Data(sec)'!JF28/3600</f>
        <v>0</v>
      </c>
      <c r="JG29">
        <f>'Raw Data(sec)'!JG28/3600</f>
        <v>0</v>
      </c>
      <c r="JH29">
        <f>'Raw Data(sec)'!JH28/3600</f>
        <v>0</v>
      </c>
      <c r="JI29">
        <f>'Raw Data(sec)'!JI28/3600</f>
        <v>0</v>
      </c>
      <c r="JJ29">
        <f>'Raw Data(sec)'!JJ28/3600</f>
        <v>0</v>
      </c>
      <c r="JK29">
        <f>'Raw Data(sec)'!JK28/3600</f>
        <v>0</v>
      </c>
      <c r="JL29">
        <f>'Raw Data(sec)'!JL28/3600</f>
        <v>0</v>
      </c>
      <c r="JM29">
        <f>'Raw Data(sec)'!JM28/3600</f>
        <v>0</v>
      </c>
      <c r="JN29">
        <f>'Raw Data(sec)'!JN28/3600</f>
        <v>0</v>
      </c>
      <c r="JO29">
        <f>'Raw Data(sec)'!JO28/3600</f>
        <v>0</v>
      </c>
      <c r="JP29">
        <f>'Raw Data(sec)'!JP28/3600</f>
        <v>0</v>
      </c>
      <c r="JQ29">
        <f>'Raw Data(sec)'!JQ28/3600</f>
        <v>0</v>
      </c>
      <c r="JR29">
        <f>'Raw Data(sec)'!JR28/3600</f>
        <v>0</v>
      </c>
      <c r="JS29">
        <f>'Raw Data(sec)'!JS28/3600</f>
        <v>0</v>
      </c>
    </row>
    <row r="30" spans="1:279" x14ac:dyDescent="0.2">
      <c r="A30" t="str">
        <f>'Raw Data(sec)'!A29</f>
        <v>P23</v>
      </c>
      <c r="B30" t="str">
        <f>'Raw Data(sec)'!B29</f>
        <v xml:space="preserve">HOM </v>
      </c>
      <c r="C30" t="str">
        <f>'Raw Data(sec)'!C29</f>
        <v>F3</v>
      </c>
      <c r="D30" t="str">
        <f>'Raw Data(sec)'!D29</f>
        <v>NR</v>
      </c>
      <c r="E30">
        <f>'Raw Data(sec)'!E29/3600</f>
        <v>0.61111111111111116</v>
      </c>
      <c r="F30">
        <f>'Raw Data(sec)'!F29/3600</f>
        <v>0.16222222222222221</v>
      </c>
      <c r="G30">
        <f>'Raw Data(sec)'!G29/3600</f>
        <v>0.26111111111111113</v>
      </c>
      <c r="H30">
        <f>'Raw Data(sec)'!H29/3600</f>
        <v>0.64</v>
      </c>
      <c r="I30">
        <f>'Raw Data(sec)'!I29/3600</f>
        <v>0.39111111111111113</v>
      </c>
      <c r="J30">
        <f>'Raw Data(sec)'!J29/3600</f>
        <v>0.26333333333333331</v>
      </c>
      <c r="K30">
        <f>'Raw Data(sec)'!K29/3600</f>
        <v>0.62111111111111106</v>
      </c>
      <c r="L30">
        <f>'Raw Data(sec)'!L29/3600</f>
        <v>0.32777777777777778</v>
      </c>
      <c r="M30">
        <f>'Raw Data(sec)'!M29/3600</f>
        <v>0.60222222222222221</v>
      </c>
      <c r="N30">
        <f>'Raw Data(sec)'!N29/3600</f>
        <v>0.51777777777777778</v>
      </c>
      <c r="O30">
        <f>'Raw Data(sec)'!O29/3600</f>
        <v>0.4022222222222222</v>
      </c>
      <c r="P30" s="173">
        <f>'Raw Data(sec)'!P29/3600</f>
        <v>0.5755555555555556</v>
      </c>
      <c r="Q30" s="173">
        <f>'Raw Data(sec)'!Q29/3600</f>
        <v>0</v>
      </c>
      <c r="R30" s="173">
        <f>'Raw Data(sec)'!R29/3600</f>
        <v>0</v>
      </c>
      <c r="S30" s="173">
        <f>'Raw Data(sec)'!S29/3600</f>
        <v>0.2722222222222222</v>
      </c>
      <c r="T30" s="173">
        <f>'Raw Data(sec)'!T29/3600</f>
        <v>0.16666666666666666</v>
      </c>
      <c r="U30" s="173">
        <f>'Raw Data(sec)'!U29/3600</f>
        <v>0.5755555555555556</v>
      </c>
      <c r="V30" s="173">
        <f>'Raw Data(sec)'!V29/3600</f>
        <v>0</v>
      </c>
      <c r="W30" s="173">
        <f>'Raw Data(sec)'!W29/3600</f>
        <v>0.2722222222222222</v>
      </c>
      <c r="X30" s="173">
        <f>'Raw Data(sec)'!X29/3600</f>
        <v>0.58111111111111113</v>
      </c>
      <c r="Y30" s="173">
        <f>'Raw Data(sec)'!Y29/3600</f>
        <v>0</v>
      </c>
      <c r="Z30" s="173">
        <f>'Raw Data(sec)'!Z29/3600</f>
        <v>0.32111111111111112</v>
      </c>
      <c r="AA30" s="173">
        <f>'Raw Data(sec)'!AA29/3600</f>
        <v>0</v>
      </c>
      <c r="AB30" s="173">
        <f>'Raw Data(sec)'!AB29/3600</f>
        <v>0.22555555555555556</v>
      </c>
      <c r="AH30">
        <v>0</v>
      </c>
      <c r="AI30">
        <v>24</v>
      </c>
      <c r="AJ30">
        <v>0.87555555555555553</v>
      </c>
      <c r="AK30">
        <v>1.1111111111111111E-3</v>
      </c>
      <c r="AL30">
        <v>0.12333333333333334</v>
      </c>
      <c r="AM30">
        <v>0.11555555555555555</v>
      </c>
      <c r="AN30">
        <v>0.10222222222222223</v>
      </c>
      <c r="AO30">
        <v>0.78222222222222226</v>
      </c>
      <c r="AP30">
        <v>0.59</v>
      </c>
      <c r="AQ30">
        <v>3.4444444444444444E-2</v>
      </c>
      <c r="AR30">
        <v>0.37555555555555553</v>
      </c>
      <c r="AS30">
        <v>0.73444444444444446</v>
      </c>
      <c r="AT30">
        <v>2.2222222222222222E-3</v>
      </c>
      <c r="AU30">
        <v>0.26333333333333331</v>
      </c>
      <c r="AV30">
        <v>0</v>
      </c>
      <c r="AW30">
        <v>0</v>
      </c>
      <c r="AX30">
        <v>0</v>
      </c>
      <c r="AY30">
        <v>1</v>
      </c>
      <c r="AZ30">
        <v>0</v>
      </c>
      <c r="BA30">
        <v>0</v>
      </c>
      <c r="BB30">
        <v>1</v>
      </c>
      <c r="BC30">
        <v>0</v>
      </c>
      <c r="BD30">
        <v>0</v>
      </c>
      <c r="BE30">
        <v>0.81222222222222218</v>
      </c>
      <c r="BF30">
        <v>1.7777777777777778E-2</v>
      </c>
      <c r="BG30">
        <v>0.17</v>
      </c>
      <c r="BH30">
        <v>0.72666666666666668</v>
      </c>
      <c r="BI30">
        <v>4.777777777777778E-2</v>
      </c>
      <c r="BJ30">
        <v>0.22555555555555556</v>
      </c>
      <c r="BK30">
        <v>0.99222222222222223</v>
      </c>
      <c r="BL30">
        <v>0</v>
      </c>
      <c r="BM30">
        <v>7.7777777777777776E-3</v>
      </c>
      <c r="BN30">
        <v>1</v>
      </c>
      <c r="BO30">
        <v>0</v>
      </c>
      <c r="BP30">
        <v>0</v>
      </c>
      <c r="BQ30">
        <v>1</v>
      </c>
      <c r="BR30">
        <v>0</v>
      </c>
      <c r="BS30">
        <v>0</v>
      </c>
      <c r="BT30">
        <v>0.65222222222222226</v>
      </c>
      <c r="BU30">
        <v>5.6666666666666664E-2</v>
      </c>
      <c r="BV30">
        <v>0.2911111111111111</v>
      </c>
      <c r="BW30">
        <v>1</v>
      </c>
      <c r="BX30">
        <v>0</v>
      </c>
      <c r="BY30">
        <v>0</v>
      </c>
      <c r="BZ30">
        <v>0.75555555555555554</v>
      </c>
      <c r="CA30">
        <v>4.2222222222222223E-2</v>
      </c>
      <c r="CB30">
        <v>0.20222222222222222</v>
      </c>
      <c r="CC30">
        <v>0.87555555555555553</v>
      </c>
      <c r="CD30">
        <v>1.4444444444444444E-2</v>
      </c>
      <c r="CE30">
        <v>0.11</v>
      </c>
      <c r="CF30">
        <v>0.69333333333333336</v>
      </c>
      <c r="CG30">
        <v>1.3333333333333334E-2</v>
      </c>
      <c r="CH30">
        <v>0.29333333333333333</v>
      </c>
      <c r="CI30">
        <v>0.59333333333333338</v>
      </c>
      <c r="CJ30">
        <v>2.1111111111111112E-2</v>
      </c>
      <c r="CK30">
        <v>0.38555555555555554</v>
      </c>
      <c r="CL30">
        <v>1</v>
      </c>
      <c r="CM30">
        <v>0</v>
      </c>
      <c r="CN30">
        <v>0</v>
      </c>
      <c r="CO30">
        <v>1</v>
      </c>
      <c r="CP30">
        <v>0</v>
      </c>
      <c r="CQ30">
        <v>0</v>
      </c>
      <c r="CR30">
        <v>0.20222222222222222</v>
      </c>
      <c r="CS30">
        <v>6.6666666666666666E-2</v>
      </c>
      <c r="CT30">
        <v>0.73111111111111116</v>
      </c>
      <c r="CU30">
        <v>0.93888888888888888</v>
      </c>
      <c r="CV30">
        <v>0</v>
      </c>
      <c r="CW30">
        <v>6.1111111111111109E-2</v>
      </c>
      <c r="CX30">
        <v>1</v>
      </c>
      <c r="CY30">
        <v>0</v>
      </c>
      <c r="CZ30">
        <v>0</v>
      </c>
      <c r="DA30">
        <v>0.4022222222222222</v>
      </c>
      <c r="DB30">
        <v>5.4444444444444441E-2</v>
      </c>
      <c r="DC30">
        <v>0.54333333333333333</v>
      </c>
      <c r="DD30">
        <v>0.46888888888888891</v>
      </c>
      <c r="DE30">
        <v>8.7777777777777774E-2</v>
      </c>
      <c r="DF30">
        <v>0.44333333333333336</v>
      </c>
      <c r="DG30">
        <v>0.84222222222222221</v>
      </c>
      <c r="DH30">
        <v>1.2222222222222223E-2</v>
      </c>
      <c r="DI30">
        <v>0.14555555555555555</v>
      </c>
      <c r="DJ30">
        <v>1</v>
      </c>
      <c r="DK30">
        <v>0</v>
      </c>
      <c r="DL30">
        <v>0</v>
      </c>
      <c r="DM30">
        <v>0.41333333333333333</v>
      </c>
      <c r="DN30">
        <v>3.4444444444444444E-2</v>
      </c>
      <c r="DO30">
        <v>0.55222222222222217</v>
      </c>
      <c r="DP30">
        <v>0.97444444444444445</v>
      </c>
      <c r="DQ30">
        <v>0</v>
      </c>
      <c r="DR30">
        <v>2.5555555555555557E-2</v>
      </c>
      <c r="DS30">
        <v>0.9588888888888889</v>
      </c>
      <c r="DT30">
        <v>0</v>
      </c>
      <c r="DU30">
        <v>4.1111111111111112E-2</v>
      </c>
      <c r="DV30">
        <v>0.58666666666666667</v>
      </c>
      <c r="DW30">
        <v>4.3333333333333335E-2</v>
      </c>
      <c r="DX30">
        <v>0.37</v>
      </c>
      <c r="DY30">
        <v>0.90222222222222226</v>
      </c>
      <c r="DZ30">
        <v>0</v>
      </c>
      <c r="EA30">
        <v>9.7777777777777783E-2</v>
      </c>
      <c r="EB30">
        <v>1</v>
      </c>
      <c r="EC30">
        <v>0</v>
      </c>
      <c r="ED30">
        <v>0</v>
      </c>
      <c r="EE30">
        <v>1</v>
      </c>
      <c r="EF30">
        <v>0</v>
      </c>
      <c r="EG30">
        <v>0</v>
      </c>
      <c r="EH30">
        <v>0.91444444444444439</v>
      </c>
      <c r="EI30">
        <v>0</v>
      </c>
      <c r="EJ30">
        <v>8.5555555555555551E-2</v>
      </c>
      <c r="EK30">
        <v>0.74777777777777776</v>
      </c>
      <c r="EL30">
        <v>1.6666666666666666E-2</v>
      </c>
      <c r="EM30">
        <v>0.23555555555555555</v>
      </c>
      <c r="EN30">
        <v>0.48555555555555557</v>
      </c>
      <c r="EO30">
        <v>2.8888888888888888E-2</v>
      </c>
      <c r="EP30">
        <v>0.48555555555555557</v>
      </c>
      <c r="EQ30">
        <v>0.83111111111111113</v>
      </c>
      <c r="ER30">
        <v>0</v>
      </c>
      <c r="ES30">
        <v>0.16888888888888889</v>
      </c>
      <c r="ET30">
        <v>0.60333333333333339</v>
      </c>
      <c r="EU30">
        <v>3.888888888888889E-2</v>
      </c>
      <c r="EV30">
        <v>0.35777777777777775</v>
      </c>
      <c r="EW30">
        <v>0.84222222222222221</v>
      </c>
      <c r="EX30">
        <v>3.6666666666666667E-2</v>
      </c>
      <c r="EY30">
        <v>0.12111111111111111</v>
      </c>
      <c r="EZ30">
        <v>1</v>
      </c>
      <c r="FA30">
        <v>0</v>
      </c>
      <c r="FB30">
        <v>0</v>
      </c>
      <c r="FC30">
        <v>1</v>
      </c>
      <c r="FD30">
        <v>0</v>
      </c>
      <c r="FE30">
        <v>0</v>
      </c>
      <c r="FF30">
        <v>0.86</v>
      </c>
      <c r="FG30">
        <v>0</v>
      </c>
      <c r="FH30">
        <v>0.14000000000000001</v>
      </c>
      <c r="FI30">
        <v>0.60888888888888892</v>
      </c>
      <c r="FJ30">
        <v>7.6666666666666661E-2</v>
      </c>
      <c r="FK30">
        <v>0.31444444444444447</v>
      </c>
      <c r="FL30">
        <v>1</v>
      </c>
      <c r="FM30">
        <v>0</v>
      </c>
      <c r="FN30">
        <v>0</v>
      </c>
      <c r="FO30">
        <v>0.99111111111111116</v>
      </c>
      <c r="FP30">
        <v>0</v>
      </c>
      <c r="FQ30">
        <v>8.8888888888888889E-3</v>
      </c>
      <c r="FR30">
        <v>0.6711111111111111</v>
      </c>
      <c r="FS30">
        <v>2.6666666666666668E-2</v>
      </c>
      <c r="FT30">
        <v>0.30222222222222223</v>
      </c>
      <c r="FU30">
        <v>0.80222222222222217</v>
      </c>
      <c r="FV30">
        <v>1.1111111111111112E-2</v>
      </c>
      <c r="FW30">
        <v>0.18666666666666668</v>
      </c>
      <c r="FX30">
        <v>0.82</v>
      </c>
      <c r="FY30">
        <v>2.4444444444444446E-2</v>
      </c>
      <c r="FZ30">
        <v>0.15555555555555556</v>
      </c>
      <c r="GA30">
        <v>0</v>
      </c>
      <c r="GB30">
        <v>0</v>
      </c>
      <c r="GC30">
        <v>0</v>
      </c>
      <c r="GD30">
        <v>0</v>
      </c>
      <c r="GE30">
        <v>0</v>
      </c>
      <c r="GF30">
        <v>0</v>
      </c>
      <c r="GG30">
        <v>0.98666666666666669</v>
      </c>
      <c r="GH30">
        <v>0</v>
      </c>
      <c r="GI30">
        <v>1.3333333333333334E-2</v>
      </c>
      <c r="GJ30">
        <v>0.81222222222222218</v>
      </c>
      <c r="GK30">
        <v>3.888888888888889E-2</v>
      </c>
      <c r="GL30">
        <v>0.14888888888888888</v>
      </c>
      <c r="GM30">
        <v>1</v>
      </c>
      <c r="GN30">
        <v>0</v>
      </c>
      <c r="GO30">
        <v>0</v>
      </c>
      <c r="GP30">
        <v>0.58666666666666667</v>
      </c>
      <c r="GQ30">
        <v>4.6666666666666669E-2</v>
      </c>
      <c r="GR30">
        <v>0.36666666666666664</v>
      </c>
      <c r="GS30">
        <v>1</v>
      </c>
      <c r="GT30">
        <v>0</v>
      </c>
      <c r="GU30">
        <v>0</v>
      </c>
      <c r="GV30">
        <v>1</v>
      </c>
      <c r="GW30">
        <v>0</v>
      </c>
      <c r="GX30">
        <v>0</v>
      </c>
      <c r="GY30">
        <v>0.83888888888888891</v>
      </c>
      <c r="GZ30">
        <v>3.3333333333333335E-3</v>
      </c>
      <c r="HA30">
        <v>0.15777777777777777</v>
      </c>
      <c r="HB30">
        <v>0.8833333333333333</v>
      </c>
      <c r="HC30">
        <v>4.4444444444444444E-3</v>
      </c>
      <c r="HD30">
        <v>0.11222222222222222</v>
      </c>
      <c r="HE30">
        <v>0.99555555555555553</v>
      </c>
      <c r="HF30">
        <v>0</v>
      </c>
      <c r="HG30">
        <v>4.4444444444444444E-3</v>
      </c>
      <c r="HH30">
        <v>0.87</v>
      </c>
      <c r="HI30">
        <v>0</v>
      </c>
      <c r="HJ30">
        <v>0.13</v>
      </c>
      <c r="HK30">
        <v>1</v>
      </c>
      <c r="HL30">
        <v>0</v>
      </c>
      <c r="HM30">
        <v>0</v>
      </c>
      <c r="HN30">
        <f>'Raw Data(sec)'!IN29/3600</f>
        <v>0</v>
      </c>
      <c r="IO30">
        <f>'Raw Data(sec)'!IO29/3600</f>
        <v>0</v>
      </c>
      <c r="IP30">
        <f>'Raw Data(sec)'!IP29/3600</f>
        <v>0</v>
      </c>
      <c r="IQ30">
        <f>'Raw Data(sec)'!IQ29/3600</f>
        <v>0</v>
      </c>
      <c r="IR30">
        <f>'Raw Data(sec)'!IR29/3600</f>
        <v>0</v>
      </c>
      <c r="IS30">
        <f>'Raw Data(sec)'!IS29/3600</f>
        <v>0</v>
      </c>
      <c r="IT30">
        <f>'Raw Data(sec)'!IT29/3600</f>
        <v>0</v>
      </c>
      <c r="IU30">
        <f>'Raw Data(sec)'!IU29/3600</f>
        <v>0</v>
      </c>
      <c r="IV30">
        <f>'Raw Data(sec)'!IV29/3600</f>
        <v>0</v>
      </c>
      <c r="IW30">
        <f>'Raw Data(sec)'!IW29/3600</f>
        <v>0</v>
      </c>
      <c r="IX30">
        <f>'Raw Data(sec)'!IX29/3600</f>
        <v>0</v>
      </c>
      <c r="IY30">
        <f>'Raw Data(sec)'!IY29/3600</f>
        <v>0</v>
      </c>
      <c r="IZ30">
        <f>'Raw Data(sec)'!IZ29/3600</f>
        <v>0</v>
      </c>
      <c r="JA30">
        <f>'Raw Data(sec)'!JA29/3600</f>
        <v>0</v>
      </c>
      <c r="JB30">
        <f>'Raw Data(sec)'!JB29/3600</f>
        <v>0</v>
      </c>
      <c r="JC30">
        <f>'Raw Data(sec)'!JC29/3600</f>
        <v>0</v>
      </c>
      <c r="JD30">
        <f>'Raw Data(sec)'!JD29/3600</f>
        <v>0</v>
      </c>
      <c r="JE30">
        <f>'Raw Data(sec)'!JE29/3600</f>
        <v>0</v>
      </c>
      <c r="JF30">
        <f>'Raw Data(sec)'!JF29/3600</f>
        <v>0</v>
      </c>
      <c r="JG30">
        <f>'Raw Data(sec)'!JG29/3600</f>
        <v>0</v>
      </c>
      <c r="JH30">
        <f>'Raw Data(sec)'!JH29/3600</f>
        <v>0</v>
      </c>
      <c r="JI30">
        <f>'Raw Data(sec)'!JI29/3600</f>
        <v>0</v>
      </c>
      <c r="JJ30">
        <f>'Raw Data(sec)'!JJ29/3600</f>
        <v>0</v>
      </c>
      <c r="JK30">
        <f>'Raw Data(sec)'!JK29/3600</f>
        <v>0</v>
      </c>
      <c r="JL30">
        <f>'Raw Data(sec)'!JL29/3600</f>
        <v>0</v>
      </c>
      <c r="JM30">
        <f>'Raw Data(sec)'!JM29/3600</f>
        <v>0</v>
      </c>
      <c r="JN30">
        <f>'Raw Data(sec)'!JN29/3600</f>
        <v>0</v>
      </c>
      <c r="JO30">
        <f>'Raw Data(sec)'!JO29/3600</f>
        <v>0</v>
      </c>
      <c r="JP30">
        <f>'Raw Data(sec)'!JP29/3600</f>
        <v>0</v>
      </c>
      <c r="JQ30">
        <f>'Raw Data(sec)'!JQ29/3600</f>
        <v>0</v>
      </c>
      <c r="JR30">
        <f>'Raw Data(sec)'!JR29/3600</f>
        <v>0</v>
      </c>
      <c r="JS30">
        <f>'Raw Data(sec)'!JS29/3600</f>
        <v>0</v>
      </c>
    </row>
    <row r="31" spans="1:279" x14ac:dyDescent="0.2">
      <c r="A31" t="str">
        <f>'Raw Data(sec)'!A30</f>
        <v>P23</v>
      </c>
      <c r="B31" t="str">
        <f>'Raw Data(sec)'!B30</f>
        <v xml:space="preserve">HOM </v>
      </c>
      <c r="C31" t="str">
        <f>'Raw Data(sec)'!C30</f>
        <v>J5</v>
      </c>
      <c r="D31" t="str">
        <f>'Raw Data(sec)'!D30</f>
        <v>W</v>
      </c>
      <c r="E31">
        <f>'Raw Data(sec)'!E30/3600</f>
        <v>8.3333333333333329E-2</v>
      </c>
      <c r="F31">
        <f>'Raw Data(sec)'!F30/3600</f>
        <v>0.48333333333333334</v>
      </c>
      <c r="G31">
        <f>'Raw Data(sec)'!G30/3600</f>
        <v>0.40444444444444444</v>
      </c>
      <c r="H31">
        <f>'Raw Data(sec)'!H30/3600</f>
        <v>0.39222222222222225</v>
      </c>
      <c r="I31">
        <f>'Raw Data(sec)'!I30/3600</f>
        <v>0.46666666666666667</v>
      </c>
      <c r="J31">
        <f>'Raw Data(sec)'!J30/3600</f>
        <v>0.57666666666666666</v>
      </c>
      <c r="K31">
        <f>'Raw Data(sec)'!K30/3600</f>
        <v>0.54222222222222227</v>
      </c>
      <c r="L31">
        <f>'Raw Data(sec)'!L30/3600</f>
        <v>0.11666666666666667</v>
      </c>
      <c r="M31">
        <f>'Raw Data(sec)'!M30/3600</f>
        <v>0.45777777777777778</v>
      </c>
      <c r="N31">
        <f>'Raw Data(sec)'!N30/3600</f>
        <v>0.22888888888888889</v>
      </c>
      <c r="O31">
        <f>'Raw Data(sec)'!O30/3600</f>
        <v>0.38</v>
      </c>
      <c r="P31" s="173">
        <f>'Raw Data(sec)'!P30/3600</f>
        <v>0.46444444444444444</v>
      </c>
      <c r="Q31" s="173">
        <f>'Raw Data(sec)'!Q30/3600</f>
        <v>0.88777777777777778</v>
      </c>
      <c r="R31" s="173">
        <f>'Raw Data(sec)'!R30/3600</f>
        <v>1</v>
      </c>
      <c r="S31" s="173">
        <f>'Raw Data(sec)'!S30/3600</f>
        <v>0.98333333333333328</v>
      </c>
      <c r="T31" s="173">
        <f>'Raw Data(sec)'!T30/3600</f>
        <v>0.31555555555555553</v>
      </c>
      <c r="U31" s="173">
        <f>'Raw Data(sec)'!U30/3600</f>
        <v>1</v>
      </c>
      <c r="V31" s="173">
        <f>'Raw Data(sec)'!V30/3600</f>
        <v>0.41</v>
      </c>
      <c r="W31" s="173">
        <f>'Raw Data(sec)'!W30/3600</f>
        <v>0.37888888888888889</v>
      </c>
      <c r="X31" s="173">
        <f>'Raw Data(sec)'!X30/3600</f>
        <v>0.69222222222222218</v>
      </c>
      <c r="Y31" s="173">
        <f>'Raw Data(sec)'!Y30/3600</f>
        <v>0.49888888888888888</v>
      </c>
      <c r="Z31" s="173">
        <f>'Raw Data(sec)'!Z30/3600</f>
        <v>1</v>
      </c>
      <c r="AA31" s="173">
        <f>'Raw Data(sec)'!AA30/3600</f>
        <v>1</v>
      </c>
      <c r="AB31" s="173">
        <f>'Raw Data(sec)'!AB30/3600</f>
        <v>0.99222222222222223</v>
      </c>
    </row>
    <row r="32" spans="1:279" x14ac:dyDescent="0.2">
      <c r="A32" t="str">
        <f>'Raw Data(sec)'!A31</f>
        <v>P23</v>
      </c>
      <c r="B32" t="str">
        <f>'Raw Data(sec)'!B31</f>
        <v xml:space="preserve">HOM </v>
      </c>
      <c r="C32" t="str">
        <f>'Raw Data(sec)'!C31</f>
        <v>J5</v>
      </c>
      <c r="D32" t="str">
        <f>'Raw Data(sec)'!D31</f>
        <v>R</v>
      </c>
      <c r="E32">
        <f>'Raw Data(sec)'!E31/3600</f>
        <v>0.28222222222222221</v>
      </c>
      <c r="F32">
        <f>'Raw Data(sec)'!F31/3600</f>
        <v>0.15666666666666668</v>
      </c>
      <c r="G32">
        <f>'Raw Data(sec)'!G31/3600</f>
        <v>0.10777777777777778</v>
      </c>
      <c r="H32">
        <f>'Raw Data(sec)'!H31/3600</f>
        <v>0.17333333333333334</v>
      </c>
      <c r="I32">
        <f>'Raw Data(sec)'!I31/3600</f>
        <v>0.11</v>
      </c>
      <c r="J32">
        <f>'Raw Data(sec)'!J31/3600</f>
        <v>0.10222222222222223</v>
      </c>
      <c r="K32">
        <f>'Raw Data(sec)'!K31/3600</f>
        <v>0.11555555555555555</v>
      </c>
      <c r="L32">
        <f>'Raw Data(sec)'!L31/3600</f>
        <v>0.21444444444444444</v>
      </c>
      <c r="M32">
        <f>'Raw Data(sec)'!M31/3600</f>
        <v>7.5555555555555556E-2</v>
      </c>
      <c r="N32">
        <f>'Raw Data(sec)'!N31/3600</f>
        <v>0.19666666666666666</v>
      </c>
      <c r="O32">
        <f>'Raw Data(sec)'!O31/3600</f>
        <v>0.20777777777777778</v>
      </c>
      <c r="P32" s="173">
        <f>'Raw Data(sec)'!P31/3600</f>
        <v>6.7777777777777784E-2</v>
      </c>
      <c r="Q32" s="173">
        <f>'Raw Data(sec)'!Q31/3600</f>
        <v>3.3333333333333335E-3</v>
      </c>
      <c r="R32" s="173">
        <f>'Raw Data(sec)'!R31/3600</f>
        <v>0</v>
      </c>
      <c r="S32" s="173">
        <f>'Raw Data(sec)'!S31/3600</f>
        <v>0</v>
      </c>
      <c r="T32" s="173">
        <f>'Raw Data(sec)'!T31/3600</f>
        <v>0.12555555555555556</v>
      </c>
      <c r="U32" s="173">
        <f>'Raw Data(sec)'!U31/3600</f>
        <v>0</v>
      </c>
      <c r="V32" s="173">
        <f>'Raw Data(sec)'!V31/3600</f>
        <v>0.11777777777777777</v>
      </c>
      <c r="W32" s="173">
        <f>'Raw Data(sec)'!W31/3600</f>
        <v>0.16555555555555557</v>
      </c>
      <c r="X32" s="173">
        <f>'Raw Data(sec)'!X31/3600</f>
        <v>0.10333333333333333</v>
      </c>
      <c r="Y32" s="173">
        <f>'Raw Data(sec)'!Y31/3600</f>
        <v>0.12777777777777777</v>
      </c>
      <c r="Z32" s="173">
        <f>'Raw Data(sec)'!Z31/3600</f>
        <v>0</v>
      </c>
      <c r="AA32" s="173">
        <f>'Raw Data(sec)'!AA31/3600</f>
        <v>0</v>
      </c>
      <c r="AB32" s="173">
        <f>'Raw Data(sec)'!AB31/3600</f>
        <v>0</v>
      </c>
    </row>
    <row r="33" spans="1:216" ht="17" thickBot="1" x14ac:dyDescent="0.25">
      <c r="A33" t="str">
        <f>'Raw Data(sec)'!A32</f>
        <v>P23</v>
      </c>
      <c r="B33" t="str">
        <f>'Raw Data(sec)'!B32</f>
        <v xml:space="preserve">HOM </v>
      </c>
      <c r="C33" t="str">
        <f>'Raw Data(sec)'!C32</f>
        <v>J5</v>
      </c>
      <c r="D33" t="str">
        <f>'Raw Data(sec)'!D32</f>
        <v>NR</v>
      </c>
      <c r="E33">
        <f>'Raw Data(sec)'!E32/3600</f>
        <v>0.63444444444444448</v>
      </c>
      <c r="F33">
        <f>'Raw Data(sec)'!F32/3600</f>
        <v>0.36</v>
      </c>
      <c r="G33">
        <f>'Raw Data(sec)'!G32/3600</f>
        <v>0.48777777777777775</v>
      </c>
      <c r="H33">
        <f>'Raw Data(sec)'!H32/3600</f>
        <v>0.43444444444444447</v>
      </c>
      <c r="I33">
        <f>'Raw Data(sec)'!I32/3600</f>
        <v>0.42333333333333334</v>
      </c>
      <c r="J33">
        <f>'Raw Data(sec)'!J32/3600</f>
        <v>0.32111111111111112</v>
      </c>
      <c r="K33">
        <f>'Raw Data(sec)'!K32/3600</f>
        <v>0.34222222222222221</v>
      </c>
      <c r="L33">
        <f>'Raw Data(sec)'!L32/3600</f>
        <v>0.66888888888888887</v>
      </c>
      <c r="M33">
        <f>'Raw Data(sec)'!M32/3600</f>
        <v>0.46666666666666667</v>
      </c>
      <c r="N33">
        <f>'Raw Data(sec)'!N32/3600</f>
        <v>0.57444444444444442</v>
      </c>
      <c r="O33">
        <f>'Raw Data(sec)'!O32/3600</f>
        <v>0.41222222222222221</v>
      </c>
      <c r="P33" s="173">
        <f>'Raw Data(sec)'!P32/3600</f>
        <v>0.46777777777777779</v>
      </c>
      <c r="Q33" s="173">
        <f>'Raw Data(sec)'!Q32/3600</f>
        <v>0.10888888888888888</v>
      </c>
      <c r="R33" s="173">
        <f>'Raw Data(sec)'!R32/3600</f>
        <v>0</v>
      </c>
      <c r="S33" s="173">
        <f>'Raw Data(sec)'!S32/3600</f>
        <v>1.6666666666666666E-2</v>
      </c>
      <c r="T33" s="173">
        <f>'Raw Data(sec)'!T32/3600</f>
        <v>0.55888888888888888</v>
      </c>
      <c r="U33" s="173">
        <f>'Raw Data(sec)'!U32/3600</f>
        <v>0</v>
      </c>
      <c r="V33" s="173">
        <f>'Raw Data(sec)'!V32/3600</f>
        <v>0.47222222222222221</v>
      </c>
      <c r="W33" s="173">
        <f>'Raw Data(sec)'!W32/3600</f>
        <v>0.45555555555555555</v>
      </c>
      <c r="X33" s="173">
        <f>'Raw Data(sec)'!X32/3600</f>
        <v>0.20444444444444446</v>
      </c>
      <c r="Y33" s="173">
        <f>'Raw Data(sec)'!Y32/3600</f>
        <v>0.37333333333333335</v>
      </c>
      <c r="Z33" s="173">
        <f>'Raw Data(sec)'!Z32/3600</f>
        <v>0</v>
      </c>
      <c r="AA33" s="173">
        <f>'Raw Data(sec)'!AA32/3600</f>
        <v>0</v>
      </c>
      <c r="AB33" s="173">
        <f>'Raw Data(sec)'!AB32/3600</f>
        <v>7.7777777777777776E-3</v>
      </c>
      <c r="AJ33" s="15"/>
      <c r="AK33" s="9"/>
      <c r="AL33" s="9"/>
      <c r="AM33" s="9"/>
      <c r="AN33" s="9"/>
      <c r="AO33" s="9"/>
      <c r="AP33" s="9"/>
      <c r="AQ33" s="9"/>
      <c r="AR33" s="9"/>
      <c r="AS33" s="9"/>
      <c r="AT33" s="9"/>
      <c r="AU33" s="9"/>
      <c r="AV33" s="9"/>
      <c r="AW33" s="9"/>
      <c r="AX33" s="9"/>
      <c r="AY33" s="9"/>
      <c r="AZ33" s="9"/>
      <c r="BB33" s="9"/>
      <c r="CX33" s="9"/>
      <c r="DH33" s="9"/>
      <c r="DI33" s="9"/>
      <c r="DJ33" s="9"/>
      <c r="DK33" s="9"/>
      <c r="DL33" s="9"/>
      <c r="DM33" s="9"/>
      <c r="DN33" s="9"/>
      <c r="DO33" s="9"/>
      <c r="ED33" s="15"/>
      <c r="EE33" s="15"/>
      <c r="EF33" s="15"/>
      <c r="EI33" s="75"/>
      <c r="EJ33" s="9"/>
      <c r="EL33" s="75"/>
      <c r="EO33" s="75"/>
      <c r="ER33" s="75"/>
      <c r="EU33" s="75"/>
      <c r="FN33" s="75"/>
      <c r="FQ33" s="75"/>
      <c r="FT33" s="75"/>
      <c r="FZ33" s="75"/>
      <c r="GC33" s="75"/>
      <c r="GF33" s="75"/>
      <c r="GI33" s="75"/>
      <c r="GL33" s="75"/>
      <c r="GO33" s="75"/>
      <c r="GR33" s="75"/>
      <c r="GU33" s="75"/>
      <c r="GX33" s="75"/>
      <c r="GY33" s="15"/>
      <c r="GZ33" s="15"/>
      <c r="HA33" s="15"/>
      <c r="HD33" s="75"/>
      <c r="HG33" s="75"/>
    </row>
    <row r="34" spans="1:216" ht="16" customHeight="1" x14ac:dyDescent="0.2">
      <c r="A34" t="str">
        <f>'Raw Data(sec)'!A33</f>
        <v>P23</v>
      </c>
      <c r="B34" t="str">
        <f>'Raw Data(sec)'!B33</f>
        <v xml:space="preserve">HOM </v>
      </c>
      <c r="C34" t="str">
        <f>'Raw Data(sec)'!C33</f>
        <v>L2</v>
      </c>
      <c r="D34" t="str">
        <f>'Raw Data(sec)'!D33</f>
        <v>W</v>
      </c>
      <c r="E34">
        <f>'Raw Data(sec)'!E33/3600</f>
        <v>0.62333333333333329</v>
      </c>
      <c r="F34">
        <f>'Raw Data(sec)'!F33/3600</f>
        <v>0.52888888888888885</v>
      </c>
      <c r="G34">
        <f>'Raw Data(sec)'!G33/3600</f>
        <v>1</v>
      </c>
      <c r="H34">
        <f>'Raw Data(sec)'!H33/3600</f>
        <v>0.20222222222222222</v>
      </c>
      <c r="I34">
        <f>'Raw Data(sec)'!I33/3600</f>
        <v>0.64111111111111108</v>
      </c>
      <c r="J34">
        <f>'Raw Data(sec)'!J33/3600</f>
        <v>0.44333333333333336</v>
      </c>
      <c r="K34">
        <f>'Raw Data(sec)'!K33/3600</f>
        <v>0.58777777777777773</v>
      </c>
      <c r="L34">
        <f>'Raw Data(sec)'!L33/3600</f>
        <v>0.18777777777777777</v>
      </c>
      <c r="M34">
        <f>'Raw Data(sec)'!M33/3600</f>
        <v>0.46666666666666667</v>
      </c>
      <c r="N34">
        <f>'Raw Data(sec)'!N33/3600</f>
        <v>0.11888888888888889</v>
      </c>
      <c r="O34">
        <f>'Raw Data(sec)'!O33/3600</f>
        <v>0.55333333333333334</v>
      </c>
      <c r="P34" s="173">
        <f>'Raw Data(sec)'!P33/3600</f>
        <v>0.2688888888888889</v>
      </c>
      <c r="Q34" s="173">
        <f>'Raw Data(sec)'!Q33/3600</f>
        <v>1</v>
      </c>
      <c r="R34" s="173">
        <f>'Raw Data(sec)'!R33/3600</f>
        <v>0.7944444444444444</v>
      </c>
      <c r="S34" s="173">
        <f>'Raw Data(sec)'!S33/3600</f>
        <v>0.69444444444444442</v>
      </c>
      <c r="T34" s="173">
        <f>'Raw Data(sec)'!T33/3600</f>
        <v>0.99888888888888894</v>
      </c>
      <c r="U34" s="173">
        <f>'Raw Data(sec)'!U33/3600</f>
        <v>1</v>
      </c>
      <c r="V34" s="173">
        <f>'Raw Data(sec)'!V33/3600</f>
        <v>0.16222222222222221</v>
      </c>
      <c r="W34" s="173">
        <f>'Raw Data(sec)'!W33/3600</f>
        <v>0.32555555555555554</v>
      </c>
      <c r="X34" s="173">
        <f>'Raw Data(sec)'!X33/3600</f>
        <v>0.44777777777777777</v>
      </c>
      <c r="Y34" s="173">
        <f>'Raw Data(sec)'!Y33/3600</f>
        <v>0.65555555555555556</v>
      </c>
      <c r="Z34" s="173">
        <f>'Raw Data(sec)'!Z33/3600</f>
        <v>0.89888888888888885</v>
      </c>
      <c r="AA34" s="173">
        <f>'Raw Data(sec)'!AA33/3600</f>
        <v>0.9966666666666667</v>
      </c>
      <c r="AB34" s="173">
        <f>'Raw Data(sec)'!AB33/3600</f>
        <v>1</v>
      </c>
      <c r="AH34" s="15"/>
      <c r="AI34" s="15"/>
      <c r="AJ34" s="15"/>
      <c r="AK34" s="346" t="s">
        <v>109</v>
      </c>
      <c r="AL34" s="347"/>
      <c r="AM34" s="347"/>
      <c r="AN34" s="347"/>
      <c r="AO34" s="347"/>
      <c r="AP34" s="347"/>
      <c r="AQ34" s="347"/>
      <c r="AR34" s="347"/>
      <c r="AS34" s="347"/>
      <c r="AT34" s="347"/>
      <c r="AU34" s="347"/>
      <c r="AV34" s="347"/>
      <c r="AW34" s="347"/>
      <c r="AX34" s="347"/>
      <c r="AY34" s="348"/>
      <c r="AZ34" s="9"/>
      <c r="BA34" s="346" t="s">
        <v>110</v>
      </c>
      <c r="BB34" s="347"/>
      <c r="BC34" s="347"/>
      <c r="BD34" s="347"/>
      <c r="BE34" s="347"/>
      <c r="BF34" s="347"/>
      <c r="BG34" s="347"/>
      <c r="BH34" s="347"/>
      <c r="BI34" s="347"/>
      <c r="BJ34" s="347"/>
      <c r="BK34" s="347"/>
      <c r="BL34" s="347"/>
      <c r="BM34" s="347"/>
      <c r="BN34" s="347"/>
      <c r="BO34" s="348"/>
      <c r="BT34" s="372" t="s">
        <v>111</v>
      </c>
      <c r="BU34" s="373"/>
      <c r="BV34" s="373"/>
      <c r="BW34" s="373"/>
      <c r="BX34" s="373"/>
      <c r="BY34" s="373"/>
      <c r="BZ34" s="373"/>
      <c r="CA34" s="373"/>
      <c r="CB34" s="373"/>
      <c r="CC34" s="373"/>
      <c r="CD34" s="373"/>
      <c r="CE34" s="373"/>
      <c r="CF34" s="168"/>
      <c r="CG34" s="168"/>
      <c r="CH34" s="169"/>
      <c r="CI34" s="9"/>
      <c r="CJ34" s="376" t="s">
        <v>110</v>
      </c>
      <c r="CK34" s="377"/>
      <c r="CL34" s="377"/>
      <c r="CM34" s="377"/>
      <c r="CN34" s="377"/>
      <c r="CO34" s="377"/>
      <c r="CP34" s="377"/>
      <c r="CQ34" s="377"/>
      <c r="CR34" s="377"/>
      <c r="CS34" s="377"/>
      <c r="CT34" s="377"/>
      <c r="CU34" s="377"/>
      <c r="CV34" s="164"/>
      <c r="CW34" s="165"/>
      <c r="CZ34" s="9"/>
      <c r="DA34" s="359" t="s">
        <v>112</v>
      </c>
      <c r="DB34" s="360"/>
      <c r="DC34" s="360"/>
      <c r="DD34" s="360"/>
      <c r="DE34" s="360"/>
      <c r="DF34" s="360"/>
      <c r="DG34" s="360"/>
      <c r="DH34" s="360"/>
      <c r="DI34" s="360"/>
      <c r="DJ34" s="360"/>
      <c r="DK34" s="360"/>
      <c r="DL34" s="360"/>
      <c r="DM34" s="360"/>
      <c r="DN34" s="361"/>
      <c r="DO34" s="9"/>
      <c r="DP34" s="362" t="s">
        <v>113</v>
      </c>
      <c r="DQ34" s="363"/>
      <c r="DR34" s="363"/>
      <c r="DS34" s="363"/>
      <c r="DT34" s="363"/>
      <c r="DU34" s="363"/>
      <c r="DV34" s="363"/>
      <c r="DW34" s="363"/>
      <c r="DX34" s="363"/>
      <c r="DY34" s="363"/>
      <c r="DZ34" s="363"/>
      <c r="EA34" s="363"/>
      <c r="EB34" s="363"/>
      <c r="EC34" s="364"/>
      <c r="EG34" s="352" t="s">
        <v>116</v>
      </c>
      <c r="EH34" s="353"/>
      <c r="EI34" s="353"/>
      <c r="EJ34" s="353"/>
      <c r="EK34" s="353"/>
      <c r="EL34" s="353"/>
      <c r="EM34" s="353"/>
      <c r="EN34" s="353"/>
      <c r="EO34" s="353"/>
      <c r="EP34" s="353"/>
      <c r="EQ34" s="353"/>
      <c r="ER34" s="353"/>
      <c r="ES34" s="353"/>
      <c r="ET34" s="353"/>
      <c r="EU34" s="354"/>
      <c r="EV34" s="9"/>
      <c r="EX34" s="365" t="s">
        <v>127</v>
      </c>
      <c r="EY34" s="366"/>
      <c r="EZ34" s="366"/>
      <c r="FA34" s="366"/>
      <c r="FB34" s="366"/>
      <c r="FC34" s="366"/>
      <c r="FD34" s="366"/>
      <c r="FE34" s="366"/>
      <c r="FF34" s="366"/>
      <c r="FG34" s="366"/>
      <c r="FH34" s="366"/>
      <c r="FI34" s="366"/>
      <c r="FJ34" s="366"/>
      <c r="FK34" s="367"/>
      <c r="FL34" s="15"/>
      <c r="FM34" s="15"/>
      <c r="FN34" s="15"/>
      <c r="FO34" s="15"/>
      <c r="FP34" s="15"/>
      <c r="FQ34" s="15"/>
      <c r="FR34" s="15"/>
      <c r="FS34" s="15"/>
      <c r="FT34" s="15"/>
      <c r="FU34" s="15"/>
      <c r="FV34" s="15"/>
      <c r="FW34" s="15"/>
      <c r="FX34" s="15"/>
      <c r="FY34" s="15"/>
      <c r="FZ34" s="15"/>
      <c r="GA34" s="15"/>
      <c r="GB34" s="9"/>
      <c r="GC34" s="9"/>
      <c r="GD34" s="9"/>
      <c r="GE34" s="9"/>
      <c r="GF34" s="9"/>
      <c r="GG34" s="9"/>
      <c r="GH34" s="9"/>
      <c r="GI34" s="9"/>
      <c r="GM34" s="9"/>
      <c r="GN34" s="9"/>
      <c r="GO34" s="9"/>
      <c r="GP34" s="9"/>
      <c r="GQ34" s="9"/>
      <c r="GR34" s="15"/>
      <c r="GS34" s="15"/>
      <c r="GT34" s="15"/>
      <c r="GU34" s="15"/>
      <c r="GV34" s="15"/>
      <c r="GW34" s="15"/>
      <c r="GX34" s="15"/>
      <c r="GY34" s="15"/>
      <c r="GZ34" s="15"/>
      <c r="HA34" s="15"/>
      <c r="HB34" s="15"/>
      <c r="HC34" s="15"/>
      <c r="HD34" s="15"/>
      <c r="HE34" s="15"/>
      <c r="HF34" s="15"/>
      <c r="HG34" s="15"/>
      <c r="HH34" s="15"/>
    </row>
    <row r="35" spans="1:216" ht="15.5" customHeight="1" x14ac:dyDescent="0.2">
      <c r="A35" t="str">
        <f>'Raw Data(sec)'!A34</f>
        <v>P23</v>
      </c>
      <c r="B35" t="str">
        <f>'Raw Data(sec)'!B34</f>
        <v xml:space="preserve">HOM </v>
      </c>
      <c r="C35" t="str">
        <f>'Raw Data(sec)'!C34</f>
        <v>L2</v>
      </c>
      <c r="D35" t="str">
        <f>'Raw Data(sec)'!D34</f>
        <v>R</v>
      </c>
      <c r="E35">
        <f>'Raw Data(sec)'!E34/3600</f>
        <v>3.4444444444444444E-2</v>
      </c>
      <c r="F35">
        <f>'Raw Data(sec)'!F34/3600</f>
        <v>9.6666666666666665E-2</v>
      </c>
      <c r="G35">
        <f>'Raw Data(sec)'!G34/3600</f>
        <v>0</v>
      </c>
      <c r="H35">
        <f>'Raw Data(sec)'!H34/3600</f>
        <v>0.19333333333333333</v>
      </c>
      <c r="I35">
        <f>'Raw Data(sec)'!I34/3600</f>
        <v>0.12222222222222222</v>
      </c>
      <c r="J35">
        <f>'Raw Data(sec)'!J34/3600</f>
        <v>8.2222222222222224E-2</v>
      </c>
      <c r="K35">
        <f>'Raw Data(sec)'!K34/3600</f>
        <v>0.10888888888888888</v>
      </c>
      <c r="L35">
        <f>'Raw Data(sec)'!L34/3600</f>
        <v>0.26777777777777778</v>
      </c>
      <c r="M35">
        <f>'Raw Data(sec)'!M34/3600</f>
        <v>0.15</v>
      </c>
      <c r="N35">
        <f>'Raw Data(sec)'!N34/3600</f>
        <v>0.27555555555555555</v>
      </c>
      <c r="O35">
        <f>'Raw Data(sec)'!O34/3600</f>
        <v>0.16</v>
      </c>
      <c r="P35" s="173">
        <f>'Raw Data(sec)'!P34/3600</f>
        <v>0.19</v>
      </c>
      <c r="Q35" s="173">
        <f>'Raw Data(sec)'!Q34/3600</f>
        <v>0</v>
      </c>
      <c r="R35" s="173">
        <f>'Raw Data(sec)'!R34/3600</f>
        <v>3.4444444444444444E-2</v>
      </c>
      <c r="S35" s="173">
        <f>'Raw Data(sec)'!S34/3600</f>
        <v>0.08</v>
      </c>
      <c r="T35" s="173">
        <f>'Raw Data(sec)'!T34/3600</f>
        <v>0</v>
      </c>
      <c r="U35" s="173">
        <f>'Raw Data(sec)'!U34/3600</f>
        <v>0</v>
      </c>
      <c r="V35" s="173">
        <f>'Raw Data(sec)'!V34/3600</f>
        <v>0.18444444444444444</v>
      </c>
      <c r="W35" s="173">
        <f>'Raw Data(sec)'!W34/3600</f>
        <v>0.17333333333333334</v>
      </c>
      <c r="X35" s="173">
        <f>'Raw Data(sec)'!X34/3600</f>
        <v>0.21</v>
      </c>
      <c r="Y35" s="173">
        <f>'Raw Data(sec)'!Y34/3600</f>
        <v>7.4444444444444438E-2</v>
      </c>
      <c r="Z35" s="173">
        <f>'Raw Data(sec)'!Z34/3600</f>
        <v>0.02</v>
      </c>
      <c r="AA35" s="173">
        <f>'Raw Data(sec)'!AA34/3600</f>
        <v>0</v>
      </c>
      <c r="AB35" s="173">
        <f>'Raw Data(sec)'!AB34/3600</f>
        <v>0</v>
      </c>
      <c r="AH35" s="9"/>
      <c r="AI35" s="9"/>
      <c r="AJ35" s="9"/>
      <c r="AK35" s="349"/>
      <c r="AL35" s="350"/>
      <c r="AM35" s="350"/>
      <c r="AN35" s="350"/>
      <c r="AO35" s="350"/>
      <c r="AP35" s="350"/>
      <c r="AQ35" s="350"/>
      <c r="AR35" s="350"/>
      <c r="AS35" s="350"/>
      <c r="AT35" s="350"/>
      <c r="AU35" s="350"/>
      <c r="AV35" s="350"/>
      <c r="AW35" s="350"/>
      <c r="AX35" s="350"/>
      <c r="AY35" s="351"/>
      <c r="AZ35" s="9"/>
      <c r="BA35" s="349"/>
      <c r="BB35" s="350"/>
      <c r="BC35" s="350"/>
      <c r="BD35" s="350"/>
      <c r="BE35" s="350"/>
      <c r="BF35" s="350"/>
      <c r="BG35" s="350"/>
      <c r="BH35" s="350"/>
      <c r="BI35" s="350"/>
      <c r="BJ35" s="350"/>
      <c r="BK35" s="350"/>
      <c r="BL35" s="350"/>
      <c r="BM35" s="350"/>
      <c r="BN35" s="350"/>
      <c r="BO35" s="351"/>
      <c r="BT35" s="374"/>
      <c r="BU35" s="375"/>
      <c r="BV35" s="375"/>
      <c r="BW35" s="375"/>
      <c r="BX35" s="375"/>
      <c r="BY35" s="375"/>
      <c r="BZ35" s="375"/>
      <c r="CA35" s="375"/>
      <c r="CB35" s="375"/>
      <c r="CC35" s="375"/>
      <c r="CD35" s="375"/>
      <c r="CE35" s="375"/>
      <c r="CF35" s="170"/>
      <c r="CG35" s="170"/>
      <c r="CH35" s="171"/>
      <c r="CI35" s="9"/>
      <c r="CJ35" s="378"/>
      <c r="CK35" s="379"/>
      <c r="CL35" s="379"/>
      <c r="CM35" s="379"/>
      <c r="CN35" s="379"/>
      <c r="CO35" s="379"/>
      <c r="CP35" s="379"/>
      <c r="CQ35" s="379"/>
      <c r="CR35" s="379"/>
      <c r="CS35" s="379"/>
      <c r="CT35" s="379"/>
      <c r="CU35" s="379"/>
      <c r="CV35" s="166"/>
      <c r="CW35" s="167"/>
      <c r="CX35" s="9"/>
      <c r="CZ35" s="9"/>
      <c r="DA35" s="362"/>
      <c r="DB35" s="363"/>
      <c r="DC35" s="363"/>
      <c r="DD35" s="363"/>
      <c r="DE35" s="363"/>
      <c r="DF35" s="363"/>
      <c r="DG35" s="363"/>
      <c r="DH35" s="363"/>
      <c r="DI35" s="363"/>
      <c r="DJ35" s="363"/>
      <c r="DK35" s="363"/>
      <c r="DL35" s="363"/>
      <c r="DM35" s="363"/>
      <c r="DN35" s="364"/>
      <c r="DO35" s="9"/>
      <c r="DP35" s="362"/>
      <c r="DQ35" s="363"/>
      <c r="DR35" s="363"/>
      <c r="DS35" s="363"/>
      <c r="DT35" s="363"/>
      <c r="DU35" s="363"/>
      <c r="DV35" s="363"/>
      <c r="DW35" s="363"/>
      <c r="DX35" s="363"/>
      <c r="DY35" s="363"/>
      <c r="DZ35" s="363"/>
      <c r="EA35" s="363"/>
      <c r="EB35" s="363"/>
      <c r="EC35" s="364"/>
      <c r="EG35" s="355"/>
      <c r="EH35" s="356"/>
      <c r="EI35" s="356"/>
      <c r="EJ35" s="356"/>
      <c r="EK35" s="356"/>
      <c r="EL35" s="356"/>
      <c r="EM35" s="356"/>
      <c r="EN35" s="356"/>
      <c r="EO35" s="356"/>
      <c r="EP35" s="356"/>
      <c r="EQ35" s="356"/>
      <c r="ER35" s="356"/>
      <c r="ES35" s="356"/>
      <c r="ET35" s="356"/>
      <c r="EU35" s="357"/>
      <c r="EV35" s="9"/>
      <c r="EX35" s="368"/>
      <c r="EY35" s="369"/>
      <c r="EZ35" s="369"/>
      <c r="FA35" s="369"/>
      <c r="FB35" s="369"/>
      <c r="FC35" s="369"/>
      <c r="FD35" s="369"/>
      <c r="FE35" s="369"/>
      <c r="FF35" s="369"/>
      <c r="FG35" s="369"/>
      <c r="FH35" s="369"/>
      <c r="FI35" s="369"/>
      <c r="FJ35" s="369"/>
      <c r="FK35" s="370"/>
      <c r="FL35" s="9"/>
      <c r="GC35" s="9"/>
      <c r="GD35" s="9"/>
      <c r="GE35" s="9"/>
      <c r="GF35" s="9"/>
      <c r="GG35" s="9"/>
      <c r="GH35" s="9"/>
      <c r="GI35" s="9"/>
      <c r="GJ35" s="9"/>
      <c r="GK35" s="9"/>
      <c r="GL35" s="9"/>
      <c r="HD35" s="9"/>
      <c r="HE35" s="9"/>
      <c r="HF35" s="9"/>
      <c r="HG35" s="9"/>
      <c r="HH35" s="9"/>
    </row>
    <row r="36" spans="1:216" ht="21" customHeight="1" x14ac:dyDescent="0.2">
      <c r="A36" t="str">
        <f>'Raw Data(sec)'!A35</f>
        <v>P23</v>
      </c>
      <c r="B36" t="str">
        <f>'Raw Data(sec)'!B35</f>
        <v xml:space="preserve">HOM </v>
      </c>
      <c r="C36" t="str">
        <f>'Raw Data(sec)'!C35</f>
        <v>L2</v>
      </c>
      <c r="D36" t="str">
        <f>'Raw Data(sec)'!D35</f>
        <v>NR</v>
      </c>
      <c r="E36">
        <f>'Raw Data(sec)'!E35/3600</f>
        <v>0.34222222222222221</v>
      </c>
      <c r="F36">
        <f>'Raw Data(sec)'!F35/3600</f>
        <v>0.37444444444444447</v>
      </c>
      <c r="G36">
        <f>'Raw Data(sec)'!G35/3600</f>
        <v>0</v>
      </c>
      <c r="H36">
        <f>'Raw Data(sec)'!H35/3600</f>
        <v>0.60444444444444445</v>
      </c>
      <c r="I36">
        <f>'Raw Data(sec)'!I35/3600</f>
        <v>0.23666666666666666</v>
      </c>
      <c r="J36">
        <f>'Raw Data(sec)'!J35/3600</f>
        <v>0.47444444444444445</v>
      </c>
      <c r="K36">
        <f>'Raw Data(sec)'!K35/3600</f>
        <v>0.30333333333333334</v>
      </c>
      <c r="L36">
        <f>'Raw Data(sec)'!L35/3600</f>
        <v>0.5444444444444444</v>
      </c>
      <c r="M36">
        <f>'Raw Data(sec)'!M35/3600</f>
        <v>0.38333333333333336</v>
      </c>
      <c r="N36">
        <f>'Raw Data(sec)'!N35/3600</f>
        <v>0.60555555555555551</v>
      </c>
      <c r="O36">
        <f>'Raw Data(sec)'!O35/3600</f>
        <v>0.28666666666666668</v>
      </c>
      <c r="P36" s="173">
        <f>'Raw Data(sec)'!P35/3600</f>
        <v>0.5411111111111111</v>
      </c>
      <c r="Q36" s="173">
        <f>'Raw Data(sec)'!Q35/3600</f>
        <v>0</v>
      </c>
      <c r="R36" s="173">
        <f>'Raw Data(sec)'!R35/3600</f>
        <v>0.1711111111111111</v>
      </c>
      <c r="S36" s="173">
        <f>'Raw Data(sec)'!S35/3600</f>
        <v>0.22555555555555556</v>
      </c>
      <c r="T36" s="173">
        <f>'Raw Data(sec)'!T35/3600</f>
        <v>1.1111111111111111E-3</v>
      </c>
      <c r="U36" s="173">
        <f>'Raw Data(sec)'!U35/3600</f>
        <v>0</v>
      </c>
      <c r="V36" s="173">
        <f>'Raw Data(sec)'!V35/3600</f>
        <v>0.65333333333333332</v>
      </c>
      <c r="W36" s="173">
        <f>'Raw Data(sec)'!W35/3600</f>
        <v>0.50111111111111106</v>
      </c>
      <c r="X36" s="173">
        <f>'Raw Data(sec)'!X35/3600</f>
        <v>0.34222222222222221</v>
      </c>
      <c r="Y36" s="173">
        <f>'Raw Data(sec)'!Y35/3600</f>
        <v>0.27</v>
      </c>
      <c r="Z36" s="173">
        <f>'Raw Data(sec)'!Z35/3600</f>
        <v>8.1111111111111106E-2</v>
      </c>
      <c r="AA36" s="173">
        <f>'Raw Data(sec)'!AA35/3600</f>
        <v>3.3333333333333335E-3</v>
      </c>
      <c r="AB36" s="173">
        <f>'Raw Data(sec)'!AB35/3600</f>
        <v>0</v>
      </c>
      <c r="AH36" s="9"/>
      <c r="AI36" s="9"/>
      <c r="AJ36" s="9"/>
      <c r="AK36" s="76"/>
      <c r="AL36" s="86" t="s">
        <v>29</v>
      </c>
      <c r="AM36" s="9" t="str">
        <f t="shared" ref="AM36:AM63" si="0">AJ3</f>
        <v>P23</v>
      </c>
      <c r="AN36" s="9" t="str">
        <f t="shared" ref="AN36:AN63" si="1">AM3</f>
        <v>P23</v>
      </c>
      <c r="AO36" s="9" t="str">
        <f t="shared" ref="AO36:AO63" si="2">AP3</f>
        <v>P23</v>
      </c>
      <c r="AP36" s="9" t="str">
        <f t="shared" ref="AP36:AP63" si="3">AS3</f>
        <v>P23</v>
      </c>
      <c r="AQ36" s="9" t="str">
        <f t="shared" ref="AQ36:AQ63" si="4">AY3</f>
        <v>P23</v>
      </c>
      <c r="AR36" s="9" t="str">
        <f t="shared" ref="AR36:AR63" si="5">BB3</f>
        <v>P23</v>
      </c>
      <c r="AS36" s="9" t="str">
        <f t="shared" ref="AS36:AS63" si="6">BE3</f>
        <v>P23</v>
      </c>
      <c r="AU36" s="9" t="str">
        <f t="shared" ref="AU36:AU63" si="7">AV3</f>
        <v>P23</v>
      </c>
      <c r="AV36" s="58"/>
      <c r="AW36" s="58"/>
      <c r="AX36" s="58"/>
      <c r="AY36" s="59"/>
      <c r="AZ36" s="9"/>
      <c r="BA36" s="76"/>
      <c r="BB36" s="86" t="s">
        <v>29</v>
      </c>
      <c r="BC36" s="9" t="str">
        <f t="shared" ref="BC36:BC63" si="8">BH3</f>
        <v>P23</v>
      </c>
      <c r="BD36" s="9" t="str">
        <f t="shared" ref="BD36:BD63" si="9">BK3</f>
        <v>P23</v>
      </c>
      <c r="BE36" s="9" t="str">
        <f t="shared" ref="BE36:BE63" si="10">BN3</f>
        <v>P23</v>
      </c>
      <c r="BF36" s="9" t="str">
        <f t="shared" ref="BF36:BF63" si="11">BQ3</f>
        <v>P23</v>
      </c>
      <c r="BG36" s="9" t="str">
        <f t="shared" ref="BG36:BG63" si="12">BT3</f>
        <v>P23</v>
      </c>
      <c r="BH36" s="9" t="str">
        <f t="shared" ref="BH36:BH63" si="13">BW3</f>
        <v>P23</v>
      </c>
      <c r="BI36" s="9" t="str">
        <f t="shared" ref="BI36:BI63" si="14">BZ3</f>
        <v>P23</v>
      </c>
      <c r="BJ36" s="9" t="str">
        <f t="shared" ref="BJ36:BJ63" si="15">CC3</f>
        <v>P23</v>
      </c>
      <c r="BK36" s="58"/>
      <c r="BL36" s="58"/>
      <c r="BM36" s="58"/>
      <c r="BN36" s="58"/>
      <c r="BO36" s="59"/>
      <c r="BT36" s="76"/>
      <c r="BU36" s="86" t="s">
        <v>29</v>
      </c>
      <c r="BV36" s="58" t="str">
        <f t="shared" ref="BV36:BV63" si="16">CF3</f>
        <v>P29</v>
      </c>
      <c r="BW36" s="58" t="str">
        <f t="shared" ref="BW36:BW63" si="17">CI3</f>
        <v>P29</v>
      </c>
      <c r="BX36" s="58" t="str">
        <f t="shared" ref="BX36:BX63" si="18">CL3</f>
        <v>P29</v>
      </c>
      <c r="BY36" s="58" t="str">
        <f t="shared" ref="BY36:BY63" si="19">CO3</f>
        <v>P29</v>
      </c>
      <c r="BZ36" s="58" t="str">
        <f t="shared" ref="BZ36:BZ63" si="20">CR3</f>
        <v>P29</v>
      </c>
      <c r="CA36" s="58" t="str">
        <f t="shared" ref="CA36:CA63" si="21">CU3</f>
        <v>P29</v>
      </c>
      <c r="CB36" s="58" t="str">
        <f t="shared" ref="CB36:CB63" si="22">CX3</f>
        <v>P29</v>
      </c>
      <c r="CC36" s="25"/>
      <c r="CD36" s="58"/>
      <c r="CE36" s="58"/>
      <c r="CF36" s="58"/>
      <c r="CG36" s="58"/>
      <c r="CH36" s="59"/>
      <c r="CI36" s="9"/>
      <c r="CJ36" s="89" t="s">
        <v>29</v>
      </c>
      <c r="CK36" s="58" t="str">
        <f t="shared" ref="CK36:CK63" si="23">DA3</f>
        <v>P29</v>
      </c>
      <c r="CL36" s="58" t="str">
        <f t="shared" ref="CL36:CL63" si="24">DD3</f>
        <v>P29</v>
      </c>
      <c r="CM36" s="58" t="str">
        <f t="shared" ref="CM36:CM63" si="25">DG3</f>
        <v>P29</v>
      </c>
      <c r="CN36" s="58" t="str">
        <f t="shared" ref="CN36:CN63" si="26">DJ3</f>
        <v>P29</v>
      </c>
      <c r="CO36" s="58" t="str">
        <f t="shared" ref="CO36:CO63" si="27">DM3</f>
        <v>P29</v>
      </c>
      <c r="CP36" s="58" t="str">
        <f t="shared" ref="CP36:CP63" si="28">DP3</f>
        <v>P29</v>
      </c>
      <c r="CQ36" s="58" t="str">
        <f t="shared" ref="CQ36:CQ63" si="29">DS3</f>
        <v>P29</v>
      </c>
      <c r="CR36" s="58" t="str">
        <f t="shared" ref="CR36:CR63" si="30">DV3</f>
        <v>P29</v>
      </c>
      <c r="CS36" s="58" t="str">
        <f t="shared" ref="CS36:CS63" si="31">DY3</f>
        <v>P29</v>
      </c>
      <c r="CT36" s="58"/>
      <c r="CU36" s="102"/>
      <c r="CV36" s="40"/>
      <c r="CW36" s="41"/>
      <c r="CX36" s="9"/>
      <c r="CZ36" s="9"/>
      <c r="DA36" s="76"/>
      <c r="DB36" s="86" t="s">
        <v>29</v>
      </c>
      <c r="DC36" s="58" t="str">
        <f t="shared" ref="DC36:DC63" si="32">EB3</f>
        <v>P44</v>
      </c>
      <c r="DD36" s="58" t="str">
        <f t="shared" ref="DD36:DD63" si="33">EE3</f>
        <v>P44</v>
      </c>
      <c r="DE36" s="58" t="str">
        <f t="shared" ref="DE36:DE63" si="34">EH3</f>
        <v>P44</v>
      </c>
      <c r="DF36" s="58" t="str">
        <f t="shared" ref="DF36:DF63" si="35">EK3</f>
        <v>P44</v>
      </c>
      <c r="DG36" s="58" t="str">
        <f t="shared" ref="DG36:DG63" si="36">EN3</f>
        <v>P44</v>
      </c>
      <c r="DH36" s="58" t="str">
        <f t="shared" ref="DH36:DH63" si="37">EQ3</f>
        <v>P44</v>
      </c>
      <c r="DI36" s="25"/>
      <c r="DJ36" s="58"/>
      <c r="DK36" s="58"/>
      <c r="DL36" s="40"/>
      <c r="DM36" s="40"/>
      <c r="DN36" s="41"/>
      <c r="DO36" s="9"/>
      <c r="DP36" s="89" t="s">
        <v>29</v>
      </c>
      <c r="DQ36" s="9" t="str">
        <f t="shared" ref="DQ36:DQ63" si="38">ET3</f>
        <v>P44</v>
      </c>
      <c r="DR36" s="9" t="str">
        <f t="shared" ref="DR36:DR63" si="39">EW3</f>
        <v>P44</v>
      </c>
      <c r="DS36" s="9" t="str">
        <f t="shared" ref="DS36:DS63" si="40">EZ3</f>
        <v>P44</v>
      </c>
      <c r="DT36" s="9" t="str">
        <f t="shared" ref="DT36:DT63" si="41">FC3</f>
        <v>P44</v>
      </c>
      <c r="DU36" s="9" t="str">
        <f t="shared" ref="DU36:DU63" si="42">FF3</f>
        <v>P44</v>
      </c>
      <c r="DV36" s="9" t="str">
        <f t="shared" ref="DV36:DV63" si="43">FI3</f>
        <v>P44</v>
      </c>
      <c r="DW36" s="9" t="str">
        <f t="shared" ref="DW36:DW63" si="44">FL3</f>
        <v>P44</v>
      </c>
      <c r="DX36" s="58"/>
      <c r="DY36" s="58"/>
      <c r="DZ36" s="58"/>
      <c r="EA36" s="40"/>
      <c r="EB36" s="40"/>
      <c r="EC36" s="41"/>
      <c r="EG36" s="76"/>
      <c r="EH36" s="86" t="s">
        <v>29</v>
      </c>
      <c r="EI36" s="58" t="str">
        <f t="shared" ref="EI36:EI63" si="45">FO3</f>
        <v>P59</v>
      </c>
      <c r="EJ36" s="58" t="str">
        <f t="shared" ref="EJ36:EJ63" si="46">FR3</f>
        <v>P59</v>
      </c>
      <c r="EK36" s="58" t="str">
        <f t="shared" ref="EK36:EK63" si="47">FU3</f>
        <v>P59</v>
      </c>
      <c r="EL36" s="58" t="str">
        <f t="shared" ref="EL36:EL63" si="48">FX3</f>
        <v>P59</v>
      </c>
      <c r="EM36" s="58" t="str">
        <f t="shared" ref="EM36:EM39" si="49">GA3</f>
        <v>P59</v>
      </c>
      <c r="EN36" s="58" t="str">
        <f t="shared" ref="EN36:EN39" si="50">GD3</f>
        <v>P59</v>
      </c>
      <c r="EO36" s="58" t="str">
        <f t="shared" ref="EO36:EO63" si="51">GG3</f>
        <v>P59</v>
      </c>
      <c r="EP36" s="58" t="str">
        <f t="shared" ref="EP36:EP63" si="52">GJ3</f>
        <v>P59</v>
      </c>
      <c r="EQ36" s="58" t="str">
        <f t="shared" ref="EQ36:EQ63" si="53">GM3</f>
        <v>P59</v>
      </c>
      <c r="ER36" s="58"/>
      <c r="ES36" s="58"/>
      <c r="ET36" s="58"/>
      <c r="EU36" s="59"/>
      <c r="EV36" s="9"/>
      <c r="EX36" s="110" t="s">
        <v>29</v>
      </c>
      <c r="EY36" s="58" t="str">
        <f t="shared" ref="EY36:EY63" si="54">GP3</f>
        <v>P59</v>
      </c>
      <c r="EZ36" s="58" t="str">
        <f t="shared" ref="EZ36:EZ63" si="55">GS3</f>
        <v>P59</v>
      </c>
      <c r="FA36" s="58" t="str">
        <f t="shared" ref="FA36:FA63" si="56">GV3</f>
        <v>P59</v>
      </c>
      <c r="FB36" s="58" t="str">
        <f t="shared" ref="FB36:FB63" si="57">GY3</f>
        <v>P59</v>
      </c>
      <c r="FC36" s="58" t="str">
        <f t="shared" ref="FC36:FC63" si="58">HB3</f>
        <v>P59</v>
      </c>
      <c r="FD36" s="58" t="str">
        <f t="shared" ref="FD36:FD63" si="59">HE3</f>
        <v>P59</v>
      </c>
      <c r="FE36" s="58" t="str">
        <f t="shared" ref="FE36:FE63" si="60">HH3</f>
        <v>P59</v>
      </c>
      <c r="FF36" s="58" t="str">
        <f t="shared" ref="FF36:FF63" si="61">HK3</f>
        <v>P59</v>
      </c>
      <c r="FG36" s="58"/>
      <c r="FH36" s="58"/>
      <c r="FI36" s="40"/>
      <c r="FJ36" s="40"/>
      <c r="FK36" s="41"/>
      <c r="FL36" s="9"/>
      <c r="GC36" s="9"/>
      <c r="GD36" s="9"/>
      <c r="GE36" s="9"/>
      <c r="GF36" s="9"/>
      <c r="GG36" s="9"/>
      <c r="GH36" s="9"/>
      <c r="GI36" s="9"/>
      <c r="GJ36" s="9"/>
      <c r="GK36" s="9"/>
      <c r="GL36" s="9"/>
      <c r="GM36" s="9"/>
      <c r="GN36" s="9"/>
      <c r="GO36" s="9"/>
      <c r="HD36" s="9"/>
      <c r="HE36" s="9"/>
      <c r="HF36" s="9"/>
      <c r="HG36" s="9"/>
      <c r="HH36" s="9"/>
    </row>
    <row r="37" spans="1:216" ht="21" x14ac:dyDescent="0.2">
      <c r="A37" t="str">
        <f>'Raw Data(sec)'!A36</f>
        <v>P23</v>
      </c>
      <c r="B37" t="str">
        <f>'Raw Data(sec)'!B36</f>
        <v xml:space="preserve">HOM </v>
      </c>
      <c r="C37" t="str">
        <f>'Raw Data(sec)'!C36</f>
        <v>L4</v>
      </c>
      <c r="D37" t="str">
        <f>'Raw Data(sec)'!D36</f>
        <v>W</v>
      </c>
      <c r="E37">
        <f>'Raw Data(sec)'!E36/3600</f>
        <v>0.42888888888888888</v>
      </c>
      <c r="F37">
        <f>'Raw Data(sec)'!F36/3600</f>
        <v>0.54777777777777781</v>
      </c>
      <c r="G37">
        <f>'Raw Data(sec)'!G36/3600</f>
        <v>0.24</v>
      </c>
      <c r="H37">
        <f>'Raw Data(sec)'!H36/3600</f>
        <v>0.66</v>
      </c>
      <c r="I37">
        <f>'Raw Data(sec)'!I36/3600</f>
        <v>0.32555555555555554</v>
      </c>
      <c r="J37">
        <f>'Raw Data(sec)'!J36/3600</f>
        <v>0.32555555555555554</v>
      </c>
      <c r="K37">
        <f>'Raw Data(sec)'!K36/3600</f>
        <v>0.49888888888888888</v>
      </c>
      <c r="L37">
        <f>'Raw Data(sec)'!L36/3600</f>
        <v>0.19222222222222221</v>
      </c>
      <c r="M37">
        <f>'Raw Data(sec)'!M36/3600</f>
        <v>0.66111111111111109</v>
      </c>
      <c r="N37">
        <f>'Raw Data(sec)'!N36/3600</f>
        <v>0.13</v>
      </c>
      <c r="O37">
        <f>'Raw Data(sec)'!O36/3600</f>
        <v>0.22222222222222221</v>
      </c>
      <c r="P37" s="173">
        <f>'Raw Data(sec)'!P36/3600</f>
        <v>0.5</v>
      </c>
      <c r="Q37" s="173">
        <f>'Raw Data(sec)'!Q36/3600</f>
        <v>0.8666666666666667</v>
      </c>
      <c r="R37" s="173">
        <f>'Raw Data(sec)'!R36/3600</f>
        <v>1</v>
      </c>
      <c r="S37" s="173">
        <f>'Raw Data(sec)'!S36/3600</f>
        <v>0.80777777777777782</v>
      </c>
      <c r="T37" s="173">
        <f>'Raw Data(sec)'!T36/3600</f>
        <v>0.71333333333333337</v>
      </c>
      <c r="U37" s="173">
        <f>'Raw Data(sec)'!U36/3600</f>
        <v>1</v>
      </c>
      <c r="V37" s="173">
        <f>'Raw Data(sec)'!V36/3600</f>
        <v>0.41555555555555557</v>
      </c>
      <c r="W37" s="173">
        <f>'Raw Data(sec)'!W36/3600</f>
        <v>0.8</v>
      </c>
      <c r="X37" s="173">
        <f>'Raw Data(sec)'!X36/3600</f>
        <v>0.39666666666666667</v>
      </c>
      <c r="Y37" s="173">
        <f>'Raw Data(sec)'!Y36/3600</f>
        <v>0.80666666666666664</v>
      </c>
      <c r="Z37" s="173">
        <f>'Raw Data(sec)'!Z36/3600</f>
        <v>1</v>
      </c>
      <c r="AA37" s="173">
        <f>'Raw Data(sec)'!AA36/3600</f>
        <v>1</v>
      </c>
      <c r="AB37" s="173">
        <f>'Raw Data(sec)'!AB36/3600</f>
        <v>1</v>
      </c>
      <c r="AH37" s="9"/>
      <c r="AI37" s="9"/>
      <c r="AJ37" s="9"/>
      <c r="AK37" s="76"/>
      <c r="AL37" s="86" t="s">
        <v>27</v>
      </c>
      <c r="AM37" s="9" t="str">
        <f t="shared" si="0"/>
        <v>WT</v>
      </c>
      <c r="AN37" s="9" t="str">
        <f t="shared" si="1"/>
        <v>WT</v>
      </c>
      <c r="AO37" s="9" t="str">
        <f t="shared" si="2"/>
        <v>WT</v>
      </c>
      <c r="AP37" s="9" t="str">
        <f t="shared" si="3"/>
        <v>WT</v>
      </c>
      <c r="AQ37" s="9" t="str">
        <f t="shared" si="4"/>
        <v>WT</v>
      </c>
      <c r="AR37" s="9" t="str">
        <f t="shared" si="5"/>
        <v>WT</v>
      </c>
      <c r="AS37" s="9" t="str">
        <f t="shared" si="6"/>
        <v>WT</v>
      </c>
      <c r="AU37" s="9" t="str">
        <f t="shared" si="7"/>
        <v>WT</v>
      </c>
      <c r="AV37" s="58"/>
      <c r="AW37" s="58"/>
      <c r="AX37" s="58"/>
      <c r="AY37" s="59"/>
      <c r="AZ37" s="9"/>
      <c r="BA37" s="76"/>
      <c r="BB37" s="86" t="s">
        <v>27</v>
      </c>
      <c r="BC37" s="9" t="str">
        <f t="shared" si="8"/>
        <v xml:space="preserve">HOM </v>
      </c>
      <c r="BD37" s="9" t="str">
        <f t="shared" si="9"/>
        <v xml:space="preserve">HOM </v>
      </c>
      <c r="BE37" s="9" t="str">
        <f t="shared" si="10"/>
        <v xml:space="preserve">HOM </v>
      </c>
      <c r="BF37" s="9" t="str">
        <f t="shared" si="11"/>
        <v xml:space="preserve">HOM </v>
      </c>
      <c r="BG37" s="9" t="str">
        <f t="shared" si="12"/>
        <v xml:space="preserve">HOM </v>
      </c>
      <c r="BH37" s="9" t="str">
        <f t="shared" si="13"/>
        <v xml:space="preserve">HOM </v>
      </c>
      <c r="BI37" s="9" t="str">
        <f t="shared" si="14"/>
        <v xml:space="preserve">HOM </v>
      </c>
      <c r="BJ37" s="9" t="str">
        <f t="shared" si="15"/>
        <v>HOM</v>
      </c>
      <c r="BK37" s="58"/>
      <c r="BL37" s="58"/>
      <c r="BM37" s="58"/>
      <c r="BN37" s="58"/>
      <c r="BO37" s="59"/>
      <c r="BT37" s="76"/>
      <c r="BU37" s="86" t="s">
        <v>27</v>
      </c>
      <c r="BV37" s="58" t="str">
        <f t="shared" si="16"/>
        <v>WT</v>
      </c>
      <c r="BW37" s="58" t="str">
        <f t="shared" si="17"/>
        <v>WT</v>
      </c>
      <c r="BX37" s="58" t="str">
        <f t="shared" si="18"/>
        <v>WT</v>
      </c>
      <c r="BY37" s="58" t="str">
        <f t="shared" si="19"/>
        <v>WT</v>
      </c>
      <c r="BZ37" s="58" t="str">
        <f t="shared" si="20"/>
        <v>WT</v>
      </c>
      <c r="CA37" s="58" t="str">
        <f t="shared" si="21"/>
        <v>WT</v>
      </c>
      <c r="CB37" s="58" t="str">
        <f t="shared" si="22"/>
        <v>WT</v>
      </c>
      <c r="CC37" s="25"/>
      <c r="CD37" s="58"/>
      <c r="CE37" s="58"/>
      <c r="CF37" s="58"/>
      <c r="CG37" s="58"/>
      <c r="CH37" s="59"/>
      <c r="CI37" s="9"/>
      <c r="CJ37" s="89" t="s">
        <v>27</v>
      </c>
      <c r="CK37" s="58" t="str">
        <f t="shared" si="23"/>
        <v>HOM</v>
      </c>
      <c r="CL37" s="58" t="str">
        <f t="shared" si="24"/>
        <v>HOM</v>
      </c>
      <c r="CM37" s="58" t="str">
        <f t="shared" si="25"/>
        <v>HOM</v>
      </c>
      <c r="CN37" s="58" t="str">
        <f t="shared" si="26"/>
        <v>HOM</v>
      </c>
      <c r="CO37" s="58" t="str">
        <f t="shared" si="27"/>
        <v>HOM</v>
      </c>
      <c r="CP37" s="58" t="str">
        <f t="shared" si="28"/>
        <v>HOM</v>
      </c>
      <c r="CQ37" s="58" t="str">
        <f t="shared" si="29"/>
        <v>HOM</v>
      </c>
      <c r="CR37" s="58" t="str">
        <f t="shared" si="30"/>
        <v>HOM</v>
      </c>
      <c r="CS37" s="58" t="str">
        <f t="shared" si="31"/>
        <v>HOM</v>
      </c>
      <c r="CT37" s="58"/>
      <c r="CU37" s="102"/>
      <c r="CV37" s="40"/>
      <c r="CW37" s="41"/>
      <c r="CX37" s="9"/>
      <c r="CZ37" s="9"/>
      <c r="DA37" s="76"/>
      <c r="DB37" s="86" t="s">
        <v>27</v>
      </c>
      <c r="DC37" s="58" t="str">
        <f t="shared" si="32"/>
        <v>WT</v>
      </c>
      <c r="DD37" s="58" t="str">
        <f t="shared" si="33"/>
        <v>WT</v>
      </c>
      <c r="DE37" s="58" t="str">
        <f t="shared" si="34"/>
        <v>WT</v>
      </c>
      <c r="DF37" s="58" t="str">
        <f t="shared" si="35"/>
        <v>WT</v>
      </c>
      <c r="DG37" s="58" t="str">
        <f t="shared" si="36"/>
        <v>WT</v>
      </c>
      <c r="DH37" s="58" t="str">
        <f t="shared" si="37"/>
        <v>WT</v>
      </c>
      <c r="DI37" s="25"/>
      <c r="DJ37" s="58"/>
      <c r="DK37" s="58"/>
      <c r="DL37" s="40"/>
      <c r="DM37" s="40"/>
      <c r="DN37" s="41"/>
      <c r="DO37" s="9"/>
      <c r="DP37" s="89" t="s">
        <v>27</v>
      </c>
      <c r="DQ37" s="9" t="str">
        <f t="shared" si="38"/>
        <v>HOM</v>
      </c>
      <c r="DR37" s="9" t="str">
        <f t="shared" si="39"/>
        <v>HOM</v>
      </c>
      <c r="DS37" s="9" t="str">
        <f t="shared" si="40"/>
        <v>HOM</v>
      </c>
      <c r="DT37" s="9" t="str">
        <f t="shared" si="41"/>
        <v>HOM</v>
      </c>
      <c r="DU37" s="9" t="str">
        <f t="shared" si="42"/>
        <v>HOM</v>
      </c>
      <c r="DV37" s="9" t="str">
        <f t="shared" si="43"/>
        <v>HOM</v>
      </c>
      <c r="DW37" s="9" t="str">
        <f t="shared" si="44"/>
        <v>HOM</v>
      </c>
      <c r="DX37" s="58"/>
      <c r="DY37" s="58"/>
      <c r="DZ37" s="58"/>
      <c r="EA37" s="40"/>
      <c r="EB37" s="40"/>
      <c r="EC37" s="41"/>
      <c r="EG37" s="76"/>
      <c r="EH37" s="86" t="s">
        <v>27</v>
      </c>
      <c r="EI37" s="58" t="str">
        <f t="shared" si="45"/>
        <v>HOM</v>
      </c>
      <c r="EJ37" s="58" t="str">
        <f t="shared" si="46"/>
        <v>HOM</v>
      </c>
      <c r="EK37" s="58" t="str">
        <f t="shared" si="47"/>
        <v>HOM</v>
      </c>
      <c r="EL37" s="58" t="str">
        <f t="shared" si="48"/>
        <v>HOM</v>
      </c>
      <c r="EM37" s="58" t="str">
        <f t="shared" si="49"/>
        <v>HOM</v>
      </c>
      <c r="EN37" s="58" t="str">
        <f t="shared" si="50"/>
        <v>HOM</v>
      </c>
      <c r="EO37" s="58" t="str">
        <f t="shared" si="51"/>
        <v>HOM</v>
      </c>
      <c r="EP37" s="58" t="str">
        <f t="shared" si="52"/>
        <v>HOM</v>
      </c>
      <c r="EQ37" s="58" t="str">
        <f t="shared" si="53"/>
        <v>HOM</v>
      </c>
      <c r="ER37" s="58"/>
      <c r="ES37" s="58"/>
      <c r="ET37" s="58"/>
      <c r="EU37" s="59"/>
      <c r="EV37" s="9"/>
      <c r="EX37" s="110" t="s">
        <v>27</v>
      </c>
      <c r="EY37" s="58" t="str">
        <f t="shared" si="54"/>
        <v>WT</v>
      </c>
      <c r="EZ37" s="58" t="str">
        <f t="shared" si="55"/>
        <v>WT</v>
      </c>
      <c r="FA37" s="58" t="str">
        <f t="shared" si="56"/>
        <v>WT</v>
      </c>
      <c r="FB37" s="58" t="str">
        <f t="shared" si="57"/>
        <v>WT</v>
      </c>
      <c r="FC37" s="58" t="str">
        <f t="shared" si="58"/>
        <v>WT</v>
      </c>
      <c r="FD37" s="58" t="str">
        <f t="shared" si="59"/>
        <v>WT</v>
      </c>
      <c r="FE37" s="58" t="str">
        <f t="shared" si="60"/>
        <v>WT</v>
      </c>
      <c r="FF37" s="58" t="str">
        <f t="shared" si="61"/>
        <v>WT</v>
      </c>
      <c r="FG37" s="58"/>
      <c r="FH37" s="58"/>
      <c r="FI37" s="40"/>
      <c r="FJ37" s="40"/>
      <c r="FK37" s="41"/>
      <c r="FL37" s="9"/>
      <c r="GC37" s="9"/>
      <c r="GD37" s="9"/>
      <c r="GE37" s="9"/>
      <c r="GF37" s="9"/>
      <c r="GG37" s="9"/>
      <c r="GH37" s="9"/>
      <c r="GI37" s="9"/>
      <c r="GJ37" s="9"/>
      <c r="GK37" s="9"/>
      <c r="GL37" s="9"/>
      <c r="GM37" s="9"/>
      <c r="GN37" s="9"/>
      <c r="GO37" s="9"/>
      <c r="HD37" s="9"/>
      <c r="HE37" s="9"/>
      <c r="HF37" s="9"/>
      <c r="HG37" s="9"/>
      <c r="HH37" s="9"/>
    </row>
    <row r="38" spans="1:216" ht="22" thickBot="1" x14ac:dyDescent="0.25">
      <c r="A38" t="str">
        <f>'Raw Data(sec)'!A37</f>
        <v>P23</v>
      </c>
      <c r="B38" t="str">
        <f>'Raw Data(sec)'!B37</f>
        <v xml:space="preserve">HOM </v>
      </c>
      <c r="C38" t="str">
        <f>'Raw Data(sec)'!C37</f>
        <v>L4</v>
      </c>
      <c r="D38" t="str">
        <f>'Raw Data(sec)'!D37</f>
        <v>R</v>
      </c>
      <c r="E38">
        <f>'Raw Data(sec)'!E37/3600</f>
        <v>0.09</v>
      </c>
      <c r="F38">
        <f>'Raw Data(sec)'!F37/3600</f>
        <v>0.1411111111111111</v>
      </c>
      <c r="G38">
        <f>'Raw Data(sec)'!G37/3600</f>
        <v>0.24222222222222223</v>
      </c>
      <c r="H38">
        <f>'Raw Data(sec)'!H37/3600</f>
        <v>0.1</v>
      </c>
      <c r="I38">
        <f>'Raw Data(sec)'!I37/3600</f>
        <v>0.19444444444444445</v>
      </c>
      <c r="J38">
        <f>'Raw Data(sec)'!J37/3600</f>
        <v>0.11666666666666667</v>
      </c>
      <c r="K38">
        <f>'Raw Data(sec)'!K37/3600</f>
        <v>0.19333333333333333</v>
      </c>
      <c r="L38">
        <f>'Raw Data(sec)'!L37/3600</f>
        <v>0.19777777777777777</v>
      </c>
      <c r="M38">
        <f>'Raw Data(sec)'!M37/3600</f>
        <v>5.3333333333333337E-2</v>
      </c>
      <c r="N38">
        <f>'Raw Data(sec)'!N37/3600</f>
        <v>0.23666666666666666</v>
      </c>
      <c r="O38">
        <f>'Raw Data(sec)'!O37/3600</f>
        <v>0.17444444444444446</v>
      </c>
      <c r="P38" s="173">
        <f>'Raw Data(sec)'!P37/3600</f>
        <v>8.8888888888888892E-2</v>
      </c>
      <c r="Q38" s="173">
        <f>'Raw Data(sec)'!Q37/3600</f>
        <v>2.3333333333333334E-2</v>
      </c>
      <c r="R38" s="173">
        <f>'Raw Data(sec)'!R37/3600</f>
        <v>0</v>
      </c>
      <c r="S38" s="173">
        <f>'Raw Data(sec)'!S37/3600</f>
        <v>5.6666666666666664E-2</v>
      </c>
      <c r="T38" s="173">
        <f>'Raw Data(sec)'!T37/3600</f>
        <v>5.5555555555555552E-2</v>
      </c>
      <c r="U38" s="173">
        <f>'Raw Data(sec)'!U37/3600</f>
        <v>0</v>
      </c>
      <c r="V38" s="173">
        <f>'Raw Data(sec)'!V37/3600</f>
        <v>0.15555555555555556</v>
      </c>
      <c r="W38" s="173">
        <f>'Raw Data(sec)'!W37/3600</f>
        <v>5.6666666666666664E-2</v>
      </c>
      <c r="X38" s="173">
        <f>'Raw Data(sec)'!X37/3600</f>
        <v>0.17333333333333334</v>
      </c>
      <c r="Y38" s="173">
        <f>'Raw Data(sec)'!Y37/3600</f>
        <v>5.3333333333333337E-2</v>
      </c>
      <c r="Z38" s="173">
        <f>'Raw Data(sec)'!Z37/3600</f>
        <v>0</v>
      </c>
      <c r="AA38" s="173">
        <f>'Raw Data(sec)'!AA37/3600</f>
        <v>0</v>
      </c>
      <c r="AB38" s="173">
        <f>'Raw Data(sec)'!AB37/3600</f>
        <v>0</v>
      </c>
      <c r="AH38" s="9"/>
      <c r="AI38" s="9"/>
      <c r="AJ38" s="9"/>
      <c r="AK38" s="76"/>
      <c r="AL38" s="86" t="s">
        <v>28</v>
      </c>
      <c r="AM38" s="9" t="str">
        <f t="shared" si="0"/>
        <v>E3</v>
      </c>
      <c r="AN38" s="9" t="str">
        <f t="shared" si="1"/>
        <v>N2</v>
      </c>
      <c r="AO38" s="9" t="str">
        <f t="shared" si="2"/>
        <v>J6</v>
      </c>
      <c r="AP38" s="9" t="str">
        <f t="shared" si="3"/>
        <v>K5</v>
      </c>
      <c r="AQ38" s="9" t="str">
        <f t="shared" si="4"/>
        <v>R5</v>
      </c>
      <c r="AR38" s="9" t="str">
        <f t="shared" si="5"/>
        <v>S2</v>
      </c>
      <c r="AS38" s="9" t="str">
        <f t="shared" si="6"/>
        <v>U5</v>
      </c>
      <c r="AU38" s="9" t="str">
        <f t="shared" si="7"/>
        <v>R4</v>
      </c>
      <c r="AV38" s="58"/>
      <c r="AW38" s="58"/>
      <c r="AX38" s="58"/>
      <c r="AY38" s="59"/>
      <c r="AZ38" s="9" t="s">
        <v>210</v>
      </c>
      <c r="BA38" s="76"/>
      <c r="BB38" s="86" t="s">
        <v>28</v>
      </c>
      <c r="BC38" s="9" t="str">
        <f t="shared" si="8"/>
        <v>F3</v>
      </c>
      <c r="BD38" s="9" t="str">
        <f t="shared" si="9"/>
        <v>J5</v>
      </c>
      <c r="BE38" s="9" t="str">
        <f t="shared" si="10"/>
        <v>L2</v>
      </c>
      <c r="BF38" s="9" t="str">
        <f t="shared" si="11"/>
        <v>L4</v>
      </c>
      <c r="BG38" s="9" t="str">
        <f t="shared" si="12"/>
        <v>S3</v>
      </c>
      <c r="BH38" s="9" t="str">
        <f t="shared" si="13"/>
        <v>U2</v>
      </c>
      <c r="BI38" s="9" t="str">
        <f t="shared" si="14"/>
        <v>V1</v>
      </c>
      <c r="BJ38" s="9" t="str">
        <f t="shared" si="15"/>
        <v>V3</v>
      </c>
      <c r="BK38" s="58"/>
      <c r="BL38" s="58"/>
      <c r="BM38" s="58"/>
      <c r="BN38" s="58"/>
      <c r="BO38" s="59"/>
      <c r="BT38" s="76"/>
      <c r="BU38" s="86" t="s">
        <v>28</v>
      </c>
      <c r="BV38" s="58" t="str">
        <f t="shared" si="16"/>
        <v>E3. ok</v>
      </c>
      <c r="BW38" s="58" t="str">
        <f t="shared" si="17"/>
        <v>J6</v>
      </c>
      <c r="BX38" s="58" t="str">
        <f t="shared" si="18"/>
        <v>K5</v>
      </c>
      <c r="BY38" s="58" t="str">
        <f t="shared" si="19"/>
        <v>N2</v>
      </c>
      <c r="BZ38" s="58" t="str">
        <f t="shared" si="20"/>
        <v>R5</v>
      </c>
      <c r="CA38" s="58" t="str">
        <f t="shared" si="21"/>
        <v>S2</v>
      </c>
      <c r="CB38" s="58" t="str">
        <f t="shared" si="22"/>
        <v>S4</v>
      </c>
      <c r="CC38" s="25"/>
      <c r="CD38" s="58"/>
      <c r="CE38" s="58"/>
      <c r="CF38" s="58"/>
      <c r="CG38" s="58"/>
      <c r="CH38" s="59"/>
      <c r="CI38" s="9"/>
      <c r="CJ38" s="89" t="s">
        <v>28</v>
      </c>
      <c r="CK38" s="58" t="str">
        <f t="shared" si="23"/>
        <v>L2</v>
      </c>
      <c r="CL38" s="58" t="str">
        <f t="shared" si="24"/>
        <v>L4</v>
      </c>
      <c r="CM38" s="58" t="str">
        <f t="shared" si="25"/>
        <v>S3</v>
      </c>
      <c r="CN38" s="58" t="str">
        <f t="shared" si="26"/>
        <v>U2</v>
      </c>
      <c r="CO38" s="58" t="str">
        <f t="shared" si="27"/>
        <v>V3</v>
      </c>
      <c r="CP38" s="58" t="str">
        <f t="shared" si="28"/>
        <v>W3</v>
      </c>
      <c r="CQ38" s="58" t="str">
        <f t="shared" si="29"/>
        <v>Y1</v>
      </c>
      <c r="CR38" s="58" t="str">
        <f t="shared" si="30"/>
        <v>M1</v>
      </c>
      <c r="CS38" s="58" t="str">
        <f t="shared" si="31"/>
        <v>V1</v>
      </c>
      <c r="CT38" s="58"/>
      <c r="CU38" s="102"/>
      <c r="CV38" s="40"/>
      <c r="CW38" s="41"/>
      <c r="CX38" s="9"/>
      <c r="CZ38" s="9"/>
      <c r="DA38" s="76"/>
      <c r="DB38" s="86" t="s">
        <v>28</v>
      </c>
      <c r="DC38" s="58" t="str">
        <f t="shared" si="32"/>
        <v>K5</v>
      </c>
      <c r="DD38" s="58" t="str">
        <f t="shared" si="33"/>
        <v>N2</v>
      </c>
      <c r="DE38" s="58" t="str">
        <f t="shared" si="34"/>
        <v>R5</v>
      </c>
      <c r="DF38" s="58" t="str">
        <f t="shared" si="35"/>
        <v>S2</v>
      </c>
      <c r="DG38" s="58" t="str">
        <f t="shared" si="36"/>
        <v>U5</v>
      </c>
      <c r="DH38" s="58" t="str">
        <f t="shared" si="37"/>
        <v xml:space="preserve">J6 reexported. Fixed </v>
      </c>
      <c r="DI38" s="25"/>
      <c r="DJ38" s="58"/>
      <c r="DK38" s="58"/>
      <c r="DL38" s="40"/>
      <c r="DM38" s="40"/>
      <c r="DN38" s="41"/>
      <c r="DO38" s="9"/>
      <c r="DP38" s="91" t="s">
        <v>28</v>
      </c>
      <c r="DQ38" s="9" t="str">
        <f t="shared" si="38"/>
        <v>F3</v>
      </c>
      <c r="DR38" s="9" t="str">
        <f t="shared" si="39"/>
        <v>V3</v>
      </c>
      <c r="DS38" s="9" t="str">
        <f t="shared" si="40"/>
        <v>U4</v>
      </c>
      <c r="DT38" s="9" t="str">
        <f t="shared" si="41"/>
        <v>L2</v>
      </c>
      <c r="DU38" s="9" t="str">
        <f t="shared" si="42"/>
        <v>M1</v>
      </c>
      <c r="DV38" s="9" t="str">
        <f t="shared" si="43"/>
        <v>L4</v>
      </c>
      <c r="DW38" s="9" t="str">
        <f t="shared" si="44"/>
        <v>S3- wrong fft??</v>
      </c>
      <c r="DX38" s="58"/>
      <c r="DY38" s="58"/>
      <c r="DZ38" s="58"/>
      <c r="EA38" s="40"/>
      <c r="EB38" s="40"/>
      <c r="EC38" s="41"/>
      <c r="EG38" s="76"/>
      <c r="EH38" s="86" t="s">
        <v>28</v>
      </c>
      <c r="EI38" s="58" t="str">
        <f t="shared" si="45"/>
        <v>E1</v>
      </c>
      <c r="EJ38" s="58" t="str">
        <f t="shared" si="46"/>
        <v>F3</v>
      </c>
      <c r="EK38" s="58" t="str">
        <f t="shared" si="47"/>
        <v>L2</v>
      </c>
      <c r="EL38" s="58" t="str">
        <f t="shared" si="48"/>
        <v>S3</v>
      </c>
      <c r="EM38" s="58" t="str">
        <f t="shared" si="49"/>
        <v xml:space="preserve">U2- march 2019 recording </v>
      </c>
      <c r="EN38" s="58" t="str">
        <f t="shared" si="50"/>
        <v>U4</v>
      </c>
      <c r="EO38" s="58" t="str">
        <f t="shared" si="51"/>
        <v>V1</v>
      </c>
      <c r="EP38" s="58" t="str">
        <f t="shared" si="52"/>
        <v>Z5. fix</v>
      </c>
      <c r="EQ38" s="58" t="str">
        <f t="shared" si="53"/>
        <v>W3. fix</v>
      </c>
      <c r="ER38" s="58"/>
      <c r="ES38" s="58"/>
      <c r="ET38" s="58"/>
      <c r="EU38" s="59"/>
      <c r="EV38" s="9"/>
      <c r="EX38" s="110" t="s">
        <v>28</v>
      </c>
      <c r="EY38" s="58" t="str">
        <f t="shared" si="54"/>
        <v xml:space="preserve">V4 </v>
      </c>
      <c r="EZ38" s="58" t="str">
        <f t="shared" si="55"/>
        <v xml:space="preserve">V5 </v>
      </c>
      <c r="FA38" s="58" t="str">
        <f t="shared" si="56"/>
        <v>X4. fixed</v>
      </c>
      <c r="FB38" s="58" t="str">
        <f t="shared" si="57"/>
        <v>X5. fixed</v>
      </c>
      <c r="FC38" s="58" t="str">
        <f t="shared" si="58"/>
        <v>M2</v>
      </c>
      <c r="FD38" s="58" t="str">
        <f t="shared" si="59"/>
        <v>R4-clipped</v>
      </c>
      <c r="FE38" s="58" t="str">
        <f t="shared" si="60"/>
        <v>R5</v>
      </c>
      <c r="FF38" s="58" t="str">
        <f t="shared" si="61"/>
        <v>S2</v>
      </c>
      <c r="FG38" s="58"/>
      <c r="FH38" s="58"/>
      <c r="FI38" s="40"/>
      <c r="FJ38" s="40"/>
      <c r="FK38" s="41"/>
      <c r="FL38" s="9"/>
      <c r="GC38" s="9"/>
      <c r="GD38" s="9"/>
      <c r="GE38" s="9"/>
      <c r="GF38" s="9"/>
      <c r="GG38" s="9"/>
      <c r="GH38" s="9"/>
      <c r="GI38" s="9"/>
      <c r="GJ38" s="9"/>
      <c r="GK38" s="9"/>
      <c r="GL38" s="9"/>
      <c r="GM38" s="9"/>
      <c r="GN38" s="9"/>
      <c r="GO38" s="9"/>
      <c r="HD38" s="9"/>
      <c r="HE38" s="9"/>
      <c r="HF38" s="9"/>
      <c r="HG38" s="9"/>
      <c r="HH38" s="9"/>
    </row>
    <row r="39" spans="1:216" ht="31.5" customHeight="1" thickBot="1" x14ac:dyDescent="0.4">
      <c r="A39" t="str">
        <f>'Raw Data(sec)'!A38</f>
        <v>P23</v>
      </c>
      <c r="B39" t="str">
        <f>'Raw Data(sec)'!B38</f>
        <v xml:space="preserve">HOM </v>
      </c>
      <c r="C39" t="str">
        <f>'Raw Data(sec)'!C38</f>
        <v>L4</v>
      </c>
      <c r="D39" t="str">
        <f>'Raw Data(sec)'!D38</f>
        <v>NR</v>
      </c>
      <c r="E39">
        <f>'Raw Data(sec)'!E38/3600</f>
        <v>0.4811111111111111</v>
      </c>
      <c r="F39">
        <f>'Raw Data(sec)'!F38/3600</f>
        <v>0.31111111111111112</v>
      </c>
      <c r="G39">
        <f>'Raw Data(sec)'!G38/3600</f>
        <v>0.51777777777777778</v>
      </c>
      <c r="H39">
        <f>'Raw Data(sec)'!H38/3600</f>
        <v>0.24</v>
      </c>
      <c r="I39">
        <f>'Raw Data(sec)'!I38/3600</f>
        <v>0.48</v>
      </c>
      <c r="J39">
        <f>'Raw Data(sec)'!J38/3600</f>
        <v>0.55777777777777782</v>
      </c>
      <c r="K39">
        <f>'Raw Data(sec)'!K38/3600</f>
        <v>0.30777777777777776</v>
      </c>
      <c r="L39">
        <f>'Raw Data(sec)'!L38/3600</f>
        <v>0.61</v>
      </c>
      <c r="M39">
        <f>'Raw Data(sec)'!M38/3600</f>
        <v>0.28555555555555556</v>
      </c>
      <c r="N39">
        <f>'Raw Data(sec)'!N38/3600</f>
        <v>0.6333333333333333</v>
      </c>
      <c r="O39">
        <f>'Raw Data(sec)'!O38/3600</f>
        <v>0.60333333333333339</v>
      </c>
      <c r="P39" s="173">
        <f>'Raw Data(sec)'!P38/3600</f>
        <v>0.41111111111111109</v>
      </c>
      <c r="Q39" s="173">
        <f>'Raw Data(sec)'!Q38/3600</f>
        <v>0.11</v>
      </c>
      <c r="R39" s="173">
        <f>'Raw Data(sec)'!R38/3600</f>
        <v>0</v>
      </c>
      <c r="S39" s="173">
        <f>'Raw Data(sec)'!S38/3600</f>
        <v>0.13555555555555557</v>
      </c>
      <c r="T39" s="173">
        <f>'Raw Data(sec)'!T38/3600</f>
        <v>0.2311111111111111</v>
      </c>
      <c r="U39" s="173">
        <f>'Raw Data(sec)'!U38/3600</f>
        <v>0</v>
      </c>
      <c r="V39" s="173">
        <f>'Raw Data(sec)'!V38/3600</f>
        <v>0.42888888888888888</v>
      </c>
      <c r="W39" s="173">
        <f>'Raw Data(sec)'!W38/3600</f>
        <v>0.14333333333333334</v>
      </c>
      <c r="X39" s="173">
        <f>'Raw Data(sec)'!X38/3600</f>
        <v>0.43</v>
      </c>
      <c r="Y39" s="173">
        <f>'Raw Data(sec)'!Y38/3600</f>
        <v>0.14000000000000001</v>
      </c>
      <c r="Z39" s="173">
        <f>'Raw Data(sec)'!Z38/3600</f>
        <v>0</v>
      </c>
      <c r="AA39" s="173">
        <f>'Raw Data(sec)'!AA38/3600</f>
        <v>0</v>
      </c>
      <c r="AB39" s="173">
        <f>'Raw Data(sec)'!AB38/3600</f>
        <v>0</v>
      </c>
      <c r="AH39" s="9"/>
      <c r="AI39" s="9"/>
      <c r="AJ39" s="9"/>
      <c r="AK39" s="95"/>
      <c r="AL39" s="96" t="s">
        <v>30</v>
      </c>
      <c r="AM39" s="9" t="str">
        <f t="shared" si="0"/>
        <v>W</v>
      </c>
      <c r="AN39" s="9" t="str">
        <f t="shared" si="1"/>
        <v>W</v>
      </c>
      <c r="AO39" s="9" t="str">
        <f t="shared" si="2"/>
        <v>W</v>
      </c>
      <c r="AP39" s="9" t="str">
        <f t="shared" si="3"/>
        <v>W</v>
      </c>
      <c r="AQ39" s="9" t="str">
        <f t="shared" si="4"/>
        <v>W</v>
      </c>
      <c r="AR39" s="9" t="str">
        <f t="shared" si="5"/>
        <v>W</v>
      </c>
      <c r="AS39" s="9" t="str">
        <f t="shared" si="6"/>
        <v>W</v>
      </c>
      <c r="AU39" s="9" t="str">
        <f t="shared" si="7"/>
        <v>W</v>
      </c>
      <c r="AV39" s="78"/>
      <c r="AW39" s="94" t="s">
        <v>60</v>
      </c>
      <c r="AX39" s="99" t="s">
        <v>114</v>
      </c>
      <c r="AY39" s="93" t="s">
        <v>115</v>
      </c>
      <c r="AZ39" s="9"/>
      <c r="BA39" s="95"/>
      <c r="BB39" s="96" t="s">
        <v>30</v>
      </c>
      <c r="BC39" s="9" t="str">
        <f t="shared" si="8"/>
        <v xml:space="preserve">Wake </v>
      </c>
      <c r="BD39" s="9" t="str">
        <f t="shared" si="9"/>
        <v>W</v>
      </c>
      <c r="BE39" s="9" t="str">
        <f t="shared" si="10"/>
        <v>W</v>
      </c>
      <c r="BF39" s="9" t="str">
        <f t="shared" si="11"/>
        <v>W</v>
      </c>
      <c r="BG39" s="9" t="str">
        <f t="shared" si="12"/>
        <v>W</v>
      </c>
      <c r="BH39" s="9" t="str">
        <f t="shared" si="13"/>
        <v>W</v>
      </c>
      <c r="BI39" s="9" t="str">
        <f t="shared" si="14"/>
        <v>W</v>
      </c>
      <c r="BJ39" s="9" t="str">
        <f t="shared" si="15"/>
        <v>W</v>
      </c>
      <c r="BK39" s="78"/>
      <c r="BL39" s="78"/>
      <c r="BM39" s="94" t="s">
        <v>60</v>
      </c>
      <c r="BN39" s="99" t="s">
        <v>114</v>
      </c>
      <c r="BO39" s="93" t="s">
        <v>115</v>
      </c>
      <c r="BT39" s="286"/>
      <c r="BU39" s="6" t="s">
        <v>30</v>
      </c>
      <c r="BV39" s="81" t="str">
        <f t="shared" si="16"/>
        <v>W</v>
      </c>
      <c r="BW39" s="81" t="str">
        <f t="shared" si="17"/>
        <v>W</v>
      </c>
      <c r="BX39" s="81" t="str">
        <f t="shared" si="18"/>
        <v>W</v>
      </c>
      <c r="BY39" s="81" t="str">
        <f t="shared" si="19"/>
        <v>W</v>
      </c>
      <c r="BZ39" s="81" t="str">
        <f t="shared" si="20"/>
        <v>W</v>
      </c>
      <c r="CA39" s="81" t="str">
        <f t="shared" si="21"/>
        <v>W</v>
      </c>
      <c r="CB39" s="81" t="str">
        <f t="shared" si="22"/>
        <v>W</v>
      </c>
      <c r="CC39" s="259"/>
      <c r="CD39" s="81"/>
      <c r="CE39" s="81"/>
      <c r="CF39" s="282" t="s">
        <v>60</v>
      </c>
      <c r="CG39" s="290" t="s">
        <v>114</v>
      </c>
      <c r="CH39" s="291" t="s">
        <v>115</v>
      </c>
      <c r="CI39" s="9"/>
      <c r="CJ39" s="292" t="s">
        <v>30</v>
      </c>
      <c r="CK39" s="81" t="str">
        <f t="shared" si="23"/>
        <v>W</v>
      </c>
      <c r="CL39" s="81" t="str">
        <f t="shared" si="24"/>
        <v>W</v>
      </c>
      <c r="CM39" s="81" t="str">
        <f t="shared" si="25"/>
        <v>W</v>
      </c>
      <c r="CN39" s="81" t="str">
        <f t="shared" si="26"/>
        <v>W</v>
      </c>
      <c r="CO39" s="81" t="str">
        <f t="shared" si="27"/>
        <v>W</v>
      </c>
      <c r="CP39" s="81" t="str">
        <f t="shared" si="28"/>
        <v>W</v>
      </c>
      <c r="CQ39" s="81" t="str">
        <f t="shared" si="29"/>
        <v>W</v>
      </c>
      <c r="CR39" s="81" t="str">
        <f t="shared" si="30"/>
        <v>W</v>
      </c>
      <c r="CS39" s="81" t="str">
        <f t="shared" si="31"/>
        <v>W</v>
      </c>
      <c r="CT39" s="81"/>
      <c r="CU39" s="282" t="s">
        <v>60</v>
      </c>
      <c r="CV39" s="290" t="s">
        <v>114</v>
      </c>
      <c r="CW39" s="291" t="s">
        <v>115</v>
      </c>
      <c r="CX39" s="9"/>
      <c r="CZ39" s="9"/>
      <c r="DA39" s="95"/>
      <c r="DB39" s="96" t="s">
        <v>30</v>
      </c>
      <c r="DC39" s="81" t="str">
        <f t="shared" si="32"/>
        <v>W</v>
      </c>
      <c r="DD39" s="81" t="str">
        <f t="shared" si="33"/>
        <v>W</v>
      </c>
      <c r="DE39" s="81" t="str">
        <f t="shared" si="34"/>
        <v>W</v>
      </c>
      <c r="DF39" s="81" t="str">
        <f t="shared" si="35"/>
        <v>W</v>
      </c>
      <c r="DG39" s="81" t="str">
        <f t="shared" si="36"/>
        <v>W</v>
      </c>
      <c r="DH39" s="81" t="str">
        <f t="shared" si="37"/>
        <v>W</v>
      </c>
      <c r="DI39" s="259"/>
      <c r="DJ39" s="81"/>
      <c r="DK39" s="78"/>
      <c r="DL39" s="115" t="s">
        <v>60</v>
      </c>
      <c r="DM39" s="100" t="s">
        <v>114</v>
      </c>
      <c r="DN39" s="92" t="s">
        <v>115</v>
      </c>
      <c r="DO39" s="9"/>
      <c r="DP39" s="89" t="s">
        <v>30</v>
      </c>
      <c r="DQ39" s="9" t="str">
        <f t="shared" si="38"/>
        <v>W</v>
      </c>
      <c r="DR39" s="9" t="str">
        <f t="shared" si="39"/>
        <v>W</v>
      </c>
      <c r="DS39" s="9" t="str">
        <f t="shared" si="40"/>
        <v>W</v>
      </c>
      <c r="DT39" s="9" t="str">
        <f t="shared" si="41"/>
        <v>W</v>
      </c>
      <c r="DU39" s="9" t="str">
        <f t="shared" si="42"/>
        <v>W</v>
      </c>
      <c r="DV39" s="9" t="str">
        <f t="shared" si="43"/>
        <v>W</v>
      </c>
      <c r="DW39" s="9" t="str">
        <f t="shared" si="44"/>
        <v>W</v>
      </c>
      <c r="DX39" s="78"/>
      <c r="DY39" s="78"/>
      <c r="DZ39" s="78"/>
      <c r="EA39" s="115" t="s">
        <v>60</v>
      </c>
      <c r="EB39" s="100" t="s">
        <v>114</v>
      </c>
      <c r="EC39" s="92" t="s">
        <v>115</v>
      </c>
      <c r="EG39" s="286"/>
      <c r="EH39" s="6" t="s">
        <v>30</v>
      </c>
      <c r="EI39" s="81" t="str">
        <f t="shared" si="45"/>
        <v>W</v>
      </c>
      <c r="EJ39" s="81" t="str">
        <f t="shared" si="46"/>
        <v>W</v>
      </c>
      <c r="EK39" s="81" t="str">
        <f t="shared" si="47"/>
        <v>W</v>
      </c>
      <c r="EL39" s="81" t="str">
        <f t="shared" si="48"/>
        <v>W</v>
      </c>
      <c r="EM39" s="81" t="str">
        <f t="shared" si="49"/>
        <v>W</v>
      </c>
      <c r="EN39" s="81">
        <f t="shared" si="50"/>
        <v>0</v>
      </c>
      <c r="EO39" s="81" t="str">
        <f t="shared" si="51"/>
        <v>W</v>
      </c>
      <c r="EP39" s="81" t="str">
        <f t="shared" si="52"/>
        <v>W</v>
      </c>
      <c r="EQ39" s="81" t="str">
        <f t="shared" si="53"/>
        <v>W</v>
      </c>
      <c r="ER39" s="81"/>
      <c r="ES39" s="282" t="s">
        <v>60</v>
      </c>
      <c r="ET39" s="290" t="s">
        <v>114</v>
      </c>
      <c r="EU39" s="291" t="s">
        <v>115</v>
      </c>
      <c r="EV39" s="9" t="s">
        <v>117</v>
      </c>
      <c r="EX39" s="294" t="s">
        <v>30</v>
      </c>
      <c r="EY39" s="81" t="str">
        <f t="shared" si="54"/>
        <v>W</v>
      </c>
      <c r="EZ39" s="81" t="str">
        <f t="shared" si="55"/>
        <v>W</v>
      </c>
      <c r="FA39" s="81" t="str">
        <f t="shared" si="56"/>
        <v>W</v>
      </c>
      <c r="FB39" s="81" t="str">
        <f t="shared" si="57"/>
        <v>W</v>
      </c>
      <c r="FC39" s="81" t="str">
        <f t="shared" si="58"/>
        <v>W</v>
      </c>
      <c r="FD39" s="81" t="str">
        <f t="shared" si="59"/>
        <v>W</v>
      </c>
      <c r="FE39" s="81" t="str">
        <f t="shared" si="60"/>
        <v>W</v>
      </c>
      <c r="FF39" s="81" t="str">
        <f t="shared" si="61"/>
        <v>W</v>
      </c>
      <c r="FG39" s="78"/>
      <c r="FH39" s="78"/>
      <c r="FI39" s="118" t="s">
        <v>60</v>
      </c>
      <c r="FJ39" s="106" t="s">
        <v>114</v>
      </c>
      <c r="FK39" s="119" t="s">
        <v>115</v>
      </c>
      <c r="FL39" s="9"/>
      <c r="GC39" s="9"/>
      <c r="GD39" s="9"/>
      <c r="GE39" s="9"/>
      <c r="GF39" s="9"/>
      <c r="GG39" s="9"/>
      <c r="GH39" s="9"/>
      <c r="GI39" s="9"/>
      <c r="GJ39" s="9"/>
      <c r="GK39" s="9"/>
      <c r="GL39" s="9"/>
      <c r="GM39" s="9"/>
      <c r="GN39" s="9"/>
      <c r="GO39" s="9"/>
      <c r="HD39" s="9"/>
      <c r="HE39" s="9"/>
      <c r="HF39" s="9"/>
      <c r="HG39" s="9"/>
      <c r="HH39" s="9"/>
    </row>
    <row r="40" spans="1:216" ht="21.5" customHeight="1" thickBot="1" x14ac:dyDescent="0.3">
      <c r="A40" t="str">
        <f>'Raw Data(sec)'!A39</f>
        <v>P23</v>
      </c>
      <c r="B40" t="str">
        <f>'Raw Data(sec)'!B39</f>
        <v xml:space="preserve">HOM </v>
      </c>
      <c r="C40" t="str">
        <f>'Raw Data(sec)'!C39</f>
        <v>S3</v>
      </c>
      <c r="D40" t="str">
        <f>'Raw Data(sec)'!D39</f>
        <v>W</v>
      </c>
      <c r="E40">
        <f>'Raw Data(sec)'!E39/3600</f>
        <v>0.2388888888888889</v>
      </c>
      <c r="F40">
        <f>'Raw Data(sec)'!F39/3600</f>
        <v>0.57666666666666666</v>
      </c>
      <c r="G40">
        <f>'Raw Data(sec)'!G39/3600</f>
        <v>0.5</v>
      </c>
      <c r="H40">
        <f>'Raw Data(sec)'!H39/3600</f>
        <v>0.3</v>
      </c>
      <c r="I40">
        <f>'Raw Data(sec)'!I39/3600</f>
        <v>0.37</v>
      </c>
      <c r="J40">
        <f>'Raw Data(sec)'!J39/3600</f>
        <v>0.46333333333333332</v>
      </c>
      <c r="K40">
        <f>'Raw Data(sec)'!K39/3600</f>
        <v>0.45111111111111113</v>
      </c>
      <c r="L40">
        <f>'Raw Data(sec)'!L39/3600</f>
        <v>0.11444444444444445</v>
      </c>
      <c r="M40">
        <f>'Raw Data(sec)'!M39/3600</f>
        <v>0.54555555555555557</v>
      </c>
      <c r="N40">
        <f>'Raw Data(sec)'!N39/3600</f>
        <v>0.28333333333333333</v>
      </c>
      <c r="O40">
        <f>'Raw Data(sec)'!O39/3600</f>
        <v>0.48</v>
      </c>
      <c r="P40" s="173">
        <f>'Raw Data(sec)'!P39/3600</f>
        <v>0.24888888888888888</v>
      </c>
      <c r="Q40" s="173">
        <f>'Raw Data(sec)'!Q39/3600</f>
        <v>0.87777777777777777</v>
      </c>
      <c r="R40" s="173">
        <f>'Raw Data(sec)'!R39/3600</f>
        <v>0.96333333333333337</v>
      </c>
      <c r="S40" s="173">
        <f>'Raw Data(sec)'!S39/3600</f>
        <v>0.83555555555555561</v>
      </c>
      <c r="T40" s="173">
        <f>'Raw Data(sec)'!T39/3600</f>
        <v>0.72444444444444445</v>
      </c>
      <c r="U40" s="173">
        <f>'Raw Data(sec)'!U39/3600</f>
        <v>0.58777777777777773</v>
      </c>
      <c r="V40" s="173">
        <f>'Raw Data(sec)'!V39/3600</f>
        <v>1</v>
      </c>
      <c r="W40" s="173">
        <f>'Raw Data(sec)'!W39/3600</f>
        <v>0.46111111111111114</v>
      </c>
      <c r="X40" s="173">
        <f>'Raw Data(sec)'!X39/3600</f>
        <v>0.55555555555555558</v>
      </c>
      <c r="Y40" s="173">
        <f>'Raw Data(sec)'!Y39/3600</f>
        <v>0.85333333333333339</v>
      </c>
      <c r="Z40" s="173">
        <f>'Raw Data(sec)'!Z39/3600</f>
        <v>1</v>
      </c>
      <c r="AA40" s="173">
        <f>'Raw Data(sec)'!AA39/3600</f>
        <v>1</v>
      </c>
      <c r="AB40" s="173">
        <f>'Raw Data(sec)'!AB39/3600</f>
        <v>0.65222222222222226</v>
      </c>
      <c r="AH40" s="9"/>
      <c r="AI40" s="9"/>
      <c r="AJ40" s="9"/>
      <c r="AK40" s="358" t="s">
        <v>108</v>
      </c>
      <c r="AL40" s="87">
        <v>1</v>
      </c>
      <c r="AM40" s="9">
        <f t="shared" si="0"/>
        <v>0.35483870967741937</v>
      </c>
      <c r="AN40" s="9">
        <f t="shared" si="1"/>
        <v>0.95111111111111113</v>
      </c>
      <c r="AO40" s="9">
        <f t="shared" si="2"/>
        <v>0.74777777777777776</v>
      </c>
      <c r="AP40" s="9">
        <f t="shared" si="3"/>
        <v>0.56333333333333335</v>
      </c>
      <c r="AQ40" s="9">
        <f t="shared" si="4"/>
        <v>0.55888888888888888</v>
      </c>
      <c r="AR40" s="9">
        <f t="shared" si="5"/>
        <v>0.38555555555555554</v>
      </c>
      <c r="AS40" s="9">
        <f t="shared" si="6"/>
        <v>0.20555555555555555</v>
      </c>
      <c r="AU40" s="9">
        <f t="shared" si="7"/>
        <v>0</v>
      </c>
      <c r="AV40" s="58"/>
      <c r="AW40" s="40">
        <f>AVERAGE(AM40:AS40)</f>
        <v>0.53815156169994882</v>
      </c>
      <c r="AX40" s="40">
        <f t="shared" ref="AX40:AX63" si="62">STDEV(AM40:AS40)</f>
        <v>0.25266979254538607</v>
      </c>
      <c r="AY40" s="41">
        <f>STDEV(AM40:AS40)/SQRT(COUNT(AM40:AS40))</f>
        <v>9.550020498476762E-2</v>
      </c>
      <c r="AZ40" s="116">
        <f>_xlfn.T.TEST(AW40:AW51,BM40:BM51,2,2)</f>
        <v>0.55146150267208127</v>
      </c>
      <c r="BA40" s="371" t="s">
        <v>108</v>
      </c>
      <c r="BB40" s="87">
        <v>1</v>
      </c>
      <c r="BC40" s="9">
        <f t="shared" si="8"/>
        <v>0.27</v>
      </c>
      <c r="BD40" s="9">
        <f t="shared" si="9"/>
        <v>8.3333333333333329E-2</v>
      </c>
      <c r="BE40" s="9">
        <f t="shared" si="10"/>
        <v>0.62333333333333329</v>
      </c>
      <c r="BF40" s="9">
        <f t="shared" si="11"/>
        <v>0.42888888888888888</v>
      </c>
      <c r="BG40" s="9">
        <f t="shared" si="12"/>
        <v>0.2388888888888889</v>
      </c>
      <c r="BH40" s="9">
        <f t="shared" si="13"/>
        <v>0.60444444444444445</v>
      </c>
      <c r="BI40" s="9">
        <f t="shared" si="14"/>
        <v>0.19333333333333333</v>
      </c>
      <c r="BJ40" s="9">
        <f t="shared" si="15"/>
        <v>0.28888888888888886</v>
      </c>
      <c r="BK40" s="58"/>
      <c r="BL40" s="58"/>
      <c r="BM40" s="40">
        <f t="shared" ref="BM40:BM63" si="63">AVERAGE(BC40:BJ40)</f>
        <v>0.34138888888888885</v>
      </c>
      <c r="BN40" s="40">
        <f t="shared" ref="BN40:BN63" si="64">STDEV(BC40:BJ40)</f>
        <v>0.19391424312326072</v>
      </c>
      <c r="BO40" s="41">
        <f t="shared" ref="BO40:BO63" si="65">STDEV(BC40:BJ40)/SQRT(COUNT(BC40:BJ40))</f>
        <v>6.8559038140557249E-2</v>
      </c>
      <c r="BT40" s="358" t="s">
        <v>108</v>
      </c>
      <c r="BU40" s="87">
        <v>1</v>
      </c>
      <c r="BV40" s="9">
        <f t="shared" si="16"/>
        <v>0.1</v>
      </c>
      <c r="BW40" s="9">
        <f t="shared" si="17"/>
        <v>0.12111111111111111</v>
      </c>
      <c r="BX40" s="9">
        <f t="shared" si="18"/>
        <v>0.54777777777777781</v>
      </c>
      <c r="BY40" s="9">
        <f t="shared" si="19"/>
        <v>0.5788888888888889</v>
      </c>
      <c r="BZ40" s="9">
        <f t="shared" si="20"/>
        <v>0.23222222222222222</v>
      </c>
      <c r="CA40" s="9">
        <f t="shared" si="21"/>
        <v>0.44333333333333336</v>
      </c>
      <c r="CB40" s="9">
        <f t="shared" si="22"/>
        <v>0.15888888888888889</v>
      </c>
      <c r="CD40" s="58"/>
      <c r="CE40" s="58"/>
      <c r="CF40" s="40">
        <f>AVERAGE(BV40:CB40)</f>
        <v>0.31174603174603177</v>
      </c>
      <c r="CG40" s="40">
        <f>STDEV(BV40:CB40)</f>
        <v>0.20625991148935258</v>
      </c>
      <c r="CH40" s="41">
        <f>STDEV(BV40:CB40)/SQRT(COUNT(BV40:CB40))</f>
        <v>7.7958918749003001E-2</v>
      </c>
      <c r="CI40" s="116">
        <f>_xlfn.T.TEST(CF40:CF51,CU40:CU51,2,2)</f>
        <v>0.11520131892287969</v>
      </c>
      <c r="CJ40" s="90">
        <v>1</v>
      </c>
      <c r="CK40" s="9">
        <f t="shared" si="23"/>
        <v>0.39666666666666667</v>
      </c>
      <c r="CL40" s="9">
        <f t="shared" si="24"/>
        <v>6.7777777777777784E-2</v>
      </c>
      <c r="CM40" s="9">
        <f t="shared" si="25"/>
        <v>0.45</v>
      </c>
      <c r="CN40" s="9">
        <f t="shared" si="26"/>
        <v>1</v>
      </c>
      <c r="CO40" s="9">
        <f t="shared" si="27"/>
        <v>0.59888888888888892</v>
      </c>
      <c r="CP40" s="9">
        <f t="shared" si="28"/>
        <v>0.19777777777777777</v>
      </c>
      <c r="CQ40" s="9">
        <f t="shared" si="29"/>
        <v>0.4177777777777778</v>
      </c>
      <c r="CR40" s="9">
        <f t="shared" si="30"/>
        <v>0.34222222222222221</v>
      </c>
      <c r="CS40" s="9">
        <f t="shared" si="31"/>
        <v>0.4588888888888889</v>
      </c>
      <c r="CT40" s="58"/>
      <c r="CU40" s="102">
        <f>AVERAGE(CK40:CS40)</f>
        <v>0.43666666666666665</v>
      </c>
      <c r="CV40" s="40">
        <f t="shared" ref="CV40:CV63" si="66">STDEV(CK40:CS40)</f>
        <v>0.26180993954478599</v>
      </c>
      <c r="CW40" s="41">
        <f t="shared" ref="CW40:CW63" si="67">STDEV(CK40:CS40)/SQRT(COUNT(CK40:CS40))</f>
        <v>8.7269979848262E-2</v>
      </c>
      <c r="CX40" s="9"/>
      <c r="CZ40" s="9"/>
      <c r="DA40" s="371" t="s">
        <v>108</v>
      </c>
      <c r="DB40" s="87">
        <v>1</v>
      </c>
      <c r="DC40" s="9">
        <f t="shared" si="32"/>
        <v>0.6677777777777778</v>
      </c>
      <c r="DD40" s="9">
        <f t="shared" si="33"/>
        <v>1</v>
      </c>
      <c r="DE40" s="9">
        <f t="shared" si="34"/>
        <v>0.35777777777777775</v>
      </c>
      <c r="DF40" s="9">
        <f t="shared" si="35"/>
        <v>0.76555555555555554</v>
      </c>
      <c r="DG40" s="9">
        <f t="shared" si="36"/>
        <v>0.60111111111111115</v>
      </c>
      <c r="DH40" s="9">
        <f t="shared" si="37"/>
        <v>0.55506117908787544</v>
      </c>
      <c r="DJ40" s="58"/>
      <c r="DK40" s="58"/>
      <c r="DL40" s="40">
        <f t="shared" ref="DL40:DL63" si="68">AVERAGE(DC40:DH40)</f>
        <v>0.65788056688501628</v>
      </c>
      <c r="DM40" s="40">
        <f t="shared" ref="DM40:DM63" si="69">STDEV(DC40:DH40)</f>
        <v>0.21568210223816098</v>
      </c>
      <c r="DN40" s="41">
        <f t="shared" ref="DN40:DN63" si="70">STDEV(DC40:DH40)/SQRT(COUNT(DC40:DH40))</f>
        <v>8.8051849522381348E-2</v>
      </c>
      <c r="DO40" s="116">
        <f>_xlfn.T.TEST(DL40:DL51,EA40:EA51,2,2)</f>
        <v>0.8696369522612174</v>
      </c>
      <c r="DP40" s="90">
        <v>1</v>
      </c>
      <c r="DQ40" s="9">
        <f t="shared" si="38"/>
        <v>0.33444444444444443</v>
      </c>
      <c r="DR40" s="9">
        <f t="shared" si="39"/>
        <v>0.55111111111111111</v>
      </c>
      <c r="DS40" s="9">
        <f t="shared" si="40"/>
        <v>1</v>
      </c>
      <c r="DT40" s="9">
        <f t="shared" si="41"/>
        <v>0.24777777777777779</v>
      </c>
      <c r="DU40" s="9">
        <f t="shared" si="42"/>
        <v>0.27888888888888891</v>
      </c>
      <c r="DV40" s="9">
        <f t="shared" si="43"/>
        <v>0.60888888888888892</v>
      </c>
      <c r="DW40" s="9">
        <f t="shared" si="44"/>
        <v>0.42444444444444446</v>
      </c>
      <c r="DX40" s="58"/>
      <c r="DY40" s="58"/>
      <c r="DZ40" s="58"/>
      <c r="EA40" s="40">
        <f t="shared" ref="EA40:EA63" si="71">AVERAGE((DQ40:DW40))</f>
        <v>0.49222222222222228</v>
      </c>
      <c r="EB40" s="40">
        <f t="shared" ref="EB40:EB63" si="72">STDEV(DQ40:DW40)</f>
        <v>0.26130095541427223</v>
      </c>
      <c r="EC40" s="41">
        <f t="shared" ref="EC40:EC63" si="73">STDEV(DQ40:DW40)/SQRT(COUNT(DQ40:DW40))</f>
        <v>9.8762477909962981E-2</v>
      </c>
      <c r="EG40" s="358" t="s">
        <v>108</v>
      </c>
      <c r="EH40" s="87">
        <v>1</v>
      </c>
      <c r="EI40" s="9">
        <f t="shared" si="45"/>
        <v>0.50444444444444447</v>
      </c>
      <c r="EJ40" s="9">
        <f t="shared" si="46"/>
        <v>0.35777777777777775</v>
      </c>
      <c r="EK40" s="9">
        <f t="shared" si="47"/>
        <v>5.1111111111111114E-2</v>
      </c>
      <c r="EL40" s="9">
        <f t="shared" si="48"/>
        <v>0.18777777777777777</v>
      </c>
      <c r="EM40" s="9"/>
      <c r="EN40" s="9"/>
      <c r="EO40" s="9">
        <f t="shared" si="51"/>
        <v>0.60222222222222221</v>
      </c>
      <c r="EP40" s="9">
        <f t="shared" si="52"/>
        <v>0.48555555555555557</v>
      </c>
      <c r="EQ40" s="9">
        <f t="shared" si="53"/>
        <v>1</v>
      </c>
      <c r="ER40" s="58"/>
      <c r="ES40" s="40">
        <f>AVERAGE(EI40:EQ40)</f>
        <v>0.4555555555555556</v>
      </c>
      <c r="ET40" s="40">
        <f t="shared" ref="ET40:ET63" si="74">STDEV(EI40:EQ40)</f>
        <v>0.3071540678538654</v>
      </c>
      <c r="EU40" s="41">
        <f>STDEV(EI40:EQ40)/SQRT(COUNT(EI40:EQ40))</f>
        <v>0.11609332538902666</v>
      </c>
      <c r="EV40" s="116">
        <f>_xlfn.T.TEST(ES40:ES51,FI40:FI51,2,2)</f>
        <v>0.90455700176120324</v>
      </c>
      <c r="EX40" s="90">
        <v>1</v>
      </c>
      <c r="EY40" s="9">
        <f t="shared" si="54"/>
        <v>0.37444444444444447</v>
      </c>
      <c r="EZ40" s="9">
        <f t="shared" si="55"/>
        <v>0.27333333333333332</v>
      </c>
      <c r="FA40" s="9">
        <f t="shared" si="56"/>
        <v>0.60111111111111115</v>
      </c>
      <c r="FB40" s="9">
        <f t="shared" si="57"/>
        <v>0.44</v>
      </c>
      <c r="FC40" s="9">
        <f t="shared" si="58"/>
        <v>0.49444444444444446</v>
      </c>
      <c r="FD40" s="9">
        <f t="shared" si="59"/>
        <v>0.79888888888888887</v>
      </c>
      <c r="FE40" s="9">
        <f t="shared" si="60"/>
        <v>0.31</v>
      </c>
      <c r="FF40" s="9">
        <f t="shared" si="61"/>
        <v>0.93666666666666665</v>
      </c>
      <c r="FG40" s="58"/>
      <c r="FH40" s="58"/>
      <c r="FI40" s="40">
        <f>AVERAGE(EY40:FF40)</f>
        <v>0.52861111111111114</v>
      </c>
      <c r="FJ40" s="40">
        <f t="shared" ref="FJ40:FJ63" si="75">STDEV(EY40:FF40)</f>
        <v>0.23620810332755615</v>
      </c>
      <c r="FK40" s="41">
        <f t="shared" ref="FK40:FK63" si="76">STDEV(EY40:FF40)/SQRT(COUNT(EY40:FF40))</f>
        <v>8.3512175817063827E-2</v>
      </c>
      <c r="FL40" s="9"/>
      <c r="GC40" s="9"/>
      <c r="GD40" s="9"/>
      <c r="GE40" s="9"/>
      <c r="GF40" s="9"/>
      <c r="GG40" s="9"/>
      <c r="GH40" s="9"/>
      <c r="GI40" s="9"/>
      <c r="GJ40" s="9"/>
      <c r="GK40" s="9"/>
      <c r="GL40" s="9"/>
      <c r="GM40" s="9"/>
      <c r="GN40" s="9"/>
      <c r="GO40" s="9"/>
      <c r="HD40" s="9"/>
      <c r="HE40" s="9"/>
      <c r="HF40" s="9"/>
      <c r="HG40" s="9"/>
      <c r="HH40" s="9"/>
    </row>
    <row r="41" spans="1:216" ht="21.5" customHeight="1" x14ac:dyDescent="0.25">
      <c r="A41" t="str">
        <f>'Raw Data(sec)'!A40</f>
        <v>P23</v>
      </c>
      <c r="B41" t="str">
        <f>'Raw Data(sec)'!B40</f>
        <v xml:space="preserve">HOM </v>
      </c>
      <c r="C41" t="str">
        <f>'Raw Data(sec)'!C40</f>
        <v>S3</v>
      </c>
      <c r="D41" t="str">
        <f>'Raw Data(sec)'!D40</f>
        <v>R</v>
      </c>
      <c r="E41">
        <f>'Raw Data(sec)'!E40/3600</f>
        <v>0.17555555555555555</v>
      </c>
      <c r="F41">
        <f>'Raw Data(sec)'!F40/3600</f>
        <v>0.1111111111111111</v>
      </c>
      <c r="G41">
        <f>'Raw Data(sec)'!G40/3600</f>
        <v>0.18222222222222223</v>
      </c>
      <c r="H41">
        <f>'Raw Data(sec)'!H40/3600</f>
        <v>0.24444444444444444</v>
      </c>
      <c r="I41">
        <f>'Raw Data(sec)'!I40/3600</f>
        <v>0.18</v>
      </c>
      <c r="J41">
        <f>'Raw Data(sec)'!J40/3600</f>
        <v>0.21222222222222223</v>
      </c>
      <c r="K41">
        <f>'Raw Data(sec)'!K40/3600</f>
        <v>0.11666666666666667</v>
      </c>
      <c r="L41">
        <f>'Raw Data(sec)'!L40/3600</f>
        <v>0.30555555555555558</v>
      </c>
      <c r="M41">
        <f>'Raw Data(sec)'!M40/3600</f>
        <v>7.5555555555555556E-2</v>
      </c>
      <c r="N41">
        <f>'Raw Data(sec)'!N40/3600</f>
        <v>0.24444444444444444</v>
      </c>
      <c r="O41">
        <f>'Raw Data(sec)'!O40/3600</f>
        <v>0.15</v>
      </c>
      <c r="P41" s="173">
        <f>'Raw Data(sec)'!P40/3600</f>
        <v>0.16555555555555557</v>
      </c>
      <c r="Q41" s="173">
        <f>'Raw Data(sec)'!Q40/3600</f>
        <v>1.2222222222222223E-2</v>
      </c>
      <c r="R41" s="173">
        <f>'Raw Data(sec)'!R40/3600</f>
        <v>0</v>
      </c>
      <c r="S41" s="173">
        <f>'Raw Data(sec)'!S40/3600</f>
        <v>2.6666666666666668E-2</v>
      </c>
      <c r="T41" s="173">
        <f>'Raw Data(sec)'!T40/3600</f>
        <v>4.777777777777778E-2</v>
      </c>
      <c r="U41" s="173">
        <f>'Raw Data(sec)'!U40/3600</f>
        <v>9.2222222222222219E-2</v>
      </c>
      <c r="V41" s="173">
        <f>'Raw Data(sec)'!V40/3600</f>
        <v>0</v>
      </c>
      <c r="W41" s="173">
        <f>'Raw Data(sec)'!W40/3600</f>
        <v>0.12888888888888889</v>
      </c>
      <c r="X41" s="173">
        <f>'Raw Data(sec)'!X40/3600</f>
        <v>0.15555555555555556</v>
      </c>
      <c r="Y41" s="173">
        <f>'Raw Data(sec)'!Y40/3600</f>
        <v>4.2222222222222223E-2</v>
      </c>
      <c r="Z41" s="173">
        <f>'Raw Data(sec)'!Z40/3600</f>
        <v>0</v>
      </c>
      <c r="AA41" s="173">
        <f>'Raw Data(sec)'!AA40/3600</f>
        <v>0</v>
      </c>
      <c r="AB41" s="173">
        <f>'Raw Data(sec)'!AB40/3600</f>
        <v>5.6666666666666664E-2</v>
      </c>
      <c r="AH41" s="9"/>
      <c r="AI41" s="9"/>
      <c r="AJ41" s="9"/>
      <c r="AK41" s="358"/>
      <c r="AL41" s="87">
        <v>2</v>
      </c>
      <c r="AM41" s="9">
        <f t="shared" si="0"/>
        <v>0.60888888888888892</v>
      </c>
      <c r="AN41" s="9">
        <f t="shared" si="1"/>
        <v>0.87</v>
      </c>
      <c r="AO41" s="9">
        <f t="shared" si="2"/>
        <v>0.19777777777777777</v>
      </c>
      <c r="AP41" s="9">
        <f t="shared" si="3"/>
        <v>0.48777777777777775</v>
      </c>
      <c r="AQ41" s="9">
        <f t="shared" si="4"/>
        <v>0.36444444444444446</v>
      </c>
      <c r="AR41" s="9">
        <f t="shared" si="5"/>
        <v>0.53555555555555556</v>
      </c>
      <c r="AS41" s="9">
        <f t="shared" si="6"/>
        <v>0.83777777777777773</v>
      </c>
      <c r="AU41" s="9">
        <f t="shared" si="7"/>
        <v>0</v>
      </c>
      <c r="AV41" s="58"/>
      <c r="AW41" s="40">
        <f t="shared" ref="AW41:AW63" si="77">AVERAGE(AM41:AS41)</f>
        <v>0.55746031746031754</v>
      </c>
      <c r="AX41" s="40">
        <f t="shared" si="62"/>
        <v>0.24182154618619564</v>
      </c>
      <c r="AY41" s="41">
        <f t="shared" ref="AY41:AY63" si="78">STDEV(AM41:AS41)/SQRT(COUNT(AM41:AS41))</f>
        <v>9.1399953266541933E-2</v>
      </c>
      <c r="AZ41" s="9"/>
      <c r="BA41" s="358"/>
      <c r="BB41" s="87">
        <v>2</v>
      </c>
      <c r="BC41" s="9">
        <f t="shared" si="8"/>
        <v>0.81666666666666665</v>
      </c>
      <c r="BD41" s="9">
        <f t="shared" si="9"/>
        <v>0.48333333333333334</v>
      </c>
      <c r="BE41" s="9">
        <f t="shared" si="10"/>
        <v>0.52888888888888885</v>
      </c>
      <c r="BF41" s="9">
        <f t="shared" si="11"/>
        <v>0.54777777777777781</v>
      </c>
      <c r="BG41" s="9">
        <f t="shared" si="12"/>
        <v>0.57666666666666666</v>
      </c>
      <c r="BH41" s="9">
        <f t="shared" si="13"/>
        <v>0.11333333333333333</v>
      </c>
      <c r="BI41" s="9">
        <f t="shared" si="14"/>
        <v>0.44555555555555554</v>
      </c>
      <c r="BJ41" s="9">
        <f t="shared" si="15"/>
        <v>0.83555555555555561</v>
      </c>
      <c r="BK41" s="58"/>
      <c r="BL41" s="58"/>
      <c r="BM41" s="40">
        <f t="shared" si="63"/>
        <v>0.54347222222222213</v>
      </c>
      <c r="BN41" s="40">
        <f t="shared" si="64"/>
        <v>0.22662265173335985</v>
      </c>
      <c r="BO41" s="41">
        <f>STDEV(BC41:BJ41)/SQRT(COUNT(BC41:BJ41))</f>
        <v>8.0123206905568026E-2</v>
      </c>
      <c r="BT41" s="358"/>
      <c r="BU41" s="87">
        <v>2</v>
      </c>
      <c r="BV41" s="9">
        <f t="shared" si="16"/>
        <v>0.41111111111111109</v>
      </c>
      <c r="BW41" s="9">
        <f t="shared" si="17"/>
        <v>0.26</v>
      </c>
      <c r="BX41" s="9">
        <f t="shared" si="18"/>
        <v>0.40777777777777779</v>
      </c>
      <c r="BY41" s="9">
        <f t="shared" si="19"/>
        <v>0.19222222222222221</v>
      </c>
      <c r="BZ41" s="9">
        <f t="shared" si="20"/>
        <v>7.6666666666666661E-2</v>
      </c>
      <c r="CA41" s="9">
        <f t="shared" si="21"/>
        <v>0.44888888888888889</v>
      </c>
      <c r="CB41" s="9">
        <f t="shared" si="22"/>
        <v>0.41888888888888887</v>
      </c>
      <c r="CD41" s="58"/>
      <c r="CE41" s="58"/>
      <c r="CF41" s="40">
        <f t="shared" ref="CF41:CF63" si="79">AVERAGE(BV41:CB41)</f>
        <v>0.31650793650793652</v>
      </c>
      <c r="CG41" s="40">
        <f t="shared" ref="CG41:CG63" si="80">STDEV(BV41:CB41)</f>
        <v>0.14227346960291387</v>
      </c>
      <c r="CH41" s="41">
        <f t="shared" ref="CH41:CH63" si="81">STDEV(BV41:CB41)/SQRT(COUNT(BV41:CB41))</f>
        <v>5.377431696165965E-2</v>
      </c>
      <c r="CI41" s="9"/>
      <c r="CJ41" s="90">
        <v>2</v>
      </c>
      <c r="CK41" s="9">
        <f t="shared" si="23"/>
        <v>0.43333333333333335</v>
      </c>
      <c r="CL41" s="9">
        <f t="shared" si="24"/>
        <v>0.53666666666666663</v>
      </c>
      <c r="CM41" s="9">
        <f t="shared" si="25"/>
        <v>0.11555555555555555</v>
      </c>
      <c r="CN41" s="9">
        <f t="shared" si="26"/>
        <v>0.29333333333333333</v>
      </c>
      <c r="CO41" s="9">
        <f t="shared" si="27"/>
        <v>0.18333333333333332</v>
      </c>
      <c r="CP41" s="9">
        <f t="shared" si="28"/>
        <v>0.40555555555555556</v>
      </c>
      <c r="CQ41" s="9">
        <f t="shared" si="29"/>
        <v>0.80111111111111111</v>
      </c>
      <c r="CR41" s="9">
        <f t="shared" si="30"/>
        <v>0.3477777777777778</v>
      </c>
      <c r="CS41" s="9">
        <f t="shared" si="31"/>
        <v>0.10666666666666667</v>
      </c>
      <c r="CT41" s="58"/>
      <c r="CU41" s="102">
        <f t="shared" ref="CU41:CU63" si="82">AVERAGE(CK41:CS41)</f>
        <v>0.35814814814814816</v>
      </c>
      <c r="CV41" s="40">
        <f t="shared" si="66"/>
        <v>0.22162698057438421</v>
      </c>
      <c r="CW41" s="41">
        <f t="shared" si="67"/>
        <v>7.3875660191461398E-2</v>
      </c>
      <c r="CX41" s="9"/>
      <c r="CZ41" s="9"/>
      <c r="DA41" s="358"/>
      <c r="DB41" s="87">
        <v>2</v>
      </c>
      <c r="DC41" s="9">
        <f t="shared" si="32"/>
        <v>9.3333333333333338E-2</v>
      </c>
      <c r="DD41" s="9">
        <f t="shared" si="33"/>
        <v>0.10666666666666667</v>
      </c>
      <c r="DE41" s="9">
        <f t="shared" si="34"/>
        <v>8.3333333333333329E-2</v>
      </c>
      <c r="DF41" s="9">
        <f t="shared" si="35"/>
        <v>0.24222222222222223</v>
      </c>
      <c r="DG41" s="9">
        <f t="shared" si="36"/>
        <v>0.28666666666666668</v>
      </c>
      <c r="DH41" s="9">
        <f t="shared" si="37"/>
        <v>0.31222222222222223</v>
      </c>
      <c r="DJ41" s="58"/>
      <c r="DK41" s="58"/>
      <c r="DL41" s="40">
        <f t="shared" si="68"/>
        <v>0.18740740740740738</v>
      </c>
      <c r="DM41" s="40">
        <f t="shared" si="69"/>
        <v>0.10453345301076546</v>
      </c>
      <c r="DN41" s="41">
        <f t="shared" si="70"/>
        <v>4.2675603487929557E-2</v>
      </c>
      <c r="DO41" s="9"/>
      <c r="DP41" s="90">
        <v>2</v>
      </c>
      <c r="DQ41" s="9">
        <f t="shared" si="38"/>
        <v>0.72111111111111115</v>
      </c>
      <c r="DR41" s="9">
        <f t="shared" si="39"/>
        <v>0.21777777777777776</v>
      </c>
      <c r="DS41" s="9">
        <f t="shared" si="40"/>
        <v>0.47888888888888886</v>
      </c>
      <c r="DT41" s="9">
        <f t="shared" si="41"/>
        <v>0.36333333333333334</v>
      </c>
      <c r="DU41" s="9">
        <f t="shared" si="42"/>
        <v>0.63</v>
      </c>
      <c r="DV41" s="9">
        <f t="shared" si="43"/>
        <v>0.48888888888888887</v>
      </c>
      <c r="DW41" s="9">
        <f t="shared" si="44"/>
        <v>0.27</v>
      </c>
      <c r="DX41" s="58"/>
      <c r="DY41" s="58"/>
      <c r="DZ41" s="58"/>
      <c r="EA41" s="40">
        <f t="shared" si="71"/>
        <v>0.45285714285714285</v>
      </c>
      <c r="EB41" s="40">
        <f t="shared" si="72"/>
        <v>0.18349808214072408</v>
      </c>
      <c r="EC41" s="41">
        <f t="shared" si="73"/>
        <v>6.9355755914522657E-2</v>
      </c>
      <c r="EG41" s="358"/>
      <c r="EH41" s="87">
        <v>2</v>
      </c>
      <c r="EI41" s="9">
        <f t="shared" si="45"/>
        <v>0.52222222222222225</v>
      </c>
      <c r="EJ41" s="9">
        <f t="shared" si="46"/>
        <v>0.49888888888888888</v>
      </c>
      <c r="EK41" s="9">
        <f t="shared" si="47"/>
        <v>0.23333333333333334</v>
      </c>
      <c r="EL41" s="9">
        <f t="shared" si="48"/>
        <v>0.62</v>
      </c>
      <c r="EM41" s="9"/>
      <c r="EN41" s="9"/>
      <c r="EO41" s="9">
        <f t="shared" si="51"/>
        <v>0.36888888888888888</v>
      </c>
      <c r="EP41" s="9">
        <f t="shared" si="52"/>
        <v>0.40111111111111108</v>
      </c>
      <c r="EQ41" s="9">
        <f t="shared" si="53"/>
        <v>0.34888888888888892</v>
      </c>
      <c r="ER41" s="58"/>
      <c r="ES41" s="40">
        <f>AVERAGE(EI41:EQ41)</f>
        <v>0.42761904761904762</v>
      </c>
      <c r="ET41" s="40">
        <f t="shared" si="74"/>
        <v>0.12854108336130912</v>
      </c>
      <c r="EU41" s="41">
        <f t="shared" ref="EU41:EU63" si="83">STDEV(EI41:EQ41)/SQRT(COUNT(EI41:EQ41))</f>
        <v>4.8583962832692347E-2</v>
      </c>
      <c r="EV41" s="9"/>
      <c r="EX41" s="90">
        <v>2</v>
      </c>
      <c r="EY41" s="9">
        <f t="shared" si="54"/>
        <v>0.2388888888888889</v>
      </c>
      <c r="EZ41" s="9">
        <f t="shared" si="55"/>
        <v>0.38111111111111112</v>
      </c>
      <c r="FA41" s="9">
        <f t="shared" si="56"/>
        <v>0.16666666666666666</v>
      </c>
      <c r="FB41" s="9">
        <f t="shared" si="57"/>
        <v>0.18</v>
      </c>
      <c r="FC41" s="9">
        <f t="shared" si="58"/>
        <v>0.13777777777777778</v>
      </c>
      <c r="FD41" s="9">
        <f t="shared" si="59"/>
        <v>6.1111111111111109E-2</v>
      </c>
      <c r="FE41" s="9">
        <f t="shared" si="60"/>
        <v>0.33444444444444443</v>
      </c>
      <c r="FF41" s="9">
        <f t="shared" si="61"/>
        <v>0.27</v>
      </c>
      <c r="FG41" s="58"/>
      <c r="FH41" s="58"/>
      <c r="FI41" s="40">
        <f t="shared" ref="FI41:FI63" si="84">AVERAGE(EY41:FF41)</f>
        <v>0.22125</v>
      </c>
      <c r="FJ41" s="40">
        <f t="shared" si="75"/>
        <v>0.10579577928055657</v>
      </c>
      <c r="FK41" s="41">
        <f t="shared" si="76"/>
        <v>3.7404456475098394E-2</v>
      </c>
      <c r="FL41" s="9"/>
      <c r="GC41" s="9"/>
      <c r="GD41" s="9"/>
      <c r="GE41" s="9"/>
      <c r="GF41" s="9"/>
      <c r="GG41" s="9"/>
      <c r="GH41" s="9"/>
      <c r="GI41" s="9"/>
      <c r="GJ41" s="9"/>
      <c r="GK41" s="9"/>
      <c r="GL41" s="9"/>
      <c r="GM41" s="9"/>
      <c r="GN41" s="9"/>
      <c r="GO41" s="9"/>
      <c r="HD41" s="9"/>
      <c r="HE41" s="9"/>
      <c r="HF41" s="9"/>
      <c r="HG41" s="9"/>
      <c r="HH41" s="9"/>
    </row>
    <row r="42" spans="1:216" ht="21" x14ac:dyDescent="0.25">
      <c r="A42" t="str">
        <f>'Raw Data(sec)'!A41</f>
        <v>P23</v>
      </c>
      <c r="B42" t="str">
        <f>'Raw Data(sec)'!B41</f>
        <v xml:space="preserve">HOM </v>
      </c>
      <c r="C42" t="str">
        <f>'Raw Data(sec)'!C41</f>
        <v>S3</v>
      </c>
      <c r="D42" t="str">
        <f>'Raw Data(sec)'!D41</f>
        <v>NR</v>
      </c>
      <c r="E42">
        <f>'Raw Data(sec)'!E41/3600</f>
        <v>0.58555555555555561</v>
      </c>
      <c r="F42">
        <f>'Raw Data(sec)'!F41/3600</f>
        <v>0.31222222222222223</v>
      </c>
      <c r="G42">
        <f>'Raw Data(sec)'!G41/3600</f>
        <v>0.31777777777777777</v>
      </c>
      <c r="H42">
        <f>'Raw Data(sec)'!H41/3600</f>
        <v>0.45555555555555555</v>
      </c>
      <c r="I42">
        <f>'Raw Data(sec)'!I41/3600</f>
        <v>0.45</v>
      </c>
      <c r="J42">
        <f>'Raw Data(sec)'!J41/3600</f>
        <v>0.32444444444444442</v>
      </c>
      <c r="K42">
        <f>'Raw Data(sec)'!K41/3600</f>
        <v>0.43222222222222223</v>
      </c>
      <c r="L42">
        <f>'Raw Data(sec)'!L41/3600</f>
        <v>0.57999999999999996</v>
      </c>
      <c r="M42">
        <f>'Raw Data(sec)'!M41/3600</f>
        <v>0.37888888888888889</v>
      </c>
      <c r="N42">
        <f>'Raw Data(sec)'!N41/3600</f>
        <v>0.47222222222222221</v>
      </c>
      <c r="O42">
        <f>'Raw Data(sec)'!O41/3600</f>
        <v>0.37</v>
      </c>
      <c r="P42" s="173">
        <f>'Raw Data(sec)'!P41/3600</f>
        <v>0.58555555555555561</v>
      </c>
      <c r="Q42" s="173">
        <f>'Raw Data(sec)'!Q41/3600</f>
        <v>0.11</v>
      </c>
      <c r="R42" s="173">
        <f>'Raw Data(sec)'!R41/3600</f>
        <v>3.6666666666666667E-2</v>
      </c>
      <c r="S42" s="173">
        <f>'Raw Data(sec)'!S41/3600</f>
        <v>0.13777777777777778</v>
      </c>
      <c r="T42" s="173">
        <f>'Raw Data(sec)'!T41/3600</f>
        <v>0.22777777777777777</v>
      </c>
      <c r="U42" s="173">
        <f>'Raw Data(sec)'!U41/3600</f>
        <v>0.32</v>
      </c>
      <c r="V42" s="173">
        <f>'Raw Data(sec)'!V41/3600</f>
        <v>0</v>
      </c>
      <c r="W42" s="173">
        <f>'Raw Data(sec)'!W41/3600</f>
        <v>0.41</v>
      </c>
      <c r="X42" s="173">
        <f>'Raw Data(sec)'!X41/3600</f>
        <v>0.28888888888888886</v>
      </c>
      <c r="Y42" s="173">
        <f>'Raw Data(sec)'!Y41/3600</f>
        <v>0.10444444444444445</v>
      </c>
      <c r="Z42" s="173">
        <f>'Raw Data(sec)'!Z41/3600</f>
        <v>0</v>
      </c>
      <c r="AA42" s="173">
        <f>'Raw Data(sec)'!AA41/3600</f>
        <v>0</v>
      </c>
      <c r="AB42" s="173">
        <f>'Raw Data(sec)'!AB41/3600</f>
        <v>0.2911111111111111</v>
      </c>
      <c r="AH42" s="9"/>
      <c r="AI42" s="9"/>
      <c r="AJ42" s="9"/>
      <c r="AK42" s="358"/>
      <c r="AL42" s="87">
        <v>3</v>
      </c>
      <c r="AM42" s="9">
        <f t="shared" si="0"/>
        <v>0.41</v>
      </c>
      <c r="AN42" s="9">
        <f t="shared" si="1"/>
        <v>0.45555555555555555</v>
      </c>
      <c r="AO42" s="9">
        <f t="shared" si="2"/>
        <v>0.77555555555555555</v>
      </c>
      <c r="AP42" s="9">
        <f t="shared" si="3"/>
        <v>0.37222222222222223</v>
      </c>
      <c r="AQ42" s="9">
        <f t="shared" si="4"/>
        <v>0.9966666666666667</v>
      </c>
      <c r="AR42" s="9">
        <f t="shared" si="5"/>
        <v>0.16111111111111112</v>
      </c>
      <c r="AS42" s="9">
        <f t="shared" si="6"/>
        <v>0.33</v>
      </c>
      <c r="AU42" s="9">
        <f t="shared" si="7"/>
        <v>0</v>
      </c>
      <c r="AV42" s="58"/>
      <c r="AW42" s="40">
        <f t="shared" si="77"/>
        <v>0.50015873015873014</v>
      </c>
      <c r="AX42" s="40">
        <f t="shared" si="62"/>
        <v>0.28657652083303864</v>
      </c>
      <c r="AY42" s="41">
        <f t="shared" si="78"/>
        <v>0.10831574367347727</v>
      </c>
      <c r="AZ42" s="9"/>
      <c r="BA42" s="358"/>
      <c r="BB42" s="87">
        <v>3</v>
      </c>
      <c r="BC42" s="9">
        <f t="shared" si="8"/>
        <v>0.6744444444444444</v>
      </c>
      <c r="BD42" s="9">
        <f t="shared" si="9"/>
        <v>0.40444444444444444</v>
      </c>
      <c r="BE42" s="9">
        <f t="shared" si="10"/>
        <v>1</v>
      </c>
      <c r="BF42" s="9">
        <f t="shared" si="11"/>
        <v>0.24</v>
      </c>
      <c r="BG42" s="9">
        <f t="shared" si="12"/>
        <v>0.5</v>
      </c>
      <c r="BH42" s="9">
        <f t="shared" si="13"/>
        <v>1</v>
      </c>
      <c r="BI42" s="9">
        <f t="shared" si="14"/>
        <v>0.3288888888888889</v>
      </c>
      <c r="BJ42" s="9">
        <f t="shared" si="15"/>
        <v>0.11222222222222222</v>
      </c>
      <c r="BK42" s="58"/>
      <c r="BL42" s="58"/>
      <c r="BM42" s="40">
        <f t="shared" si="63"/>
        <v>0.53249999999999997</v>
      </c>
      <c r="BN42" s="40">
        <f t="shared" si="64"/>
        <v>0.33345857435562742</v>
      </c>
      <c r="BO42" s="41">
        <f t="shared" si="65"/>
        <v>0.11789540958583136</v>
      </c>
      <c r="BT42" s="358"/>
      <c r="BU42" s="87">
        <v>3</v>
      </c>
      <c r="BV42" s="9">
        <f t="shared" si="16"/>
        <v>0.61555555555555552</v>
      </c>
      <c r="BW42" s="9">
        <f t="shared" si="17"/>
        <v>4.4444444444444446E-2</v>
      </c>
      <c r="BX42" s="9">
        <f t="shared" si="18"/>
        <v>0.3511111111111111</v>
      </c>
      <c r="BY42" s="9">
        <f t="shared" si="19"/>
        <v>0.44111111111111112</v>
      </c>
      <c r="BZ42" s="9">
        <f t="shared" si="20"/>
        <v>0.1411111111111111</v>
      </c>
      <c r="CA42" s="9">
        <f t="shared" si="21"/>
        <v>0.24666666666666667</v>
      </c>
      <c r="CB42" s="9">
        <f t="shared" si="22"/>
        <v>0.10555555555555556</v>
      </c>
      <c r="CD42" s="58"/>
      <c r="CE42" s="58"/>
      <c r="CF42" s="40">
        <f t="shared" si="79"/>
        <v>0.27793650793650798</v>
      </c>
      <c r="CG42" s="40">
        <f t="shared" si="80"/>
        <v>0.204083244303706</v>
      </c>
      <c r="CH42" s="41">
        <f t="shared" si="81"/>
        <v>7.7136215883263609E-2</v>
      </c>
      <c r="CI42" s="9"/>
      <c r="CJ42" s="90">
        <v>3</v>
      </c>
      <c r="CK42" s="9">
        <f t="shared" si="23"/>
        <v>0.52555555555555555</v>
      </c>
      <c r="CL42" s="9">
        <f t="shared" si="24"/>
        <v>0.27777777777777779</v>
      </c>
      <c r="CM42" s="9">
        <f t="shared" si="25"/>
        <v>0.08</v>
      </c>
      <c r="CN42" s="9">
        <f t="shared" si="26"/>
        <v>0.12333333333333334</v>
      </c>
      <c r="CO42" s="9">
        <f t="shared" si="27"/>
        <v>0.55000000000000004</v>
      </c>
      <c r="CP42" s="9">
        <f t="shared" si="28"/>
        <v>0.31888888888888889</v>
      </c>
      <c r="CQ42" s="9">
        <f t="shared" si="29"/>
        <v>0.17888888888888888</v>
      </c>
      <c r="CR42" s="9">
        <f t="shared" si="30"/>
        <v>0.39777777777777779</v>
      </c>
      <c r="CS42" s="9">
        <f t="shared" si="31"/>
        <v>0.52444444444444449</v>
      </c>
      <c r="CT42" s="58"/>
      <c r="CU42" s="102">
        <f t="shared" si="82"/>
        <v>0.33074074074074072</v>
      </c>
      <c r="CV42" s="40">
        <f t="shared" si="66"/>
        <v>0.18025530590981795</v>
      </c>
      <c r="CW42" s="41">
        <f t="shared" si="67"/>
        <v>6.0085101969939318E-2</v>
      </c>
      <c r="CX42" s="9"/>
      <c r="CZ42" s="9"/>
      <c r="DA42" s="358"/>
      <c r="DB42" s="87">
        <v>3</v>
      </c>
      <c r="DC42" s="9">
        <f t="shared" si="32"/>
        <v>0.48222222222222222</v>
      </c>
      <c r="DD42" s="9">
        <f t="shared" si="33"/>
        <v>0.41111111111111109</v>
      </c>
      <c r="DE42" s="9">
        <f t="shared" si="34"/>
        <v>0.49777777777777776</v>
      </c>
      <c r="DF42" s="9">
        <f t="shared" si="35"/>
        <v>0.25222222222222224</v>
      </c>
      <c r="DG42" s="9">
        <f t="shared" si="36"/>
        <v>0.41111111111111109</v>
      </c>
      <c r="DH42" s="9">
        <f t="shared" si="37"/>
        <v>0.2311111111111111</v>
      </c>
      <c r="DJ42" s="58"/>
      <c r="DK42" s="58"/>
      <c r="DL42" s="40">
        <f t="shared" si="68"/>
        <v>0.38092592592592589</v>
      </c>
      <c r="DM42" s="40">
        <f t="shared" si="69"/>
        <v>0.11379517372800151</v>
      </c>
      <c r="DN42" s="41">
        <f t="shared" si="70"/>
        <v>4.6456685137494916E-2</v>
      </c>
      <c r="DO42" s="9"/>
      <c r="DP42" s="90">
        <v>3</v>
      </c>
      <c r="DQ42" s="9">
        <f t="shared" si="38"/>
        <v>0.34</v>
      </c>
      <c r="DR42" s="9">
        <f t="shared" si="39"/>
        <v>0.71</v>
      </c>
      <c r="DS42" s="9">
        <f t="shared" si="40"/>
        <v>0.32111111111111112</v>
      </c>
      <c r="DT42" s="9">
        <f t="shared" si="41"/>
        <v>0.55111111111111111</v>
      </c>
      <c r="DU42" s="9">
        <f t="shared" si="42"/>
        <v>0.47555555555555556</v>
      </c>
      <c r="DV42" s="9">
        <f t="shared" si="43"/>
        <v>0.31666666666666665</v>
      </c>
      <c r="DW42" s="9">
        <f t="shared" si="44"/>
        <v>0.92</v>
      </c>
      <c r="DX42" s="58"/>
      <c r="DY42" s="58"/>
      <c r="DZ42" s="58"/>
      <c r="EA42" s="40">
        <f t="shared" si="71"/>
        <v>0.51920634920634912</v>
      </c>
      <c r="EB42" s="40">
        <f t="shared" si="72"/>
        <v>0.22815931395750988</v>
      </c>
      <c r="EC42" s="41">
        <f t="shared" si="73"/>
        <v>8.6236114862097035E-2</v>
      </c>
      <c r="EG42" s="358"/>
      <c r="EH42" s="87">
        <v>3</v>
      </c>
      <c r="EI42" s="9">
        <f t="shared" si="45"/>
        <v>0.24888888888888888</v>
      </c>
      <c r="EJ42" s="9">
        <f t="shared" si="46"/>
        <v>0.57666666666666666</v>
      </c>
      <c r="EK42" s="9">
        <f t="shared" si="47"/>
        <v>1</v>
      </c>
      <c r="EL42" s="9">
        <f t="shared" si="48"/>
        <v>0.5955555555555555</v>
      </c>
      <c r="EM42" s="9"/>
      <c r="EN42" s="9"/>
      <c r="EO42" s="9">
        <f t="shared" si="51"/>
        <v>0.47222222222222221</v>
      </c>
      <c r="EP42" s="9">
        <f t="shared" si="52"/>
        <v>0.51777777777777778</v>
      </c>
      <c r="EQ42" s="9">
        <f t="shared" si="53"/>
        <v>0.19555555555555557</v>
      </c>
      <c r="ER42" s="58"/>
      <c r="ES42" s="40">
        <f t="shared" ref="ES42:ES62" si="85">AVERAGE(EI42:EQ42)</f>
        <v>0.51523809523809527</v>
      </c>
      <c r="ET42" s="40">
        <f t="shared" si="74"/>
        <v>0.26464256061949004</v>
      </c>
      <c r="EU42" s="41">
        <f t="shared" si="83"/>
        <v>0.10002548596035801</v>
      </c>
      <c r="EV42" s="9"/>
      <c r="EX42" s="90">
        <v>3</v>
      </c>
      <c r="EY42" s="9">
        <f t="shared" si="54"/>
        <v>0.38666666666666666</v>
      </c>
      <c r="EZ42" s="9">
        <f t="shared" si="55"/>
        <v>0.99888888888888894</v>
      </c>
      <c r="FA42" s="9">
        <f t="shared" si="56"/>
        <v>0.4777777777777778</v>
      </c>
      <c r="FB42" s="9">
        <f t="shared" si="57"/>
        <v>0.05</v>
      </c>
      <c r="FC42" s="9">
        <f t="shared" si="58"/>
        <v>0.36888888888888888</v>
      </c>
      <c r="FD42" s="9">
        <f t="shared" si="59"/>
        <v>0.48</v>
      </c>
      <c r="FE42" s="9">
        <f t="shared" si="60"/>
        <v>0.29222222222222222</v>
      </c>
      <c r="FF42" s="9">
        <f t="shared" si="61"/>
        <v>0.20777777777777778</v>
      </c>
      <c r="FG42" s="58"/>
      <c r="FH42" s="58"/>
      <c r="FI42" s="40">
        <f t="shared" si="84"/>
        <v>0.40777777777777779</v>
      </c>
      <c r="FJ42" s="40">
        <f t="shared" si="75"/>
        <v>0.27847658132993219</v>
      </c>
      <c r="FK42" s="41">
        <f t="shared" si="76"/>
        <v>9.8456339530021073E-2</v>
      </c>
      <c r="FL42" s="9"/>
      <c r="GC42" s="9"/>
      <c r="GD42" s="9"/>
      <c r="GE42" s="9"/>
      <c r="GF42" s="9"/>
      <c r="GG42" s="9"/>
      <c r="GH42" s="9"/>
      <c r="GI42" s="9"/>
      <c r="GJ42" s="9"/>
      <c r="GK42" s="9"/>
      <c r="GL42" s="9"/>
      <c r="GM42" s="9"/>
      <c r="GN42" s="9"/>
      <c r="GO42" s="9"/>
      <c r="HD42" s="9"/>
      <c r="HE42" s="9"/>
      <c r="HF42" s="9"/>
      <c r="HG42" s="9"/>
      <c r="HH42" s="9"/>
    </row>
    <row r="43" spans="1:216" ht="21" x14ac:dyDescent="0.25">
      <c r="A43" t="str">
        <f>'Raw Data(sec)'!A42</f>
        <v>P23</v>
      </c>
      <c r="B43" t="str">
        <f>'Raw Data(sec)'!B42</f>
        <v xml:space="preserve">HOM </v>
      </c>
      <c r="C43" t="str">
        <f>'Raw Data(sec)'!C42</f>
        <v>U2</v>
      </c>
      <c r="D43" t="str">
        <f>'Raw Data(sec)'!D42</f>
        <v>W</v>
      </c>
      <c r="E43">
        <f>'Raw Data(sec)'!E42/3600</f>
        <v>0.60444444444444445</v>
      </c>
      <c r="F43">
        <f>'Raw Data(sec)'!F42/3600</f>
        <v>0.11333333333333333</v>
      </c>
      <c r="G43">
        <f>'Raw Data(sec)'!G42/3600</f>
        <v>1</v>
      </c>
      <c r="H43">
        <f>'Raw Data(sec)'!H42/3600</f>
        <v>0.56333333333333335</v>
      </c>
      <c r="I43">
        <f>'Raw Data(sec)'!I42/3600</f>
        <v>0.10777777777777778</v>
      </c>
      <c r="J43">
        <f>'Raw Data(sec)'!J42/3600</f>
        <v>0.55888888888888888</v>
      </c>
      <c r="K43">
        <f>'Raw Data(sec)'!K42/3600</f>
        <v>0.40777777777777779</v>
      </c>
      <c r="L43">
        <f>'Raw Data(sec)'!L42/3600</f>
        <v>0.5788888888888889</v>
      </c>
      <c r="M43">
        <f>'Raw Data(sec)'!M42/3600</f>
        <v>0.1388888888888889</v>
      </c>
      <c r="N43">
        <f>'Raw Data(sec)'!N42/3600</f>
        <v>0.38444444444444442</v>
      </c>
      <c r="O43">
        <f>'Raw Data(sec)'!O42/3600</f>
        <v>0.21777777777777776</v>
      </c>
      <c r="P43" s="173">
        <f>'Raw Data(sec)'!P42/3600</f>
        <v>0.51333333333333331</v>
      </c>
      <c r="Q43" s="173">
        <f>'Raw Data(sec)'!Q42/3600</f>
        <v>0.93</v>
      </c>
      <c r="R43" s="173">
        <f>'Raw Data(sec)'!R42/3600</f>
        <v>0.6677777777777778</v>
      </c>
      <c r="S43" s="173">
        <f>'Raw Data(sec)'!S42/3600</f>
        <v>0.99333333333333329</v>
      </c>
      <c r="T43" s="173">
        <f>'Raw Data(sec)'!T42/3600</f>
        <v>1</v>
      </c>
      <c r="U43" s="173">
        <f>'Raw Data(sec)'!U42/3600</f>
        <v>1</v>
      </c>
      <c r="V43" s="173">
        <f>'Raw Data(sec)'!V42/3600</f>
        <v>0.33777777777777779</v>
      </c>
      <c r="W43" s="173">
        <f>'Raw Data(sec)'!W42/3600</f>
        <v>0.44555555555555554</v>
      </c>
      <c r="X43" s="173">
        <f>'Raw Data(sec)'!X42/3600</f>
        <v>0.46111111111111114</v>
      </c>
      <c r="Y43" s="173">
        <f>'Raw Data(sec)'!Y42/3600</f>
        <v>0.48222222222222222</v>
      </c>
      <c r="Z43" s="173">
        <f>'Raw Data(sec)'!Z42/3600</f>
        <v>0.63777777777777778</v>
      </c>
      <c r="AA43" s="173">
        <f>'Raw Data(sec)'!AA42/3600</f>
        <v>0.93222222222222217</v>
      </c>
      <c r="AB43" s="173">
        <f>'Raw Data(sec)'!AB42/3600</f>
        <v>1</v>
      </c>
      <c r="AH43" s="9"/>
      <c r="AI43" s="9"/>
      <c r="AJ43" s="9"/>
      <c r="AK43" s="358"/>
      <c r="AL43" s="87">
        <v>4</v>
      </c>
      <c r="AM43" s="9">
        <f t="shared" si="0"/>
        <v>0.44333333333333336</v>
      </c>
      <c r="AN43" s="9">
        <f t="shared" si="1"/>
        <v>0.18444444444444444</v>
      </c>
      <c r="AO43" s="9">
        <f t="shared" si="2"/>
        <v>0.2688888888888889</v>
      </c>
      <c r="AP43" s="9">
        <f t="shared" si="3"/>
        <v>0.24444444444444444</v>
      </c>
      <c r="AQ43" s="9">
        <f t="shared" si="4"/>
        <v>0.27333333333333332</v>
      </c>
      <c r="AR43" s="9">
        <f t="shared" si="5"/>
        <v>0.58888888888888891</v>
      </c>
      <c r="AS43" s="9">
        <f t="shared" si="6"/>
        <v>0.69222222222222218</v>
      </c>
      <c r="AU43" s="9">
        <f t="shared" si="7"/>
        <v>0</v>
      </c>
      <c r="AV43" s="58"/>
      <c r="AW43" s="40">
        <f t="shared" si="77"/>
        <v>0.38507936507936508</v>
      </c>
      <c r="AX43" s="40">
        <f t="shared" si="62"/>
        <v>0.19377329372026608</v>
      </c>
      <c r="AY43" s="41">
        <f t="shared" si="78"/>
        <v>7.3239420844242564E-2</v>
      </c>
      <c r="AZ43" s="9"/>
      <c r="BA43" s="358"/>
      <c r="BB43" s="87">
        <v>4</v>
      </c>
      <c r="BC43" s="9">
        <f t="shared" si="8"/>
        <v>0.2</v>
      </c>
      <c r="BD43" s="9">
        <f t="shared" si="9"/>
        <v>0.39222222222222225</v>
      </c>
      <c r="BE43" s="9">
        <f t="shared" si="10"/>
        <v>0.20222222222222222</v>
      </c>
      <c r="BF43" s="9">
        <f t="shared" si="11"/>
        <v>0.66</v>
      </c>
      <c r="BG43" s="9">
        <f t="shared" si="12"/>
        <v>0.3</v>
      </c>
      <c r="BH43" s="9">
        <f t="shared" si="13"/>
        <v>0.56333333333333335</v>
      </c>
      <c r="BI43" s="9">
        <f t="shared" si="14"/>
        <v>0.70333333333333337</v>
      </c>
      <c r="BJ43" s="9">
        <f t="shared" si="15"/>
        <v>0.79666666666666663</v>
      </c>
      <c r="BK43" s="58"/>
      <c r="BL43" s="58"/>
      <c r="BM43" s="40">
        <f t="shared" si="63"/>
        <v>0.47722222222222221</v>
      </c>
      <c r="BN43" s="40">
        <f t="shared" si="64"/>
        <v>0.23455237115581418</v>
      </c>
      <c r="BO43" s="41">
        <f t="shared" si="65"/>
        <v>8.2926786093830085E-2</v>
      </c>
      <c r="BT43" s="358"/>
      <c r="BU43" s="87">
        <v>4</v>
      </c>
      <c r="BV43" s="9">
        <f t="shared" si="16"/>
        <v>0.25222222222222224</v>
      </c>
      <c r="BW43" s="9">
        <f t="shared" si="17"/>
        <v>0.22333333333333333</v>
      </c>
      <c r="BX43" s="9">
        <f t="shared" si="18"/>
        <v>0.08</v>
      </c>
      <c r="BY43" s="9">
        <f t="shared" si="19"/>
        <v>8.7777777777777774E-2</v>
      </c>
      <c r="BZ43" s="9">
        <f t="shared" si="20"/>
        <v>0.85444444444444445</v>
      </c>
      <c r="CA43" s="9">
        <f t="shared" si="21"/>
        <v>0.3511111111111111</v>
      </c>
      <c r="CB43" s="9">
        <f t="shared" si="22"/>
        <v>0.22111111111111112</v>
      </c>
      <c r="CD43" s="58"/>
      <c r="CE43" s="58"/>
      <c r="CF43" s="40">
        <f t="shared" si="79"/>
        <v>0.29571428571428576</v>
      </c>
      <c r="CG43" s="40">
        <f t="shared" si="80"/>
        <v>0.2638543280069427</v>
      </c>
      <c r="CH43" s="41">
        <f t="shared" si="81"/>
        <v>9.9727562036347875E-2</v>
      </c>
      <c r="CI43" s="9"/>
      <c r="CJ43" s="90">
        <v>4</v>
      </c>
      <c r="CK43" s="9">
        <f t="shared" si="23"/>
        <v>0.61555555555555552</v>
      </c>
      <c r="CL43" s="9">
        <f t="shared" si="24"/>
        <v>0.41666666666666669</v>
      </c>
      <c r="CM43" s="9">
        <f t="shared" si="25"/>
        <v>0.65222222222222226</v>
      </c>
      <c r="CN43" s="9">
        <f t="shared" si="26"/>
        <v>0.62888888888888894</v>
      </c>
      <c r="CO43" s="9">
        <f t="shared" si="27"/>
        <v>0.39777777777777779</v>
      </c>
      <c r="CP43" s="9">
        <f t="shared" si="28"/>
        <v>0.13777777777777778</v>
      </c>
      <c r="CQ43" s="9">
        <f t="shared" si="29"/>
        <v>0.47666666666666668</v>
      </c>
      <c r="CR43" s="9">
        <f t="shared" si="30"/>
        <v>0.75222222222222224</v>
      </c>
      <c r="CS43" s="9">
        <f t="shared" si="31"/>
        <v>0.49333333333333335</v>
      </c>
      <c r="CT43" s="58"/>
      <c r="CU43" s="102">
        <f t="shared" si="82"/>
        <v>0.50790123456790126</v>
      </c>
      <c r="CV43" s="40">
        <f t="shared" si="66"/>
        <v>0.18213280702946816</v>
      </c>
      <c r="CW43" s="41">
        <f t="shared" si="67"/>
        <v>6.0710935676489386E-2</v>
      </c>
      <c r="CX43" s="9"/>
      <c r="CZ43" s="9"/>
      <c r="DA43" s="358"/>
      <c r="DB43" s="87">
        <v>4</v>
      </c>
      <c r="DC43" s="9">
        <f t="shared" si="32"/>
        <v>0.15111111111111111</v>
      </c>
      <c r="DD43" s="9">
        <f t="shared" si="33"/>
        <v>0.44555555555555554</v>
      </c>
      <c r="DE43" s="9">
        <f t="shared" si="34"/>
        <v>0.12222222222222222</v>
      </c>
      <c r="DF43" s="9">
        <f t="shared" si="35"/>
        <v>0.28000000000000003</v>
      </c>
      <c r="DG43" s="9">
        <f t="shared" si="36"/>
        <v>0.12111111111111111</v>
      </c>
      <c r="DH43" s="9">
        <f t="shared" si="37"/>
        <v>0.29222222222222222</v>
      </c>
      <c r="DJ43" s="58"/>
      <c r="DK43" s="58"/>
      <c r="DL43" s="40">
        <f t="shared" si="68"/>
        <v>0.23537037037037037</v>
      </c>
      <c r="DM43" s="40">
        <f t="shared" si="69"/>
        <v>0.12834255217810056</v>
      </c>
      <c r="DN43" s="41">
        <f t="shared" si="70"/>
        <v>5.2395627520478695E-2</v>
      </c>
      <c r="DO43" s="9"/>
      <c r="DP43" s="90">
        <v>4</v>
      </c>
      <c r="DQ43" s="9">
        <f t="shared" si="38"/>
        <v>0.5411111111111111</v>
      </c>
      <c r="DR43" s="9">
        <f t="shared" si="39"/>
        <v>0.35333333333333333</v>
      </c>
      <c r="DS43" s="9">
        <f t="shared" si="40"/>
        <v>0.27111111111111114</v>
      </c>
      <c r="DT43" s="9">
        <f t="shared" si="41"/>
        <v>0.3477777777777778</v>
      </c>
      <c r="DU43" s="9">
        <f t="shared" si="42"/>
        <v>0.38222222222222224</v>
      </c>
      <c r="DV43" s="9">
        <f t="shared" si="43"/>
        <v>0.13777777777777778</v>
      </c>
      <c r="DW43" s="9">
        <f t="shared" si="44"/>
        <v>4.5555555555555557E-2</v>
      </c>
      <c r="DX43" s="58"/>
      <c r="DY43" s="58"/>
      <c r="DZ43" s="58"/>
      <c r="EA43" s="40">
        <f t="shared" si="71"/>
        <v>0.29698412698412696</v>
      </c>
      <c r="EB43" s="40">
        <f t="shared" si="72"/>
        <v>0.16424125871436809</v>
      </c>
      <c r="EC43" s="41">
        <f t="shared" si="73"/>
        <v>6.2077360796348284E-2</v>
      </c>
      <c r="EG43" s="358"/>
      <c r="EH43" s="87">
        <v>4</v>
      </c>
      <c r="EI43" s="9">
        <f t="shared" si="45"/>
        <v>0.28000000000000003</v>
      </c>
      <c r="EJ43" s="9">
        <f t="shared" si="46"/>
        <v>0.31333333333333335</v>
      </c>
      <c r="EK43" s="9">
        <f t="shared" si="47"/>
        <v>0.26333333333333331</v>
      </c>
      <c r="EL43" s="9">
        <f t="shared" si="48"/>
        <v>0.2</v>
      </c>
      <c r="EM43" s="9"/>
      <c r="EN43" s="9"/>
      <c r="EO43" s="9">
        <f t="shared" si="51"/>
        <v>0.23</v>
      </c>
      <c r="EP43" s="9">
        <f t="shared" si="52"/>
        <v>0.1711111111111111</v>
      </c>
      <c r="EQ43" s="9">
        <f t="shared" si="53"/>
        <v>0.75222222222222224</v>
      </c>
      <c r="ER43" s="58"/>
      <c r="ES43" s="40">
        <f t="shared" si="85"/>
        <v>0.31571428571428573</v>
      </c>
      <c r="ET43" s="40">
        <f t="shared" si="74"/>
        <v>0.19841494178625932</v>
      </c>
      <c r="EU43" s="41">
        <f t="shared" si="83"/>
        <v>7.49937989094E-2</v>
      </c>
      <c r="EV43" s="9"/>
      <c r="EX43" s="90">
        <v>4</v>
      </c>
      <c r="EY43" s="9">
        <f t="shared" si="54"/>
        <v>0.53222222222222226</v>
      </c>
      <c r="EZ43" s="9">
        <f t="shared" si="55"/>
        <v>0.10444444444444445</v>
      </c>
      <c r="FA43" s="9">
        <f t="shared" si="56"/>
        <v>0.19888888888888889</v>
      </c>
      <c r="FB43" s="9">
        <f t="shared" si="57"/>
        <v>0.78</v>
      </c>
      <c r="FC43" s="9">
        <f t="shared" si="58"/>
        <v>0.2388888888888889</v>
      </c>
      <c r="FD43" s="9">
        <f t="shared" si="59"/>
        <v>4.3333333333333335E-2</v>
      </c>
      <c r="FE43" s="9">
        <f t="shared" si="60"/>
        <v>0.22666666666666666</v>
      </c>
      <c r="FF43" s="9">
        <f t="shared" si="61"/>
        <v>0.16666666666666666</v>
      </c>
      <c r="FG43" s="58"/>
      <c r="FH43" s="58"/>
      <c r="FI43" s="40">
        <f t="shared" si="84"/>
        <v>0.28638888888888886</v>
      </c>
      <c r="FJ43" s="40">
        <f t="shared" si="75"/>
        <v>0.24613538523739575</v>
      </c>
      <c r="FK43" s="41">
        <f t="shared" si="76"/>
        <v>8.7021999995662888E-2</v>
      </c>
      <c r="FL43" s="9"/>
      <c r="GC43" s="9"/>
      <c r="GD43" s="9"/>
      <c r="GE43" s="9"/>
      <c r="GF43" s="9"/>
      <c r="GG43" s="9"/>
      <c r="GH43" s="9"/>
      <c r="GI43" s="9"/>
      <c r="GJ43" s="9"/>
      <c r="GK43" s="9"/>
      <c r="GL43" s="9"/>
      <c r="GM43" s="9"/>
      <c r="GN43" s="9"/>
      <c r="GO43" s="9"/>
      <c r="HD43" s="9"/>
      <c r="HE43" s="9"/>
      <c r="HF43" s="9"/>
      <c r="HG43" s="9"/>
      <c r="HH43" s="9"/>
    </row>
    <row r="44" spans="1:216" ht="21" x14ac:dyDescent="0.25">
      <c r="A44" t="str">
        <f>'Raw Data(sec)'!A43</f>
        <v>P23</v>
      </c>
      <c r="B44" t="str">
        <f>'Raw Data(sec)'!B43</f>
        <v xml:space="preserve">HOM </v>
      </c>
      <c r="C44" t="str">
        <f>'Raw Data(sec)'!C43</f>
        <v>U2</v>
      </c>
      <c r="D44" t="str">
        <f>'Raw Data(sec)'!D43</f>
        <v>R</v>
      </c>
      <c r="E44">
        <f>'Raw Data(sec)'!E43/3600</f>
        <v>6.1111111111111109E-2</v>
      </c>
      <c r="F44">
        <f>'Raw Data(sec)'!F43/3600</f>
        <v>0.26444444444444443</v>
      </c>
      <c r="G44">
        <f>'Raw Data(sec)'!G43/3600</f>
        <v>0</v>
      </c>
      <c r="H44">
        <f>'Raw Data(sec)'!H43/3600</f>
        <v>0.10888888888888888</v>
      </c>
      <c r="I44">
        <f>'Raw Data(sec)'!I43/3600</f>
        <v>0.24777777777777779</v>
      </c>
      <c r="J44">
        <f>'Raw Data(sec)'!J43/3600</f>
        <v>0.17666666666666667</v>
      </c>
      <c r="K44">
        <f>'Raw Data(sec)'!K43/3600</f>
        <v>0.19555555555555557</v>
      </c>
      <c r="L44">
        <f>'Raw Data(sec)'!L43/3600</f>
        <v>0.10555555555555556</v>
      </c>
      <c r="M44">
        <f>'Raw Data(sec)'!M43/3600</f>
        <v>0.32777777777777778</v>
      </c>
      <c r="N44">
        <f>'Raw Data(sec)'!N43/3600</f>
        <v>0.20333333333333334</v>
      </c>
      <c r="O44">
        <f>'Raw Data(sec)'!O43/3600</f>
        <v>0.35555555555555557</v>
      </c>
      <c r="P44" s="173">
        <f>'Raw Data(sec)'!P43/3600</f>
        <v>0.16888888888888889</v>
      </c>
      <c r="Q44" s="173">
        <f>'Raw Data(sec)'!Q43/3600</f>
        <v>3.111111111111111E-2</v>
      </c>
      <c r="R44" s="173">
        <f>'Raw Data(sec)'!R43/3600</f>
        <v>5.8888888888888886E-2</v>
      </c>
      <c r="S44" s="173">
        <f>'Raw Data(sec)'!S43/3600</f>
        <v>5.5555555555555558E-3</v>
      </c>
      <c r="T44" s="173">
        <f>'Raw Data(sec)'!T43/3600</f>
        <v>0</v>
      </c>
      <c r="U44" s="173">
        <f>'Raw Data(sec)'!U43/3600</f>
        <v>0</v>
      </c>
      <c r="V44" s="173">
        <f>'Raw Data(sec)'!V43/3600</f>
        <v>0.13666666666666666</v>
      </c>
      <c r="W44" s="173">
        <f>'Raw Data(sec)'!W43/3600</f>
        <v>0.16777777777777778</v>
      </c>
      <c r="X44" s="173">
        <f>'Raw Data(sec)'!X43/3600</f>
        <v>0.20222222222222222</v>
      </c>
      <c r="Y44" s="173">
        <f>'Raw Data(sec)'!Y43/3600</f>
        <v>0.19444444444444445</v>
      </c>
      <c r="Z44" s="173">
        <f>'Raw Data(sec)'!Z43/3600</f>
        <v>0.12666666666666668</v>
      </c>
      <c r="AA44" s="173">
        <f>'Raw Data(sec)'!AA43/3600</f>
        <v>0.03</v>
      </c>
      <c r="AB44" s="173">
        <f>'Raw Data(sec)'!AB43/3600</f>
        <v>0</v>
      </c>
      <c r="AH44" s="9"/>
      <c r="AI44" s="9"/>
      <c r="AJ44" s="9"/>
      <c r="AK44" s="358"/>
      <c r="AL44" s="87">
        <v>5</v>
      </c>
      <c r="AM44" s="9">
        <f t="shared" si="0"/>
        <v>0.27111111111111114</v>
      </c>
      <c r="AN44" s="9">
        <f t="shared" si="1"/>
        <v>0.56333333333333335</v>
      </c>
      <c r="AO44" s="9">
        <f t="shared" si="2"/>
        <v>0.80444444444444441</v>
      </c>
      <c r="AP44" s="9">
        <f t="shared" si="3"/>
        <v>0.64666666666666661</v>
      </c>
      <c r="AQ44" s="9">
        <f t="shared" si="4"/>
        <v>0.35777777777777775</v>
      </c>
      <c r="AR44" s="9">
        <f t="shared" si="5"/>
        <v>6.8888888888888888E-2</v>
      </c>
      <c r="AS44" s="9">
        <f t="shared" si="6"/>
        <v>0.14000000000000001</v>
      </c>
      <c r="AU44" s="9">
        <f t="shared" si="7"/>
        <v>0</v>
      </c>
      <c r="AV44" s="58"/>
      <c r="AW44" s="40">
        <f t="shared" si="77"/>
        <v>0.40746031746031747</v>
      </c>
      <c r="AX44" s="40">
        <f t="shared" si="62"/>
        <v>0.27274455880229953</v>
      </c>
      <c r="AY44" s="41">
        <f t="shared" si="78"/>
        <v>0.10308775343384532</v>
      </c>
      <c r="AZ44" s="9"/>
      <c r="BA44" s="358"/>
      <c r="BB44" s="87">
        <v>5</v>
      </c>
      <c r="BC44" s="9">
        <f t="shared" si="8"/>
        <v>0.39222222222222225</v>
      </c>
      <c r="BD44" s="9">
        <f t="shared" si="9"/>
        <v>0.46666666666666667</v>
      </c>
      <c r="BE44" s="9">
        <f t="shared" si="10"/>
        <v>0.64111111111111108</v>
      </c>
      <c r="BF44" s="9">
        <f t="shared" si="11"/>
        <v>0.32555555555555554</v>
      </c>
      <c r="BG44" s="9">
        <f t="shared" si="12"/>
        <v>0.37</v>
      </c>
      <c r="BH44" s="9">
        <f t="shared" si="13"/>
        <v>0.10777777777777778</v>
      </c>
      <c r="BI44" s="9">
        <f t="shared" si="14"/>
        <v>0.39444444444444443</v>
      </c>
      <c r="BJ44" s="9">
        <f t="shared" si="15"/>
        <v>0.11666666666666667</v>
      </c>
      <c r="BK44" s="58"/>
      <c r="BL44" s="58"/>
      <c r="BM44" s="40">
        <f t="shared" si="63"/>
        <v>0.35180555555555554</v>
      </c>
      <c r="BN44" s="40">
        <f t="shared" si="64"/>
        <v>0.17574426014395175</v>
      </c>
      <c r="BO44" s="41">
        <f t="shared" si="65"/>
        <v>6.2134979051200481E-2</v>
      </c>
      <c r="BT44" s="358"/>
      <c r="BU44" s="87">
        <v>5</v>
      </c>
      <c r="BV44" s="9">
        <f t="shared" si="16"/>
        <v>7.5555555555555556E-2</v>
      </c>
      <c r="BW44" s="9">
        <f t="shared" si="17"/>
        <v>0.49888888888888888</v>
      </c>
      <c r="BX44" s="9">
        <f t="shared" si="18"/>
        <v>0.63888888888888884</v>
      </c>
      <c r="BY44" s="9">
        <f t="shared" si="19"/>
        <v>0.55777777777777782</v>
      </c>
      <c r="BZ44" s="9">
        <f t="shared" si="20"/>
        <v>5.3333333333333337E-2</v>
      </c>
      <c r="CA44" s="9">
        <f t="shared" si="21"/>
        <v>0.33666666666666667</v>
      </c>
      <c r="CB44" s="9">
        <f t="shared" si="22"/>
        <v>0.40777777777777779</v>
      </c>
      <c r="CD44" s="58"/>
      <c r="CE44" s="58"/>
      <c r="CF44" s="40">
        <f t="shared" si="79"/>
        <v>0.36698412698412702</v>
      </c>
      <c r="CG44" s="40">
        <f t="shared" si="80"/>
        <v>0.22862778552728175</v>
      </c>
      <c r="CH44" s="41">
        <f t="shared" si="81"/>
        <v>8.6413180472085668E-2</v>
      </c>
      <c r="CI44" s="9"/>
      <c r="CJ44" s="90">
        <v>5</v>
      </c>
      <c r="CK44" s="9">
        <f t="shared" si="23"/>
        <v>5.2222222222222225E-2</v>
      </c>
      <c r="CL44" s="9">
        <f t="shared" si="24"/>
        <v>0.27777777777777779</v>
      </c>
      <c r="CM44" s="9">
        <f t="shared" si="25"/>
        <v>8.2222222222222224E-2</v>
      </c>
      <c r="CN44" s="9">
        <f t="shared" si="26"/>
        <v>0.42444444444444446</v>
      </c>
      <c r="CO44" s="9">
        <f t="shared" si="27"/>
        <v>0.90666666666666662</v>
      </c>
      <c r="CP44" s="9">
        <f t="shared" si="28"/>
        <v>0.81222222222222218</v>
      </c>
      <c r="CQ44" s="9">
        <f t="shared" si="29"/>
        <v>0.12666666666666668</v>
      </c>
      <c r="CR44" s="9">
        <f t="shared" si="30"/>
        <v>7.0000000000000007E-2</v>
      </c>
      <c r="CS44" s="9">
        <f t="shared" si="31"/>
        <v>0.28444444444444444</v>
      </c>
      <c r="CT44" s="58"/>
      <c r="CU44" s="102">
        <f t="shared" si="82"/>
        <v>0.33740740740740738</v>
      </c>
      <c r="CV44" s="40">
        <f t="shared" si="66"/>
        <v>0.32128839781090951</v>
      </c>
      <c r="CW44" s="41">
        <f t="shared" si="67"/>
        <v>0.1070961326036365</v>
      </c>
      <c r="CX44" s="9"/>
      <c r="CZ44" s="9"/>
      <c r="DA44" s="358"/>
      <c r="DB44" s="87">
        <v>5</v>
      </c>
      <c r="DC44" s="9">
        <f t="shared" si="32"/>
        <v>0.49777777777777776</v>
      </c>
      <c r="DD44" s="9">
        <f t="shared" si="33"/>
        <v>0.11222222222222222</v>
      </c>
      <c r="DE44" s="9">
        <f t="shared" si="34"/>
        <v>0.73444444444444446</v>
      </c>
      <c r="DF44" s="9">
        <f t="shared" si="35"/>
        <v>0.35222222222222221</v>
      </c>
      <c r="DG44" s="9">
        <f t="shared" si="36"/>
        <v>0.79777777777777781</v>
      </c>
      <c r="DH44" s="9">
        <f t="shared" si="37"/>
        <v>0.98666666666666669</v>
      </c>
      <c r="DJ44" s="58"/>
      <c r="DK44" s="58"/>
      <c r="DL44" s="40">
        <f t="shared" si="68"/>
        <v>0.58018518518518525</v>
      </c>
      <c r="DM44" s="40">
        <f t="shared" si="69"/>
        <v>0.32066090444246564</v>
      </c>
      <c r="DN44" s="41">
        <f t="shared" si="70"/>
        <v>0.13090926605723274</v>
      </c>
      <c r="DO44" s="9"/>
      <c r="DP44" s="90">
        <v>5</v>
      </c>
      <c r="DQ44" s="9">
        <f t="shared" si="38"/>
        <v>0.56555555555555559</v>
      </c>
      <c r="DR44" s="9">
        <f t="shared" si="39"/>
        <v>0.58888888888888891</v>
      </c>
      <c r="DS44" s="9">
        <f t="shared" si="40"/>
        <v>0.73666666666666669</v>
      </c>
      <c r="DT44" s="9">
        <f t="shared" si="41"/>
        <v>0.15888888888888889</v>
      </c>
      <c r="DU44" s="9">
        <f t="shared" si="42"/>
        <v>0.44222222222222224</v>
      </c>
      <c r="DV44" s="9">
        <f t="shared" si="43"/>
        <v>0.49333333333333335</v>
      </c>
      <c r="DW44" s="9">
        <f t="shared" si="44"/>
        <v>0.63111111111111107</v>
      </c>
      <c r="DX44" s="58"/>
      <c r="DY44" s="58"/>
      <c r="DZ44" s="58"/>
      <c r="EA44" s="40">
        <f t="shared" si="71"/>
        <v>0.51666666666666672</v>
      </c>
      <c r="EB44" s="40">
        <f t="shared" si="72"/>
        <v>0.18402674702716229</v>
      </c>
      <c r="EC44" s="41">
        <f t="shared" si="73"/>
        <v>6.9555572459723769E-2</v>
      </c>
      <c r="EG44" s="358"/>
      <c r="EH44" s="87">
        <v>5</v>
      </c>
      <c r="EI44" s="9">
        <f t="shared" si="45"/>
        <v>0.16222222222222221</v>
      </c>
      <c r="EJ44" s="9">
        <f t="shared" si="46"/>
        <v>0.57999999999999996</v>
      </c>
      <c r="EK44" s="9">
        <f t="shared" si="47"/>
        <v>0.5377777777777778</v>
      </c>
      <c r="EL44" s="9">
        <f t="shared" si="48"/>
        <v>0.46888888888888891</v>
      </c>
      <c r="EM44" s="9"/>
      <c r="EN44" s="9"/>
      <c r="EO44" s="9">
        <f t="shared" si="51"/>
        <v>0.25888888888888889</v>
      </c>
      <c r="EP44" s="9">
        <f t="shared" si="52"/>
        <v>0.78888888888888886</v>
      </c>
      <c r="EQ44" s="9">
        <f t="shared" si="53"/>
        <v>0.24111111111111111</v>
      </c>
      <c r="ER44" s="58"/>
      <c r="ES44" s="40">
        <f t="shared" si="85"/>
        <v>0.43396825396825395</v>
      </c>
      <c r="ET44" s="40">
        <f t="shared" si="74"/>
        <v>0.22397260372483691</v>
      </c>
      <c r="EU44" s="41">
        <f t="shared" si="83"/>
        <v>8.4653687135362463E-2</v>
      </c>
      <c r="EV44" s="9"/>
      <c r="EX44" s="90">
        <v>5</v>
      </c>
      <c r="EY44" s="9">
        <f t="shared" si="54"/>
        <v>1</v>
      </c>
      <c r="EZ44" s="9">
        <f t="shared" si="55"/>
        <v>0.44444444444444442</v>
      </c>
      <c r="FA44" s="9">
        <f t="shared" si="56"/>
        <v>0.36333333333333334</v>
      </c>
      <c r="FB44" s="9">
        <f t="shared" si="57"/>
        <v>4.1111111111111112E-2</v>
      </c>
      <c r="FC44" s="9">
        <f t="shared" si="58"/>
        <v>0.44222222222222224</v>
      </c>
      <c r="FD44" s="9">
        <f t="shared" si="59"/>
        <v>0.58666666666666667</v>
      </c>
      <c r="FE44" s="9">
        <f t="shared" si="60"/>
        <v>0.45</v>
      </c>
      <c r="FF44" s="9">
        <f t="shared" si="61"/>
        <v>0.48333333333333334</v>
      </c>
      <c r="FG44" s="58"/>
      <c r="FH44" s="58"/>
      <c r="FI44" s="40">
        <f t="shared" si="84"/>
        <v>0.47638888888888886</v>
      </c>
      <c r="FJ44" s="40">
        <f t="shared" si="75"/>
        <v>0.26498261232098141</v>
      </c>
      <c r="FK44" s="41">
        <f t="shared" si="76"/>
        <v>9.3685501034345975E-2</v>
      </c>
      <c r="FL44" s="9"/>
      <c r="GC44" s="9"/>
      <c r="GD44" s="9"/>
      <c r="GE44" s="9"/>
      <c r="GF44" s="9"/>
      <c r="GG44" s="9"/>
      <c r="GH44" s="9"/>
      <c r="GI44" s="9"/>
      <c r="GJ44" s="9"/>
      <c r="GK44" s="9"/>
      <c r="GL44" s="9"/>
      <c r="GM44" s="9"/>
      <c r="GN44" s="9"/>
      <c r="GO44" s="9"/>
      <c r="HD44" s="9"/>
      <c r="HE44" s="9"/>
      <c r="HF44" s="9"/>
      <c r="HG44" s="9"/>
      <c r="HH44" s="9"/>
    </row>
    <row r="45" spans="1:216" ht="21" x14ac:dyDescent="0.25">
      <c r="A45" t="str">
        <f>'Raw Data(sec)'!A44</f>
        <v>P23</v>
      </c>
      <c r="B45" t="str">
        <f>'Raw Data(sec)'!B44</f>
        <v xml:space="preserve">HOM </v>
      </c>
      <c r="C45" t="str">
        <f>'Raw Data(sec)'!C44</f>
        <v>U2</v>
      </c>
      <c r="D45" t="str">
        <f>'Raw Data(sec)'!D44</f>
        <v>NR</v>
      </c>
      <c r="E45">
        <f>'Raw Data(sec)'!E44/3600</f>
        <v>0.33444444444444443</v>
      </c>
      <c r="F45">
        <f>'Raw Data(sec)'!F44/3600</f>
        <v>0.62222222222222223</v>
      </c>
      <c r="G45">
        <f>'Raw Data(sec)'!G44/3600</f>
        <v>0</v>
      </c>
      <c r="H45">
        <f>'Raw Data(sec)'!H44/3600</f>
        <v>0.32777777777777778</v>
      </c>
      <c r="I45">
        <f>'Raw Data(sec)'!I44/3600</f>
        <v>0.64444444444444449</v>
      </c>
      <c r="J45">
        <f>'Raw Data(sec)'!J44/3600</f>
        <v>0.26444444444444443</v>
      </c>
      <c r="K45">
        <f>'Raw Data(sec)'!K44/3600</f>
        <v>0.39666666666666667</v>
      </c>
      <c r="L45">
        <f>'Raw Data(sec)'!L44/3600</f>
        <v>0.31555555555555553</v>
      </c>
      <c r="M45">
        <f>'Raw Data(sec)'!M44/3600</f>
        <v>0.53333333333333333</v>
      </c>
      <c r="N45">
        <f>'Raw Data(sec)'!N44/3600</f>
        <v>0.41222222222222221</v>
      </c>
      <c r="O45">
        <f>'Raw Data(sec)'!O44/3600</f>
        <v>0.42666666666666669</v>
      </c>
      <c r="P45" s="173">
        <f>'Raw Data(sec)'!P44/3600</f>
        <v>0.31777777777777777</v>
      </c>
      <c r="Q45" s="173">
        <f>'Raw Data(sec)'!Q44/3600</f>
        <v>3.888888888888889E-2</v>
      </c>
      <c r="R45" s="173">
        <f>'Raw Data(sec)'!R44/3600</f>
        <v>0.27333333333333332</v>
      </c>
      <c r="S45" s="173">
        <f>'Raw Data(sec)'!S44/3600</f>
        <v>1.1111111111111111E-3</v>
      </c>
      <c r="T45" s="173">
        <f>'Raw Data(sec)'!T44/3600</f>
        <v>0</v>
      </c>
      <c r="U45" s="173">
        <f>'Raw Data(sec)'!U44/3600</f>
        <v>0</v>
      </c>
      <c r="V45" s="173">
        <f>'Raw Data(sec)'!V44/3600</f>
        <v>0.52555555555555555</v>
      </c>
      <c r="W45" s="173">
        <f>'Raw Data(sec)'!W44/3600</f>
        <v>0.38666666666666666</v>
      </c>
      <c r="X45" s="173">
        <f>'Raw Data(sec)'!X44/3600</f>
        <v>0.33666666666666667</v>
      </c>
      <c r="Y45" s="173">
        <f>'Raw Data(sec)'!Y44/3600</f>
        <v>0.32333333333333331</v>
      </c>
      <c r="Z45" s="173">
        <f>'Raw Data(sec)'!Z44/3600</f>
        <v>0.23555555555555555</v>
      </c>
      <c r="AA45" s="173">
        <f>'Raw Data(sec)'!AA44/3600</f>
        <v>3.7777777777777778E-2</v>
      </c>
      <c r="AB45" s="173">
        <f>'Raw Data(sec)'!AB44/3600</f>
        <v>0</v>
      </c>
      <c r="AH45" s="9"/>
      <c r="AI45" s="9"/>
      <c r="AJ45" s="9"/>
      <c r="AK45" s="358"/>
      <c r="AL45" s="87">
        <v>6</v>
      </c>
      <c r="AM45" s="9">
        <f t="shared" si="0"/>
        <v>0.41666666666666669</v>
      </c>
      <c r="AN45" s="9">
        <f t="shared" si="1"/>
        <v>0.99555555555555553</v>
      </c>
      <c r="AO45" s="9">
        <f t="shared" si="2"/>
        <v>0.54222222222222227</v>
      </c>
      <c r="AP45" s="9">
        <f t="shared" si="3"/>
        <v>0.99333333333333329</v>
      </c>
      <c r="AQ45" s="9">
        <f t="shared" si="4"/>
        <v>0.74777777777777776</v>
      </c>
      <c r="AR45" s="9">
        <f t="shared" si="5"/>
        <v>0.83555555555555561</v>
      </c>
      <c r="AS45" s="9">
        <f t="shared" si="6"/>
        <v>0.44</v>
      </c>
      <c r="AU45" s="9">
        <f t="shared" si="7"/>
        <v>0</v>
      </c>
      <c r="AV45" s="58"/>
      <c r="AW45" s="40">
        <f t="shared" si="77"/>
        <v>0.7101587301587301</v>
      </c>
      <c r="AX45" s="40">
        <f t="shared" si="62"/>
        <v>0.24701712555501151</v>
      </c>
      <c r="AY45" s="41">
        <f t="shared" si="78"/>
        <v>9.3363697684654037E-2</v>
      </c>
      <c r="AZ45" s="9"/>
      <c r="BA45" s="358"/>
      <c r="BB45" s="87">
        <v>6</v>
      </c>
      <c r="BC45" s="9">
        <f t="shared" si="8"/>
        <v>0.67333333333333334</v>
      </c>
      <c r="BD45" s="9">
        <f t="shared" si="9"/>
        <v>0.57666666666666666</v>
      </c>
      <c r="BE45" s="9">
        <f t="shared" si="10"/>
        <v>0.44333333333333336</v>
      </c>
      <c r="BF45" s="9">
        <f t="shared" si="11"/>
        <v>0.32555555555555554</v>
      </c>
      <c r="BG45" s="9">
        <f t="shared" si="12"/>
        <v>0.46333333333333332</v>
      </c>
      <c r="BH45" s="9">
        <f t="shared" si="13"/>
        <v>0.55888888888888888</v>
      </c>
      <c r="BI45" s="9">
        <f t="shared" si="14"/>
        <v>0.4622222222222222</v>
      </c>
      <c r="BJ45" s="9">
        <f t="shared" si="15"/>
        <v>0.42444444444444446</v>
      </c>
      <c r="BK45" s="58"/>
      <c r="BL45" s="58"/>
      <c r="BM45" s="40">
        <f t="shared" si="63"/>
        <v>0.4909722222222222</v>
      </c>
      <c r="BN45" s="40">
        <f t="shared" si="64"/>
        <v>0.10747779804364425</v>
      </c>
      <c r="BO45" s="41">
        <f t="shared" si="65"/>
        <v>3.7999139911829551E-2</v>
      </c>
      <c r="BT45" s="358"/>
      <c r="BU45" s="87">
        <v>6</v>
      </c>
      <c r="BV45" s="9">
        <f t="shared" si="16"/>
        <v>0.82111111111111112</v>
      </c>
      <c r="BW45" s="9">
        <f t="shared" si="17"/>
        <v>0.50222222222222224</v>
      </c>
      <c r="BX45" s="9">
        <f t="shared" si="18"/>
        <v>0.19444444444444445</v>
      </c>
      <c r="BY45" s="9">
        <f t="shared" si="19"/>
        <v>0.27666666666666667</v>
      </c>
      <c r="BZ45" s="9">
        <f t="shared" si="20"/>
        <v>0.67</v>
      </c>
      <c r="CA45" s="9">
        <f t="shared" si="21"/>
        <v>0.45444444444444443</v>
      </c>
      <c r="CB45" s="9">
        <f t="shared" si="22"/>
        <v>0.32777777777777778</v>
      </c>
      <c r="CD45" s="58"/>
      <c r="CE45" s="58"/>
      <c r="CF45" s="40">
        <f t="shared" si="79"/>
        <v>0.46380952380952378</v>
      </c>
      <c r="CG45" s="40">
        <f t="shared" si="80"/>
        <v>0.22279542475858174</v>
      </c>
      <c r="CH45" s="41">
        <f t="shared" si="81"/>
        <v>8.4208755307744285E-2</v>
      </c>
      <c r="CI45" s="9"/>
      <c r="CJ45" s="90">
        <v>6</v>
      </c>
      <c r="CK45" s="9">
        <f t="shared" si="23"/>
        <v>0.38333333333333336</v>
      </c>
      <c r="CL45" s="9">
        <f t="shared" si="24"/>
        <v>9.4444444444444442E-2</v>
      </c>
      <c r="CM45" s="9">
        <f t="shared" si="25"/>
        <v>0.29222222222222222</v>
      </c>
      <c r="CN45" s="9">
        <f t="shared" si="26"/>
        <v>0.4</v>
      </c>
      <c r="CO45" s="9">
        <f t="shared" si="27"/>
        <v>0.27666666666666667</v>
      </c>
      <c r="CP45" s="9">
        <f t="shared" si="28"/>
        <v>0.53</v>
      </c>
      <c r="CQ45" s="9">
        <f t="shared" si="29"/>
        <v>0.79888888888888887</v>
      </c>
      <c r="CR45" s="9">
        <f t="shared" si="30"/>
        <v>0.65888888888888886</v>
      </c>
      <c r="CS45" s="9">
        <f t="shared" si="31"/>
        <v>0.30444444444444446</v>
      </c>
      <c r="CT45" s="58"/>
      <c r="CU45" s="102">
        <f t="shared" si="82"/>
        <v>0.41543209876543208</v>
      </c>
      <c r="CV45" s="40">
        <f t="shared" si="66"/>
        <v>0.21520120103590878</v>
      </c>
      <c r="CW45" s="41">
        <f t="shared" si="67"/>
        <v>7.1733733678636266E-2</v>
      </c>
      <c r="CX45" s="9"/>
      <c r="CZ45" s="9"/>
      <c r="DA45" s="358"/>
      <c r="DB45" s="87">
        <v>6</v>
      </c>
      <c r="DC45" s="9">
        <f t="shared" si="32"/>
        <v>0.2311111111111111</v>
      </c>
      <c r="DD45" s="9">
        <f t="shared" si="33"/>
        <v>0.33777777777777779</v>
      </c>
      <c r="DE45" s="9">
        <f t="shared" si="34"/>
        <v>6.3333333333333339E-2</v>
      </c>
      <c r="DF45" s="9">
        <f t="shared" si="35"/>
        <v>0.26333333333333331</v>
      </c>
      <c r="DG45" s="9">
        <f t="shared" si="36"/>
        <v>0.57777777777777772</v>
      </c>
      <c r="DH45" s="9">
        <f t="shared" si="37"/>
        <v>9.555555555555556E-2</v>
      </c>
      <c r="DJ45" s="58"/>
      <c r="DK45" s="58"/>
      <c r="DL45" s="40">
        <f t="shared" si="68"/>
        <v>0.26148148148148148</v>
      </c>
      <c r="DM45" s="40">
        <f t="shared" si="69"/>
        <v>0.18632464256770637</v>
      </c>
      <c r="DN45" s="41">
        <f t="shared" si="70"/>
        <v>7.6066716799556455E-2</v>
      </c>
      <c r="DO45" s="9"/>
      <c r="DP45" s="90">
        <v>6</v>
      </c>
      <c r="DQ45" s="9">
        <f t="shared" si="38"/>
        <v>0.49333333333333335</v>
      </c>
      <c r="DR45" s="9">
        <f t="shared" si="39"/>
        <v>6.4444444444444443E-2</v>
      </c>
      <c r="DS45" s="9">
        <f t="shared" si="40"/>
        <v>0.4811111111111111</v>
      </c>
      <c r="DT45" s="9">
        <f t="shared" si="41"/>
        <v>0.68222222222222217</v>
      </c>
      <c r="DU45" s="9">
        <f t="shared" si="42"/>
        <v>0.21333333333333335</v>
      </c>
      <c r="DV45" s="9">
        <f t="shared" si="43"/>
        <v>0.31555555555555553</v>
      </c>
      <c r="DW45" s="9">
        <f t="shared" si="44"/>
        <v>4.777777777777778E-2</v>
      </c>
      <c r="DX45" s="58"/>
      <c r="DY45" s="58"/>
      <c r="DZ45" s="58"/>
      <c r="EA45" s="40">
        <f t="shared" si="71"/>
        <v>0.32825396825396824</v>
      </c>
      <c r="EB45" s="40">
        <f t="shared" si="72"/>
        <v>0.23718501498726502</v>
      </c>
      <c r="EC45" s="41">
        <f t="shared" si="73"/>
        <v>8.964750919534728E-2</v>
      </c>
      <c r="EG45" s="358"/>
      <c r="EH45" s="87">
        <v>6</v>
      </c>
      <c r="EI45" s="9">
        <f t="shared" si="45"/>
        <v>0.38333333333333336</v>
      </c>
      <c r="EJ45" s="9">
        <f t="shared" si="46"/>
        <v>0.16777777777777778</v>
      </c>
      <c r="EK45" s="9">
        <f t="shared" si="47"/>
        <v>0.2877777777777778</v>
      </c>
      <c r="EL45" s="9">
        <f t="shared" si="48"/>
        <v>0.21111111111111111</v>
      </c>
      <c r="EM45" s="9"/>
      <c r="EN45" s="9"/>
      <c r="EO45" s="9">
        <f t="shared" si="51"/>
        <v>0.30777777777777776</v>
      </c>
      <c r="EP45" s="9">
        <f t="shared" si="52"/>
        <v>0.50222222222222224</v>
      </c>
      <c r="EQ45" s="9">
        <f t="shared" si="53"/>
        <v>0.46111111111111114</v>
      </c>
      <c r="ER45" s="58"/>
      <c r="ES45" s="40">
        <f t="shared" si="85"/>
        <v>0.3315873015873016</v>
      </c>
      <c r="ET45" s="40">
        <f t="shared" si="74"/>
        <v>0.12409981569817027</v>
      </c>
      <c r="EU45" s="41">
        <f t="shared" si="83"/>
        <v>4.6905321440901149E-2</v>
      </c>
      <c r="EV45" s="9"/>
      <c r="EX45" s="90">
        <v>6</v>
      </c>
      <c r="EY45" s="9">
        <f t="shared" si="54"/>
        <v>0.29666666666666669</v>
      </c>
      <c r="EZ45" s="9">
        <f t="shared" si="55"/>
        <v>0.26444444444444443</v>
      </c>
      <c r="FA45" s="9">
        <f t="shared" si="56"/>
        <v>9.4444444444444442E-2</v>
      </c>
      <c r="FB45" s="9">
        <f t="shared" si="57"/>
        <v>0.22222222222222221</v>
      </c>
      <c r="FC45" s="9">
        <f t="shared" si="58"/>
        <v>6.8888888888888888E-2</v>
      </c>
      <c r="FD45" s="9">
        <f t="shared" si="59"/>
        <v>0.49555555555555558</v>
      </c>
      <c r="FE45" s="9">
        <f t="shared" si="60"/>
        <v>0.14000000000000001</v>
      </c>
      <c r="FF45" s="9">
        <f t="shared" si="61"/>
        <v>0.36777777777777776</v>
      </c>
      <c r="FG45" s="58"/>
      <c r="FH45" s="58"/>
      <c r="FI45" s="40">
        <f t="shared" si="84"/>
        <v>0.24374999999999999</v>
      </c>
      <c r="FJ45" s="40">
        <f t="shared" si="75"/>
        <v>0.14447611069255209</v>
      </c>
      <c r="FK45" s="41">
        <f t="shared" si="76"/>
        <v>5.1080018795080923E-2</v>
      </c>
      <c r="FL45" s="9"/>
      <c r="GC45" s="9"/>
      <c r="GE45" s="9"/>
      <c r="GF45" s="9"/>
      <c r="GG45" s="9"/>
      <c r="GH45" s="9"/>
      <c r="GI45" s="9"/>
      <c r="GJ45" s="9"/>
      <c r="GK45" s="9"/>
      <c r="GL45" s="9"/>
      <c r="GM45" s="9"/>
      <c r="GN45" s="9"/>
      <c r="GO45" s="9"/>
      <c r="HD45" s="9"/>
      <c r="HE45" s="9"/>
      <c r="HF45" s="9"/>
      <c r="HG45" s="9"/>
      <c r="HH45" s="9"/>
    </row>
    <row r="46" spans="1:216" ht="21" x14ac:dyDescent="0.25">
      <c r="A46" t="str">
        <f>'Raw Data(sec)'!A45</f>
        <v>P23</v>
      </c>
      <c r="B46" t="str">
        <f>'Raw Data(sec)'!B45</f>
        <v xml:space="preserve">HOM </v>
      </c>
      <c r="C46" t="str">
        <f>'Raw Data(sec)'!C45</f>
        <v>V1</v>
      </c>
      <c r="D46" t="str">
        <f>'Raw Data(sec)'!D45</f>
        <v>W</v>
      </c>
      <c r="E46">
        <f>'Raw Data(sec)'!E45/3600</f>
        <v>0.19333333333333333</v>
      </c>
      <c r="F46">
        <f>'Raw Data(sec)'!F45/3600</f>
        <v>0.44555555555555554</v>
      </c>
      <c r="G46">
        <f>'Raw Data(sec)'!G45/3600</f>
        <v>0.3288888888888889</v>
      </c>
      <c r="H46">
        <f>'Raw Data(sec)'!H45/3600</f>
        <v>0.70333333333333337</v>
      </c>
      <c r="I46">
        <f>'Raw Data(sec)'!I45/3600</f>
        <v>0.39444444444444443</v>
      </c>
      <c r="J46">
        <f>'Raw Data(sec)'!J45/3600</f>
        <v>0.4622222222222222</v>
      </c>
      <c r="K46">
        <f>'Raw Data(sec)'!K45/3600</f>
        <v>0.39222222222222225</v>
      </c>
      <c r="L46">
        <f>'Raw Data(sec)'!L45/3600</f>
        <v>0.32666666666666666</v>
      </c>
      <c r="M46">
        <f>'Raw Data(sec)'!M45/3600</f>
        <v>0.75111111111111106</v>
      </c>
      <c r="N46" s="15">
        <f>'Raw Data(sec)'!N45/3596</f>
        <v>0.45828698553948832</v>
      </c>
      <c r="O46">
        <f>'Raw Data(sec)'!O45/3600</f>
        <v>0.39222222222222225</v>
      </c>
      <c r="P46" s="173">
        <f>'Raw Data(sec)'!P45/3600</f>
        <v>0.59333333333333338</v>
      </c>
      <c r="Q46" s="173">
        <f>'Raw Data(sec)'!Q45/3600</f>
        <v>0.91333333333333333</v>
      </c>
      <c r="R46" s="173">
        <f>'Raw Data(sec)'!R45/3600</f>
        <v>0.96</v>
      </c>
      <c r="S46" s="173">
        <f>'Raw Data(sec)'!S45/3600</f>
        <v>0.73222222222222222</v>
      </c>
      <c r="T46" s="173">
        <f>'Raw Data(sec)'!T45/3600</f>
        <v>0.69666666666666666</v>
      </c>
      <c r="U46" s="173">
        <f>'Raw Data(sec)'!U45/3600</f>
        <v>0.92</v>
      </c>
      <c r="V46" s="173">
        <f>'Raw Data(sec)'!V45/3600</f>
        <v>1</v>
      </c>
      <c r="W46" s="173">
        <f>'Raw Data(sec)'!W45/3600</f>
        <v>0.51555555555555554</v>
      </c>
      <c r="X46" s="173">
        <f>'Raw Data(sec)'!X45/3600</f>
        <v>0.8833333333333333</v>
      </c>
      <c r="Y46" s="173">
        <f>'Raw Data(sec)'!Y45/3600</f>
        <v>0.57777777777777772</v>
      </c>
      <c r="Z46" s="173">
        <f>'Raw Data(sec)'!Z45/3600</f>
        <v>0.86444444444444446</v>
      </c>
      <c r="AA46" s="173">
        <f>'Raw Data(sec)'!AA45/3600</f>
        <v>0.7911111111111111</v>
      </c>
      <c r="AB46" s="173">
        <f>'Raw Data(sec)'!AB45/3600</f>
        <v>0.75555555555555554</v>
      </c>
      <c r="AH46" s="9"/>
      <c r="AI46" s="9"/>
      <c r="AJ46" s="9"/>
      <c r="AK46" s="358"/>
      <c r="AL46" s="87">
        <v>7</v>
      </c>
      <c r="AM46" s="9">
        <f t="shared" si="0"/>
        <v>0.45333333333333331</v>
      </c>
      <c r="AN46" s="9">
        <f t="shared" si="1"/>
        <v>0.10444444444444445</v>
      </c>
      <c r="AO46" s="9">
        <f t="shared" si="2"/>
        <v>0.62888888888888894</v>
      </c>
      <c r="AP46" s="9">
        <f t="shared" si="3"/>
        <v>9.6666666666666665E-2</v>
      </c>
      <c r="AQ46" s="9">
        <f t="shared" si="4"/>
        <v>8.7777777777777774E-2</v>
      </c>
      <c r="AR46" s="9">
        <f t="shared" si="5"/>
        <v>8.8888888888888892E-2</v>
      </c>
      <c r="AS46" s="9">
        <f t="shared" si="6"/>
        <v>0.23555555555555555</v>
      </c>
      <c r="AU46" s="9">
        <f t="shared" si="7"/>
        <v>0</v>
      </c>
      <c r="AV46" s="58"/>
      <c r="AW46" s="40">
        <f t="shared" si="77"/>
        <v>0.24222222222222217</v>
      </c>
      <c r="AX46" s="40">
        <f t="shared" si="62"/>
        <v>0.21666286796290107</v>
      </c>
      <c r="AY46" s="41">
        <f t="shared" si="78"/>
        <v>8.1890866710265686E-2</v>
      </c>
      <c r="AZ46" s="9"/>
      <c r="BA46" s="358"/>
      <c r="BB46" s="87">
        <v>7</v>
      </c>
      <c r="BC46" s="9">
        <f t="shared" si="8"/>
        <v>0.27555555555555555</v>
      </c>
      <c r="BD46" s="9">
        <f t="shared" si="9"/>
        <v>0.54222222222222227</v>
      </c>
      <c r="BE46" s="9">
        <f t="shared" si="10"/>
        <v>0.58777777777777773</v>
      </c>
      <c r="BF46" s="9">
        <f t="shared" si="11"/>
        <v>0.49888888888888888</v>
      </c>
      <c r="BG46" s="9">
        <f t="shared" si="12"/>
        <v>0.45111111111111113</v>
      </c>
      <c r="BH46" s="9">
        <f t="shared" si="13"/>
        <v>0.40777777777777779</v>
      </c>
      <c r="BI46" s="9">
        <f t="shared" si="14"/>
        <v>0.39222222222222225</v>
      </c>
      <c r="BJ46" s="9">
        <f t="shared" si="15"/>
        <v>0.74888888888888894</v>
      </c>
      <c r="BK46" s="58"/>
      <c r="BL46" s="58"/>
      <c r="BM46" s="40">
        <f t="shared" si="63"/>
        <v>0.48805555555555558</v>
      </c>
      <c r="BN46" s="40">
        <f t="shared" si="64"/>
        <v>0.14301829534794774</v>
      </c>
      <c r="BO46" s="41">
        <f t="shared" si="65"/>
        <v>5.056460323713715E-2</v>
      </c>
      <c r="BT46" s="358"/>
      <c r="BU46" s="87">
        <v>7</v>
      </c>
      <c r="BV46" s="9">
        <f t="shared" si="16"/>
        <v>0.50777777777777777</v>
      </c>
      <c r="BW46" s="9">
        <f t="shared" si="17"/>
        <v>0.62555555555555553</v>
      </c>
      <c r="BX46" s="9">
        <f t="shared" si="18"/>
        <v>5.2222222222222225E-2</v>
      </c>
      <c r="BY46" s="9">
        <f t="shared" si="19"/>
        <v>0.39666666666666667</v>
      </c>
      <c r="BZ46" s="9">
        <f t="shared" si="20"/>
        <v>0.10777777777777778</v>
      </c>
      <c r="CA46" s="9">
        <f t="shared" si="21"/>
        <v>0.55444444444444441</v>
      </c>
      <c r="CB46" s="9">
        <f t="shared" si="22"/>
        <v>0.16888888888888889</v>
      </c>
      <c r="CD46" s="58"/>
      <c r="CE46" s="58"/>
      <c r="CF46" s="40">
        <f t="shared" si="79"/>
        <v>0.34476190476190477</v>
      </c>
      <c r="CG46" s="40">
        <f t="shared" si="80"/>
        <v>0.23264865532686144</v>
      </c>
      <c r="CH46" s="41">
        <f t="shared" si="81"/>
        <v>8.7932926406922518E-2</v>
      </c>
      <c r="CI46" s="9"/>
      <c r="CJ46" s="90">
        <v>7</v>
      </c>
      <c r="CK46" s="9">
        <f t="shared" si="23"/>
        <v>0.70111111111111113</v>
      </c>
      <c r="CL46" s="9">
        <f t="shared" si="24"/>
        <v>0.55777777777777782</v>
      </c>
      <c r="CM46" s="9">
        <f t="shared" si="25"/>
        <v>0.54888888888888887</v>
      </c>
      <c r="CN46" s="9">
        <f t="shared" si="26"/>
        <v>0.64444444444444449</v>
      </c>
      <c r="CO46" s="9">
        <f t="shared" si="27"/>
        <v>0.48888888888888887</v>
      </c>
      <c r="CP46" s="9">
        <f t="shared" si="28"/>
        <v>0.31111111111111112</v>
      </c>
      <c r="CQ46" s="9">
        <f t="shared" si="29"/>
        <v>0.54333333333333333</v>
      </c>
      <c r="CR46" s="9">
        <f t="shared" si="30"/>
        <v>0.21333333333333335</v>
      </c>
      <c r="CS46" s="9">
        <f t="shared" si="31"/>
        <v>0.62666666666666671</v>
      </c>
      <c r="CT46" s="58"/>
      <c r="CU46" s="102">
        <f t="shared" si="82"/>
        <v>0.51506172839506181</v>
      </c>
      <c r="CV46" s="40">
        <f t="shared" si="66"/>
        <v>0.15846886120801493</v>
      </c>
      <c r="CW46" s="41">
        <f t="shared" si="67"/>
        <v>5.2822953736004978E-2</v>
      </c>
      <c r="CX46" s="9"/>
      <c r="CZ46" s="9"/>
      <c r="DA46" s="358"/>
      <c r="DB46" s="87">
        <v>7</v>
      </c>
      <c r="DC46" s="9">
        <f t="shared" si="32"/>
        <v>0.27777777777777779</v>
      </c>
      <c r="DD46" s="9">
        <f t="shared" si="33"/>
        <v>4.3333333333333335E-2</v>
      </c>
      <c r="DE46" s="9">
        <f t="shared" si="34"/>
        <v>0.10333333333333333</v>
      </c>
      <c r="DF46" s="9">
        <f t="shared" si="35"/>
        <v>0.46666666666666667</v>
      </c>
      <c r="DG46" s="9">
        <f t="shared" si="36"/>
        <v>0.38444444444444442</v>
      </c>
      <c r="DH46" s="9">
        <f t="shared" si="37"/>
        <v>0.16</v>
      </c>
      <c r="DJ46" s="58"/>
      <c r="DK46" s="58"/>
      <c r="DL46" s="40">
        <f t="shared" si="68"/>
        <v>0.23925925925925925</v>
      </c>
      <c r="DM46" s="40">
        <f t="shared" si="69"/>
        <v>0.16578383466246327</v>
      </c>
      <c r="DN46" s="41">
        <f t="shared" si="70"/>
        <v>6.7680967087494354E-2</v>
      </c>
      <c r="DO46" s="9"/>
      <c r="DP46" s="90">
        <v>7</v>
      </c>
      <c r="DQ46" s="9">
        <f t="shared" si="38"/>
        <v>0.25333333333333335</v>
      </c>
      <c r="DR46" s="9">
        <f t="shared" si="39"/>
        <v>0.39222222222222225</v>
      </c>
      <c r="DS46" s="9">
        <f t="shared" si="40"/>
        <v>0.17</v>
      </c>
      <c r="DT46" s="9">
        <f t="shared" si="41"/>
        <v>6.3333333333333339E-2</v>
      </c>
      <c r="DU46" s="9">
        <f t="shared" si="42"/>
        <v>0.27333333333333332</v>
      </c>
      <c r="DV46" s="9">
        <f t="shared" si="43"/>
        <v>7.2222222222222215E-2</v>
      </c>
      <c r="DW46" s="9">
        <f t="shared" si="44"/>
        <v>7.0000000000000007E-2</v>
      </c>
      <c r="DX46" s="58"/>
      <c r="DY46" s="58"/>
      <c r="DZ46" s="58"/>
      <c r="EA46" s="40">
        <f t="shared" si="71"/>
        <v>0.18492063492063496</v>
      </c>
      <c r="EB46" s="40">
        <f t="shared" si="72"/>
        <v>0.1267443834728644</v>
      </c>
      <c r="EC46" s="41">
        <f t="shared" si="73"/>
        <v>4.7904874106200604E-2</v>
      </c>
      <c r="EG46" s="358"/>
      <c r="EH46" s="87">
        <v>7</v>
      </c>
      <c r="EI46" s="9">
        <f t="shared" si="45"/>
        <v>3.3333333333333333E-2</v>
      </c>
      <c r="EJ46" s="9">
        <f t="shared" si="46"/>
        <v>0.40333333333333332</v>
      </c>
      <c r="EK46" s="9">
        <f t="shared" si="47"/>
        <v>0.16</v>
      </c>
      <c r="EL46" s="9">
        <f t="shared" si="48"/>
        <v>7.4444444444444438E-2</v>
      </c>
      <c r="EM46" s="9"/>
      <c r="EN46" s="9"/>
      <c r="EO46" s="9">
        <f t="shared" si="51"/>
        <v>0.12555555555555556</v>
      </c>
      <c r="EP46" s="9">
        <f t="shared" si="52"/>
        <v>0.54333333333333333</v>
      </c>
      <c r="EQ46" s="9">
        <f t="shared" si="53"/>
        <v>0.08</v>
      </c>
      <c r="ER46" s="58"/>
      <c r="ES46" s="40">
        <f t="shared" si="85"/>
        <v>0.20285714285714285</v>
      </c>
      <c r="ET46" s="40">
        <f t="shared" si="74"/>
        <v>0.19332573116477245</v>
      </c>
      <c r="EU46" s="41">
        <f t="shared" si="83"/>
        <v>7.3070258098816745E-2</v>
      </c>
      <c r="EV46" s="9"/>
      <c r="EX46" s="90">
        <v>7</v>
      </c>
      <c r="EY46" s="9">
        <f t="shared" si="54"/>
        <v>0.28000000000000003</v>
      </c>
      <c r="EZ46" s="9">
        <f t="shared" si="55"/>
        <v>7.2222222222222215E-2</v>
      </c>
      <c r="FA46" s="9">
        <f t="shared" si="56"/>
        <v>0.62555555555555553</v>
      </c>
      <c r="FB46" s="9">
        <f t="shared" si="57"/>
        <v>9.7777777777777783E-2</v>
      </c>
      <c r="FC46" s="9">
        <f t="shared" si="58"/>
        <v>0.33555555555555555</v>
      </c>
      <c r="FD46" s="9">
        <f t="shared" si="59"/>
        <v>7.8888888888888883E-2</v>
      </c>
      <c r="FE46" s="9">
        <f t="shared" si="60"/>
        <v>0.31</v>
      </c>
      <c r="FF46" s="9">
        <f t="shared" si="61"/>
        <v>0.21111111111111111</v>
      </c>
      <c r="FG46" s="58"/>
      <c r="FH46" s="58"/>
      <c r="FI46" s="40">
        <f t="shared" si="84"/>
        <v>0.25138888888888888</v>
      </c>
      <c r="FJ46" s="40">
        <f t="shared" si="75"/>
        <v>0.18455126950481193</v>
      </c>
      <c r="FK46" s="41">
        <f t="shared" si="76"/>
        <v>6.5248727071719304E-2</v>
      </c>
      <c r="FL46" s="9"/>
      <c r="GC46" s="9"/>
      <c r="GE46" s="9"/>
      <c r="GF46" s="9"/>
      <c r="GG46" s="9"/>
      <c r="GH46" s="9"/>
      <c r="GI46" s="9"/>
      <c r="GJ46" s="9"/>
      <c r="GK46" s="9"/>
      <c r="GL46" s="9"/>
      <c r="GM46" s="9"/>
      <c r="GN46" s="9"/>
      <c r="GO46" s="9"/>
      <c r="HD46" s="9"/>
      <c r="HE46" s="9"/>
      <c r="HF46" s="9"/>
      <c r="HG46" s="9"/>
      <c r="HH46" s="9"/>
    </row>
    <row r="47" spans="1:216" ht="21" x14ac:dyDescent="0.25">
      <c r="A47" t="str">
        <f>'Raw Data(sec)'!A46</f>
        <v>P23</v>
      </c>
      <c r="B47" t="str">
        <f>'Raw Data(sec)'!B46</f>
        <v xml:space="preserve">HOM </v>
      </c>
      <c r="C47" t="str">
        <f>'Raw Data(sec)'!C46</f>
        <v>V1</v>
      </c>
      <c r="D47" t="str">
        <f>'Raw Data(sec)'!D46</f>
        <v>R</v>
      </c>
      <c r="E47">
        <f>'Raw Data(sec)'!E46/3600</f>
        <v>0.19555555555555557</v>
      </c>
      <c r="F47">
        <f>'Raw Data(sec)'!F46/3600</f>
        <v>0.11555555555555555</v>
      </c>
      <c r="G47">
        <f>'Raw Data(sec)'!G46/3600</f>
        <v>0.14777777777777779</v>
      </c>
      <c r="H47">
        <f>'Raw Data(sec)'!H46/3600</f>
        <v>8.5555555555555551E-2</v>
      </c>
      <c r="I47">
        <f>'Raw Data(sec)'!I46/3600</f>
        <v>0.11</v>
      </c>
      <c r="J47">
        <f>'Raw Data(sec)'!J46/3600</f>
        <v>0.13444444444444445</v>
      </c>
      <c r="K47">
        <f>'Raw Data(sec)'!K46/3600</f>
        <v>0.12222222222222222</v>
      </c>
      <c r="L47">
        <f>'Raw Data(sec)'!L46/3600</f>
        <v>0.16555555555555557</v>
      </c>
      <c r="M47">
        <f>'Raw Data(sec)'!M46/3600</f>
        <v>7.2222222222222215E-2</v>
      </c>
      <c r="N47" s="15">
        <f>'Raw Data(sec)'!N46/3596</f>
        <v>0.11568409343715239</v>
      </c>
      <c r="O47">
        <f>'Raw Data(sec)'!O46/3600</f>
        <v>0.23444444444444446</v>
      </c>
      <c r="P47" s="173">
        <f>'Raw Data(sec)'!P46/3600</f>
        <v>9.7777777777777783E-2</v>
      </c>
      <c r="Q47" s="173">
        <f>'Raw Data(sec)'!Q46/3600</f>
        <v>3.111111111111111E-2</v>
      </c>
      <c r="R47" s="173">
        <f>'Raw Data(sec)'!R46/3600</f>
        <v>2.8888888888888888E-2</v>
      </c>
      <c r="S47" s="173">
        <f>'Raw Data(sec)'!S46/3600</f>
        <v>0.1</v>
      </c>
      <c r="T47" s="173">
        <f>'Raw Data(sec)'!T46/3600</f>
        <v>8.3333333333333329E-2</v>
      </c>
      <c r="U47" s="173">
        <f>'Raw Data(sec)'!U46/3600</f>
        <v>3.4444444444444444E-2</v>
      </c>
      <c r="V47" s="173">
        <f>'Raw Data(sec)'!V46/3600</f>
        <v>0</v>
      </c>
      <c r="W47" s="173">
        <f>'Raw Data(sec)'!W46/3600</f>
        <v>6.1111111111111109E-2</v>
      </c>
      <c r="X47" s="173">
        <f>'Raw Data(sec)'!X46/3600</f>
        <v>4.6666666666666669E-2</v>
      </c>
      <c r="Y47" s="173">
        <f>'Raw Data(sec)'!Y46/3600</f>
        <v>8.8888888888888892E-2</v>
      </c>
      <c r="Z47" s="173">
        <f>'Raw Data(sec)'!Z46/3600</f>
        <v>2.5555555555555557E-2</v>
      </c>
      <c r="AA47" s="173">
        <f>'Raw Data(sec)'!AA46/3600</f>
        <v>4.2222222222222223E-2</v>
      </c>
      <c r="AB47" s="173">
        <f>'Raw Data(sec)'!AB46/3600</f>
        <v>4.2222222222222223E-2</v>
      </c>
      <c r="AH47" s="9"/>
      <c r="AI47" s="9"/>
      <c r="AJ47" s="9"/>
      <c r="AK47" s="358"/>
      <c r="AL47" s="87">
        <v>8</v>
      </c>
      <c r="AM47" s="9">
        <f t="shared" si="0"/>
        <v>0.44333333333333336</v>
      </c>
      <c r="AN47" s="9">
        <f t="shared" si="1"/>
        <v>0.45111111111111113</v>
      </c>
      <c r="AO47" s="9">
        <f t="shared" si="2"/>
        <v>0.45777777777777778</v>
      </c>
      <c r="AP47" s="9">
        <f t="shared" si="3"/>
        <v>0.42555555555555558</v>
      </c>
      <c r="AQ47" s="9">
        <f t="shared" si="4"/>
        <v>0.62888888888888894</v>
      </c>
      <c r="AR47" s="9">
        <f t="shared" si="5"/>
        <v>0.59333333333333338</v>
      </c>
      <c r="AS47" s="9">
        <f t="shared" si="6"/>
        <v>0.3322222222222222</v>
      </c>
      <c r="AU47" s="9">
        <f t="shared" si="7"/>
        <v>0</v>
      </c>
      <c r="AV47" s="58"/>
      <c r="AW47" s="40">
        <f t="shared" si="77"/>
        <v>0.47603174603174603</v>
      </c>
      <c r="AX47" s="40">
        <f t="shared" si="62"/>
        <v>0.10196194146517924</v>
      </c>
      <c r="AY47" s="41">
        <f t="shared" si="78"/>
        <v>3.8537991472884142E-2</v>
      </c>
      <c r="AZ47" s="9"/>
      <c r="BA47" s="358"/>
      <c r="BB47" s="87">
        <v>8</v>
      </c>
      <c r="BC47" s="9">
        <f t="shared" si="8"/>
        <v>0.54666666666666663</v>
      </c>
      <c r="BD47" s="9">
        <f t="shared" si="9"/>
        <v>0.11666666666666667</v>
      </c>
      <c r="BE47" s="9">
        <f t="shared" si="10"/>
        <v>0.18777777777777777</v>
      </c>
      <c r="BF47" s="9">
        <f t="shared" si="11"/>
        <v>0.19222222222222221</v>
      </c>
      <c r="BG47" s="9">
        <f t="shared" si="12"/>
        <v>0.11444444444444445</v>
      </c>
      <c r="BH47" s="9">
        <f t="shared" si="13"/>
        <v>0.5788888888888889</v>
      </c>
      <c r="BI47" s="9">
        <f t="shared" si="14"/>
        <v>0.32666666666666666</v>
      </c>
      <c r="BJ47" s="9">
        <f t="shared" si="15"/>
        <v>0.21888888888888888</v>
      </c>
      <c r="BK47" s="58"/>
      <c r="BL47" s="58"/>
      <c r="BM47" s="40">
        <f t="shared" si="63"/>
        <v>0.2852777777777778</v>
      </c>
      <c r="BN47" s="40">
        <f t="shared" si="64"/>
        <v>0.18378227859596771</v>
      </c>
      <c r="BO47" s="41">
        <f t="shared" si="65"/>
        <v>6.4976847728562021E-2</v>
      </c>
      <c r="BT47" s="358"/>
      <c r="BU47" s="87">
        <v>8</v>
      </c>
      <c r="BV47" s="9">
        <f t="shared" si="16"/>
        <v>0.55555555555555558</v>
      </c>
      <c r="BW47" s="9">
        <f t="shared" si="17"/>
        <v>7.6666666666666661E-2</v>
      </c>
      <c r="BX47" s="9">
        <f t="shared" si="18"/>
        <v>0.68666666666666665</v>
      </c>
      <c r="BY47" s="9">
        <f t="shared" si="19"/>
        <v>0.24333333333333335</v>
      </c>
      <c r="BZ47" s="9">
        <f t="shared" si="20"/>
        <v>0.64888888888888885</v>
      </c>
      <c r="CA47" s="9">
        <f t="shared" si="21"/>
        <v>0.10777777777777778</v>
      </c>
      <c r="CB47" s="9">
        <f t="shared" si="22"/>
        <v>0.40888888888888891</v>
      </c>
      <c r="CD47" s="58"/>
      <c r="CE47" s="58"/>
      <c r="CF47" s="40">
        <f t="shared" si="79"/>
        <v>0.38968253968253969</v>
      </c>
      <c r="CG47" s="40">
        <f t="shared" si="80"/>
        <v>0.25236797410975303</v>
      </c>
      <c r="CH47" s="41">
        <f t="shared" si="81"/>
        <v>9.53861283387991E-2</v>
      </c>
      <c r="CI47" s="9"/>
      <c r="CJ47" s="90">
        <v>8</v>
      </c>
      <c r="CK47" s="9">
        <f t="shared" si="23"/>
        <v>0.3611111111111111</v>
      </c>
      <c r="CL47" s="9">
        <f t="shared" si="24"/>
        <v>1</v>
      </c>
      <c r="CM47" s="9">
        <f t="shared" si="25"/>
        <v>0.16</v>
      </c>
      <c r="CN47" s="9">
        <f t="shared" si="26"/>
        <v>0.34111111111111109</v>
      </c>
      <c r="CO47" s="9">
        <f t="shared" si="27"/>
        <v>0.81</v>
      </c>
      <c r="CP47" s="9">
        <f t="shared" si="28"/>
        <v>0.99444444444444446</v>
      </c>
      <c r="CQ47" s="9">
        <f t="shared" si="29"/>
        <v>0.5955555555555555</v>
      </c>
      <c r="CR47" s="9">
        <f t="shared" si="30"/>
        <v>0.27111111111111114</v>
      </c>
      <c r="CS47" s="9">
        <f t="shared" si="31"/>
        <v>0.22777777777777777</v>
      </c>
      <c r="CT47" s="58"/>
      <c r="CU47" s="102">
        <f t="shared" si="82"/>
        <v>0.52901234567901234</v>
      </c>
      <c r="CV47" s="40">
        <f t="shared" si="66"/>
        <v>0.33142902543773445</v>
      </c>
      <c r="CW47" s="41">
        <f t="shared" si="67"/>
        <v>0.11047634181257815</v>
      </c>
      <c r="CX47" s="9"/>
      <c r="CZ47" s="9"/>
      <c r="DA47" s="358"/>
      <c r="DB47" s="87">
        <v>8</v>
      </c>
      <c r="DC47" s="9">
        <f t="shared" si="32"/>
        <v>0.56888888888888889</v>
      </c>
      <c r="DD47" s="9">
        <f t="shared" si="33"/>
        <v>0.3888888888888889</v>
      </c>
      <c r="DE47" s="9">
        <f t="shared" si="34"/>
        <v>0.23666666666666666</v>
      </c>
      <c r="DF47" s="9">
        <f t="shared" si="35"/>
        <v>0.37888888888888889</v>
      </c>
      <c r="DG47" s="9">
        <f t="shared" si="36"/>
        <v>0.17888888888888888</v>
      </c>
      <c r="DH47" s="9">
        <f t="shared" si="37"/>
        <v>0.61777777777777776</v>
      </c>
      <c r="DJ47" s="58"/>
      <c r="DK47" s="58"/>
      <c r="DL47" s="40">
        <f t="shared" si="68"/>
        <v>0.39500000000000002</v>
      </c>
      <c r="DM47" s="40">
        <f t="shared" si="69"/>
        <v>0.17432019637493965</v>
      </c>
      <c r="DN47" s="41">
        <f t="shared" si="70"/>
        <v>7.1165922163394013E-2</v>
      </c>
      <c r="DO47" s="9"/>
      <c r="DP47" s="90">
        <v>8</v>
      </c>
      <c r="DQ47" s="9">
        <f t="shared" si="38"/>
        <v>0.61333333333333329</v>
      </c>
      <c r="DR47" s="9">
        <f t="shared" si="39"/>
        <v>0.59111111111111114</v>
      </c>
      <c r="DS47" s="9">
        <f t="shared" si="40"/>
        <v>0.56333333333333335</v>
      </c>
      <c r="DT47" s="9">
        <f t="shared" si="41"/>
        <v>8.7777777777777774E-2</v>
      </c>
      <c r="DU47" s="9">
        <f t="shared" si="42"/>
        <v>0.16111111111111112</v>
      </c>
      <c r="DV47" s="9">
        <f t="shared" si="43"/>
        <v>0.59666666666666668</v>
      </c>
      <c r="DW47" s="9">
        <f t="shared" si="44"/>
        <v>0.44666666666666666</v>
      </c>
      <c r="DX47" s="58"/>
      <c r="DY47" s="58"/>
      <c r="DZ47" s="58"/>
      <c r="EA47" s="40">
        <f t="shared" si="71"/>
        <v>0.43714285714285717</v>
      </c>
      <c r="EB47" s="40">
        <f t="shared" si="72"/>
        <v>0.22153305835374235</v>
      </c>
      <c r="EC47" s="41">
        <f t="shared" si="73"/>
        <v>8.3731625654794611E-2</v>
      </c>
      <c r="EG47" s="358"/>
      <c r="EH47" s="87">
        <v>8</v>
      </c>
      <c r="EI47" s="9">
        <f t="shared" si="45"/>
        <v>0.4811111111111111</v>
      </c>
      <c r="EJ47" s="9">
        <f t="shared" si="46"/>
        <v>0.25</v>
      </c>
      <c r="EK47" s="9">
        <f t="shared" si="47"/>
        <v>0.51888888888888884</v>
      </c>
      <c r="EL47" s="9">
        <f t="shared" si="48"/>
        <v>0.74555555555555553</v>
      </c>
      <c r="EM47" s="9"/>
      <c r="EN47" s="9"/>
      <c r="EO47" s="9">
        <f t="shared" si="51"/>
        <v>0.29222222222222222</v>
      </c>
      <c r="EP47" s="9">
        <f t="shared" si="52"/>
        <v>9.555555555555556E-2</v>
      </c>
      <c r="EQ47" s="9">
        <f t="shared" si="53"/>
        <v>0.62888888888888894</v>
      </c>
      <c r="ER47" s="58"/>
      <c r="ES47" s="40">
        <f t="shared" si="85"/>
        <v>0.43031746031746032</v>
      </c>
      <c r="ET47" s="40">
        <f t="shared" si="74"/>
        <v>0.22835672970672788</v>
      </c>
      <c r="EU47" s="41">
        <f t="shared" si="83"/>
        <v>8.6310731001713936E-2</v>
      </c>
      <c r="EV47" s="9"/>
      <c r="EX47" s="90">
        <v>8</v>
      </c>
      <c r="EY47" s="9">
        <f t="shared" si="54"/>
        <v>0.43888888888888888</v>
      </c>
      <c r="EZ47" s="9">
        <f t="shared" si="55"/>
        <v>0.62777777777777777</v>
      </c>
      <c r="FA47" s="9">
        <f t="shared" si="56"/>
        <v>0.11555555555555555</v>
      </c>
      <c r="FB47" s="9">
        <f t="shared" si="57"/>
        <v>0.55333333333333334</v>
      </c>
      <c r="FC47" s="9">
        <f t="shared" si="58"/>
        <v>0.33777777777777779</v>
      </c>
      <c r="FD47" s="9">
        <f t="shared" si="59"/>
        <v>0.41888888888888887</v>
      </c>
      <c r="FE47" s="9">
        <f t="shared" si="60"/>
        <v>0.19333333333333333</v>
      </c>
      <c r="FF47" s="9">
        <f t="shared" si="61"/>
        <v>0.41333333333333333</v>
      </c>
      <c r="FG47" s="58"/>
      <c r="FH47" s="58"/>
      <c r="FI47" s="40">
        <f t="shared" si="84"/>
        <v>0.38736111111111104</v>
      </c>
      <c r="FJ47" s="40">
        <f t="shared" si="75"/>
        <v>0.17056802860135431</v>
      </c>
      <c r="FK47" s="41">
        <f t="shared" si="76"/>
        <v>6.0304904838819305E-2</v>
      </c>
      <c r="FL47" s="9"/>
      <c r="GC47" s="9"/>
      <c r="GE47" s="9"/>
      <c r="GF47" s="9"/>
      <c r="GG47" s="9"/>
      <c r="GH47" s="9"/>
      <c r="GI47" s="9"/>
      <c r="GJ47" s="9"/>
      <c r="GK47" s="9"/>
      <c r="GL47" s="9"/>
      <c r="GM47" s="9"/>
      <c r="GN47" s="9"/>
      <c r="GO47" s="9"/>
      <c r="HD47" s="9"/>
      <c r="HE47" s="9"/>
      <c r="HF47" s="9"/>
      <c r="HG47" s="9"/>
      <c r="HH47" s="9"/>
    </row>
    <row r="48" spans="1:216" ht="21" x14ac:dyDescent="0.25">
      <c r="A48" t="str">
        <f>'Raw Data(sec)'!A47</f>
        <v>P23</v>
      </c>
      <c r="B48" t="str">
        <f>'Raw Data(sec)'!B47</f>
        <v xml:space="preserve">HOM </v>
      </c>
      <c r="C48" t="str">
        <f>'Raw Data(sec)'!C47</f>
        <v>V1</v>
      </c>
      <c r="D48" t="str">
        <f>'Raw Data(sec)'!D47</f>
        <v>NR</v>
      </c>
      <c r="E48">
        <f>'Raw Data(sec)'!E47/3600</f>
        <v>0.61111111111111116</v>
      </c>
      <c r="F48">
        <f>'Raw Data(sec)'!F47/3600</f>
        <v>0.43888888888888888</v>
      </c>
      <c r="G48">
        <f>'Raw Data(sec)'!G47/3600</f>
        <v>0.52333333333333332</v>
      </c>
      <c r="H48">
        <f>'Raw Data(sec)'!H47/3600</f>
        <v>0.21111111111111111</v>
      </c>
      <c r="I48">
        <f>'Raw Data(sec)'!I47/3600</f>
        <v>0.49555555555555558</v>
      </c>
      <c r="J48">
        <f>'Raw Data(sec)'!J47/3600</f>
        <v>0.40333333333333332</v>
      </c>
      <c r="K48">
        <f>'Raw Data(sec)'!K47/3600</f>
        <v>0.48555555555555557</v>
      </c>
      <c r="L48">
        <f>'Raw Data(sec)'!L47/3600</f>
        <v>0.50777777777777777</v>
      </c>
      <c r="M48">
        <f>'Raw Data(sec)'!M47/3600</f>
        <v>0.17666666666666667</v>
      </c>
      <c r="N48" s="15">
        <f>'Raw Data(sec)'!N47/3596</f>
        <v>0.42602892102335926</v>
      </c>
      <c r="O48">
        <f>'Raw Data(sec)'!O47/3600</f>
        <v>0.37333333333333335</v>
      </c>
      <c r="P48" s="173">
        <f>'Raw Data(sec)'!P47/3600</f>
        <v>0.30888888888888888</v>
      </c>
      <c r="Q48" s="173">
        <f>'Raw Data(sec)'!Q47/3600</f>
        <v>5.5555555555555552E-2</v>
      </c>
      <c r="R48" s="173">
        <f>'Raw Data(sec)'!R47/3600</f>
        <v>1.1111111111111112E-2</v>
      </c>
      <c r="S48" s="173">
        <f>'Raw Data(sec)'!S47/3600</f>
        <v>0.16777777777777778</v>
      </c>
      <c r="T48" s="173">
        <f>'Raw Data(sec)'!T47/3600</f>
        <v>0.22</v>
      </c>
      <c r="U48" s="173">
        <f>'Raw Data(sec)'!U47/3600</f>
        <v>4.5555555555555557E-2</v>
      </c>
      <c r="V48" s="173">
        <f>'Raw Data(sec)'!V47/3600</f>
        <v>0</v>
      </c>
      <c r="W48" s="173">
        <f>'Raw Data(sec)'!W47/3600</f>
        <v>0.42333333333333334</v>
      </c>
      <c r="X48" s="173">
        <f>'Raw Data(sec)'!X47/3600</f>
        <v>7.0000000000000007E-2</v>
      </c>
      <c r="Y48" s="173">
        <f>'Raw Data(sec)'!Y47/3600</f>
        <v>0.33333333333333331</v>
      </c>
      <c r="Z48" s="173">
        <f>'Raw Data(sec)'!Z47/3600</f>
        <v>0.11</v>
      </c>
      <c r="AA48" s="173">
        <f>'Raw Data(sec)'!AA47/3600</f>
        <v>0.16666666666666666</v>
      </c>
      <c r="AB48" s="173">
        <f>'Raw Data(sec)'!AB47/3600</f>
        <v>0.20222222222222222</v>
      </c>
      <c r="AH48" s="9"/>
      <c r="AI48" s="9"/>
      <c r="AJ48" s="9"/>
      <c r="AK48" s="358"/>
      <c r="AL48" s="87">
        <v>9</v>
      </c>
      <c r="AM48" s="9">
        <f t="shared" si="0"/>
        <v>0.16111111111111112</v>
      </c>
      <c r="AN48" s="9">
        <f t="shared" si="1"/>
        <v>0.34888888888888892</v>
      </c>
      <c r="AO48" s="9">
        <f t="shared" si="2"/>
        <v>0.12777777777777777</v>
      </c>
      <c r="AP48" s="9">
        <f t="shared" si="3"/>
        <v>0.38444444444444442</v>
      </c>
      <c r="AQ48" s="9">
        <f t="shared" si="4"/>
        <v>0.24444444444444444</v>
      </c>
      <c r="AR48" s="9">
        <f t="shared" si="5"/>
        <v>0.29888888888888887</v>
      </c>
      <c r="AS48" s="9">
        <f t="shared" si="6"/>
        <v>0.50222222222222224</v>
      </c>
      <c r="AU48" s="9">
        <f t="shared" si="7"/>
        <v>0</v>
      </c>
      <c r="AV48" s="58"/>
      <c r="AW48" s="40">
        <f t="shared" si="77"/>
        <v>0.29539682539682538</v>
      </c>
      <c r="AX48" s="40">
        <f t="shared" si="62"/>
        <v>0.13057868758259769</v>
      </c>
      <c r="AY48" s="41">
        <f t="shared" si="78"/>
        <v>4.9354104838393059E-2</v>
      </c>
      <c r="AZ48" s="9"/>
      <c r="BA48" s="358"/>
      <c r="BB48" s="87">
        <v>9</v>
      </c>
      <c r="BC48" s="9">
        <f t="shared" si="8"/>
        <v>0.24333333333333335</v>
      </c>
      <c r="BD48" s="9">
        <f t="shared" si="9"/>
        <v>0.45777777777777778</v>
      </c>
      <c r="BE48" s="9">
        <f t="shared" si="10"/>
        <v>0.46666666666666667</v>
      </c>
      <c r="BF48" s="9">
        <f t="shared" si="11"/>
        <v>0.66111111111111109</v>
      </c>
      <c r="BG48" s="9">
        <f t="shared" si="12"/>
        <v>0.54555555555555557</v>
      </c>
      <c r="BH48" s="9">
        <f t="shared" si="13"/>
        <v>0.1388888888888889</v>
      </c>
      <c r="BI48" s="9">
        <f t="shared" si="14"/>
        <v>0.75111111111111106</v>
      </c>
      <c r="BJ48" s="9">
        <f t="shared" si="15"/>
        <v>0.31333333333333335</v>
      </c>
      <c r="BK48" s="58"/>
      <c r="BL48" s="58"/>
      <c r="BM48" s="40">
        <f t="shared" si="63"/>
        <v>0.44722222222222219</v>
      </c>
      <c r="BN48" s="40">
        <f t="shared" si="64"/>
        <v>0.2079911475527684</v>
      </c>
      <c r="BO48" s="41">
        <f t="shared" si="65"/>
        <v>7.3535975430667158E-2</v>
      </c>
      <c r="BT48" s="358"/>
      <c r="BU48" s="87">
        <v>9</v>
      </c>
      <c r="BV48" s="9">
        <f t="shared" si="16"/>
        <v>0.08</v>
      </c>
      <c r="BW48" s="9">
        <f t="shared" si="17"/>
        <v>0.66222222222222227</v>
      </c>
      <c r="BX48" s="9">
        <f t="shared" si="18"/>
        <v>0.05</v>
      </c>
      <c r="BY48" s="9">
        <f t="shared" si="19"/>
        <v>0.34111111111111109</v>
      </c>
      <c r="BZ48" s="9">
        <f t="shared" si="20"/>
        <v>0.27</v>
      </c>
      <c r="CA48" s="9">
        <f t="shared" si="21"/>
        <v>0.68111111111111111</v>
      </c>
      <c r="CB48" s="9">
        <f t="shared" si="22"/>
        <v>4.777777777777778E-2</v>
      </c>
      <c r="CD48" s="58"/>
      <c r="CE48" s="58"/>
      <c r="CF48" s="40">
        <f t="shared" si="79"/>
        <v>0.3046031746031746</v>
      </c>
      <c r="CG48" s="40">
        <f t="shared" si="80"/>
        <v>0.27489648524746729</v>
      </c>
      <c r="CH48" s="41">
        <f t="shared" si="81"/>
        <v>0.10390110517864777</v>
      </c>
      <c r="CI48" s="9"/>
      <c r="CJ48" s="90">
        <v>9</v>
      </c>
      <c r="CK48" s="9">
        <f t="shared" si="23"/>
        <v>0.37333333333333335</v>
      </c>
      <c r="CL48" s="9">
        <f t="shared" si="24"/>
        <v>0.77333333333333332</v>
      </c>
      <c r="CM48" s="9">
        <f t="shared" si="25"/>
        <v>9.2222222222222219E-2</v>
      </c>
      <c r="CN48" s="9">
        <f t="shared" si="26"/>
        <v>0.15555555555555556</v>
      </c>
      <c r="CO48" s="9">
        <f t="shared" si="27"/>
        <v>0.11</v>
      </c>
      <c r="CP48" s="9">
        <f t="shared" si="28"/>
        <v>0.2911111111111111</v>
      </c>
      <c r="CQ48" s="9">
        <f t="shared" si="29"/>
        <v>0.20555555555555555</v>
      </c>
      <c r="CR48" s="9">
        <f t="shared" si="30"/>
        <v>0.4811111111111111</v>
      </c>
      <c r="CS48" s="9">
        <f t="shared" si="31"/>
        <v>0.66888888888888887</v>
      </c>
      <c r="CT48" s="58"/>
      <c r="CU48" s="102">
        <f t="shared" si="82"/>
        <v>0.35012345679012352</v>
      </c>
      <c r="CV48" s="40">
        <f t="shared" si="66"/>
        <v>0.24617721989242683</v>
      </c>
      <c r="CW48" s="41">
        <f t="shared" si="67"/>
        <v>8.205907329747561E-2</v>
      </c>
      <c r="CX48" s="9"/>
      <c r="CZ48" s="9"/>
      <c r="DA48" s="358"/>
      <c r="DB48" s="87">
        <v>9</v>
      </c>
      <c r="DC48" s="9">
        <f t="shared" si="32"/>
        <v>0.09</v>
      </c>
      <c r="DD48" s="9">
        <f t="shared" si="33"/>
        <v>0.22777777777777777</v>
      </c>
      <c r="DE48" s="9">
        <f t="shared" si="34"/>
        <v>0.69666666666666666</v>
      </c>
      <c r="DF48" s="9">
        <f t="shared" si="35"/>
        <v>0.12444444444444444</v>
      </c>
      <c r="DG48" s="9">
        <f t="shared" si="36"/>
        <v>0.45333333333333331</v>
      </c>
      <c r="DH48" s="9">
        <f t="shared" si="37"/>
        <v>8.666666666666667E-2</v>
      </c>
      <c r="DJ48" s="58"/>
      <c r="DK48" s="58"/>
      <c r="DL48" s="40">
        <f t="shared" si="68"/>
        <v>0.27981481481481479</v>
      </c>
      <c r="DM48" s="40">
        <f t="shared" si="69"/>
        <v>0.24660000767641557</v>
      </c>
      <c r="DN48" s="41">
        <f t="shared" si="70"/>
        <v>0.10067403156227216</v>
      </c>
      <c r="DO48" s="9"/>
      <c r="DP48" s="90">
        <v>9</v>
      </c>
      <c r="DQ48" s="9">
        <f t="shared" si="38"/>
        <v>0.14333333333333334</v>
      </c>
      <c r="DR48" s="9">
        <f t="shared" si="39"/>
        <v>9.7777777777777783E-2</v>
      </c>
      <c r="DS48" s="9">
        <f t="shared" si="40"/>
        <v>7.5555555555555556E-2</v>
      </c>
      <c r="DT48" s="9">
        <f t="shared" si="41"/>
        <v>0.58333333333333337</v>
      </c>
      <c r="DU48" s="9">
        <f t="shared" si="42"/>
        <v>0.55444444444444441</v>
      </c>
      <c r="DV48" s="9">
        <f t="shared" si="43"/>
        <v>0.34666666666666668</v>
      </c>
      <c r="DW48" s="9">
        <f t="shared" si="44"/>
        <v>0.43666666666666665</v>
      </c>
      <c r="DX48" s="58"/>
      <c r="DY48" s="58"/>
      <c r="DZ48" s="58"/>
      <c r="EA48" s="40">
        <f t="shared" si="71"/>
        <v>0.31968253968253968</v>
      </c>
      <c r="EB48" s="40">
        <f t="shared" si="72"/>
        <v>0.21562972596189273</v>
      </c>
      <c r="EC48" s="41">
        <f t="shared" si="73"/>
        <v>8.1500375738310857E-2</v>
      </c>
      <c r="EG48" s="358"/>
      <c r="EH48" s="87">
        <v>9</v>
      </c>
      <c r="EI48" s="9">
        <f t="shared" si="45"/>
        <v>4.3333333333333335E-2</v>
      </c>
      <c r="EJ48" s="9">
        <f t="shared" si="46"/>
        <v>0.44444444444444442</v>
      </c>
      <c r="EK48" s="9">
        <f t="shared" si="47"/>
        <v>0.19444444444444445</v>
      </c>
      <c r="EL48" s="9">
        <f t="shared" si="48"/>
        <v>5.5555555555555552E-2</v>
      </c>
      <c r="EM48" s="9"/>
      <c r="EN48" s="9"/>
      <c r="EO48" s="9">
        <f t="shared" si="51"/>
        <v>0.52666666666666662</v>
      </c>
      <c r="EP48" s="9">
        <f t="shared" si="52"/>
        <v>0.38333333333333336</v>
      </c>
      <c r="EQ48" s="9">
        <f t="shared" si="53"/>
        <v>7.0000000000000007E-2</v>
      </c>
      <c r="ER48" s="58"/>
      <c r="ES48" s="40">
        <f t="shared" si="85"/>
        <v>0.24539682539682542</v>
      </c>
      <c r="ET48" s="40">
        <f t="shared" si="74"/>
        <v>0.20330138240309045</v>
      </c>
      <c r="EU48" s="41">
        <f t="shared" si="83"/>
        <v>7.6840699862031459E-2</v>
      </c>
      <c r="EV48" s="9"/>
      <c r="EX48" s="90">
        <v>9</v>
      </c>
      <c r="EY48" s="9">
        <f t="shared" si="54"/>
        <v>0.25333333333333335</v>
      </c>
      <c r="EZ48" s="9">
        <f t="shared" si="55"/>
        <v>4.2222222222222223E-2</v>
      </c>
      <c r="FA48" s="9">
        <f t="shared" si="56"/>
        <v>0.20444444444444446</v>
      </c>
      <c r="FB48" s="9">
        <f t="shared" si="57"/>
        <v>0.34</v>
      </c>
      <c r="FC48" s="9">
        <f t="shared" si="58"/>
        <v>0.31444444444444447</v>
      </c>
      <c r="FD48" s="9">
        <f t="shared" si="59"/>
        <v>0.47666666666666668</v>
      </c>
      <c r="FE48" s="9">
        <f t="shared" si="60"/>
        <v>0.46888888888888891</v>
      </c>
      <c r="FF48" s="9">
        <f t="shared" si="61"/>
        <v>0.16666666666666666</v>
      </c>
      <c r="FG48" s="58"/>
      <c r="FH48" s="58"/>
      <c r="FI48" s="40">
        <f t="shared" si="84"/>
        <v>0.28333333333333333</v>
      </c>
      <c r="FJ48" s="40">
        <f t="shared" si="75"/>
        <v>0.14873600300218265</v>
      </c>
      <c r="FK48" s="41">
        <f t="shared" si="76"/>
        <v>5.2586118164713015E-2</v>
      </c>
      <c r="FL48" s="9"/>
      <c r="GC48" s="9"/>
      <c r="GE48" s="9"/>
      <c r="GF48" s="9"/>
      <c r="GG48" s="9"/>
      <c r="GH48" s="9"/>
      <c r="GI48" s="9"/>
      <c r="GJ48" s="9"/>
      <c r="GK48" s="9"/>
      <c r="GL48" s="9"/>
      <c r="GM48" s="9"/>
      <c r="GN48" s="9"/>
      <c r="GO48" s="9"/>
      <c r="HD48" s="9"/>
      <c r="HE48" s="9"/>
      <c r="HF48" s="9"/>
      <c r="HG48" s="9"/>
      <c r="HH48" s="9"/>
    </row>
    <row r="49" spans="1:226" ht="21" x14ac:dyDescent="0.25">
      <c r="A49" t="str">
        <f>'Raw Data(sec)'!A48</f>
        <v>P23</v>
      </c>
      <c r="B49" t="str">
        <f>'Raw Data(sec)'!B48</f>
        <v xml:space="preserve">HOM </v>
      </c>
      <c r="C49" t="str">
        <f>'Raw Data(sec)'!C48</f>
        <v>V3</v>
      </c>
      <c r="D49" t="str">
        <f>'Raw Data(sec)'!D48</f>
        <v>W</v>
      </c>
      <c r="E49">
        <f>'Raw Data(sec)'!E48/3600</f>
        <v>0.28888888888888886</v>
      </c>
      <c r="F49">
        <f>'Raw Data(sec)'!F48/3600</f>
        <v>0.83555555555555561</v>
      </c>
      <c r="G49">
        <f>'Raw Data(sec)'!G48/3600</f>
        <v>0.11222222222222222</v>
      </c>
      <c r="H49">
        <f>'Raw Data(sec)'!H48/3600</f>
        <v>0.79666666666666663</v>
      </c>
      <c r="I49">
        <f>'Raw Data(sec)'!I48/3600</f>
        <v>0.11666666666666667</v>
      </c>
      <c r="J49">
        <f>'Raw Data(sec)'!J48/3600</f>
        <v>0.42444444444444446</v>
      </c>
      <c r="K49">
        <f>'Raw Data(sec)'!K48/3600</f>
        <v>0.74888888888888894</v>
      </c>
      <c r="L49">
        <f>'Raw Data(sec)'!L48/3600</f>
        <v>0.21888888888888888</v>
      </c>
      <c r="M49">
        <f>'Raw Data(sec)'!M48/3600</f>
        <v>0.31333333333333335</v>
      </c>
      <c r="N49">
        <f>'Raw Data(sec)'!N48/3600</f>
        <v>0.7088888888888889</v>
      </c>
      <c r="O49">
        <f>'Raw Data(sec)'!O48/3600</f>
        <v>0.40111111111111108</v>
      </c>
      <c r="P49" s="173">
        <f>'Raw Data(sec)'!P48/3600</f>
        <v>0.39444444444444443</v>
      </c>
      <c r="Q49" s="173">
        <f>'Raw Data(sec)'!Q48/3600</f>
        <v>1</v>
      </c>
      <c r="R49" s="173">
        <f>'Raw Data(sec)'!R48/3600</f>
        <v>0.7466666666666667</v>
      </c>
      <c r="S49" s="173">
        <f>'Raw Data(sec)'!S48/3600</f>
        <v>1</v>
      </c>
      <c r="T49" s="173">
        <f>'Raw Data(sec)'!T48/3600</f>
        <v>0.60222222222222221</v>
      </c>
      <c r="U49" s="173">
        <f>'Raw Data(sec)'!U48/3600</f>
        <v>0.56666666666666665</v>
      </c>
      <c r="V49" s="173">
        <f>'Raw Data(sec)'!V48/3600</f>
        <v>0.61222222222222222</v>
      </c>
      <c r="W49" s="173">
        <f>'Raw Data(sec)'!W48/3600</f>
        <v>1</v>
      </c>
      <c r="X49" s="173">
        <f>'Raw Data(sec)'!X48/3600</f>
        <v>0.48555555555555557</v>
      </c>
      <c r="Y49" s="173">
        <f>'Raw Data(sec)'!Y48/3600</f>
        <v>0.74444444444444446</v>
      </c>
      <c r="Z49" s="173">
        <f>'Raw Data(sec)'!Z48/3600</f>
        <v>1</v>
      </c>
      <c r="AA49" s="173">
        <f>'Raw Data(sec)'!AA48/3600</f>
        <v>1</v>
      </c>
      <c r="AB49" s="173">
        <f>'Raw Data(sec)'!AB48/3600</f>
        <v>0.87555555555555553</v>
      </c>
      <c r="AH49" s="9"/>
      <c r="AI49" s="9"/>
      <c r="AJ49" s="9"/>
      <c r="AK49" s="358"/>
      <c r="AL49" s="87">
        <v>10</v>
      </c>
      <c r="AM49" s="9">
        <f t="shared" si="0"/>
        <v>0.60333333333333339</v>
      </c>
      <c r="AN49" s="9">
        <f t="shared" si="1"/>
        <v>0.4022222222222222</v>
      </c>
      <c r="AO49" s="9">
        <f t="shared" si="2"/>
        <v>0.73222222222222222</v>
      </c>
      <c r="AP49" s="9">
        <f t="shared" si="3"/>
        <v>0.31333333333333335</v>
      </c>
      <c r="AQ49" s="9">
        <f t="shared" si="4"/>
        <v>0.35555555555555557</v>
      </c>
      <c r="AR49" s="9">
        <f t="shared" si="5"/>
        <v>0.19555555555555557</v>
      </c>
      <c r="AS49" s="9">
        <f t="shared" si="6"/>
        <v>0.42666666666666669</v>
      </c>
      <c r="AU49" s="9">
        <f t="shared" si="7"/>
        <v>0</v>
      </c>
      <c r="AV49" s="58"/>
      <c r="AW49" s="40">
        <f t="shared" si="77"/>
        <v>0.43269841269841269</v>
      </c>
      <c r="AX49" s="40">
        <f t="shared" si="62"/>
        <v>0.18084604227157131</v>
      </c>
      <c r="AY49" s="41">
        <f t="shared" si="78"/>
        <v>6.8353379062978878E-2</v>
      </c>
      <c r="AZ49" s="9"/>
      <c r="BA49" s="358"/>
      <c r="BB49" s="87">
        <v>10</v>
      </c>
      <c r="BC49" s="9">
        <f t="shared" si="8"/>
        <v>0.35</v>
      </c>
      <c r="BD49" s="9">
        <f t="shared" si="9"/>
        <v>0.22888888888888889</v>
      </c>
      <c r="BE49" s="9">
        <f t="shared" si="10"/>
        <v>0.11888888888888889</v>
      </c>
      <c r="BF49" s="9">
        <f t="shared" si="11"/>
        <v>0.13</v>
      </c>
      <c r="BG49" s="9">
        <f t="shared" si="12"/>
        <v>0.28333333333333333</v>
      </c>
      <c r="BH49" s="9">
        <f t="shared" si="13"/>
        <v>0.38444444444444442</v>
      </c>
      <c r="BI49" s="9">
        <f t="shared" si="14"/>
        <v>0.45828698553948832</v>
      </c>
      <c r="BJ49" s="9">
        <f t="shared" si="15"/>
        <v>0.7088888888888889</v>
      </c>
      <c r="BK49" s="58"/>
      <c r="BL49" s="58"/>
      <c r="BM49" s="40">
        <f t="shared" si="63"/>
        <v>0.33284142874799161</v>
      </c>
      <c r="BN49" s="40">
        <f t="shared" si="64"/>
        <v>0.19282971183958419</v>
      </c>
      <c r="BO49" s="41">
        <f t="shared" si="65"/>
        <v>6.8175598428008938E-2</v>
      </c>
      <c r="BT49" s="358"/>
      <c r="BU49" s="87">
        <v>10</v>
      </c>
      <c r="BV49" s="9">
        <f t="shared" si="16"/>
        <v>0.10555555555555556</v>
      </c>
      <c r="BW49" s="9">
        <f t="shared" si="17"/>
        <v>0.18666666666666668</v>
      </c>
      <c r="BX49" s="9">
        <f t="shared" si="18"/>
        <v>0.5822222222222222</v>
      </c>
      <c r="BY49" s="9">
        <f t="shared" si="19"/>
        <v>0.56444444444444442</v>
      </c>
      <c r="BZ49" s="9">
        <f t="shared" si="20"/>
        <v>0.60333333333333339</v>
      </c>
      <c r="CA49" s="9">
        <f t="shared" si="21"/>
        <v>0.10777777777777778</v>
      </c>
      <c r="CB49" s="9">
        <f t="shared" si="22"/>
        <v>0.51555555555555554</v>
      </c>
      <c r="CD49" s="58"/>
      <c r="CE49" s="58"/>
      <c r="CF49" s="40">
        <f t="shared" si="79"/>
        <v>0.3807936507936508</v>
      </c>
      <c r="CG49" s="40">
        <f t="shared" si="80"/>
        <v>0.23450825381046228</v>
      </c>
      <c r="CH49" s="41">
        <f t="shared" si="81"/>
        <v>8.8635788567785478E-2</v>
      </c>
      <c r="CI49" s="9"/>
      <c r="CJ49" s="90">
        <v>10</v>
      </c>
      <c r="CK49" s="9">
        <f t="shared" si="23"/>
        <v>0.33888888888888891</v>
      </c>
      <c r="CL49" s="9">
        <f t="shared" si="24"/>
        <v>0.65333333333333332</v>
      </c>
      <c r="CM49" s="9">
        <f t="shared" si="25"/>
        <v>0.23333333333333334</v>
      </c>
      <c r="CN49" s="9">
        <f t="shared" si="26"/>
        <v>0.62666666666666671</v>
      </c>
      <c r="CO49" s="9">
        <f t="shared" si="27"/>
        <v>0.42222222222222222</v>
      </c>
      <c r="CP49" s="9">
        <f t="shared" si="28"/>
        <v>0.14666666666666667</v>
      </c>
      <c r="CQ49" s="9">
        <f t="shared" si="29"/>
        <v>0.27555555555555555</v>
      </c>
      <c r="CR49" s="9">
        <f t="shared" si="30"/>
        <v>0.56666666666666665</v>
      </c>
      <c r="CS49" s="9">
        <f t="shared" si="31"/>
        <v>0.22111111111111112</v>
      </c>
      <c r="CT49" s="58"/>
      <c r="CU49" s="102">
        <f t="shared" si="82"/>
        <v>0.38716049382716045</v>
      </c>
      <c r="CV49" s="40">
        <f t="shared" si="66"/>
        <v>0.1889183891270064</v>
      </c>
      <c r="CW49" s="41">
        <f t="shared" si="67"/>
        <v>6.2972796375668799E-2</v>
      </c>
      <c r="CX49" s="9"/>
      <c r="CZ49" s="9"/>
      <c r="DA49" s="358"/>
      <c r="DB49" s="87">
        <v>10</v>
      </c>
      <c r="DC49" s="9">
        <f t="shared" si="32"/>
        <v>0.37333333333333335</v>
      </c>
      <c r="DD49" s="9">
        <f t="shared" si="33"/>
        <v>0.36</v>
      </c>
      <c r="DE49" s="9">
        <f t="shared" si="34"/>
        <v>0.16666666666666666</v>
      </c>
      <c r="DF49" s="9">
        <f t="shared" si="35"/>
        <v>0.49222222222222223</v>
      </c>
      <c r="DG49" s="9">
        <f t="shared" si="36"/>
        <v>0.11333333333333333</v>
      </c>
      <c r="DH49" s="9">
        <f t="shared" si="37"/>
        <v>0.41888888888888887</v>
      </c>
      <c r="DJ49" s="58"/>
      <c r="DK49" s="58"/>
      <c r="DL49" s="40">
        <f t="shared" si="68"/>
        <v>0.32074074074074072</v>
      </c>
      <c r="DM49" s="40">
        <f t="shared" si="69"/>
        <v>0.14839331565703101</v>
      </c>
      <c r="DN49" s="41">
        <f t="shared" si="70"/>
        <v>6.0581317433247316E-2</v>
      </c>
      <c r="DO49" s="9"/>
      <c r="DP49" s="90">
        <v>10</v>
      </c>
      <c r="DQ49" s="9">
        <f t="shared" si="38"/>
        <v>0.60444444444444445</v>
      </c>
      <c r="DR49" s="9">
        <f t="shared" si="39"/>
        <v>0.34222222222222221</v>
      </c>
      <c r="DS49" s="9">
        <f t="shared" si="40"/>
        <v>0.36333333333333334</v>
      </c>
      <c r="DT49" s="9">
        <f t="shared" si="41"/>
        <v>7.8888888888888883E-2</v>
      </c>
      <c r="DU49" s="9">
        <f t="shared" si="42"/>
        <v>0.10222222222222223</v>
      </c>
      <c r="DV49" s="9">
        <f t="shared" si="43"/>
        <v>0.14333333333333334</v>
      </c>
      <c r="DW49" s="9">
        <f t="shared" si="44"/>
        <v>0.41666666666666669</v>
      </c>
      <c r="DX49" s="58"/>
      <c r="DY49" s="58"/>
      <c r="DZ49" s="58"/>
      <c r="EA49" s="40">
        <f t="shared" si="71"/>
        <v>0.29301587301587301</v>
      </c>
      <c r="EB49" s="40">
        <f t="shared" si="72"/>
        <v>0.19334792865907524</v>
      </c>
      <c r="EC49" s="41">
        <f t="shared" si="73"/>
        <v>7.3078647963053037E-2</v>
      </c>
      <c r="EG49" s="358"/>
      <c r="EH49" s="87">
        <v>10</v>
      </c>
      <c r="EI49" s="9">
        <f t="shared" si="45"/>
        <v>0.55111111111111111</v>
      </c>
      <c r="EJ49" s="9">
        <f t="shared" si="46"/>
        <v>0.20666666666666667</v>
      </c>
      <c r="EK49" s="9">
        <f t="shared" si="47"/>
        <v>0.33111111111111113</v>
      </c>
      <c r="EL49" s="9">
        <f t="shared" si="48"/>
        <v>0.31444444444444447</v>
      </c>
      <c r="EM49" s="9"/>
      <c r="EN49" s="9"/>
      <c r="EO49" s="9">
        <f t="shared" si="51"/>
        <v>0.10777777777777778</v>
      </c>
      <c r="EP49" s="9">
        <f t="shared" si="52"/>
        <v>0.63555555555555554</v>
      </c>
      <c r="EQ49" s="9">
        <f t="shared" si="53"/>
        <v>0.45555555555555555</v>
      </c>
      <c r="ER49" s="58"/>
      <c r="ES49" s="40">
        <f t="shared" si="85"/>
        <v>0.37174603174603182</v>
      </c>
      <c r="ET49" s="40">
        <f t="shared" si="74"/>
        <v>0.18737504164543478</v>
      </c>
      <c r="EU49" s="41">
        <f t="shared" si="83"/>
        <v>7.0821108870598753E-2</v>
      </c>
      <c r="EV49" s="9"/>
      <c r="EX49" s="90">
        <v>10</v>
      </c>
      <c r="EY49" s="9">
        <f t="shared" si="54"/>
        <v>0.23333333333333334</v>
      </c>
      <c r="EZ49" s="9">
        <f t="shared" si="55"/>
        <v>0.44666666666666666</v>
      </c>
      <c r="FA49" s="9">
        <f t="shared" si="56"/>
        <v>0.35888888888888887</v>
      </c>
      <c r="FB49" s="9">
        <f t="shared" si="57"/>
        <v>5.7777777777777775E-2</v>
      </c>
      <c r="FC49" s="9">
        <f t="shared" si="58"/>
        <v>0.30777777777777776</v>
      </c>
      <c r="FD49" s="9">
        <f t="shared" si="59"/>
        <v>0.15888888888888889</v>
      </c>
      <c r="FE49" s="9">
        <f t="shared" si="60"/>
        <v>0.17444444444444446</v>
      </c>
      <c r="FF49" s="9">
        <f t="shared" si="61"/>
        <v>0.61222222222222222</v>
      </c>
      <c r="FG49" s="58"/>
      <c r="FH49" s="58"/>
      <c r="FI49" s="40">
        <f t="shared" si="84"/>
        <v>0.29374999999999996</v>
      </c>
      <c r="FJ49" s="40">
        <f t="shared" si="75"/>
        <v>0.17768443730180555</v>
      </c>
      <c r="FK49" s="41">
        <f t="shared" si="76"/>
        <v>6.2820935263711311E-2</v>
      </c>
      <c r="FL49" s="9"/>
      <c r="GC49" s="9"/>
      <c r="GE49" s="9"/>
      <c r="GF49" s="9"/>
      <c r="GG49" s="9"/>
      <c r="GH49" s="9"/>
      <c r="GI49" s="9"/>
      <c r="GJ49" s="9"/>
      <c r="GK49" s="9"/>
      <c r="GL49" s="9"/>
      <c r="GM49" s="9"/>
      <c r="GN49" s="9"/>
      <c r="GO49" s="9"/>
      <c r="HD49" s="9"/>
      <c r="HE49" s="9"/>
      <c r="HF49" s="9"/>
      <c r="HG49" s="9"/>
      <c r="HH49" s="9"/>
    </row>
    <row r="50" spans="1:226" ht="21" x14ac:dyDescent="0.25">
      <c r="A50" t="str">
        <f>'Raw Data(sec)'!A49</f>
        <v>P23</v>
      </c>
      <c r="B50" t="str">
        <f>'Raw Data(sec)'!B49</f>
        <v xml:space="preserve">HOM </v>
      </c>
      <c r="C50" t="str">
        <f>'Raw Data(sec)'!C49</f>
        <v>V3</v>
      </c>
      <c r="D50" t="str">
        <f>'Raw Data(sec)'!D49</f>
        <v>R</v>
      </c>
      <c r="E50">
        <f>'Raw Data(sec)'!E49/3600</f>
        <v>9.6666666666666665E-2</v>
      </c>
      <c r="F50">
        <f>'Raw Data(sec)'!F49/3600</f>
        <v>5.5555555555555558E-3</v>
      </c>
      <c r="G50">
        <f>'Raw Data(sec)'!G49/3600</f>
        <v>0.18111111111111111</v>
      </c>
      <c r="H50">
        <f>'Raw Data(sec)'!H49/3600</f>
        <v>0.03</v>
      </c>
      <c r="I50">
        <f>'Raw Data(sec)'!I49/3600</f>
        <v>0.22777777777777777</v>
      </c>
      <c r="J50">
        <f>'Raw Data(sec)'!J49/3600</f>
        <v>0.22555555555555556</v>
      </c>
      <c r="K50">
        <f>'Raw Data(sec)'!K49/3600</f>
        <v>6.222222222222222E-2</v>
      </c>
      <c r="L50">
        <f>'Raw Data(sec)'!L49/3600</f>
        <v>0.3</v>
      </c>
      <c r="M50">
        <f>'Raw Data(sec)'!M49/3600</f>
        <v>0.2877777777777778</v>
      </c>
      <c r="N50">
        <f>'Raw Data(sec)'!N49/3600</f>
        <v>0.10444444444444445</v>
      </c>
      <c r="O50">
        <f>'Raw Data(sec)'!O49/3600</f>
        <v>0.30222222222222223</v>
      </c>
      <c r="P50" s="173">
        <f>'Raw Data(sec)'!P49/3600</f>
        <v>0.29555555555555557</v>
      </c>
      <c r="Q50" s="173">
        <f>'Raw Data(sec)'!Q49/3600</f>
        <v>0</v>
      </c>
      <c r="R50" s="173">
        <f>'Raw Data(sec)'!R49/3600</f>
        <v>0.11888888888888889</v>
      </c>
      <c r="S50" s="173">
        <f>'Raw Data(sec)'!S49/3600</f>
        <v>0</v>
      </c>
      <c r="T50" s="173">
        <f>'Raw Data(sec)'!T49/3600</f>
        <v>0.14222222222222222</v>
      </c>
      <c r="U50" s="173">
        <f>'Raw Data(sec)'!U49/3600</f>
        <v>0.11222222222222222</v>
      </c>
      <c r="V50" s="173">
        <f>'Raw Data(sec)'!V49/3600</f>
        <v>0.11777777777777777</v>
      </c>
      <c r="W50" s="173">
        <f>'Raw Data(sec)'!W49/3600</f>
        <v>0</v>
      </c>
      <c r="X50" s="173">
        <f>'Raw Data(sec)'!X49/3600</f>
        <v>0.15222222222222223</v>
      </c>
      <c r="Y50" s="173">
        <f>'Raw Data(sec)'!Y49/3600</f>
        <v>0.10333333333333333</v>
      </c>
      <c r="Z50" s="173">
        <f>'Raw Data(sec)'!Z49/3600</f>
        <v>0</v>
      </c>
      <c r="AA50" s="173">
        <f>'Raw Data(sec)'!AA49/3600</f>
        <v>0</v>
      </c>
      <c r="AB50" s="173">
        <f>'Raw Data(sec)'!AB49/3600</f>
        <v>1.4444444444444444E-2</v>
      </c>
      <c r="AH50" s="9"/>
      <c r="AI50" s="9"/>
      <c r="AJ50" s="9"/>
      <c r="AK50" s="358"/>
      <c r="AL50" s="87">
        <v>11</v>
      </c>
      <c r="AM50" s="9">
        <f t="shared" si="0"/>
        <v>0.37777777777777777</v>
      </c>
      <c r="AN50" s="9">
        <f t="shared" si="1"/>
        <v>0.30666666666666664</v>
      </c>
      <c r="AO50" s="9">
        <f t="shared" si="2"/>
        <v>0.30555555555555558</v>
      </c>
      <c r="AP50" s="9">
        <f t="shared" si="3"/>
        <v>0.40111111111111108</v>
      </c>
      <c r="AQ50" s="9">
        <f t="shared" si="4"/>
        <v>0.3888888888888889</v>
      </c>
      <c r="AR50" s="9">
        <f t="shared" si="5"/>
        <v>0.5033333333333333</v>
      </c>
      <c r="AS50" s="9">
        <f t="shared" si="6"/>
        <v>0.24444444444444444</v>
      </c>
      <c r="AU50" s="9">
        <f t="shared" si="7"/>
        <v>0</v>
      </c>
      <c r="AV50" s="58"/>
      <c r="AW50" s="40">
        <f t="shared" si="77"/>
        <v>0.3611111111111111</v>
      </c>
      <c r="AX50" s="40">
        <f t="shared" si="62"/>
        <v>8.4200427161365277E-2</v>
      </c>
      <c r="AY50" s="41">
        <f t="shared" si="78"/>
        <v>3.1824770079197248E-2</v>
      </c>
      <c r="AZ50" s="9"/>
      <c r="BA50" s="358"/>
      <c r="BB50" s="87">
        <v>11</v>
      </c>
      <c r="BC50" s="9">
        <f t="shared" si="8"/>
        <v>0.52666666666666662</v>
      </c>
      <c r="BD50" s="9">
        <f t="shared" si="9"/>
        <v>0.38</v>
      </c>
      <c r="BE50" s="9">
        <f t="shared" si="10"/>
        <v>0.55333333333333334</v>
      </c>
      <c r="BF50" s="9">
        <f t="shared" si="11"/>
        <v>0.22222222222222221</v>
      </c>
      <c r="BG50" s="9">
        <f t="shared" si="12"/>
        <v>0.48</v>
      </c>
      <c r="BH50" s="9">
        <f t="shared" si="13"/>
        <v>0.21777777777777776</v>
      </c>
      <c r="BI50" s="9">
        <f t="shared" si="14"/>
        <v>0.39222222222222225</v>
      </c>
      <c r="BJ50" s="9">
        <f t="shared" si="15"/>
        <v>0.40111111111111108</v>
      </c>
      <c r="BK50" s="58"/>
      <c r="BL50" s="58"/>
      <c r="BM50" s="40">
        <f t="shared" si="63"/>
        <v>0.39666666666666667</v>
      </c>
      <c r="BN50" s="40">
        <f t="shared" si="64"/>
        <v>0.12600355528143869</v>
      </c>
      <c r="BO50" s="41">
        <f t="shared" si="65"/>
        <v>4.4548984196559657E-2</v>
      </c>
      <c r="BT50" s="358"/>
      <c r="BU50" s="87">
        <v>11</v>
      </c>
      <c r="BV50" s="9">
        <f t="shared" si="16"/>
        <v>0.68888888888888888</v>
      </c>
      <c r="BW50" s="9">
        <f t="shared" si="17"/>
        <v>0.46777777777777779</v>
      </c>
      <c r="BX50" s="9">
        <f t="shared" si="18"/>
        <v>0.16</v>
      </c>
      <c r="BY50" s="9">
        <f t="shared" si="19"/>
        <v>0.45222222222222225</v>
      </c>
      <c r="BZ50" s="9">
        <f t="shared" si="20"/>
        <v>0.46555555555555556</v>
      </c>
      <c r="CA50" s="9">
        <f t="shared" si="21"/>
        <v>0.60222222222222221</v>
      </c>
      <c r="CB50" s="9">
        <f t="shared" si="22"/>
        <v>0.17888888888888888</v>
      </c>
      <c r="CD50" s="58"/>
      <c r="CE50" s="58"/>
      <c r="CF50" s="40">
        <f t="shared" si="79"/>
        <v>0.43079365079365084</v>
      </c>
      <c r="CG50" s="40">
        <f t="shared" si="80"/>
        <v>0.19825132061554684</v>
      </c>
      <c r="CH50" s="41">
        <f t="shared" si="81"/>
        <v>7.4931955919838505E-2</v>
      </c>
      <c r="CI50" s="9"/>
      <c r="CJ50" s="90">
        <v>11</v>
      </c>
      <c r="CK50" s="9">
        <f t="shared" si="23"/>
        <v>6.222222222222222E-2</v>
      </c>
      <c r="CL50" s="9">
        <f t="shared" si="24"/>
        <v>0.56999999999999995</v>
      </c>
      <c r="CM50" s="9">
        <f t="shared" si="25"/>
        <v>0.60333333333333339</v>
      </c>
      <c r="CN50" s="9">
        <f t="shared" si="26"/>
        <v>0.22777777777777777</v>
      </c>
      <c r="CO50" s="9">
        <f t="shared" si="27"/>
        <v>0.48666666666666669</v>
      </c>
      <c r="CP50" s="9">
        <f t="shared" si="28"/>
        <v>0.44222222222222224</v>
      </c>
      <c r="CQ50" s="9">
        <f t="shared" si="29"/>
        <v>0.32222222222222224</v>
      </c>
      <c r="CR50" s="9">
        <f t="shared" si="30"/>
        <v>8.3333333333333329E-2</v>
      </c>
      <c r="CS50" s="9">
        <f t="shared" si="31"/>
        <v>0.38555555555555554</v>
      </c>
      <c r="CT50" s="58"/>
      <c r="CU50" s="102">
        <f t="shared" si="82"/>
        <v>0.35370370370370374</v>
      </c>
      <c r="CV50" s="40">
        <f t="shared" si="66"/>
        <v>0.19702102413351025</v>
      </c>
      <c r="CW50" s="41">
        <f t="shared" si="67"/>
        <v>6.5673674711170082E-2</v>
      </c>
      <c r="CX50" s="9"/>
      <c r="CZ50" s="9"/>
      <c r="DA50" s="358"/>
      <c r="DB50" s="87">
        <v>11</v>
      </c>
      <c r="DC50" s="9">
        <f t="shared" si="32"/>
        <v>0.41333333333333333</v>
      </c>
      <c r="DD50" s="9">
        <f t="shared" si="33"/>
        <v>0.27777777777777779</v>
      </c>
      <c r="DE50" s="9">
        <f t="shared" si="34"/>
        <v>0.50777777777777777</v>
      </c>
      <c r="DF50" s="9">
        <f t="shared" si="35"/>
        <v>0.41222222222222221</v>
      </c>
      <c r="DG50" s="9">
        <f t="shared" si="36"/>
        <v>0.44777777777777777</v>
      </c>
      <c r="DH50" s="9">
        <f t="shared" si="37"/>
        <v>0.21333333333333335</v>
      </c>
      <c r="DJ50" s="58"/>
      <c r="DK50" s="58"/>
      <c r="DL50" s="40">
        <f t="shared" si="68"/>
        <v>0.37870370370370371</v>
      </c>
      <c r="DM50" s="40">
        <f t="shared" si="69"/>
        <v>0.11071354800535554</v>
      </c>
      <c r="DN50" s="41">
        <f t="shared" si="70"/>
        <v>4.5198616704375236E-2</v>
      </c>
      <c r="DO50" s="9"/>
      <c r="DP50" s="90">
        <v>11</v>
      </c>
      <c r="DQ50" s="9">
        <f t="shared" si="38"/>
        <v>5.8888888888888886E-2</v>
      </c>
      <c r="DR50" s="9">
        <f t="shared" si="39"/>
        <v>8.4444444444444447E-2</v>
      </c>
      <c r="DS50" s="9">
        <f t="shared" si="40"/>
        <v>0.34444444444444444</v>
      </c>
      <c r="DT50" s="9">
        <f t="shared" si="41"/>
        <v>0.5444444444444444</v>
      </c>
      <c r="DU50" s="9">
        <f t="shared" si="42"/>
        <v>0.52888888888888885</v>
      </c>
      <c r="DV50" s="9">
        <f t="shared" si="43"/>
        <v>0.33777777777777779</v>
      </c>
      <c r="DW50" s="9">
        <f t="shared" si="44"/>
        <v>0.33</v>
      </c>
      <c r="DX50" s="58"/>
      <c r="DY50" s="58"/>
      <c r="DZ50" s="58"/>
      <c r="EA50" s="40">
        <f t="shared" si="71"/>
        <v>0.31841269841269837</v>
      </c>
      <c r="EB50" s="40">
        <f t="shared" si="72"/>
        <v>0.19090628250731898</v>
      </c>
      <c r="EC50" s="41">
        <f t="shared" si="73"/>
        <v>7.2155792462029467E-2</v>
      </c>
      <c r="EG50" s="358"/>
      <c r="EH50" s="87">
        <v>11</v>
      </c>
      <c r="EI50" s="9">
        <f t="shared" si="45"/>
        <v>8.8888888888888892E-2</v>
      </c>
      <c r="EJ50" s="9">
        <f t="shared" si="46"/>
        <v>0.33444444444444443</v>
      </c>
      <c r="EK50" s="9">
        <f t="shared" si="47"/>
        <v>0.21666666666666667</v>
      </c>
      <c r="EL50" s="9">
        <f t="shared" si="48"/>
        <v>9.4444444444444442E-2</v>
      </c>
      <c r="EM50" s="9"/>
      <c r="EN50" s="9"/>
      <c r="EO50" s="9">
        <f t="shared" si="51"/>
        <v>0.3888888888888889</v>
      </c>
      <c r="EP50" s="9">
        <f t="shared" si="52"/>
        <v>0.49444444444444446</v>
      </c>
      <c r="EQ50" s="9">
        <f t="shared" si="53"/>
        <v>0.22666666666666666</v>
      </c>
      <c r="ER50" s="58"/>
      <c r="ES50" s="40">
        <f t="shared" si="85"/>
        <v>0.2634920634920635</v>
      </c>
      <c r="ET50" s="40">
        <f t="shared" si="74"/>
        <v>0.1509468450461767</v>
      </c>
      <c r="EU50" s="41">
        <f t="shared" si="83"/>
        <v>5.7052544740283657E-2</v>
      </c>
      <c r="EV50" s="9"/>
      <c r="EX50" s="90">
        <v>11</v>
      </c>
      <c r="EY50" s="9">
        <f t="shared" si="54"/>
        <v>0.5444444444444444</v>
      </c>
      <c r="EZ50" s="9">
        <f t="shared" si="55"/>
        <v>0.53</v>
      </c>
      <c r="FA50" s="9">
        <f t="shared" si="56"/>
        <v>0.82444444444444442</v>
      </c>
      <c r="FB50" s="9">
        <f t="shared" si="57"/>
        <v>0.59777777777777774</v>
      </c>
      <c r="FC50" s="9">
        <f t="shared" si="58"/>
        <v>0.10222222222222223</v>
      </c>
      <c r="FD50" s="9">
        <f t="shared" si="59"/>
        <v>0.60777777777777775</v>
      </c>
      <c r="FE50" s="9">
        <f t="shared" si="60"/>
        <v>0.32222222222222224</v>
      </c>
      <c r="FF50" s="9">
        <f t="shared" si="61"/>
        <v>0.14222222222222222</v>
      </c>
      <c r="FG50" s="58"/>
      <c r="FH50" s="58"/>
      <c r="FI50" s="40">
        <f t="shared" si="84"/>
        <v>0.45888888888888896</v>
      </c>
      <c r="FJ50" s="40">
        <f t="shared" si="75"/>
        <v>0.2488924319475703</v>
      </c>
      <c r="FK50" s="41">
        <f t="shared" si="76"/>
        <v>8.7996763208069123E-2</v>
      </c>
      <c r="FL50" s="9"/>
      <c r="GC50" s="9"/>
      <c r="GE50" s="9"/>
      <c r="GF50" s="9"/>
      <c r="GG50" s="9"/>
      <c r="GH50" s="9"/>
      <c r="GI50" s="9"/>
      <c r="GJ50" s="9"/>
      <c r="GK50" s="9"/>
      <c r="GL50" s="9"/>
      <c r="GM50" s="9"/>
      <c r="GN50" s="9"/>
      <c r="GO50" s="9"/>
      <c r="HD50" s="9"/>
      <c r="HE50" s="9"/>
      <c r="HF50" s="9"/>
      <c r="HG50" s="9"/>
      <c r="HH50" s="9"/>
    </row>
    <row r="51" spans="1:226" ht="22" thickBot="1" x14ac:dyDescent="0.3">
      <c r="A51" t="str">
        <f>'Raw Data(sec)'!A50</f>
        <v>P23</v>
      </c>
      <c r="B51" t="str">
        <f>'Raw Data(sec)'!B50</f>
        <v xml:space="preserve">HOM </v>
      </c>
      <c r="C51" t="str">
        <f>'Raw Data(sec)'!C50</f>
        <v>V3</v>
      </c>
      <c r="D51" t="str">
        <f>'Raw Data(sec)'!D50</f>
        <v>NR</v>
      </c>
      <c r="E51">
        <f>'Raw Data(sec)'!E50/3600</f>
        <v>0.61444444444444446</v>
      </c>
      <c r="F51">
        <f>'Raw Data(sec)'!F50/3600</f>
        <v>0.15888888888888889</v>
      </c>
      <c r="G51">
        <f>'Raw Data(sec)'!G50/3600</f>
        <v>0.70666666666666667</v>
      </c>
      <c r="H51">
        <f>'Raw Data(sec)'!H50/3600</f>
        <v>0.17333333333333334</v>
      </c>
      <c r="I51">
        <f>'Raw Data(sec)'!I50/3600</f>
        <v>0.65555555555555556</v>
      </c>
      <c r="J51">
        <f>'Raw Data(sec)'!J50/3600</f>
        <v>0.35</v>
      </c>
      <c r="K51">
        <f>'Raw Data(sec)'!K50/3600</f>
        <v>0.18888888888888888</v>
      </c>
      <c r="L51">
        <f>'Raw Data(sec)'!L50/3600</f>
        <v>0.4811111111111111</v>
      </c>
      <c r="M51">
        <f>'Raw Data(sec)'!M50/3600</f>
        <v>0.3988888888888889</v>
      </c>
      <c r="N51">
        <f>'Raw Data(sec)'!N50/3600</f>
        <v>0.18666666666666668</v>
      </c>
      <c r="O51">
        <f>'Raw Data(sec)'!O50/3600</f>
        <v>0.29666666666666669</v>
      </c>
      <c r="P51" s="173">
        <f>'Raw Data(sec)'!P50/3600</f>
        <v>0.31</v>
      </c>
      <c r="Q51" s="173">
        <f>'Raw Data(sec)'!Q50/3600</f>
        <v>0</v>
      </c>
      <c r="R51" s="173">
        <f>'Raw Data(sec)'!R50/3600</f>
        <v>0.13444444444444445</v>
      </c>
      <c r="S51" s="173">
        <f>'Raw Data(sec)'!S50/3600</f>
        <v>0</v>
      </c>
      <c r="T51" s="173">
        <f>'Raw Data(sec)'!T50/3600</f>
        <v>0.25555555555555554</v>
      </c>
      <c r="U51" s="173">
        <f>'Raw Data(sec)'!U50/3600</f>
        <v>0.32111111111111112</v>
      </c>
      <c r="V51" s="173">
        <f>'Raw Data(sec)'!V50/3600</f>
        <v>0.27</v>
      </c>
      <c r="W51" s="173">
        <f>'Raw Data(sec)'!W50/3600</f>
        <v>0</v>
      </c>
      <c r="X51" s="173">
        <f>'Raw Data(sec)'!X50/3600</f>
        <v>0.36222222222222222</v>
      </c>
      <c r="Y51" s="173">
        <f>'Raw Data(sec)'!Y50/3600</f>
        <v>0.15222222222222223</v>
      </c>
      <c r="Z51" s="173">
        <f>'Raw Data(sec)'!Z50/3600</f>
        <v>0</v>
      </c>
      <c r="AA51" s="173">
        <f>'Raw Data(sec)'!AA50/3600</f>
        <v>0</v>
      </c>
      <c r="AB51" s="173">
        <f>'Raw Data(sec)'!AB50/3600</f>
        <v>0.11</v>
      </c>
      <c r="AH51" s="9"/>
      <c r="AI51" s="9"/>
      <c r="AJ51" s="9"/>
      <c r="AK51" s="358"/>
      <c r="AL51" s="87">
        <v>12</v>
      </c>
      <c r="AM51" s="9">
        <f t="shared" si="0"/>
        <v>0.55555555555555558</v>
      </c>
      <c r="AN51" s="9">
        <f t="shared" si="1"/>
        <v>0.30444444444444446</v>
      </c>
      <c r="AO51" s="9">
        <f t="shared" si="2"/>
        <v>0.60666666666666669</v>
      </c>
      <c r="AP51" s="9">
        <f t="shared" si="3"/>
        <v>0.62444444444444447</v>
      </c>
      <c r="AQ51" s="9">
        <f t="shared" si="4"/>
        <v>0.5411111111111111</v>
      </c>
      <c r="AR51" s="9">
        <f t="shared" si="5"/>
        <v>0.2722222222222222</v>
      </c>
      <c r="AS51" s="9">
        <f t="shared" si="6"/>
        <v>0.59666666666666668</v>
      </c>
      <c r="AU51" s="9">
        <f t="shared" si="7"/>
        <v>0</v>
      </c>
      <c r="AV51" s="58"/>
      <c r="AW51" s="40">
        <f t="shared" si="77"/>
        <v>0.50015873015873014</v>
      </c>
      <c r="AX51" s="40">
        <f t="shared" si="62"/>
        <v>0.1478229234457942</v>
      </c>
      <c r="AY51" s="41">
        <f t="shared" si="78"/>
        <v>5.5871813358872945E-2</v>
      </c>
      <c r="AZ51" s="9"/>
      <c r="BA51" s="358"/>
      <c r="BB51" s="87">
        <v>12</v>
      </c>
      <c r="BC51" s="9">
        <f t="shared" si="8"/>
        <v>0.22444444444444445</v>
      </c>
      <c r="BD51" s="9">
        <f t="shared" si="9"/>
        <v>0.46444444444444444</v>
      </c>
      <c r="BE51" s="9">
        <f t="shared" si="10"/>
        <v>0.2688888888888889</v>
      </c>
      <c r="BF51" s="9">
        <f t="shared" si="11"/>
        <v>0.5</v>
      </c>
      <c r="BG51" s="9">
        <f t="shared" si="12"/>
        <v>0.24888888888888888</v>
      </c>
      <c r="BH51" s="9">
        <f t="shared" si="13"/>
        <v>0.51333333333333331</v>
      </c>
      <c r="BI51" s="9">
        <f t="shared" si="14"/>
        <v>0.59333333333333338</v>
      </c>
      <c r="BJ51" s="9">
        <f t="shared" si="15"/>
        <v>0.39444444444444443</v>
      </c>
      <c r="BK51" s="58"/>
      <c r="BL51" s="58"/>
      <c r="BM51" s="40">
        <f t="shared" si="63"/>
        <v>0.40097222222222223</v>
      </c>
      <c r="BN51" s="40">
        <f t="shared" si="64"/>
        <v>0.13899797303535233</v>
      </c>
      <c r="BO51" s="41">
        <f t="shared" si="65"/>
        <v>4.914320465224125E-2</v>
      </c>
      <c r="BT51" s="358"/>
      <c r="BU51" s="87">
        <v>12</v>
      </c>
      <c r="BV51" s="9">
        <f t="shared" si="16"/>
        <v>0.7122222222222222</v>
      </c>
      <c r="BW51" s="9">
        <f t="shared" si="17"/>
        <v>0.43222222222222223</v>
      </c>
      <c r="BX51" s="9">
        <f t="shared" si="18"/>
        <v>0.43</v>
      </c>
      <c r="BY51" s="9">
        <f t="shared" si="19"/>
        <v>0.20333333333333334</v>
      </c>
      <c r="BZ51" s="9">
        <f t="shared" si="20"/>
        <v>0.44555555555555554</v>
      </c>
      <c r="CA51" s="9">
        <f t="shared" si="21"/>
        <v>0.54666666666666663</v>
      </c>
      <c r="CB51" s="9">
        <f t="shared" si="22"/>
        <v>0.66</v>
      </c>
      <c r="CD51" s="58"/>
      <c r="CE51" s="58"/>
      <c r="CF51" s="40">
        <f t="shared" si="79"/>
        <v>0.48999999999999994</v>
      </c>
      <c r="CG51" s="40">
        <f t="shared" si="80"/>
        <v>0.16960011064520045</v>
      </c>
      <c r="CH51" s="41">
        <f t="shared" si="81"/>
        <v>6.4102816442319813E-2</v>
      </c>
      <c r="CI51" s="9"/>
      <c r="CJ51" s="90">
        <v>12</v>
      </c>
      <c r="CK51" s="9">
        <f t="shared" si="23"/>
        <v>0.8288888888888889</v>
      </c>
      <c r="CL51" s="9">
        <f t="shared" si="24"/>
        <v>0.33111111111111113</v>
      </c>
      <c r="CM51" s="9">
        <f t="shared" si="25"/>
        <v>0.24666666666666667</v>
      </c>
      <c r="CN51" s="9">
        <f t="shared" si="26"/>
        <v>0.53666666666666663</v>
      </c>
      <c r="CO51" s="9">
        <f t="shared" si="27"/>
        <v>0.37333333333333335</v>
      </c>
      <c r="CP51" s="9">
        <f t="shared" si="28"/>
        <v>0.46555555555555556</v>
      </c>
      <c r="CQ51" s="9">
        <f t="shared" si="29"/>
        <v>0.38444444444444442</v>
      </c>
      <c r="CR51" s="9">
        <f t="shared" si="30"/>
        <v>0.28111111111111109</v>
      </c>
      <c r="CS51" s="9">
        <f t="shared" si="31"/>
        <v>0.31666666666666665</v>
      </c>
      <c r="CT51" s="58"/>
      <c r="CU51" s="102">
        <f t="shared" si="82"/>
        <v>0.41827160493827165</v>
      </c>
      <c r="CV51" s="40">
        <f t="shared" si="66"/>
        <v>0.17825726234154771</v>
      </c>
      <c r="CW51" s="41">
        <f t="shared" si="67"/>
        <v>5.9419087447182571E-2</v>
      </c>
      <c r="CX51" s="9"/>
      <c r="CZ51" s="9"/>
      <c r="DA51" s="358"/>
      <c r="DB51" s="87">
        <v>12</v>
      </c>
      <c r="DC51" s="9">
        <f t="shared" si="32"/>
        <v>0.48888888888888887</v>
      </c>
      <c r="DD51" s="9">
        <f t="shared" si="33"/>
        <v>0.39</v>
      </c>
      <c r="DE51" s="9">
        <f t="shared" si="34"/>
        <v>0.53555555555555556</v>
      </c>
      <c r="DF51" s="9">
        <f t="shared" si="35"/>
        <v>0.5377777777777778</v>
      </c>
      <c r="DG51" s="9">
        <f t="shared" si="36"/>
        <v>0.44444444444444442</v>
      </c>
      <c r="DH51" s="9">
        <f t="shared" si="37"/>
        <v>0.5755555555555556</v>
      </c>
      <c r="DJ51" s="58"/>
      <c r="DK51" s="58"/>
      <c r="DL51" s="40">
        <f t="shared" si="68"/>
        <v>0.49537037037037041</v>
      </c>
      <c r="DM51" s="40">
        <f t="shared" si="69"/>
        <v>6.8674996498237009E-2</v>
      </c>
      <c r="DN51" s="41">
        <f t="shared" si="70"/>
        <v>2.8036449918017039E-2</v>
      </c>
      <c r="DO51" s="9"/>
      <c r="DP51" s="90">
        <v>12</v>
      </c>
      <c r="DQ51" s="9">
        <f t="shared" si="38"/>
        <v>0.59777777777777774</v>
      </c>
      <c r="DR51" s="9">
        <f t="shared" si="39"/>
        <v>0.4211111111111111</v>
      </c>
      <c r="DS51" s="9">
        <f t="shared" si="40"/>
        <v>0.3288888888888889</v>
      </c>
      <c r="DT51" s="9">
        <f t="shared" si="41"/>
        <v>0.49777777777777776</v>
      </c>
      <c r="DU51" s="9">
        <f t="shared" si="42"/>
        <v>0.17555555555555555</v>
      </c>
      <c r="DV51" s="9">
        <f t="shared" si="43"/>
        <v>0.23222222222222222</v>
      </c>
      <c r="DW51" s="9">
        <f t="shared" si="44"/>
        <v>0.24111111111111111</v>
      </c>
      <c r="DX51" s="58"/>
      <c r="DY51" s="58"/>
      <c r="DZ51" s="58"/>
      <c r="EA51" s="40">
        <f t="shared" si="71"/>
        <v>0.3563492063492063</v>
      </c>
      <c r="EB51" s="40">
        <f t="shared" si="72"/>
        <v>0.15524799526974059</v>
      </c>
      <c r="EC51" s="41">
        <f t="shared" si="73"/>
        <v>5.8678226717866502E-2</v>
      </c>
      <c r="EG51" s="358"/>
      <c r="EH51" s="87">
        <v>12</v>
      </c>
      <c r="EI51" s="9">
        <f t="shared" si="45"/>
        <v>0.50222222222222224</v>
      </c>
      <c r="EJ51" s="9">
        <f t="shared" si="46"/>
        <v>0.27666666666666667</v>
      </c>
      <c r="EK51" s="9">
        <f t="shared" si="47"/>
        <v>0.55888888888888888</v>
      </c>
      <c r="EL51" s="9">
        <f t="shared" si="48"/>
        <v>0.41444444444444445</v>
      </c>
      <c r="EM51" s="9"/>
      <c r="EN51" s="9"/>
      <c r="EO51" s="9">
        <f t="shared" si="51"/>
        <v>0.40777777777777779</v>
      </c>
      <c r="EP51" s="9">
        <f t="shared" si="52"/>
        <v>0.11555555555555555</v>
      </c>
      <c r="EQ51" s="9">
        <f t="shared" si="53"/>
        <v>0.38444444444444442</v>
      </c>
      <c r="ER51" s="58"/>
      <c r="ES51" s="40">
        <f t="shared" si="85"/>
        <v>0.38</v>
      </c>
      <c r="ET51" s="40">
        <f t="shared" si="74"/>
        <v>0.14692737771085279</v>
      </c>
      <c r="EU51" s="41">
        <f t="shared" si="83"/>
        <v>5.5533328887110149E-2</v>
      </c>
      <c r="EV51" s="9"/>
      <c r="EX51" s="90">
        <v>12</v>
      </c>
      <c r="EY51" s="9">
        <f t="shared" si="54"/>
        <v>0.16333333333333333</v>
      </c>
      <c r="EZ51" s="9">
        <f t="shared" si="55"/>
        <v>0.41888888888888887</v>
      </c>
      <c r="FA51" s="9">
        <f t="shared" si="56"/>
        <v>0.45777777777777778</v>
      </c>
      <c r="FB51" s="9">
        <f t="shared" si="57"/>
        <v>0.48444444444444446</v>
      </c>
      <c r="FC51" s="9">
        <f t="shared" si="58"/>
        <v>0.5822222222222222</v>
      </c>
      <c r="FD51" s="9">
        <f t="shared" si="59"/>
        <v>0.59444444444444444</v>
      </c>
      <c r="FE51" s="9">
        <f t="shared" si="60"/>
        <v>0.70222222222222219</v>
      </c>
      <c r="FF51" s="9">
        <f t="shared" si="61"/>
        <v>0.39111111111111113</v>
      </c>
      <c r="FG51" s="58"/>
      <c r="FH51" s="58"/>
      <c r="FI51" s="40">
        <f t="shared" si="84"/>
        <v>0.47430555555555554</v>
      </c>
      <c r="FJ51" s="40">
        <f t="shared" si="75"/>
        <v>0.16261144597879854</v>
      </c>
      <c r="FK51" s="41">
        <f t="shared" si="76"/>
        <v>5.7491828075079188E-2</v>
      </c>
      <c r="FL51" s="9"/>
      <c r="GC51" s="9"/>
      <c r="GE51" s="9"/>
      <c r="GF51" s="9"/>
      <c r="GG51" s="9"/>
      <c r="GH51" s="9"/>
      <c r="GI51" s="9"/>
      <c r="GJ51" s="9"/>
      <c r="GK51" s="9"/>
      <c r="GL51" s="9"/>
      <c r="GM51" s="9"/>
      <c r="GN51" s="9"/>
      <c r="GO51" s="9"/>
      <c r="HD51" s="9"/>
      <c r="HE51" s="9"/>
      <c r="HG51" s="9"/>
      <c r="HH51" s="9"/>
    </row>
    <row r="52" spans="1:226" ht="22" thickBot="1" x14ac:dyDescent="0.3">
      <c r="A52" t="str">
        <f>'Raw Data(sec)'!A51</f>
        <v>P29</v>
      </c>
      <c r="B52" t="str">
        <f>'Raw Data(sec)'!B51</f>
        <v>WT</v>
      </c>
      <c r="C52" t="str">
        <f>'Raw Data(sec)'!C51</f>
        <v>E3. ok</v>
      </c>
      <c r="D52" t="str">
        <f>'Raw Data(sec)'!D51</f>
        <v>W</v>
      </c>
      <c r="E52">
        <f>'Raw Data(sec)'!E51/3600</f>
        <v>0.1</v>
      </c>
      <c r="F52">
        <f>'Raw Data(sec)'!F51/3600</f>
        <v>0.41111111111111109</v>
      </c>
      <c r="G52">
        <f>'Raw Data(sec)'!G51/3600</f>
        <v>0.61555555555555552</v>
      </c>
      <c r="H52">
        <f>'Raw Data(sec)'!H51/3600</f>
        <v>0.25222222222222224</v>
      </c>
      <c r="I52">
        <f>'Raw Data(sec)'!I51/3600</f>
        <v>7.5555555555555556E-2</v>
      </c>
      <c r="J52">
        <f>'Raw Data(sec)'!J51/3600</f>
        <v>0.82111111111111112</v>
      </c>
      <c r="K52">
        <f>'Raw Data(sec)'!K51/3600</f>
        <v>0.50777777777777777</v>
      </c>
      <c r="L52">
        <f>'Raw Data(sec)'!L51/3600</f>
        <v>0.55555555555555558</v>
      </c>
      <c r="M52">
        <f>'Raw Data(sec)'!M51/3600</f>
        <v>0.08</v>
      </c>
      <c r="N52">
        <f>'Raw Data(sec)'!N51/3600</f>
        <v>0.10555555555555556</v>
      </c>
      <c r="O52">
        <f>'Raw Data(sec)'!O51/3600</f>
        <v>0.68888888888888888</v>
      </c>
      <c r="P52" s="173">
        <f>'Raw Data(sec)'!P51/3600</f>
        <v>0.7122222222222222</v>
      </c>
      <c r="Q52" s="173">
        <f>'Raw Data(sec)'!Q51/3600</f>
        <v>0.88111111111111107</v>
      </c>
      <c r="R52" s="173">
        <f>'Raw Data(sec)'!R51/3600</f>
        <v>1</v>
      </c>
      <c r="S52" s="173">
        <f>'Raw Data(sec)'!S51/3600</f>
        <v>0.51333333333333331</v>
      </c>
      <c r="T52" s="173">
        <f>'Raw Data(sec)'!T51/3600</f>
        <v>0.96333333333333337</v>
      </c>
      <c r="U52" s="173">
        <f>'Raw Data(sec)'!U51/3600</f>
        <v>0.98666666666666669</v>
      </c>
      <c r="V52" s="173">
        <f>'Raw Data(sec)'!V51/3600</f>
        <v>0.99555555555555553</v>
      </c>
      <c r="W52" s="173">
        <f>'Raw Data(sec)'!W51/3600</f>
        <v>0.97222222222222221</v>
      </c>
      <c r="X52" s="173">
        <f>'Raw Data(sec)'!X51/3600</f>
        <v>0.94222222222222218</v>
      </c>
      <c r="Y52" s="173">
        <f>'Raw Data(sec)'!Y51/3600</f>
        <v>0.8455555555555555</v>
      </c>
      <c r="Z52" s="173">
        <f>'Raw Data(sec)'!Z51/3600</f>
        <v>0.85</v>
      </c>
      <c r="AA52" s="173">
        <f>'Raw Data(sec)'!AA51/3600</f>
        <v>0.50777777777777777</v>
      </c>
      <c r="AB52" s="173">
        <f>'Raw Data(sec)'!AB51/3600</f>
        <v>0.69333333333333336</v>
      </c>
      <c r="AH52" s="9"/>
      <c r="AI52" s="9"/>
      <c r="AJ52" s="9"/>
      <c r="AK52" s="358"/>
      <c r="AL52" s="280">
        <v>13</v>
      </c>
      <c r="AM52" s="281">
        <f t="shared" si="0"/>
        <v>0.99555555555555553</v>
      </c>
      <c r="AN52" s="281">
        <f t="shared" si="1"/>
        <v>0.89222222222222225</v>
      </c>
      <c r="AO52" s="281">
        <f t="shared" si="2"/>
        <v>0.97222222222222221</v>
      </c>
      <c r="AP52" s="281">
        <f t="shared" si="3"/>
        <v>0.93222222222222217</v>
      </c>
      <c r="AQ52" s="281">
        <f t="shared" si="4"/>
        <v>0.63444444444444448</v>
      </c>
      <c r="AR52" s="281">
        <f t="shared" si="5"/>
        <v>0.82111111111111112</v>
      </c>
      <c r="AS52" s="281">
        <f t="shared" si="6"/>
        <v>0.82333333333333336</v>
      </c>
      <c r="AU52" s="9">
        <f t="shared" si="7"/>
        <v>0</v>
      </c>
      <c r="AV52" s="58"/>
      <c r="AW52" s="40">
        <f t="shared" si="77"/>
        <v>0.86730158730158724</v>
      </c>
      <c r="AX52" s="40">
        <f t="shared" si="62"/>
        <v>0.12287009625053737</v>
      </c>
      <c r="AY52" s="41">
        <f t="shared" si="78"/>
        <v>4.6440531177927381E-2</v>
      </c>
      <c r="AZ52" s="116">
        <f>_xlfn.T.TEST(AW52:AW63,BM52:BM63,2,2)</f>
        <v>4.535327216209406E-2</v>
      </c>
      <c r="BA52" s="358"/>
      <c r="BB52" s="280">
        <v>13</v>
      </c>
      <c r="BC52" s="281">
        <f t="shared" si="8"/>
        <v>1</v>
      </c>
      <c r="BD52" s="281">
        <f t="shared" si="9"/>
        <v>0.88777777777777778</v>
      </c>
      <c r="BE52" s="281">
        <f t="shared" si="10"/>
        <v>1</v>
      </c>
      <c r="BF52" s="281">
        <f t="shared" si="11"/>
        <v>0.8666666666666667</v>
      </c>
      <c r="BG52" s="281">
        <f t="shared" si="12"/>
        <v>0.87777777777777777</v>
      </c>
      <c r="BH52" s="281">
        <f t="shared" si="13"/>
        <v>0.93</v>
      </c>
      <c r="BI52" s="281">
        <f t="shared" si="14"/>
        <v>0.91333333333333333</v>
      </c>
      <c r="BJ52" s="281">
        <f t="shared" si="15"/>
        <v>1</v>
      </c>
      <c r="BK52" s="58"/>
      <c r="BL52" s="58"/>
      <c r="BM52" s="40">
        <f t="shared" si="63"/>
        <v>0.93444444444444441</v>
      </c>
      <c r="BN52" s="40">
        <f t="shared" si="64"/>
        <v>5.774419048174053E-2</v>
      </c>
      <c r="BO52" s="41">
        <f t="shared" si="65"/>
        <v>2.041565433188321E-2</v>
      </c>
      <c r="BT52" s="358"/>
      <c r="BU52" s="172">
        <v>13</v>
      </c>
      <c r="BV52" s="173">
        <f t="shared" si="16"/>
        <v>0.88111111111111107</v>
      </c>
      <c r="BW52" s="173">
        <f t="shared" si="17"/>
        <v>1</v>
      </c>
      <c r="BX52" s="173">
        <f t="shared" si="18"/>
        <v>1</v>
      </c>
      <c r="BY52" s="173">
        <f t="shared" si="19"/>
        <v>0.96666666666666667</v>
      </c>
      <c r="BZ52" s="173">
        <f t="shared" si="20"/>
        <v>0.99555555555555553</v>
      </c>
      <c r="CA52" s="173">
        <f t="shared" si="21"/>
        <v>0.85</v>
      </c>
      <c r="CB52" s="173">
        <f t="shared" si="22"/>
        <v>0.98333333333333328</v>
      </c>
      <c r="CD52" s="58"/>
      <c r="CE52" s="58"/>
      <c r="CF52" s="40">
        <f t="shared" si="79"/>
        <v>0.95380952380952377</v>
      </c>
      <c r="CG52" s="40">
        <f t="shared" si="80"/>
        <v>6.2059500000164601E-2</v>
      </c>
      <c r="CH52" s="41">
        <f t="shared" si="81"/>
        <v>2.345628621277835E-2</v>
      </c>
      <c r="CI52" s="116">
        <f>_xlfn.T.TEST(CF52:CF63,CU52:CU63,2,2)</f>
        <v>0.524967237086021</v>
      </c>
      <c r="CJ52" s="104">
        <v>13</v>
      </c>
      <c r="CK52" s="281">
        <f t="shared" si="23"/>
        <v>1</v>
      </c>
      <c r="CL52" s="281">
        <f t="shared" si="24"/>
        <v>1</v>
      </c>
      <c r="CM52" s="281">
        <f t="shared" si="25"/>
        <v>0.9044444444444445</v>
      </c>
      <c r="CN52" s="281">
        <f t="shared" si="26"/>
        <v>0.94333333333333336</v>
      </c>
      <c r="CO52" s="281">
        <f t="shared" si="27"/>
        <v>0.9244444444444444</v>
      </c>
      <c r="CP52" s="281">
        <f t="shared" si="28"/>
        <v>0.95222222222222219</v>
      </c>
      <c r="CQ52" s="281">
        <f t="shared" si="29"/>
        <v>1</v>
      </c>
      <c r="CR52" s="281">
        <f t="shared" si="30"/>
        <v>1</v>
      </c>
      <c r="CS52" s="281">
        <f t="shared" si="31"/>
        <v>1</v>
      </c>
      <c r="CT52" s="58"/>
      <c r="CU52" s="102">
        <f t="shared" si="82"/>
        <v>0.96938271604938264</v>
      </c>
      <c r="CV52" s="40">
        <f t="shared" si="66"/>
        <v>3.8562563848762034E-2</v>
      </c>
      <c r="CW52" s="41">
        <f t="shared" si="67"/>
        <v>1.2854187949587344E-2</v>
      </c>
      <c r="CX52" s="9"/>
      <c r="CZ52" s="9"/>
      <c r="DA52" s="358"/>
      <c r="DB52" s="172">
        <v>13</v>
      </c>
      <c r="DC52" s="173">
        <f t="shared" si="32"/>
        <v>1</v>
      </c>
      <c r="DD52" s="173">
        <f t="shared" si="33"/>
        <v>0.99888888888888894</v>
      </c>
      <c r="DE52" s="173">
        <f t="shared" si="34"/>
        <v>1</v>
      </c>
      <c r="DF52" s="173">
        <f t="shared" si="35"/>
        <v>1</v>
      </c>
      <c r="DG52" s="173">
        <f t="shared" si="36"/>
        <v>1</v>
      </c>
      <c r="DH52" s="173">
        <f t="shared" si="37"/>
        <v>0.98666666666666669</v>
      </c>
      <c r="DI52" s="9"/>
      <c r="DJ52" s="58"/>
      <c r="DK52" s="58"/>
      <c r="DL52" s="40">
        <f t="shared" si="68"/>
        <v>0.99759259259259248</v>
      </c>
      <c r="DM52" s="40">
        <f t="shared" si="69"/>
        <v>5.3710089020140633E-3</v>
      </c>
      <c r="DN52" s="41">
        <f t="shared" si="70"/>
        <v>2.1927052023134313E-3</v>
      </c>
      <c r="DO52" s="116">
        <f>_xlfn.T.TEST(DL52:DL63,EA52:EA63,2,2)</f>
        <v>0.10642004291654326</v>
      </c>
      <c r="DP52" s="176">
        <v>13</v>
      </c>
      <c r="DQ52" s="173">
        <f t="shared" si="38"/>
        <v>0.98444444444444446</v>
      </c>
      <c r="DR52" s="173">
        <f t="shared" si="39"/>
        <v>1</v>
      </c>
      <c r="DS52" s="173">
        <f t="shared" si="40"/>
        <v>1</v>
      </c>
      <c r="DT52" s="173">
        <f t="shared" si="41"/>
        <v>1</v>
      </c>
      <c r="DU52" s="173">
        <f t="shared" si="42"/>
        <v>0.98111111111111116</v>
      </c>
      <c r="DV52" s="173">
        <f t="shared" si="43"/>
        <v>0.97333333333333338</v>
      </c>
      <c r="DW52" s="173">
        <f t="shared" si="44"/>
        <v>0.89</v>
      </c>
      <c r="DX52" s="58"/>
      <c r="DY52" s="58"/>
      <c r="DZ52" s="58"/>
      <c r="EA52" s="174">
        <f t="shared" si="71"/>
        <v>0.97555555555555551</v>
      </c>
      <c r="EB52" s="40">
        <f t="shared" si="72"/>
        <v>3.9215559186431687E-2</v>
      </c>
      <c r="EC52" s="41">
        <f t="shared" si="73"/>
        <v>1.4822088161661811E-2</v>
      </c>
      <c r="EG52" s="358"/>
      <c r="EH52" s="88">
        <v>13</v>
      </c>
      <c r="EI52" s="9">
        <f t="shared" si="45"/>
        <v>1</v>
      </c>
      <c r="EJ52" s="9">
        <f t="shared" si="46"/>
        <v>1</v>
      </c>
      <c r="EK52" s="9">
        <f t="shared" si="47"/>
        <v>1</v>
      </c>
      <c r="EL52" s="9">
        <f t="shared" si="48"/>
        <v>0.99</v>
      </c>
      <c r="EM52" s="9"/>
      <c r="EN52" s="9"/>
      <c r="EO52" s="9">
        <f t="shared" si="51"/>
        <v>1</v>
      </c>
      <c r="EP52" s="34">
        <f t="shared" si="52"/>
        <v>0.85746102449888639</v>
      </c>
      <c r="EQ52" s="9">
        <f t="shared" si="53"/>
        <v>1</v>
      </c>
      <c r="ER52" s="58"/>
      <c r="ES52" s="40">
        <f t="shared" si="85"/>
        <v>0.97820871778555518</v>
      </c>
      <c r="ET52" s="40">
        <f t="shared" si="74"/>
        <v>5.3374993634753745E-2</v>
      </c>
      <c r="EU52" s="41">
        <f t="shared" si="83"/>
        <v>2.0173851341030558E-2</v>
      </c>
      <c r="EV52" s="116">
        <f>_xlfn.T.TEST(ES52:ES63,FI52:FI63,2,2)</f>
        <v>0.11064823382484205</v>
      </c>
      <c r="EX52" s="103">
        <v>13</v>
      </c>
      <c r="EY52" s="9">
        <f t="shared" si="54"/>
        <v>0.89</v>
      </c>
      <c r="EZ52" s="9">
        <f t="shared" si="55"/>
        <v>0.58333333333333337</v>
      </c>
      <c r="FA52" s="9">
        <f t="shared" si="56"/>
        <v>0.54333333333333333</v>
      </c>
      <c r="FB52" s="9">
        <f t="shared" si="57"/>
        <v>1</v>
      </c>
      <c r="FC52" s="9">
        <f t="shared" si="58"/>
        <v>0.76666666666666672</v>
      </c>
      <c r="FD52" s="9">
        <f t="shared" si="59"/>
        <v>1</v>
      </c>
      <c r="FE52" s="9">
        <f t="shared" si="60"/>
        <v>1</v>
      </c>
      <c r="FF52" s="9">
        <f t="shared" si="61"/>
        <v>0.99444444444444446</v>
      </c>
      <c r="FG52" s="58"/>
      <c r="FH52" s="58"/>
      <c r="FI52" s="40">
        <f t="shared" si="84"/>
        <v>0.84722222222222221</v>
      </c>
      <c r="FJ52" s="40">
        <f t="shared" si="75"/>
        <v>0.19346556324642783</v>
      </c>
      <c r="FK52" s="41">
        <f t="shared" si="76"/>
        <v>6.8400405848812004E-2</v>
      </c>
      <c r="FL52" s="9"/>
      <c r="GC52" s="9"/>
      <c r="GE52" s="9"/>
      <c r="GF52" s="9"/>
      <c r="GG52" s="9"/>
      <c r="GH52" s="9"/>
      <c r="GI52" s="9"/>
      <c r="GJ52" s="9"/>
      <c r="GK52" s="9"/>
      <c r="GL52" s="9"/>
      <c r="GM52" s="9"/>
      <c r="GN52" s="9"/>
      <c r="GO52" s="9"/>
      <c r="HD52" s="9"/>
      <c r="HE52" s="9"/>
      <c r="HG52" s="9"/>
      <c r="HH52" s="9"/>
    </row>
    <row r="53" spans="1:226" ht="21" x14ac:dyDescent="0.25">
      <c r="A53" t="str">
        <f>'Raw Data(sec)'!A52</f>
        <v>P29</v>
      </c>
      <c r="B53" t="str">
        <f>'Raw Data(sec)'!B52</f>
        <v>WT</v>
      </c>
      <c r="C53" t="str">
        <f>'Raw Data(sec)'!C52</f>
        <v>E3. ok</v>
      </c>
      <c r="D53" t="str">
        <f>'Raw Data(sec)'!D52</f>
        <v>R</v>
      </c>
      <c r="E53">
        <f>'Raw Data(sec)'!E52/3600</f>
        <v>0.15111111111111111</v>
      </c>
      <c r="F53">
        <f>'Raw Data(sec)'!F52/3600</f>
        <v>0.16555555555555557</v>
      </c>
      <c r="G53">
        <f>'Raw Data(sec)'!G52/3600</f>
        <v>5.2222222222222225E-2</v>
      </c>
      <c r="H53">
        <f>'Raw Data(sec)'!H52/3600</f>
        <v>9.3333333333333338E-2</v>
      </c>
      <c r="I53">
        <f>'Raw Data(sec)'!I52/3600</f>
        <v>0.22777777777777777</v>
      </c>
      <c r="J53">
        <f>'Raw Data(sec)'!J52/3600</f>
        <v>5.2222222222222225E-2</v>
      </c>
      <c r="K53">
        <f>'Raw Data(sec)'!K52/3600</f>
        <v>2.1111111111111112E-2</v>
      </c>
      <c r="L53">
        <f>'Raw Data(sec)'!L52/3600</f>
        <v>4.2222222222222223E-2</v>
      </c>
      <c r="M53">
        <f>'Raw Data(sec)'!M52/3600</f>
        <v>0.21555555555555556</v>
      </c>
      <c r="N53">
        <f>'Raw Data(sec)'!N52/3600</f>
        <v>0.26444444444444443</v>
      </c>
      <c r="O53">
        <f>'Raw Data(sec)'!O52/3600</f>
        <v>0.03</v>
      </c>
      <c r="P53" s="173">
        <f>'Raw Data(sec)'!P52/3600</f>
        <v>7.4444444444444438E-2</v>
      </c>
      <c r="Q53" s="173">
        <f>'Raw Data(sec)'!Q52/3600</f>
        <v>0</v>
      </c>
      <c r="R53" s="173">
        <f>'Raw Data(sec)'!R52/3600</f>
        <v>0</v>
      </c>
      <c r="S53" s="173">
        <f>'Raw Data(sec)'!S52/3600</f>
        <v>4.6666666666666669E-2</v>
      </c>
      <c r="T53" s="173">
        <f>'Raw Data(sec)'!T52/3600</f>
        <v>0</v>
      </c>
      <c r="U53" s="173">
        <f>'Raw Data(sec)'!U52/3600</f>
        <v>0</v>
      </c>
      <c r="V53" s="173">
        <f>'Raw Data(sec)'!V52/3600</f>
        <v>0</v>
      </c>
      <c r="W53" s="173">
        <f>'Raw Data(sec)'!W52/3600</f>
        <v>0</v>
      </c>
      <c r="X53" s="173">
        <f>'Raw Data(sec)'!X52/3600</f>
        <v>0</v>
      </c>
      <c r="Y53" s="173">
        <f>'Raw Data(sec)'!Y52/3600</f>
        <v>0</v>
      </c>
      <c r="Z53" s="173">
        <f>'Raw Data(sec)'!Z52/3600</f>
        <v>0</v>
      </c>
      <c r="AA53" s="173">
        <f>'Raw Data(sec)'!AA52/3600</f>
        <v>6.3333333333333339E-2</v>
      </c>
      <c r="AB53" s="173">
        <f>'Raw Data(sec)'!AB52/3600</f>
        <v>1.3333333333333334E-2</v>
      </c>
      <c r="AH53" s="9"/>
      <c r="AI53" s="9"/>
      <c r="AJ53" s="9"/>
      <c r="AK53" s="358"/>
      <c r="AL53" s="280">
        <v>14</v>
      </c>
      <c r="AM53" s="281">
        <f t="shared" si="0"/>
        <v>0.64555555555555555</v>
      </c>
      <c r="AN53" s="281">
        <f t="shared" si="1"/>
        <v>0.2911111111111111</v>
      </c>
      <c r="AO53" s="281">
        <f t="shared" si="2"/>
        <v>0.50111111111111106</v>
      </c>
      <c r="AP53" s="281">
        <f t="shared" si="3"/>
        <v>1</v>
      </c>
      <c r="AQ53" s="281">
        <f t="shared" si="4"/>
        <v>0.74777777777777776</v>
      </c>
      <c r="AR53" s="281">
        <f t="shared" si="5"/>
        <v>0.80666666666666664</v>
      </c>
      <c r="AS53" s="281">
        <f t="shared" si="6"/>
        <v>0.95222222222222219</v>
      </c>
      <c r="AU53" s="9">
        <f t="shared" si="7"/>
        <v>0</v>
      </c>
      <c r="AV53" s="58"/>
      <c r="AW53" s="40">
        <f t="shared" si="77"/>
        <v>0.70634920634920639</v>
      </c>
      <c r="AX53" s="40">
        <f t="shared" si="62"/>
        <v>0.25056784422990552</v>
      </c>
      <c r="AY53" s="41">
        <f t="shared" si="78"/>
        <v>9.4705743197414372E-2</v>
      </c>
      <c r="AZ53" s="9"/>
      <c r="BA53" s="358"/>
      <c r="BB53" s="280">
        <v>14</v>
      </c>
      <c r="BC53" s="281">
        <f t="shared" si="8"/>
        <v>1</v>
      </c>
      <c r="BD53" s="281">
        <f t="shared" si="9"/>
        <v>1</v>
      </c>
      <c r="BE53" s="281">
        <f t="shared" si="10"/>
        <v>0.7944444444444444</v>
      </c>
      <c r="BF53" s="281">
        <f t="shared" si="11"/>
        <v>1</v>
      </c>
      <c r="BG53" s="281">
        <f t="shared" si="12"/>
        <v>0.96333333333333337</v>
      </c>
      <c r="BH53" s="281">
        <f t="shared" si="13"/>
        <v>0.6677777777777778</v>
      </c>
      <c r="BI53" s="281">
        <f t="shared" si="14"/>
        <v>0.96</v>
      </c>
      <c r="BJ53" s="281">
        <f t="shared" si="15"/>
        <v>0.7466666666666667</v>
      </c>
      <c r="BK53" s="58"/>
      <c r="BL53" s="58"/>
      <c r="BM53" s="40">
        <f t="shared" si="63"/>
        <v>0.8915277777777777</v>
      </c>
      <c r="BN53" s="40">
        <f t="shared" si="64"/>
        <v>0.13396008447595317</v>
      </c>
      <c r="BO53" s="41">
        <f t="shared" si="65"/>
        <v>4.7362042070634616E-2</v>
      </c>
      <c r="BT53" s="358"/>
      <c r="BU53" s="172">
        <v>14</v>
      </c>
      <c r="BV53" s="173">
        <f t="shared" si="16"/>
        <v>1</v>
      </c>
      <c r="BW53" s="173">
        <f t="shared" si="17"/>
        <v>1</v>
      </c>
      <c r="BX53" s="173">
        <f t="shared" si="18"/>
        <v>1</v>
      </c>
      <c r="BY53" s="173">
        <f t="shared" si="19"/>
        <v>0.34555555555555556</v>
      </c>
      <c r="BZ53" s="173">
        <f t="shared" si="20"/>
        <v>1</v>
      </c>
      <c r="CA53" s="173">
        <f t="shared" si="21"/>
        <v>0.90222222222222226</v>
      </c>
      <c r="CB53" s="173">
        <f t="shared" si="22"/>
        <v>0.83666666666666667</v>
      </c>
      <c r="CD53" s="58"/>
      <c r="CE53" s="58"/>
      <c r="CF53" s="40">
        <f t="shared" si="79"/>
        <v>0.8692063492063492</v>
      </c>
      <c r="CG53" s="40">
        <f t="shared" si="80"/>
        <v>0.23971752433980018</v>
      </c>
      <c r="CH53" s="41">
        <f t="shared" si="81"/>
        <v>9.0604707758169173E-2</v>
      </c>
      <c r="CI53" s="9"/>
      <c r="CJ53" s="104">
        <v>14</v>
      </c>
      <c r="CK53" s="281">
        <f t="shared" si="23"/>
        <v>1</v>
      </c>
      <c r="CL53" s="281">
        <f t="shared" si="24"/>
        <v>0.77888888888888885</v>
      </c>
      <c r="CM53" s="281">
        <f t="shared" si="25"/>
        <v>1</v>
      </c>
      <c r="CN53" s="281">
        <f t="shared" si="26"/>
        <v>0.91333333333333333</v>
      </c>
      <c r="CO53" s="281">
        <f t="shared" si="27"/>
        <v>0.84333333333333338</v>
      </c>
      <c r="CP53" s="281">
        <f t="shared" si="28"/>
        <v>1</v>
      </c>
      <c r="CQ53" s="281">
        <f t="shared" si="29"/>
        <v>0.60444444444444445</v>
      </c>
      <c r="CR53" s="281">
        <f t="shared" si="30"/>
        <v>0.77</v>
      </c>
      <c r="CS53" s="281">
        <f t="shared" si="31"/>
        <v>0.73111111111111116</v>
      </c>
      <c r="CT53" s="58"/>
      <c r="CU53" s="102">
        <f t="shared" si="82"/>
        <v>0.84901234567901229</v>
      </c>
      <c r="CV53" s="40">
        <f t="shared" si="66"/>
        <v>0.14028349212172314</v>
      </c>
      <c r="CW53" s="41">
        <f t="shared" si="67"/>
        <v>4.6761164040574378E-2</v>
      </c>
      <c r="CX53" s="9"/>
      <c r="CZ53" s="9"/>
      <c r="DA53" s="358"/>
      <c r="DB53" s="172">
        <v>14</v>
      </c>
      <c r="DC53" s="173">
        <f t="shared" si="32"/>
        <v>1</v>
      </c>
      <c r="DD53" s="173">
        <f t="shared" si="33"/>
        <v>0.87111111111111106</v>
      </c>
      <c r="DE53" s="173">
        <f t="shared" si="34"/>
        <v>0.94555555555555559</v>
      </c>
      <c r="DF53" s="173">
        <f t="shared" si="35"/>
        <v>1</v>
      </c>
      <c r="DG53" s="173">
        <f t="shared" si="36"/>
        <v>1</v>
      </c>
      <c r="DH53" s="173">
        <f t="shared" si="37"/>
        <v>0.66888888888888887</v>
      </c>
      <c r="DI53" s="9"/>
      <c r="DJ53" s="58"/>
      <c r="DK53" s="58"/>
      <c r="DL53" s="40">
        <f t="shared" si="68"/>
        <v>0.91425925925925922</v>
      </c>
      <c r="DM53" s="40">
        <f t="shared" si="69"/>
        <v>0.13046245695562128</v>
      </c>
      <c r="DN53" s="41">
        <f t="shared" si="70"/>
        <v>5.3261075021847709E-2</v>
      </c>
      <c r="DO53" s="9"/>
      <c r="DP53" s="176">
        <v>14</v>
      </c>
      <c r="DQ53" s="173">
        <f t="shared" si="38"/>
        <v>0.9966666666666667</v>
      </c>
      <c r="DR53" s="173">
        <f t="shared" si="39"/>
        <v>1</v>
      </c>
      <c r="DS53" s="173">
        <f t="shared" si="40"/>
        <v>0.87333333333333329</v>
      </c>
      <c r="DT53" s="173">
        <f t="shared" si="41"/>
        <v>1</v>
      </c>
      <c r="DU53" s="173">
        <f t="shared" si="42"/>
        <v>0.84888888888888892</v>
      </c>
      <c r="DV53" s="173">
        <f t="shared" si="43"/>
        <v>0.75222222222222224</v>
      </c>
      <c r="DW53" s="173">
        <f t="shared" si="44"/>
        <v>1</v>
      </c>
      <c r="DX53" s="58"/>
      <c r="DY53" s="58"/>
      <c r="DZ53" s="58"/>
      <c r="EA53" s="174">
        <f t="shared" si="71"/>
        <v>0.92444444444444451</v>
      </c>
      <c r="EB53" s="40">
        <f t="shared" si="72"/>
        <v>0.10026918502222193</v>
      </c>
      <c r="EC53" s="41">
        <f t="shared" si="73"/>
        <v>3.7898189675988812E-2</v>
      </c>
      <c r="EG53" s="358"/>
      <c r="EH53" s="88">
        <v>14</v>
      </c>
      <c r="EI53" s="9">
        <f t="shared" si="45"/>
        <v>0.7055555555555556</v>
      </c>
      <c r="EJ53" s="9">
        <f t="shared" si="46"/>
        <v>0.68</v>
      </c>
      <c r="EK53" s="9">
        <f t="shared" si="47"/>
        <v>0.5788888888888889</v>
      </c>
      <c r="EL53" s="9">
        <f t="shared" si="48"/>
        <v>1</v>
      </c>
      <c r="EM53" s="9"/>
      <c r="EN53" s="9"/>
      <c r="EO53" s="9">
        <f t="shared" si="51"/>
        <v>0.59777777777777774</v>
      </c>
      <c r="EP53" s="9">
        <f t="shared" si="52"/>
        <v>0.63777777777777778</v>
      </c>
      <c r="EQ53" s="9">
        <f t="shared" si="53"/>
        <v>0.74888888888888894</v>
      </c>
      <c r="ER53" s="58"/>
      <c r="ES53" s="40">
        <f t="shared" si="85"/>
        <v>0.70698412698412694</v>
      </c>
      <c r="ET53" s="40">
        <f t="shared" si="74"/>
        <v>0.14228400609057545</v>
      </c>
      <c r="EU53" s="41">
        <f t="shared" si="83"/>
        <v>5.3778299379666029E-2</v>
      </c>
      <c r="EV53" s="9"/>
      <c r="EX53" s="103">
        <v>14</v>
      </c>
      <c r="EY53" s="9">
        <f t="shared" si="54"/>
        <v>0.78555555555555556</v>
      </c>
      <c r="EZ53" s="9">
        <f t="shared" si="55"/>
        <v>0.68333333333333335</v>
      </c>
      <c r="FA53" s="9">
        <f t="shared" si="56"/>
        <v>0.69333333333333336</v>
      </c>
      <c r="FB53" s="9">
        <f t="shared" si="57"/>
        <v>1</v>
      </c>
      <c r="FC53" s="9">
        <f t="shared" si="58"/>
        <v>0.57666666666666666</v>
      </c>
      <c r="FD53" s="9">
        <f t="shared" si="59"/>
        <v>0.9966666666666667</v>
      </c>
      <c r="FE53" s="9">
        <f t="shared" si="60"/>
        <v>1</v>
      </c>
      <c r="FF53" s="9">
        <f t="shared" si="61"/>
        <v>1</v>
      </c>
      <c r="FG53" s="58"/>
      <c r="FH53" s="58"/>
      <c r="FI53" s="40">
        <f t="shared" si="84"/>
        <v>0.8419444444444445</v>
      </c>
      <c r="FJ53" s="40">
        <f t="shared" si="75"/>
        <v>0.17715142637292272</v>
      </c>
      <c r="FK53" s="41">
        <f t="shared" si="76"/>
        <v>6.2632487442581528E-2</v>
      </c>
      <c r="FL53" s="9"/>
      <c r="GC53" s="9"/>
      <c r="GE53" s="9"/>
      <c r="GF53" s="9"/>
      <c r="GG53" s="9"/>
      <c r="GH53" s="9"/>
      <c r="GI53" s="9"/>
      <c r="GJ53" s="9"/>
      <c r="GK53" s="9"/>
      <c r="GL53" s="9"/>
      <c r="GM53" s="9"/>
      <c r="GN53" s="9"/>
      <c r="GO53" s="9"/>
      <c r="HD53" s="9"/>
      <c r="HE53" s="9"/>
      <c r="HG53" s="9"/>
      <c r="HH53" s="9"/>
    </row>
    <row r="54" spans="1:226" ht="21" x14ac:dyDescent="0.25">
      <c r="A54" t="str">
        <f>'Raw Data(sec)'!A53</f>
        <v>P29</v>
      </c>
      <c r="B54" t="str">
        <f>'Raw Data(sec)'!B53</f>
        <v>WT</v>
      </c>
      <c r="C54" t="str">
        <f>'Raw Data(sec)'!C53</f>
        <v>E3. ok</v>
      </c>
      <c r="D54" t="str">
        <f>'Raw Data(sec)'!D53</f>
        <v>NR</v>
      </c>
      <c r="E54">
        <f>'Raw Data(sec)'!E53/3600</f>
        <v>0.74888888888888894</v>
      </c>
      <c r="F54">
        <f>'Raw Data(sec)'!F53/3600</f>
        <v>0.42333333333333334</v>
      </c>
      <c r="G54">
        <f>'Raw Data(sec)'!G53/3600</f>
        <v>0.3322222222222222</v>
      </c>
      <c r="H54">
        <f>'Raw Data(sec)'!H53/3600</f>
        <v>0.6544444444444445</v>
      </c>
      <c r="I54">
        <f>'Raw Data(sec)'!I53/3600</f>
        <v>0.69666666666666666</v>
      </c>
      <c r="J54">
        <f>'Raw Data(sec)'!J53/3600</f>
        <v>0.12666666666666668</v>
      </c>
      <c r="K54">
        <f>'Raw Data(sec)'!K53/3600</f>
        <v>0.47111111111111109</v>
      </c>
      <c r="L54">
        <f>'Raw Data(sec)'!L53/3600</f>
        <v>0.4022222222222222</v>
      </c>
      <c r="M54">
        <f>'Raw Data(sec)'!M53/3600</f>
        <v>0.70444444444444443</v>
      </c>
      <c r="N54">
        <f>'Raw Data(sec)'!N53/3600</f>
        <v>0.63</v>
      </c>
      <c r="O54">
        <f>'Raw Data(sec)'!O53/3600</f>
        <v>0.28111111111111109</v>
      </c>
      <c r="P54" s="173">
        <f>'Raw Data(sec)'!P53/3600</f>
        <v>0.21333333333333335</v>
      </c>
      <c r="Q54" s="173">
        <f>'Raw Data(sec)'!Q53/3600</f>
        <v>0.11888888888888889</v>
      </c>
      <c r="R54" s="173">
        <f>'Raw Data(sec)'!R53/3600</f>
        <v>0</v>
      </c>
      <c r="S54" s="173">
        <f>'Raw Data(sec)'!S53/3600</f>
        <v>0.44</v>
      </c>
      <c r="T54" s="173">
        <f>'Raw Data(sec)'!T53/3600</f>
        <v>3.6666666666666667E-2</v>
      </c>
      <c r="U54" s="173">
        <f>'Raw Data(sec)'!U53/3600</f>
        <v>1.3333333333333334E-2</v>
      </c>
      <c r="V54" s="173">
        <f>'Raw Data(sec)'!V53/3600</f>
        <v>4.4444444444444444E-3</v>
      </c>
      <c r="W54" s="173">
        <f>'Raw Data(sec)'!W53/3600</f>
        <v>2.7777777777777776E-2</v>
      </c>
      <c r="X54" s="173">
        <f>'Raw Data(sec)'!X53/3600</f>
        <v>5.7777777777777775E-2</v>
      </c>
      <c r="Y54" s="173">
        <f>'Raw Data(sec)'!Y53/3600</f>
        <v>0.15444444444444444</v>
      </c>
      <c r="Z54" s="173">
        <f>'Raw Data(sec)'!Z53/3600</f>
        <v>0.15</v>
      </c>
      <c r="AA54" s="173">
        <f>'Raw Data(sec)'!AA53/3600</f>
        <v>0.42888888888888888</v>
      </c>
      <c r="AB54" s="173">
        <f>'Raw Data(sec)'!AB53/3600</f>
        <v>0.29333333333333333</v>
      </c>
      <c r="AH54" s="9"/>
      <c r="AI54" s="9"/>
      <c r="AJ54" s="9"/>
      <c r="AK54" s="358"/>
      <c r="AL54" s="280">
        <v>15</v>
      </c>
      <c r="AM54" s="281">
        <f t="shared" si="0"/>
        <v>0.6744444444444444</v>
      </c>
      <c r="AN54" s="281">
        <f t="shared" si="1"/>
        <v>0.93</v>
      </c>
      <c r="AO54" s="281">
        <f t="shared" si="2"/>
        <v>1</v>
      </c>
      <c r="AP54" s="281">
        <f t="shared" si="3"/>
        <v>1</v>
      </c>
      <c r="AQ54" s="281">
        <f t="shared" si="4"/>
        <v>0.50222222222222224</v>
      </c>
      <c r="AR54" s="281">
        <f t="shared" si="5"/>
        <v>0.91444444444444439</v>
      </c>
      <c r="AS54" s="281">
        <f t="shared" si="6"/>
        <v>0.67777777777777781</v>
      </c>
      <c r="AU54" s="9">
        <f t="shared" si="7"/>
        <v>0</v>
      </c>
      <c r="AV54" s="58"/>
      <c r="AW54" s="40">
        <f t="shared" si="77"/>
        <v>0.81412698412698414</v>
      </c>
      <c r="AX54" s="40">
        <f t="shared" si="62"/>
        <v>0.19492502968004702</v>
      </c>
      <c r="AY54" s="41">
        <f t="shared" si="78"/>
        <v>7.3674736119326942E-2</v>
      </c>
      <c r="AZ54" s="9"/>
      <c r="BA54" s="358"/>
      <c r="BB54" s="280">
        <v>15</v>
      </c>
      <c r="BC54" s="281">
        <f t="shared" si="8"/>
        <v>0.67333333333333334</v>
      </c>
      <c r="BD54" s="281">
        <f t="shared" si="9"/>
        <v>0.98333333333333328</v>
      </c>
      <c r="BE54" s="281">
        <f t="shared" si="10"/>
        <v>0.69444444444444442</v>
      </c>
      <c r="BF54" s="281">
        <f t="shared" si="11"/>
        <v>0.80777777777777782</v>
      </c>
      <c r="BG54" s="281">
        <f t="shared" si="12"/>
        <v>0.83555555555555561</v>
      </c>
      <c r="BH54" s="281">
        <f t="shared" si="13"/>
        <v>0.99333333333333329</v>
      </c>
      <c r="BI54" s="281">
        <f t="shared" si="14"/>
        <v>0.73222222222222222</v>
      </c>
      <c r="BJ54" s="281">
        <f t="shared" si="15"/>
        <v>1</v>
      </c>
      <c r="BK54" s="58"/>
      <c r="BL54" s="58"/>
      <c r="BM54" s="40">
        <f t="shared" si="63"/>
        <v>0.84</v>
      </c>
      <c r="BN54" s="40">
        <f t="shared" si="64"/>
        <v>0.13695349949135197</v>
      </c>
      <c r="BO54" s="41">
        <f t="shared" si="65"/>
        <v>4.8420374098781679E-2</v>
      </c>
      <c r="BT54" s="358"/>
      <c r="BU54" s="172">
        <v>15</v>
      </c>
      <c r="BV54" s="173">
        <f t="shared" si="16"/>
        <v>0.51333333333333331</v>
      </c>
      <c r="BW54" s="173">
        <f t="shared" si="17"/>
        <v>0.33111111111111113</v>
      </c>
      <c r="BX54" s="173">
        <f t="shared" si="18"/>
        <v>0.23333333333333334</v>
      </c>
      <c r="BY54" s="173">
        <f t="shared" si="19"/>
        <v>0.86222222222222222</v>
      </c>
      <c r="BZ54" s="173">
        <f t="shared" si="20"/>
        <v>0.99777777777777776</v>
      </c>
      <c r="CA54" s="173">
        <f t="shared" si="21"/>
        <v>0.62444444444444447</v>
      </c>
      <c r="CB54" s="173">
        <f t="shared" si="22"/>
        <v>0.95111111111111113</v>
      </c>
      <c r="CD54" s="58"/>
      <c r="CE54" s="58"/>
      <c r="CF54" s="40">
        <f t="shared" si="79"/>
        <v>0.64476190476190476</v>
      </c>
      <c r="CG54" s="40">
        <f t="shared" si="80"/>
        <v>0.30306643683877954</v>
      </c>
      <c r="CH54" s="41">
        <f t="shared" si="81"/>
        <v>0.11454834608655355</v>
      </c>
      <c r="CI54" s="9"/>
      <c r="CJ54" s="104">
        <v>15</v>
      </c>
      <c r="CK54" s="281">
        <f t="shared" si="23"/>
        <v>0.74333333333333329</v>
      </c>
      <c r="CL54" s="281">
        <f t="shared" si="24"/>
        <v>0.97777777777777775</v>
      </c>
      <c r="CM54" s="281">
        <f t="shared" si="25"/>
        <v>1</v>
      </c>
      <c r="CN54" s="281">
        <f t="shared" si="26"/>
        <v>0.83111111111111113</v>
      </c>
      <c r="CO54" s="281">
        <f t="shared" si="27"/>
        <v>0.80333333333333334</v>
      </c>
      <c r="CP54" s="281">
        <f t="shared" si="28"/>
        <v>0.79333333333333333</v>
      </c>
      <c r="CQ54" s="281">
        <f t="shared" si="29"/>
        <v>0.84111111111111114</v>
      </c>
      <c r="CR54" s="281">
        <f t="shared" si="30"/>
        <v>0.53222222222222226</v>
      </c>
      <c r="CS54" s="281">
        <f t="shared" si="31"/>
        <v>0.78222222222222226</v>
      </c>
      <c r="CT54" s="58"/>
      <c r="CU54" s="102">
        <f t="shared" si="82"/>
        <v>0.81160493827160485</v>
      </c>
      <c r="CV54" s="40">
        <f t="shared" si="66"/>
        <v>0.13617018118578747</v>
      </c>
      <c r="CW54" s="41">
        <f t="shared" si="67"/>
        <v>4.5390060395262492E-2</v>
      </c>
      <c r="CX54" s="9"/>
      <c r="CZ54" s="9"/>
      <c r="DA54" s="358"/>
      <c r="DB54" s="172">
        <v>15</v>
      </c>
      <c r="DC54" s="173">
        <f t="shared" si="32"/>
        <v>1</v>
      </c>
      <c r="DD54" s="173">
        <f t="shared" si="33"/>
        <v>0.99777777777777776</v>
      </c>
      <c r="DE54" s="173">
        <f t="shared" si="34"/>
        <v>0.6544444444444445</v>
      </c>
      <c r="DF54" s="173">
        <f t="shared" si="35"/>
        <v>0.84444444444444444</v>
      </c>
      <c r="DG54" s="173">
        <f t="shared" si="36"/>
        <v>1</v>
      </c>
      <c r="DH54" s="173">
        <f t="shared" si="37"/>
        <v>0.65333333333333332</v>
      </c>
      <c r="DI54" s="9"/>
      <c r="DJ54" s="58"/>
      <c r="DK54" s="58"/>
      <c r="DL54" s="40">
        <f t="shared" si="68"/>
        <v>0.85833333333333339</v>
      </c>
      <c r="DM54" s="40">
        <f t="shared" si="69"/>
        <v>0.16933530182582854</v>
      </c>
      <c r="DN54" s="41">
        <f t="shared" si="70"/>
        <v>6.9130847485576769E-2</v>
      </c>
      <c r="DO54" s="9"/>
      <c r="DP54" s="176">
        <v>15</v>
      </c>
      <c r="DQ54" s="173">
        <f t="shared" si="38"/>
        <v>0.86</v>
      </c>
      <c r="DR54" s="173">
        <f t="shared" si="39"/>
        <v>0.79555555555555557</v>
      </c>
      <c r="DS54" s="173">
        <f t="shared" si="40"/>
        <v>0.57777777777777772</v>
      </c>
      <c r="DT54" s="173">
        <f t="shared" si="41"/>
        <v>0.9655555555555555</v>
      </c>
      <c r="DU54" s="173">
        <f t="shared" si="42"/>
        <v>0.68666666666666665</v>
      </c>
      <c r="DV54" s="173">
        <f t="shared" si="43"/>
        <v>0.85777777777777775</v>
      </c>
      <c r="DW54" s="173">
        <f t="shared" si="44"/>
        <v>0.85444444444444445</v>
      </c>
      <c r="DX54" s="58"/>
      <c r="DY54" s="58"/>
      <c r="DZ54" s="58"/>
      <c r="EA54" s="174">
        <f t="shared" si="71"/>
        <v>0.79968253968253966</v>
      </c>
      <c r="EB54" s="40">
        <f t="shared" si="72"/>
        <v>0.12881337872026655</v>
      </c>
      <c r="EC54" s="41">
        <f t="shared" si="73"/>
        <v>4.8686880804543545E-2</v>
      </c>
      <c r="EG54" s="358"/>
      <c r="EH54" s="88">
        <v>15</v>
      </c>
      <c r="EI54" s="9">
        <f t="shared" si="45"/>
        <v>0.6333333333333333</v>
      </c>
      <c r="EJ54" s="9">
        <f t="shared" si="46"/>
        <v>0.6333333333333333</v>
      </c>
      <c r="EK54" s="9">
        <f t="shared" si="47"/>
        <v>0.81555555555555559</v>
      </c>
      <c r="EL54" s="9">
        <f t="shared" si="48"/>
        <v>0.81444444444444442</v>
      </c>
      <c r="EM54" s="9"/>
      <c r="EN54" s="9"/>
      <c r="EO54" s="9">
        <f t="shared" si="51"/>
        <v>0.65555555555555556</v>
      </c>
      <c r="EP54" s="9">
        <f t="shared" si="52"/>
        <v>0.91444444444444439</v>
      </c>
      <c r="EQ54" s="9">
        <f t="shared" si="53"/>
        <v>0.72666666666666668</v>
      </c>
      <c r="ER54" s="58"/>
      <c r="ES54" s="40">
        <f t="shared" si="85"/>
        <v>0.74190476190476196</v>
      </c>
      <c r="ET54" s="40">
        <f t="shared" si="74"/>
        <v>0.10933151587941793</v>
      </c>
      <c r="EU54" s="41">
        <f t="shared" si="83"/>
        <v>4.1323428782664158E-2</v>
      </c>
      <c r="EV54" s="9"/>
      <c r="EX54" s="103">
        <v>15</v>
      </c>
      <c r="EY54" s="9">
        <f t="shared" si="54"/>
        <v>0.56333333333333335</v>
      </c>
      <c r="EZ54" s="9">
        <f t="shared" si="55"/>
        <v>0.38111111111111112</v>
      </c>
      <c r="FA54" s="9">
        <f t="shared" si="56"/>
        <v>0.41888888888888887</v>
      </c>
      <c r="FB54" s="9">
        <f t="shared" si="57"/>
        <v>0.77</v>
      </c>
      <c r="FC54" s="9">
        <f t="shared" si="58"/>
        <v>0.64444444444444449</v>
      </c>
      <c r="FD54" s="9">
        <f t="shared" si="59"/>
        <v>0.64777777777777779</v>
      </c>
      <c r="FE54" s="9">
        <f t="shared" si="60"/>
        <v>0.84</v>
      </c>
      <c r="FF54" s="9">
        <f t="shared" si="61"/>
        <v>0.62777777777777777</v>
      </c>
      <c r="FG54" s="58"/>
      <c r="FH54" s="58"/>
      <c r="FI54" s="40">
        <f t="shared" si="84"/>
        <v>0.61166666666666658</v>
      </c>
      <c r="FJ54" s="40">
        <f t="shared" si="75"/>
        <v>0.1569798737928344</v>
      </c>
      <c r="FK54" s="41">
        <f t="shared" si="76"/>
        <v>5.55007666343608E-2</v>
      </c>
      <c r="FL54" s="9"/>
      <c r="GO54" s="9"/>
      <c r="HD54" s="9"/>
      <c r="HE54" s="9"/>
      <c r="HG54" s="9"/>
      <c r="HH54" s="9"/>
    </row>
    <row r="55" spans="1:226" ht="21" x14ac:dyDescent="0.25">
      <c r="A55" t="str">
        <f>'Raw Data(sec)'!A54</f>
        <v>P29</v>
      </c>
      <c r="B55" t="str">
        <f>'Raw Data(sec)'!B54</f>
        <v>WT</v>
      </c>
      <c r="C55" t="str">
        <f>'Raw Data(sec)'!C54</f>
        <v>J6</v>
      </c>
      <c r="D55" t="str">
        <f>'Raw Data(sec)'!D54</f>
        <v>W</v>
      </c>
      <c r="E55">
        <f>'Raw Data(sec)'!E54/3600</f>
        <v>0.12111111111111111</v>
      </c>
      <c r="F55">
        <f>'Raw Data(sec)'!F54/3600</f>
        <v>0.26</v>
      </c>
      <c r="G55">
        <f>'Raw Data(sec)'!G54/3600</f>
        <v>4.4444444444444446E-2</v>
      </c>
      <c r="H55">
        <f>'Raw Data(sec)'!H54/3600</f>
        <v>0.22333333333333333</v>
      </c>
      <c r="I55">
        <f>'Raw Data(sec)'!I54/3600</f>
        <v>0.49888888888888888</v>
      </c>
      <c r="J55">
        <f>'Raw Data(sec)'!J54/3600</f>
        <v>0.50222222222222224</v>
      </c>
      <c r="K55">
        <f>'Raw Data(sec)'!K54/3600</f>
        <v>0.62555555555555553</v>
      </c>
      <c r="L55">
        <f>'Raw Data(sec)'!L54/3600</f>
        <v>7.6666666666666661E-2</v>
      </c>
      <c r="M55">
        <f>'Raw Data(sec)'!M54/3600</f>
        <v>0.66222222222222227</v>
      </c>
      <c r="N55">
        <f>'Raw Data(sec)'!N54/3600</f>
        <v>0.18666666666666668</v>
      </c>
      <c r="O55">
        <f>'Raw Data(sec)'!O54/3600</f>
        <v>0.46777777777777779</v>
      </c>
      <c r="P55" s="173">
        <f>'Raw Data(sec)'!P54/3600</f>
        <v>0.43222222222222223</v>
      </c>
      <c r="Q55" s="173">
        <f>'Raw Data(sec)'!Q54/3600</f>
        <v>1</v>
      </c>
      <c r="R55" s="173">
        <f>'Raw Data(sec)'!R54/3600</f>
        <v>1</v>
      </c>
      <c r="S55" s="173">
        <f>'Raw Data(sec)'!S54/3600</f>
        <v>0.33111111111111113</v>
      </c>
      <c r="T55" s="173">
        <f>'Raw Data(sec)'!T54/3600</f>
        <v>1</v>
      </c>
      <c r="U55" s="173">
        <f>'Raw Data(sec)'!U54/3600</f>
        <v>1</v>
      </c>
      <c r="V55" s="173">
        <f>'Raw Data(sec)'!V54/3600</f>
        <v>0.64111111111111108</v>
      </c>
      <c r="W55" s="173">
        <f>'Raw Data(sec)'!W54/3600</f>
        <v>7.1111111111111111E-2</v>
      </c>
      <c r="X55" s="173">
        <f>'Raw Data(sec)'!X54/3600</f>
        <v>0.85333333333333339</v>
      </c>
      <c r="Y55" s="173">
        <f>'Raw Data(sec)'!Y54/3600</f>
        <v>1</v>
      </c>
      <c r="Z55" s="173">
        <f>'Raw Data(sec)'!Z54/3600</f>
        <v>1</v>
      </c>
      <c r="AA55" s="173">
        <f>'Raw Data(sec)'!AA54/3600</f>
        <v>0.35333333333333333</v>
      </c>
      <c r="AB55" s="173">
        <f>'Raw Data(sec)'!AB54/3600</f>
        <v>0.59333333333333338</v>
      </c>
      <c r="AH55" s="9"/>
      <c r="AI55" s="9"/>
      <c r="AJ55" s="9"/>
      <c r="AK55" s="358"/>
      <c r="AL55" s="280">
        <v>16</v>
      </c>
      <c r="AM55" s="281">
        <f t="shared" si="0"/>
        <v>0.91222222222222227</v>
      </c>
      <c r="AN55" s="281">
        <f t="shared" si="1"/>
        <v>0.29777777777777775</v>
      </c>
      <c r="AO55" s="281">
        <f t="shared" si="2"/>
        <v>0.47111111111111109</v>
      </c>
      <c r="AP55" s="281">
        <f t="shared" si="3"/>
        <v>6.3333333333333339E-2</v>
      </c>
      <c r="AQ55" s="281">
        <f t="shared" si="4"/>
        <v>0.84333333333333338</v>
      </c>
      <c r="AR55" s="281">
        <f t="shared" si="5"/>
        <v>0.3477777777777778</v>
      </c>
      <c r="AS55" s="281">
        <f t="shared" si="6"/>
        <v>0.68666666666666665</v>
      </c>
      <c r="AU55" s="9">
        <f t="shared" si="7"/>
        <v>0</v>
      </c>
      <c r="AV55" s="58"/>
      <c r="AW55" s="40">
        <f t="shared" si="77"/>
        <v>0.51746031746031751</v>
      </c>
      <c r="AX55" s="40">
        <f t="shared" si="62"/>
        <v>0.30986371243207395</v>
      </c>
      <c r="AY55" s="41">
        <f t="shared" si="78"/>
        <v>0.11711747477407156</v>
      </c>
      <c r="AZ55" s="9"/>
      <c r="BA55" s="358"/>
      <c r="BB55" s="280">
        <v>16</v>
      </c>
      <c r="BC55" s="281">
        <f t="shared" si="8"/>
        <v>0.78666666666666663</v>
      </c>
      <c r="BD55" s="281">
        <f t="shared" si="9"/>
        <v>0.31555555555555553</v>
      </c>
      <c r="BE55" s="281">
        <f t="shared" si="10"/>
        <v>0.99888888888888894</v>
      </c>
      <c r="BF55" s="281">
        <f t="shared" si="11"/>
        <v>0.71333333333333337</v>
      </c>
      <c r="BG55" s="281">
        <f t="shared" si="12"/>
        <v>0.72444444444444445</v>
      </c>
      <c r="BH55" s="281">
        <f t="shared" si="13"/>
        <v>1</v>
      </c>
      <c r="BI55" s="281">
        <f t="shared" si="14"/>
        <v>0.69666666666666666</v>
      </c>
      <c r="BJ55" s="281">
        <f t="shared" si="15"/>
        <v>0.60222222222222221</v>
      </c>
      <c r="BK55" s="58"/>
      <c r="BL55" s="58"/>
      <c r="BM55" s="40">
        <f t="shared" si="63"/>
        <v>0.72972222222222216</v>
      </c>
      <c r="BN55" s="40">
        <f t="shared" si="64"/>
        <v>0.21971502305947344</v>
      </c>
      <c r="BO55" s="41">
        <f t="shared" si="65"/>
        <v>7.7680991366956165E-2</v>
      </c>
      <c r="BT55" s="358"/>
      <c r="BU55" s="172">
        <v>16</v>
      </c>
      <c r="BV55" s="173">
        <f t="shared" si="16"/>
        <v>0.96333333333333337</v>
      </c>
      <c r="BW55" s="173">
        <f t="shared" si="17"/>
        <v>1</v>
      </c>
      <c r="BX55" s="173">
        <f t="shared" si="18"/>
        <v>1</v>
      </c>
      <c r="BY55" s="173">
        <f t="shared" si="19"/>
        <v>0.76111111111111107</v>
      </c>
      <c r="BZ55" s="173">
        <f t="shared" si="20"/>
        <v>0.41333333333333333</v>
      </c>
      <c r="CA55" s="173">
        <f t="shared" si="21"/>
        <v>0.7155555555555555</v>
      </c>
      <c r="CB55" s="173">
        <f t="shared" si="22"/>
        <v>1</v>
      </c>
      <c r="CD55" s="58"/>
      <c r="CE55" s="58"/>
      <c r="CF55" s="40">
        <f t="shared" si="79"/>
        <v>0.83619047619047626</v>
      </c>
      <c r="CG55" s="40">
        <f t="shared" si="80"/>
        <v>0.22198492621391261</v>
      </c>
      <c r="CH55" s="41">
        <f t="shared" si="81"/>
        <v>8.3902415652433671E-2</v>
      </c>
      <c r="CI55" s="9"/>
      <c r="CJ55" s="104">
        <v>16</v>
      </c>
      <c r="CK55" s="281">
        <f t="shared" si="23"/>
        <v>0.32</v>
      </c>
      <c r="CL55" s="281">
        <f t="shared" si="24"/>
        <v>0.66222222222222227</v>
      </c>
      <c r="CM55" s="281">
        <f t="shared" si="25"/>
        <v>0.5377777777777778</v>
      </c>
      <c r="CN55" s="281">
        <f t="shared" si="26"/>
        <v>0.98777777777777775</v>
      </c>
      <c r="CO55" s="281">
        <f t="shared" si="27"/>
        <v>1</v>
      </c>
      <c r="CP55" s="281">
        <f t="shared" si="28"/>
        <v>0.39555555555555555</v>
      </c>
      <c r="CQ55" s="281">
        <f t="shared" si="29"/>
        <v>0.67222222222222228</v>
      </c>
      <c r="CR55" s="281">
        <f t="shared" si="30"/>
        <v>0.60888888888888892</v>
      </c>
      <c r="CS55" s="281">
        <f t="shared" si="31"/>
        <v>1</v>
      </c>
      <c r="CT55" s="58"/>
      <c r="CU55" s="102">
        <f t="shared" si="82"/>
        <v>0.68716049382716049</v>
      </c>
      <c r="CV55" s="40">
        <f t="shared" si="66"/>
        <v>0.25865876223551193</v>
      </c>
      <c r="CW55" s="41">
        <f t="shared" si="67"/>
        <v>8.6219587411837315E-2</v>
      </c>
      <c r="CX55" s="9"/>
      <c r="CZ55" s="9"/>
      <c r="DA55" s="358"/>
      <c r="DB55" s="172">
        <v>16</v>
      </c>
      <c r="DC55" s="173">
        <f t="shared" si="32"/>
        <v>0.99222222222222223</v>
      </c>
      <c r="DD55" s="173">
        <f t="shared" si="33"/>
        <v>1</v>
      </c>
      <c r="DE55" s="173">
        <f t="shared" si="34"/>
        <v>0.99777777777777776</v>
      </c>
      <c r="DF55" s="173">
        <f t="shared" si="35"/>
        <v>0.99777777777777776</v>
      </c>
      <c r="DG55" s="173">
        <f t="shared" si="36"/>
        <v>0.7877777777777778</v>
      </c>
      <c r="DH55" s="173">
        <f t="shared" si="37"/>
        <v>0.72444444444444445</v>
      </c>
      <c r="DI55" s="9"/>
      <c r="DJ55" s="58"/>
      <c r="DK55" s="58"/>
      <c r="DL55" s="40">
        <f t="shared" si="68"/>
        <v>0.91666666666666663</v>
      </c>
      <c r="DM55" s="40">
        <f t="shared" si="69"/>
        <v>0.12599431694022739</v>
      </c>
      <c r="DN55" s="41">
        <f t="shared" si="70"/>
        <v>5.1436964499009974E-2</v>
      </c>
      <c r="DO55" s="9"/>
      <c r="DP55" s="176">
        <v>16</v>
      </c>
      <c r="DQ55" s="173">
        <f t="shared" si="38"/>
        <v>0.6</v>
      </c>
      <c r="DR55" s="173">
        <f t="shared" si="39"/>
        <v>0.78555555555555556</v>
      </c>
      <c r="DS55" s="173">
        <f t="shared" si="40"/>
        <v>0.73777777777777775</v>
      </c>
      <c r="DT55" s="173">
        <f t="shared" si="41"/>
        <v>0.60555555555555551</v>
      </c>
      <c r="DU55" s="173">
        <f t="shared" si="42"/>
        <v>0.74444444444444446</v>
      </c>
      <c r="DV55" s="173">
        <f t="shared" si="43"/>
        <v>1</v>
      </c>
      <c r="DW55" s="173">
        <f t="shared" si="44"/>
        <v>1</v>
      </c>
      <c r="DX55" s="58"/>
      <c r="DY55" s="58"/>
      <c r="DZ55" s="58"/>
      <c r="EA55" s="174">
        <f t="shared" si="71"/>
        <v>0.78190476190476177</v>
      </c>
      <c r="EB55" s="40">
        <f t="shared" si="72"/>
        <v>0.1646629107955164</v>
      </c>
      <c r="EC55" s="41">
        <f t="shared" si="73"/>
        <v>6.2236730302992746E-2</v>
      </c>
      <c r="EG55" s="358"/>
      <c r="EH55" s="88">
        <v>16</v>
      </c>
      <c r="EI55" s="9">
        <f t="shared" si="45"/>
        <v>1</v>
      </c>
      <c r="EJ55" s="9">
        <f t="shared" si="46"/>
        <v>0.79</v>
      </c>
      <c r="EK55" s="9">
        <f t="shared" si="47"/>
        <v>0.6711111111111111</v>
      </c>
      <c r="EL55" s="9">
        <f t="shared" si="48"/>
        <v>1</v>
      </c>
      <c r="EM55" s="9"/>
      <c r="EN55" s="9"/>
      <c r="EO55" s="9">
        <f t="shared" si="51"/>
        <v>1</v>
      </c>
      <c r="EP55" s="9">
        <f t="shared" si="52"/>
        <v>0.68888888888888888</v>
      </c>
      <c r="EQ55" s="9">
        <f t="shared" si="53"/>
        <v>1</v>
      </c>
      <c r="ER55" s="58"/>
      <c r="ES55" s="40">
        <f t="shared" si="85"/>
        <v>0.87857142857142867</v>
      </c>
      <c r="ET55" s="40">
        <f t="shared" si="74"/>
        <v>0.1559079530669045</v>
      </c>
      <c r="EU55" s="41">
        <f t="shared" si="83"/>
        <v>5.8927667318879891E-2</v>
      </c>
      <c r="EV55" s="9"/>
      <c r="EX55" s="103">
        <v>16</v>
      </c>
      <c r="EY55" s="9">
        <f t="shared" si="54"/>
        <v>0.49555555555555558</v>
      </c>
      <c r="EZ55" s="9">
        <f t="shared" si="55"/>
        <v>1</v>
      </c>
      <c r="FA55" s="9">
        <f t="shared" si="56"/>
        <v>0.49666666666666665</v>
      </c>
      <c r="FB55" s="9">
        <f t="shared" si="57"/>
        <v>0.74111111111111116</v>
      </c>
      <c r="FC55" s="9">
        <f t="shared" si="58"/>
        <v>1</v>
      </c>
      <c r="FD55" s="9">
        <f t="shared" si="59"/>
        <v>0.58777777777777773</v>
      </c>
      <c r="FE55" s="9">
        <f t="shared" si="60"/>
        <v>0.60111111111111115</v>
      </c>
      <c r="FF55" s="9">
        <f t="shared" si="61"/>
        <v>0.68555555555555558</v>
      </c>
      <c r="FG55" s="58"/>
      <c r="FH55" s="58"/>
      <c r="FI55" s="40">
        <f t="shared" si="84"/>
        <v>0.70097222222222222</v>
      </c>
      <c r="FJ55" s="40">
        <f t="shared" si="75"/>
        <v>0.20262774401720671</v>
      </c>
      <c r="FK55" s="41">
        <f t="shared" si="76"/>
        <v>7.1639725925549375E-2</v>
      </c>
      <c r="FL55" s="9"/>
      <c r="GO55" s="9"/>
      <c r="HD55" s="9"/>
      <c r="HE55" s="9"/>
      <c r="HG55" s="9"/>
      <c r="HH55" s="9"/>
    </row>
    <row r="56" spans="1:226" ht="21" x14ac:dyDescent="0.25">
      <c r="A56" t="str">
        <f>'Raw Data(sec)'!A55</f>
        <v>P29</v>
      </c>
      <c r="B56" t="str">
        <f>'Raw Data(sec)'!B55</f>
        <v>WT</v>
      </c>
      <c r="C56" t="str">
        <f>'Raw Data(sec)'!C55</f>
        <v>J6</v>
      </c>
      <c r="D56" t="str">
        <f>'Raw Data(sec)'!D55</f>
        <v>R</v>
      </c>
      <c r="E56">
        <f>'Raw Data(sec)'!E55/3600</f>
        <v>3.4444444444444444E-2</v>
      </c>
      <c r="F56">
        <f>'Raw Data(sec)'!F55/3600</f>
        <v>3.5555555555555556E-2</v>
      </c>
      <c r="G56">
        <f>'Raw Data(sec)'!G55/3600</f>
        <v>1.7777777777777778E-2</v>
      </c>
      <c r="H56">
        <f>'Raw Data(sec)'!H55/3600</f>
        <v>1.3333333333333334E-2</v>
      </c>
      <c r="I56">
        <f>'Raw Data(sec)'!I55/3600</f>
        <v>0.02</v>
      </c>
      <c r="J56">
        <f>'Raw Data(sec)'!J55/3600</f>
        <v>1.2222222222222223E-2</v>
      </c>
      <c r="K56">
        <f>'Raw Data(sec)'!K55/3600</f>
        <v>1.3333333333333334E-2</v>
      </c>
      <c r="L56">
        <f>'Raw Data(sec)'!L55/3600</f>
        <v>3.5555555555555556E-2</v>
      </c>
      <c r="M56">
        <f>'Raw Data(sec)'!M55/3600</f>
        <v>0</v>
      </c>
      <c r="N56">
        <f>'Raw Data(sec)'!N55/3600</f>
        <v>4.3333333333333335E-2</v>
      </c>
      <c r="O56">
        <f>'Raw Data(sec)'!O55/3600</f>
        <v>2.8888888888888888E-2</v>
      </c>
      <c r="P56" s="173">
        <f>'Raw Data(sec)'!P55/3600</f>
        <v>1.5555555555555555E-2</v>
      </c>
      <c r="Q56" s="173">
        <f>'Raw Data(sec)'!Q55/3600</f>
        <v>0</v>
      </c>
      <c r="R56" s="173">
        <f>'Raw Data(sec)'!R55/3600</f>
        <v>0</v>
      </c>
      <c r="S56" s="173">
        <f>'Raw Data(sec)'!S55/3600</f>
        <v>6.5555555555555561E-2</v>
      </c>
      <c r="T56" s="173">
        <f>'Raw Data(sec)'!T55/3600</f>
        <v>0</v>
      </c>
      <c r="U56" s="173">
        <f>'Raw Data(sec)'!U55/3600</f>
        <v>0</v>
      </c>
      <c r="V56" s="173">
        <f>'Raw Data(sec)'!V55/3600</f>
        <v>0.01</v>
      </c>
      <c r="W56" s="173">
        <f>'Raw Data(sec)'!W55/3600</f>
        <v>8.7777777777777774E-2</v>
      </c>
      <c r="X56" s="173">
        <f>'Raw Data(sec)'!X55/3600</f>
        <v>2.1111111111111112E-2</v>
      </c>
      <c r="Y56" s="173">
        <f>'Raw Data(sec)'!Y55/3600</f>
        <v>0</v>
      </c>
      <c r="Z56" s="173">
        <f>'Raw Data(sec)'!Z55/3600</f>
        <v>0</v>
      </c>
      <c r="AA56" s="173">
        <f>'Raw Data(sec)'!AA55/3600</f>
        <v>3.4444444444444444E-2</v>
      </c>
      <c r="AB56" s="173">
        <f>'Raw Data(sec)'!AB55/3600</f>
        <v>2.1111111111111112E-2</v>
      </c>
      <c r="AH56" s="9"/>
      <c r="AI56" s="9"/>
      <c r="AJ56" s="9"/>
      <c r="AK56" s="358"/>
      <c r="AL56" s="280">
        <v>17</v>
      </c>
      <c r="AM56" s="281">
        <f t="shared" si="0"/>
        <v>0.73333333333333328</v>
      </c>
      <c r="AN56" s="281">
        <f t="shared" si="1"/>
        <v>0.88888888888888884</v>
      </c>
      <c r="AO56" s="281">
        <f t="shared" si="2"/>
        <v>0.57666666666666666</v>
      </c>
      <c r="AP56" s="281">
        <f t="shared" si="3"/>
        <v>0.91111111111111109</v>
      </c>
      <c r="AQ56" s="281">
        <f t="shared" si="4"/>
        <v>0.90888888888888886</v>
      </c>
      <c r="AR56" s="281">
        <f t="shared" si="5"/>
        <v>0.61888888888888893</v>
      </c>
      <c r="AS56" s="281">
        <f t="shared" si="6"/>
        <v>0.23222222222222222</v>
      </c>
      <c r="AU56" s="9">
        <f t="shared" si="7"/>
        <v>0</v>
      </c>
      <c r="AV56" s="58"/>
      <c r="AW56" s="40">
        <f t="shared" si="77"/>
        <v>0.69571428571428562</v>
      </c>
      <c r="AX56" s="40">
        <f t="shared" si="62"/>
        <v>0.24680295581817493</v>
      </c>
      <c r="AY56" s="41">
        <f t="shared" si="78"/>
        <v>9.3282749132936077E-2</v>
      </c>
      <c r="AZ56" s="9"/>
      <c r="BA56" s="358"/>
      <c r="BB56" s="280">
        <v>17</v>
      </c>
      <c r="BC56" s="281">
        <f t="shared" si="8"/>
        <v>0.23333333333333334</v>
      </c>
      <c r="BD56" s="281">
        <f t="shared" si="9"/>
        <v>1</v>
      </c>
      <c r="BE56" s="281">
        <f t="shared" si="10"/>
        <v>1</v>
      </c>
      <c r="BF56" s="281">
        <f t="shared" si="11"/>
        <v>1</v>
      </c>
      <c r="BG56" s="281">
        <f t="shared" si="12"/>
        <v>0.58777777777777773</v>
      </c>
      <c r="BH56" s="281">
        <f t="shared" si="13"/>
        <v>1</v>
      </c>
      <c r="BI56" s="281">
        <f t="shared" si="14"/>
        <v>0.92</v>
      </c>
      <c r="BJ56" s="281">
        <f t="shared" si="15"/>
        <v>0.56666666666666665</v>
      </c>
      <c r="BK56" s="58"/>
      <c r="BL56" s="58"/>
      <c r="BM56" s="40">
        <f t="shared" si="63"/>
        <v>0.78847222222222224</v>
      </c>
      <c r="BN56" s="40">
        <f t="shared" si="64"/>
        <v>0.29128550301736189</v>
      </c>
      <c r="BO56" s="41">
        <f t="shared" si="65"/>
        <v>0.10298497722245556</v>
      </c>
      <c r="BT56" s="358"/>
      <c r="BU56" s="172">
        <v>17</v>
      </c>
      <c r="BV56" s="173">
        <f t="shared" si="16"/>
        <v>0.98666666666666669</v>
      </c>
      <c r="BW56" s="173">
        <f t="shared" si="17"/>
        <v>1</v>
      </c>
      <c r="BX56" s="173">
        <f t="shared" si="18"/>
        <v>1</v>
      </c>
      <c r="BY56" s="173">
        <f t="shared" si="19"/>
        <v>0.7844444444444445</v>
      </c>
      <c r="BZ56" s="173">
        <f t="shared" si="20"/>
        <v>0.48333333333333334</v>
      </c>
      <c r="CA56" s="173">
        <f t="shared" si="21"/>
        <v>0.39666666666666667</v>
      </c>
      <c r="CB56" s="173">
        <f t="shared" si="22"/>
        <v>0.63</v>
      </c>
      <c r="CD56" s="58"/>
      <c r="CE56" s="58"/>
      <c r="CF56" s="40">
        <f t="shared" si="79"/>
        <v>0.75444444444444436</v>
      </c>
      <c r="CG56" s="40">
        <f t="shared" si="80"/>
        <v>0.25573906454783707</v>
      </c>
      <c r="CH56" s="41">
        <f t="shared" si="81"/>
        <v>9.6660280759695974E-2</v>
      </c>
      <c r="CI56" s="9"/>
      <c r="CJ56" s="104">
        <v>17</v>
      </c>
      <c r="CK56" s="281">
        <f t="shared" si="23"/>
        <v>1</v>
      </c>
      <c r="CL56" s="281">
        <f t="shared" si="24"/>
        <v>1</v>
      </c>
      <c r="CM56" s="281">
        <f t="shared" si="25"/>
        <v>1</v>
      </c>
      <c r="CN56" s="281">
        <f t="shared" si="26"/>
        <v>1</v>
      </c>
      <c r="CO56" s="281">
        <f t="shared" si="27"/>
        <v>0.6333333333333333</v>
      </c>
      <c r="CP56" s="281">
        <f t="shared" si="28"/>
        <v>0.78111111111111109</v>
      </c>
      <c r="CQ56" s="281">
        <f t="shared" si="29"/>
        <v>0.89888888888888885</v>
      </c>
      <c r="CR56" s="281">
        <f t="shared" si="30"/>
        <v>0.56666666666666665</v>
      </c>
      <c r="CS56" s="281">
        <f t="shared" si="31"/>
        <v>0.89888888888888885</v>
      </c>
      <c r="CT56" s="58"/>
      <c r="CU56" s="102">
        <f t="shared" si="82"/>
        <v>0.86432098765432086</v>
      </c>
      <c r="CV56" s="40">
        <f t="shared" si="66"/>
        <v>0.16766869563278342</v>
      </c>
      <c r="CW56" s="41">
        <f t="shared" si="67"/>
        <v>5.5889565210927805E-2</v>
      </c>
      <c r="CX56" s="9"/>
      <c r="CZ56" s="9"/>
      <c r="DA56" s="358"/>
      <c r="DB56" s="172">
        <v>17</v>
      </c>
      <c r="DC56" s="173">
        <f t="shared" si="32"/>
        <v>0.48333333333333334</v>
      </c>
      <c r="DD56" s="173">
        <f t="shared" si="33"/>
        <v>0.31111111111111112</v>
      </c>
      <c r="DE56" s="173">
        <f t="shared" si="34"/>
        <v>0.59</v>
      </c>
      <c r="DF56" s="173">
        <f t="shared" si="35"/>
        <v>0.65555555555555556</v>
      </c>
      <c r="DG56" s="173">
        <f t="shared" si="36"/>
        <v>0.83</v>
      </c>
      <c r="DH56" s="173">
        <f t="shared" si="37"/>
        <v>0.30222222222222223</v>
      </c>
      <c r="DI56" s="9"/>
      <c r="DJ56" s="58"/>
      <c r="DK56" s="58"/>
      <c r="DL56" s="40">
        <f t="shared" si="68"/>
        <v>0.52870370370370379</v>
      </c>
      <c r="DM56" s="40">
        <f t="shared" si="69"/>
        <v>0.2055854833068278</v>
      </c>
      <c r="DN56" s="41">
        <f t="shared" si="70"/>
        <v>8.39299221041995E-2</v>
      </c>
      <c r="DO56" s="9"/>
      <c r="DP56" s="176">
        <v>17</v>
      </c>
      <c r="DQ56" s="173">
        <f t="shared" si="38"/>
        <v>0.64444444444444449</v>
      </c>
      <c r="DR56" s="173">
        <f t="shared" si="39"/>
        <v>0.99888888888888894</v>
      </c>
      <c r="DS56" s="173">
        <f t="shared" si="40"/>
        <v>0.81333333333333335</v>
      </c>
      <c r="DT56" s="173">
        <f t="shared" si="41"/>
        <v>1</v>
      </c>
      <c r="DU56" s="173">
        <f t="shared" si="42"/>
        <v>0.97222222222222221</v>
      </c>
      <c r="DV56" s="173">
        <f t="shared" si="43"/>
        <v>0.99777777777777776</v>
      </c>
      <c r="DW56" s="173">
        <f t="shared" si="44"/>
        <v>1</v>
      </c>
      <c r="DX56" s="58"/>
      <c r="DY56" s="58"/>
      <c r="DZ56" s="58"/>
      <c r="EA56" s="174">
        <f t="shared" si="71"/>
        <v>0.91809523809523808</v>
      </c>
      <c r="EB56" s="40">
        <f t="shared" si="72"/>
        <v>0.13849382967597709</v>
      </c>
      <c r="EC56" s="41">
        <f t="shared" si="73"/>
        <v>5.2345747348510357E-2</v>
      </c>
      <c r="EG56" s="358"/>
      <c r="EH56" s="88">
        <v>17</v>
      </c>
      <c r="EI56" s="9">
        <f t="shared" si="45"/>
        <v>0.9966666666666667</v>
      </c>
      <c r="EJ56" s="9">
        <f t="shared" si="46"/>
        <v>0.59111111111111114</v>
      </c>
      <c r="EK56" s="9">
        <f t="shared" si="47"/>
        <v>1</v>
      </c>
      <c r="EL56" s="9">
        <f t="shared" si="48"/>
        <v>0.99777777777777776</v>
      </c>
      <c r="EM56" s="9"/>
      <c r="EN56" s="9"/>
      <c r="EO56" s="9">
        <f t="shared" si="51"/>
        <v>1</v>
      </c>
      <c r="EP56" s="9">
        <f t="shared" si="52"/>
        <v>0.46666666666666667</v>
      </c>
      <c r="EQ56" s="9">
        <f t="shared" si="53"/>
        <v>1</v>
      </c>
      <c r="ER56" s="58"/>
      <c r="ES56" s="40">
        <f t="shared" si="85"/>
        <v>0.8646031746031746</v>
      </c>
      <c r="ET56" s="40">
        <f t="shared" si="74"/>
        <v>0.23213663899780435</v>
      </c>
      <c r="EU56" s="41">
        <f t="shared" si="83"/>
        <v>8.7739402424938343E-2</v>
      </c>
      <c r="EV56" s="9"/>
      <c r="EX56" s="103">
        <v>17</v>
      </c>
      <c r="EY56" s="9">
        <f t="shared" si="54"/>
        <v>0.9622222222222222</v>
      </c>
      <c r="EZ56" s="9">
        <f t="shared" si="55"/>
        <v>0.60444444444444445</v>
      </c>
      <c r="FA56" s="9">
        <f t="shared" si="56"/>
        <v>0.68222222222222217</v>
      </c>
      <c r="FB56" s="9">
        <f t="shared" si="57"/>
        <v>1</v>
      </c>
      <c r="FC56" s="9">
        <f t="shared" si="58"/>
        <v>0.65333333333333332</v>
      </c>
      <c r="FD56" s="9">
        <f t="shared" si="59"/>
        <v>0.50222222222222224</v>
      </c>
      <c r="FE56" s="9">
        <f t="shared" si="60"/>
        <v>0.77444444444444449</v>
      </c>
      <c r="FF56" s="9">
        <f t="shared" si="61"/>
        <v>0.76444444444444448</v>
      </c>
      <c r="FG56" s="58"/>
      <c r="FH56" s="58"/>
      <c r="FI56" s="40">
        <f t="shared" si="84"/>
        <v>0.74291666666666667</v>
      </c>
      <c r="FJ56" s="40">
        <f t="shared" si="75"/>
        <v>0.17090581118351789</v>
      </c>
      <c r="FK56" s="41">
        <f t="shared" si="76"/>
        <v>6.0424329016026589E-2</v>
      </c>
      <c r="FL56" s="9"/>
      <c r="GO56" s="9"/>
      <c r="HD56" s="9"/>
      <c r="HE56" s="9"/>
      <c r="HG56" s="9"/>
      <c r="HH56" s="9"/>
    </row>
    <row r="57" spans="1:226" ht="21" x14ac:dyDescent="0.25">
      <c r="A57" t="str">
        <f>'Raw Data(sec)'!A56</f>
        <v>P29</v>
      </c>
      <c r="B57" t="str">
        <f>'Raw Data(sec)'!B56</f>
        <v>WT</v>
      </c>
      <c r="C57" t="str">
        <f>'Raw Data(sec)'!C56</f>
        <v>J6</v>
      </c>
      <c r="D57" t="str">
        <f>'Raw Data(sec)'!D56</f>
        <v>NR</v>
      </c>
      <c r="E57">
        <f>'Raw Data(sec)'!E56/3600</f>
        <v>0.84444444444444444</v>
      </c>
      <c r="F57">
        <f>'Raw Data(sec)'!F56/3600</f>
        <v>0.70444444444444443</v>
      </c>
      <c r="G57">
        <f>'Raw Data(sec)'!G56/3600</f>
        <v>0.93777777777777782</v>
      </c>
      <c r="H57">
        <f>'Raw Data(sec)'!H56/3600</f>
        <v>0.76333333333333331</v>
      </c>
      <c r="I57">
        <f>'Raw Data(sec)'!I56/3600</f>
        <v>0.4811111111111111</v>
      </c>
      <c r="J57">
        <f>'Raw Data(sec)'!J56/3600</f>
        <v>0.48555555555555557</v>
      </c>
      <c r="K57">
        <f>'Raw Data(sec)'!K56/3600</f>
        <v>0.3611111111111111</v>
      </c>
      <c r="L57">
        <f>'Raw Data(sec)'!L56/3600</f>
        <v>0.88777777777777778</v>
      </c>
      <c r="M57">
        <f>'Raw Data(sec)'!M56/3600</f>
        <v>0.33777777777777779</v>
      </c>
      <c r="N57">
        <f>'Raw Data(sec)'!N56/3600</f>
        <v>0.77</v>
      </c>
      <c r="O57">
        <f>'Raw Data(sec)'!O56/3600</f>
        <v>0.5033333333333333</v>
      </c>
      <c r="P57" s="173">
        <f>'Raw Data(sec)'!P56/3600</f>
        <v>0.55222222222222217</v>
      </c>
      <c r="Q57" s="173">
        <f>'Raw Data(sec)'!Q56/3600</f>
        <v>0</v>
      </c>
      <c r="R57" s="173">
        <f>'Raw Data(sec)'!R56/3600</f>
        <v>0</v>
      </c>
      <c r="S57" s="173">
        <f>'Raw Data(sec)'!S56/3600</f>
        <v>0.60333333333333339</v>
      </c>
      <c r="T57" s="173">
        <f>'Raw Data(sec)'!T56/3600</f>
        <v>0</v>
      </c>
      <c r="U57" s="173">
        <f>'Raw Data(sec)'!U56/3600</f>
        <v>0</v>
      </c>
      <c r="V57" s="173">
        <f>'Raw Data(sec)'!V56/3600</f>
        <v>0.34888888888888892</v>
      </c>
      <c r="W57" s="173">
        <f>'Raw Data(sec)'!W56/3600</f>
        <v>0.84111111111111114</v>
      </c>
      <c r="X57" s="173">
        <f>'Raw Data(sec)'!X56/3600</f>
        <v>0.12555555555555556</v>
      </c>
      <c r="Y57" s="173">
        <f>'Raw Data(sec)'!Y56/3600</f>
        <v>0</v>
      </c>
      <c r="Z57" s="173">
        <f>'Raw Data(sec)'!Z56/3600</f>
        <v>0</v>
      </c>
      <c r="AA57" s="173">
        <f>'Raw Data(sec)'!AA56/3600</f>
        <v>0.61222222222222222</v>
      </c>
      <c r="AB57" s="173">
        <f>'Raw Data(sec)'!AB56/3600</f>
        <v>0.38555555555555554</v>
      </c>
      <c r="AH57" s="9"/>
      <c r="AI57" s="9"/>
      <c r="AJ57" s="9"/>
      <c r="AK57" s="358"/>
      <c r="AL57" s="280">
        <v>18</v>
      </c>
      <c r="AM57" s="281">
        <f t="shared" si="0"/>
        <v>0.29777777777777775</v>
      </c>
      <c r="AN57" s="281">
        <f t="shared" si="1"/>
        <v>0.39555555555555555</v>
      </c>
      <c r="AO57" s="281">
        <f t="shared" si="2"/>
        <v>0.11</v>
      </c>
      <c r="AP57" s="281">
        <f t="shared" si="3"/>
        <v>0.16444444444444445</v>
      </c>
      <c r="AQ57" s="281">
        <f t="shared" si="4"/>
        <v>0.21</v>
      </c>
      <c r="AR57" s="281">
        <f t="shared" si="5"/>
        <v>0.5033333333333333</v>
      </c>
      <c r="AS57" s="281">
        <f t="shared" si="6"/>
        <v>1</v>
      </c>
      <c r="AU57" s="9">
        <f t="shared" si="7"/>
        <v>0</v>
      </c>
      <c r="AV57" s="58"/>
      <c r="AW57" s="40">
        <f t="shared" si="77"/>
        <v>0.38301587301587298</v>
      </c>
      <c r="AX57" s="40">
        <f t="shared" si="62"/>
        <v>0.30408718852423527</v>
      </c>
      <c r="AY57" s="41">
        <f t="shared" si="78"/>
        <v>0.11493415395942011</v>
      </c>
      <c r="AZ57" s="9"/>
      <c r="BA57" s="358"/>
      <c r="BB57" s="280">
        <v>18</v>
      </c>
      <c r="BC57" s="281">
        <f t="shared" si="8"/>
        <v>1</v>
      </c>
      <c r="BD57" s="281">
        <f t="shared" si="9"/>
        <v>0.41</v>
      </c>
      <c r="BE57" s="281">
        <f t="shared" si="10"/>
        <v>0.16222222222222221</v>
      </c>
      <c r="BF57" s="281">
        <f t="shared" si="11"/>
        <v>0.41555555555555557</v>
      </c>
      <c r="BG57" s="281">
        <f t="shared" si="12"/>
        <v>1</v>
      </c>
      <c r="BH57" s="281">
        <f t="shared" si="13"/>
        <v>0.33777777777777779</v>
      </c>
      <c r="BI57" s="281">
        <f t="shared" si="14"/>
        <v>1</v>
      </c>
      <c r="BJ57" s="281">
        <f t="shared" si="15"/>
        <v>0.61222222222222222</v>
      </c>
      <c r="BK57" s="58"/>
      <c r="BL57" s="58"/>
      <c r="BM57" s="40">
        <f t="shared" si="63"/>
        <v>0.61722222222222212</v>
      </c>
      <c r="BN57" s="40">
        <f t="shared" si="64"/>
        <v>0.33981216930187164</v>
      </c>
      <c r="BO57" s="41">
        <f t="shared" si="65"/>
        <v>0.12014174462153229</v>
      </c>
      <c r="BT57" s="358"/>
      <c r="BU57" s="172">
        <v>18</v>
      </c>
      <c r="BV57" s="173">
        <f t="shared" si="16"/>
        <v>0.99555555555555553</v>
      </c>
      <c r="BW57" s="173">
        <f t="shared" si="17"/>
        <v>0.64111111111111108</v>
      </c>
      <c r="BX57" s="173">
        <f t="shared" si="18"/>
        <v>0.50222222222222224</v>
      </c>
      <c r="BY57" s="173">
        <f t="shared" si="19"/>
        <v>0.3</v>
      </c>
      <c r="BZ57" s="173">
        <f t="shared" si="20"/>
        <v>0.71666666666666667</v>
      </c>
      <c r="CA57" s="173">
        <f t="shared" si="21"/>
        <v>0.99</v>
      </c>
      <c r="CB57" s="173">
        <f t="shared" si="22"/>
        <v>0.54666666666666663</v>
      </c>
      <c r="CD57" s="58"/>
      <c r="CE57" s="58"/>
      <c r="CF57" s="40">
        <f t="shared" si="79"/>
        <v>0.67031746031746031</v>
      </c>
      <c r="CG57" s="40">
        <f t="shared" si="80"/>
        <v>0.25549251580424265</v>
      </c>
      <c r="CH57" s="41">
        <f t="shared" si="81"/>
        <v>9.656709409375222E-2</v>
      </c>
      <c r="CI57" s="9"/>
      <c r="CJ57" s="104">
        <v>18</v>
      </c>
      <c r="CK57" s="281">
        <f t="shared" si="23"/>
        <v>0.41333333333333333</v>
      </c>
      <c r="CL57" s="281">
        <f t="shared" si="24"/>
        <v>0.9966666666666667</v>
      </c>
      <c r="CM57" s="281">
        <f t="shared" si="25"/>
        <v>0.84333333333333338</v>
      </c>
      <c r="CN57" s="281">
        <f t="shared" si="26"/>
        <v>0.48666666666666669</v>
      </c>
      <c r="CO57" s="281">
        <f t="shared" si="27"/>
        <v>0.66222222222222227</v>
      </c>
      <c r="CP57" s="281">
        <f t="shared" si="28"/>
        <v>0.77666666666666662</v>
      </c>
      <c r="CQ57" s="281">
        <f t="shared" si="29"/>
        <v>0.8833333333333333</v>
      </c>
      <c r="CR57" s="281">
        <f t="shared" si="30"/>
        <v>0.72777777777777775</v>
      </c>
      <c r="CS57" s="281">
        <f t="shared" si="31"/>
        <v>0.74888888888888894</v>
      </c>
      <c r="CT57" s="58"/>
      <c r="CU57" s="102">
        <f t="shared" si="82"/>
        <v>0.72654320987654331</v>
      </c>
      <c r="CV57" s="40">
        <f t="shared" si="66"/>
        <v>0.1850612548277154</v>
      </c>
      <c r="CW57" s="41">
        <f t="shared" si="67"/>
        <v>6.1687084942571802E-2</v>
      </c>
      <c r="CX57" s="9"/>
      <c r="CZ57" s="9"/>
      <c r="DA57" s="358"/>
      <c r="DB57" s="172">
        <v>18</v>
      </c>
      <c r="DC57" s="173">
        <f t="shared" si="32"/>
        <v>1</v>
      </c>
      <c r="DD57" s="173">
        <f t="shared" si="33"/>
        <v>0.97222222222222221</v>
      </c>
      <c r="DE57" s="173">
        <f t="shared" si="34"/>
        <v>0.67</v>
      </c>
      <c r="DF57" s="173">
        <f t="shared" si="35"/>
        <v>0.5411111111111111</v>
      </c>
      <c r="DG57" s="173">
        <f t="shared" si="36"/>
        <v>1</v>
      </c>
      <c r="DH57" s="173">
        <f t="shared" si="37"/>
        <v>0.64222222222222225</v>
      </c>
      <c r="DI57" s="9"/>
      <c r="DJ57" s="58"/>
      <c r="DK57" s="58"/>
      <c r="DL57" s="40">
        <f t="shared" si="68"/>
        <v>0.80425925925925934</v>
      </c>
      <c r="DM57" s="40">
        <f t="shared" si="69"/>
        <v>0.20898274093386351</v>
      </c>
      <c r="DN57" s="41">
        <f t="shared" si="70"/>
        <v>8.531684672270215E-2</v>
      </c>
      <c r="DO57" s="9"/>
      <c r="DP57" s="176">
        <v>18</v>
      </c>
      <c r="DQ57" s="173">
        <f t="shared" si="38"/>
        <v>0.61888888888888893</v>
      </c>
      <c r="DR57" s="173">
        <f t="shared" si="39"/>
        <v>0.76222222222222225</v>
      </c>
      <c r="DS57" s="173">
        <f t="shared" si="40"/>
        <v>1</v>
      </c>
      <c r="DT57" s="173">
        <f t="shared" si="41"/>
        <v>0.75</v>
      </c>
      <c r="DU57" s="173">
        <f t="shared" si="42"/>
        <v>1</v>
      </c>
      <c r="DV57" s="173">
        <f t="shared" si="43"/>
        <v>0.53666666666666663</v>
      </c>
      <c r="DW57" s="173">
        <f t="shared" si="44"/>
        <v>1</v>
      </c>
      <c r="DX57" s="58"/>
      <c r="DY57" s="58"/>
      <c r="DZ57" s="58"/>
      <c r="EA57" s="174">
        <f t="shared" si="71"/>
        <v>0.80968253968253967</v>
      </c>
      <c r="EB57" s="40">
        <f t="shared" si="72"/>
        <v>0.19382835124719902</v>
      </c>
      <c r="EC57" s="41">
        <f t="shared" si="73"/>
        <v>7.3260230633394971E-2</v>
      </c>
      <c r="EG57" s="358"/>
      <c r="EH57" s="88">
        <v>18</v>
      </c>
      <c r="EI57" s="9">
        <f t="shared" si="45"/>
        <v>0.84666666666666668</v>
      </c>
      <c r="EJ57" s="9">
        <f t="shared" si="46"/>
        <v>0.96777777777777774</v>
      </c>
      <c r="EK57" s="9">
        <f t="shared" si="47"/>
        <v>1</v>
      </c>
      <c r="EL57" s="9">
        <f t="shared" si="48"/>
        <v>0.99444444444444446</v>
      </c>
      <c r="EM57" s="9"/>
      <c r="EN57" s="9"/>
      <c r="EO57" s="9">
        <f t="shared" si="51"/>
        <v>0.45777777777777778</v>
      </c>
      <c r="EP57" s="9">
        <f t="shared" si="52"/>
        <v>1</v>
      </c>
      <c r="EQ57" s="9">
        <f>GM24</f>
        <v>0.81888888888888889</v>
      </c>
      <c r="ER57" s="58"/>
      <c r="ES57" s="40">
        <f t="shared" si="85"/>
        <v>0.86936507936507934</v>
      </c>
      <c r="ET57" s="40">
        <f t="shared" si="74"/>
        <v>0.19660791876559902</v>
      </c>
      <c r="EU57" s="41">
        <f t="shared" si="83"/>
        <v>7.4310808405680592E-2</v>
      </c>
      <c r="EV57" s="9"/>
      <c r="EX57" s="103">
        <v>18</v>
      </c>
      <c r="EY57" s="9">
        <f t="shared" si="54"/>
        <v>1</v>
      </c>
      <c r="EZ57" s="9">
        <f t="shared" si="55"/>
        <v>0.2688888888888889</v>
      </c>
      <c r="FA57" s="9">
        <f t="shared" si="56"/>
        <v>0.77666666666666662</v>
      </c>
      <c r="FB57" s="9">
        <f t="shared" si="57"/>
        <v>0.59777777777777774</v>
      </c>
      <c r="FC57" s="9">
        <f t="shared" si="58"/>
        <v>0.93888888888888888</v>
      </c>
      <c r="FD57" s="9">
        <f t="shared" si="59"/>
        <v>0.61444444444444446</v>
      </c>
      <c r="FE57" s="9">
        <f t="shared" si="60"/>
        <v>0.51</v>
      </c>
      <c r="FF57" s="9">
        <f t="shared" si="61"/>
        <v>0.46666666666666667</v>
      </c>
      <c r="FG57" s="58"/>
      <c r="FH57" s="58"/>
      <c r="FI57" s="40">
        <f t="shared" si="84"/>
        <v>0.64666666666666672</v>
      </c>
      <c r="FJ57" s="40">
        <f t="shared" si="75"/>
        <v>0.24621723678409324</v>
      </c>
      <c r="FK57" s="41">
        <f t="shared" si="76"/>
        <v>8.7050938887523077E-2</v>
      </c>
      <c r="FL57" s="9"/>
      <c r="GO57" s="9"/>
      <c r="HD57" s="9"/>
    </row>
    <row r="58" spans="1:226" ht="21" x14ac:dyDescent="0.25">
      <c r="A58" t="str">
        <f>'Raw Data(sec)'!A57</f>
        <v>P29</v>
      </c>
      <c r="B58" t="str">
        <f>'Raw Data(sec)'!B57</f>
        <v>WT</v>
      </c>
      <c r="C58" t="str">
        <f>'Raw Data(sec)'!C57</f>
        <v>K5</v>
      </c>
      <c r="D58" t="str">
        <f>'Raw Data(sec)'!D57</f>
        <v>W</v>
      </c>
      <c r="E58">
        <f>'Raw Data(sec)'!E57/3600</f>
        <v>0.54777777777777781</v>
      </c>
      <c r="F58">
        <f>'Raw Data(sec)'!F57/3600</f>
        <v>0.40777777777777779</v>
      </c>
      <c r="G58">
        <f>'Raw Data(sec)'!G57/3600</f>
        <v>0.3511111111111111</v>
      </c>
      <c r="H58">
        <f>'Raw Data(sec)'!H57/3600</f>
        <v>0.08</v>
      </c>
      <c r="I58">
        <f>'Raw Data(sec)'!I57/3600</f>
        <v>0.63888888888888884</v>
      </c>
      <c r="J58">
        <f>'Raw Data(sec)'!J57/3600</f>
        <v>0.19444444444444445</v>
      </c>
      <c r="K58">
        <f>'Raw Data(sec)'!K57/3600</f>
        <v>5.2222222222222225E-2</v>
      </c>
      <c r="L58">
        <f>'Raw Data(sec)'!L57/3600</f>
        <v>0.68666666666666665</v>
      </c>
      <c r="M58">
        <f>'Raw Data(sec)'!M57/3600</f>
        <v>0.05</v>
      </c>
      <c r="N58">
        <f>'Raw Data(sec)'!N57/3600</f>
        <v>0.5822222222222222</v>
      </c>
      <c r="O58">
        <f>'Raw Data(sec)'!O57/3600</f>
        <v>0.16</v>
      </c>
      <c r="P58" s="173">
        <f>'Raw Data(sec)'!P57/3600</f>
        <v>0.43</v>
      </c>
      <c r="Q58" s="173">
        <f>'Raw Data(sec)'!Q57/3600</f>
        <v>1</v>
      </c>
      <c r="R58" s="173">
        <f>'Raw Data(sec)'!R57/3600</f>
        <v>1</v>
      </c>
      <c r="S58" s="173">
        <f>'Raw Data(sec)'!S57/3600</f>
        <v>0.23333333333333334</v>
      </c>
      <c r="T58" s="173">
        <f>'Raw Data(sec)'!T57/3600</f>
        <v>1</v>
      </c>
      <c r="U58" s="173">
        <f>'Raw Data(sec)'!U57/3600</f>
        <v>1</v>
      </c>
      <c r="V58" s="173">
        <f>'Raw Data(sec)'!V57/3600</f>
        <v>0.50222222222222224</v>
      </c>
      <c r="W58" s="173">
        <f>'Raw Data(sec)'!W57/3600</f>
        <v>0.53</v>
      </c>
      <c r="X58" s="173">
        <f>'Raw Data(sec)'!X57/3600</f>
        <v>0.39444444444444443</v>
      </c>
      <c r="Y58" s="173">
        <f>'Raw Data(sec)'!Y57/3600</f>
        <v>0.40333333333333332</v>
      </c>
      <c r="Z58" s="173">
        <f>'Raw Data(sec)'!Z57/3600</f>
        <v>1</v>
      </c>
      <c r="AA58" s="173">
        <f>'Raw Data(sec)'!AA57/3600</f>
        <v>1</v>
      </c>
      <c r="AB58" s="173">
        <f>'Raw Data(sec)'!AB57/3600</f>
        <v>1</v>
      </c>
      <c r="AH58" s="9"/>
      <c r="AI58" s="9"/>
      <c r="AJ58" s="9"/>
      <c r="AK58" s="358"/>
      <c r="AL58" s="280">
        <v>19</v>
      </c>
      <c r="AM58" s="281">
        <f t="shared" si="0"/>
        <v>0.6166666666666667</v>
      </c>
      <c r="AN58" s="281">
        <f t="shared" si="1"/>
        <v>0.56333333333333335</v>
      </c>
      <c r="AO58" s="281">
        <f t="shared" si="2"/>
        <v>0.70222222222222219</v>
      </c>
      <c r="AP58" s="281">
        <f t="shared" si="3"/>
        <v>0.51111111111111107</v>
      </c>
      <c r="AQ58" s="281">
        <f t="shared" si="4"/>
        <v>0.77</v>
      </c>
      <c r="AR58" s="281">
        <f t="shared" si="5"/>
        <v>0.56666666666666665</v>
      </c>
      <c r="AS58" s="281">
        <f t="shared" si="6"/>
        <v>0.34</v>
      </c>
      <c r="AU58" s="9">
        <f t="shared" si="7"/>
        <v>0</v>
      </c>
      <c r="AV58" s="58"/>
      <c r="AW58" s="40">
        <f t="shared" si="77"/>
        <v>0.58142857142857152</v>
      </c>
      <c r="AX58" s="40">
        <f t="shared" si="62"/>
        <v>0.1385458196789052</v>
      </c>
      <c r="AY58" s="41">
        <f t="shared" si="78"/>
        <v>5.2365397722568825E-2</v>
      </c>
      <c r="AZ58" s="9"/>
      <c r="BA58" s="358"/>
      <c r="BB58" s="280">
        <v>19</v>
      </c>
      <c r="BC58" s="281">
        <f t="shared" si="8"/>
        <v>0.64444444444444449</v>
      </c>
      <c r="BD58" s="281">
        <f t="shared" si="9"/>
        <v>0.37888888888888889</v>
      </c>
      <c r="BE58" s="281">
        <f t="shared" si="10"/>
        <v>0.32555555555555554</v>
      </c>
      <c r="BF58" s="281">
        <f t="shared" si="11"/>
        <v>0.8</v>
      </c>
      <c r="BG58" s="281">
        <f t="shared" si="12"/>
        <v>0.46111111111111114</v>
      </c>
      <c r="BH58" s="281">
        <f t="shared" si="13"/>
        <v>0.44555555555555554</v>
      </c>
      <c r="BI58" s="281">
        <f t="shared" si="14"/>
        <v>0.51555555555555554</v>
      </c>
      <c r="BJ58" s="281">
        <f t="shared" si="15"/>
        <v>1</v>
      </c>
      <c r="BK58" s="58"/>
      <c r="BL58" s="58"/>
      <c r="BM58" s="40">
        <f t="shared" si="63"/>
        <v>0.57138888888888895</v>
      </c>
      <c r="BN58" s="40">
        <f t="shared" si="64"/>
        <v>0.22987900352364254</v>
      </c>
      <c r="BO58" s="41">
        <f t="shared" si="65"/>
        <v>8.1274501121986947E-2</v>
      </c>
      <c r="BT58" s="358"/>
      <c r="BU58" s="172">
        <v>19</v>
      </c>
      <c r="BV58" s="173">
        <f t="shared" si="16"/>
        <v>0.97222222222222221</v>
      </c>
      <c r="BW58" s="173">
        <f t="shared" si="17"/>
        <v>7.1111111111111111E-2</v>
      </c>
      <c r="BX58" s="173">
        <f t="shared" si="18"/>
        <v>0.53</v>
      </c>
      <c r="BY58" s="173">
        <f t="shared" si="19"/>
        <v>0.35888888888888887</v>
      </c>
      <c r="BZ58" s="173">
        <f t="shared" si="20"/>
        <v>0.84666666666666668</v>
      </c>
      <c r="CA58" s="173">
        <f t="shared" si="21"/>
        <v>0.38</v>
      </c>
      <c r="CB58" s="173">
        <f t="shared" si="22"/>
        <v>1</v>
      </c>
      <c r="CD58" s="58"/>
      <c r="CE58" s="58"/>
      <c r="CF58" s="40">
        <f t="shared" si="79"/>
        <v>0.59412698412698417</v>
      </c>
      <c r="CG58" s="40">
        <f t="shared" si="80"/>
        <v>0.35362654633660701</v>
      </c>
      <c r="CH58" s="41">
        <f t="shared" si="81"/>
        <v>0.13365827122818874</v>
      </c>
      <c r="CI58" s="9"/>
      <c r="CJ58" s="104">
        <v>19</v>
      </c>
      <c r="CK58" s="281">
        <f t="shared" si="23"/>
        <v>0.86111111111111116</v>
      </c>
      <c r="CL58" s="281">
        <f t="shared" si="24"/>
        <v>0.39</v>
      </c>
      <c r="CM58" s="281">
        <f t="shared" si="25"/>
        <v>0.47888888888888886</v>
      </c>
      <c r="CN58" s="281">
        <f t="shared" si="26"/>
        <v>0.10555555555555556</v>
      </c>
      <c r="CO58" s="281">
        <f t="shared" si="27"/>
        <v>0.45666666666666667</v>
      </c>
      <c r="CP58" s="281">
        <f t="shared" si="28"/>
        <v>0.6744444444444444</v>
      </c>
      <c r="CQ58" s="281">
        <f t="shared" si="29"/>
        <v>0.11</v>
      </c>
      <c r="CR58" s="281">
        <f t="shared" si="30"/>
        <v>0.94</v>
      </c>
      <c r="CS58" s="281">
        <f t="shared" si="31"/>
        <v>0.4811111111111111</v>
      </c>
      <c r="CT58" s="58"/>
      <c r="CU58" s="102">
        <f t="shared" si="82"/>
        <v>0.49975308641975302</v>
      </c>
      <c r="CV58" s="40">
        <f t="shared" si="66"/>
        <v>0.29088189543508336</v>
      </c>
      <c r="CW58" s="41">
        <f t="shared" si="67"/>
        <v>9.6960631811694453E-2</v>
      </c>
      <c r="CX58" s="9"/>
      <c r="CZ58" s="9"/>
      <c r="DA58" s="358"/>
      <c r="DB58" s="172">
        <v>19</v>
      </c>
      <c r="DC58" s="173">
        <f t="shared" si="32"/>
        <v>0.99777777777777776</v>
      </c>
      <c r="DD58" s="173">
        <f t="shared" si="33"/>
        <v>0.83777777777777773</v>
      </c>
      <c r="DE58" s="173">
        <f t="shared" si="34"/>
        <v>0.55444444444444441</v>
      </c>
      <c r="DF58" s="173">
        <f t="shared" si="35"/>
        <v>0.5</v>
      </c>
      <c r="DG58" s="173">
        <f t="shared" si="36"/>
        <v>0.57111111111111112</v>
      </c>
      <c r="DH58" s="173">
        <f t="shared" si="37"/>
        <v>0.29444444444444445</v>
      </c>
      <c r="DI58" s="9"/>
      <c r="DJ58" s="58"/>
      <c r="DK58" s="58"/>
      <c r="DL58" s="40">
        <f t="shared" si="68"/>
        <v>0.62592592592592589</v>
      </c>
      <c r="DM58" s="40">
        <f t="shared" si="69"/>
        <v>0.25179618121097042</v>
      </c>
      <c r="DN58" s="41">
        <f t="shared" si="70"/>
        <v>0.10279536052470775</v>
      </c>
      <c r="DO58" s="9"/>
      <c r="DP58" s="176">
        <v>19</v>
      </c>
      <c r="DQ58" s="173">
        <f t="shared" si="38"/>
        <v>0.78</v>
      </c>
      <c r="DR58" s="173">
        <f t="shared" si="39"/>
        <v>0.99444444444444446</v>
      </c>
      <c r="DS58" s="173">
        <f t="shared" si="40"/>
        <v>0.51888888888888884</v>
      </c>
      <c r="DT58" s="173">
        <f t="shared" si="41"/>
        <v>0.60222222222222221</v>
      </c>
      <c r="DU58" s="173">
        <f t="shared" si="42"/>
        <v>0.97444444444444445</v>
      </c>
      <c r="DV58" s="173">
        <f t="shared" si="43"/>
        <v>1</v>
      </c>
      <c r="DW58" s="173">
        <f t="shared" si="44"/>
        <v>0.99777777777777776</v>
      </c>
      <c r="DX58" s="58"/>
      <c r="DY58" s="58"/>
      <c r="DZ58" s="58"/>
      <c r="EA58" s="174">
        <f t="shared" si="71"/>
        <v>0.83825396825396825</v>
      </c>
      <c r="EB58" s="40">
        <f t="shared" si="72"/>
        <v>0.2064184661951565</v>
      </c>
      <c r="EC58" s="41">
        <f t="shared" si="73"/>
        <v>7.8018846794825306E-2</v>
      </c>
      <c r="EG58" s="358"/>
      <c r="EH58" s="88">
        <v>19</v>
      </c>
      <c r="EI58" s="9">
        <f t="shared" si="45"/>
        <v>0.71</v>
      </c>
      <c r="EJ58" s="9">
        <f t="shared" si="46"/>
        <v>0.66888888888888887</v>
      </c>
      <c r="EK58" s="9">
        <f t="shared" si="47"/>
        <v>0.95777777777777773</v>
      </c>
      <c r="EL58" s="9">
        <f t="shared" si="48"/>
        <v>0.9966666666666667</v>
      </c>
      <c r="EM58" s="9"/>
      <c r="EN58" s="9"/>
      <c r="EO58" s="9">
        <f t="shared" si="51"/>
        <v>0.65777777777777779</v>
      </c>
      <c r="EP58" s="9">
        <f t="shared" si="52"/>
        <v>1</v>
      </c>
      <c r="EQ58" s="9">
        <f t="shared" si="53"/>
        <v>0.56666666666666665</v>
      </c>
      <c r="ER58" s="58"/>
      <c r="ES58" s="40">
        <f t="shared" si="85"/>
        <v>0.79396825396825388</v>
      </c>
      <c r="ET58" s="40">
        <f t="shared" si="74"/>
        <v>0.18406459899176408</v>
      </c>
      <c r="EU58" s="41">
        <f t="shared" si="83"/>
        <v>6.9569879157576842E-2</v>
      </c>
      <c r="EV58" s="9"/>
      <c r="EX58" s="103">
        <v>19</v>
      </c>
      <c r="EY58" s="9">
        <f t="shared" si="54"/>
        <v>0.35444444444444445</v>
      </c>
      <c r="EZ58" s="9">
        <f t="shared" si="55"/>
        <v>0.81333333333333335</v>
      </c>
      <c r="FA58" s="9">
        <f t="shared" si="56"/>
        <v>0.66888888888888887</v>
      </c>
      <c r="FB58" s="9">
        <f t="shared" si="57"/>
        <v>0.93555555555555558</v>
      </c>
      <c r="FC58" s="9">
        <f t="shared" si="58"/>
        <v>0.63222222222222224</v>
      </c>
      <c r="FD58" s="9">
        <f t="shared" si="59"/>
        <v>0.39555555555555555</v>
      </c>
      <c r="FE58" s="9">
        <f t="shared" si="60"/>
        <v>0.51666666666666672</v>
      </c>
      <c r="FF58" s="9">
        <f t="shared" si="61"/>
        <v>0.84888888888888892</v>
      </c>
      <c r="FG58" s="58"/>
      <c r="FH58" s="58"/>
      <c r="FI58" s="40">
        <f t="shared" si="84"/>
        <v>0.64569444444444457</v>
      </c>
      <c r="FJ58" s="40">
        <f t="shared" si="75"/>
        <v>0.213198070131002</v>
      </c>
      <c r="FK58" s="41">
        <f t="shared" si="76"/>
        <v>7.5376900562758323E-2</v>
      </c>
      <c r="FL58" s="9"/>
      <c r="GO58" s="9"/>
      <c r="HD58" s="9"/>
      <c r="HH58" s="9">
        <f t="shared" ref="HH58:HR58" si="86">HN3</f>
        <v>0</v>
      </c>
      <c r="HI58" s="9">
        <f t="shared" si="86"/>
        <v>0</v>
      </c>
      <c r="HJ58" s="9">
        <f t="shared" si="86"/>
        <v>0</v>
      </c>
      <c r="HK58" s="9">
        <f t="shared" si="86"/>
        <v>0</v>
      </c>
      <c r="HL58" s="9">
        <f t="shared" si="86"/>
        <v>0</v>
      </c>
      <c r="HM58" s="9">
        <f t="shared" si="86"/>
        <v>0</v>
      </c>
      <c r="HN58" s="9">
        <f t="shared" si="86"/>
        <v>0</v>
      </c>
      <c r="HO58" s="9">
        <f t="shared" si="86"/>
        <v>0</v>
      </c>
      <c r="HP58" s="9">
        <f t="shared" si="86"/>
        <v>0</v>
      </c>
      <c r="HQ58" s="9">
        <f t="shared" si="86"/>
        <v>0</v>
      </c>
      <c r="HR58" s="9">
        <f t="shared" si="86"/>
        <v>0</v>
      </c>
    </row>
    <row r="59" spans="1:226" ht="21" x14ac:dyDescent="0.25">
      <c r="A59" t="str">
        <f>'Raw Data(sec)'!A58</f>
        <v>P29</v>
      </c>
      <c r="B59" t="str">
        <f>'Raw Data(sec)'!B58</f>
        <v>WT</v>
      </c>
      <c r="C59" t="str">
        <f>'Raw Data(sec)'!C58</f>
        <v>K5</v>
      </c>
      <c r="D59" t="str">
        <f>'Raw Data(sec)'!D58</f>
        <v>R</v>
      </c>
      <c r="E59">
        <f>'Raw Data(sec)'!E58/3600</f>
        <v>2.7777777777777776E-2</v>
      </c>
      <c r="F59">
        <f>'Raw Data(sec)'!F58/3600</f>
        <v>7.6666666666666661E-2</v>
      </c>
      <c r="G59">
        <f>'Raw Data(sec)'!G58/3600</f>
        <v>5.4444444444444441E-2</v>
      </c>
      <c r="H59">
        <f>'Raw Data(sec)'!H58/3600</f>
        <v>0.14555555555555555</v>
      </c>
      <c r="I59">
        <f>'Raw Data(sec)'!I58/3600</f>
        <v>5.5555555555555552E-2</v>
      </c>
      <c r="J59">
        <f>'Raw Data(sec)'!J58/3600</f>
        <v>9.8888888888888887E-2</v>
      </c>
      <c r="K59">
        <f>'Raw Data(sec)'!K58/3600</f>
        <v>0.12111111111111111</v>
      </c>
      <c r="L59">
        <f>'Raw Data(sec)'!L58/3600</f>
        <v>4.4444444444444444E-3</v>
      </c>
      <c r="M59">
        <f>'Raw Data(sec)'!M58/3600</f>
        <v>0.17</v>
      </c>
      <c r="N59">
        <f>'Raw Data(sec)'!N58/3600</f>
        <v>0.06</v>
      </c>
      <c r="O59">
        <f>'Raw Data(sec)'!O58/3600</f>
        <v>0.15666666666666668</v>
      </c>
      <c r="P59" s="173">
        <f>'Raw Data(sec)'!P58/3600</f>
        <v>3.3333333333333333E-2</v>
      </c>
      <c r="Q59" s="173">
        <f>'Raw Data(sec)'!Q58/3600</f>
        <v>0</v>
      </c>
      <c r="R59" s="173">
        <f>'Raw Data(sec)'!R58/3600</f>
        <v>0</v>
      </c>
      <c r="S59" s="173">
        <f>'Raw Data(sec)'!S58/3600</f>
        <v>5.3333333333333337E-2</v>
      </c>
      <c r="T59" s="173">
        <f>'Raw Data(sec)'!T58/3600</f>
        <v>0</v>
      </c>
      <c r="U59" s="173">
        <f>'Raw Data(sec)'!U58/3600</f>
        <v>0</v>
      </c>
      <c r="V59" s="173">
        <f>'Raw Data(sec)'!V58/3600</f>
        <v>3.6666666666666667E-2</v>
      </c>
      <c r="W59" s="173">
        <f>'Raw Data(sec)'!W58/3600</f>
        <v>9.4444444444444442E-2</v>
      </c>
      <c r="X59" s="173">
        <f>'Raw Data(sec)'!X58/3600</f>
        <v>0.10555555555555556</v>
      </c>
      <c r="Y59" s="173">
        <f>'Raw Data(sec)'!Y58/3600</f>
        <v>4.8888888888888891E-2</v>
      </c>
      <c r="Z59" s="173">
        <f>'Raw Data(sec)'!Z58/3600</f>
        <v>0</v>
      </c>
      <c r="AA59" s="173">
        <f>'Raw Data(sec)'!AA58/3600</f>
        <v>0</v>
      </c>
      <c r="AB59" s="173">
        <f>'Raw Data(sec)'!AB58/3600</f>
        <v>0</v>
      </c>
      <c r="AH59" s="9"/>
      <c r="AI59" s="9"/>
      <c r="AJ59" s="9"/>
      <c r="AK59" s="358"/>
      <c r="AL59" s="280">
        <v>20</v>
      </c>
      <c r="AM59" s="281">
        <f t="shared" si="0"/>
        <v>0.48222222222222222</v>
      </c>
      <c r="AN59" s="281">
        <f t="shared" si="1"/>
        <v>0.48777777777777775</v>
      </c>
      <c r="AO59" s="281">
        <f t="shared" si="2"/>
        <v>0.24444444444444444</v>
      </c>
      <c r="AP59" s="281">
        <f t="shared" si="3"/>
        <v>0.30444444444444446</v>
      </c>
      <c r="AQ59" s="281">
        <f t="shared" si="4"/>
        <v>0.18555555555555556</v>
      </c>
      <c r="AR59" s="281">
        <f t="shared" si="5"/>
        <v>1</v>
      </c>
      <c r="AS59" s="281">
        <f t="shared" si="6"/>
        <v>0.73111111111111116</v>
      </c>
      <c r="AU59" s="9">
        <f t="shared" si="7"/>
        <v>0</v>
      </c>
      <c r="AV59" s="58"/>
      <c r="AW59" s="40">
        <f t="shared" si="77"/>
        <v>0.49079365079365084</v>
      </c>
      <c r="AX59" s="40">
        <f t="shared" si="62"/>
        <v>0.29031890673411165</v>
      </c>
      <c r="AY59" s="41">
        <f t="shared" si="78"/>
        <v>0.1097302325883735</v>
      </c>
      <c r="AZ59" s="9"/>
      <c r="BA59" s="358"/>
      <c r="BB59" s="280">
        <v>20</v>
      </c>
      <c r="BC59" s="281">
        <f t="shared" si="8"/>
        <v>0.14444444444444443</v>
      </c>
      <c r="BD59" s="281">
        <f t="shared" si="9"/>
        <v>0.69222222222222218</v>
      </c>
      <c r="BE59" s="281">
        <f t="shared" si="10"/>
        <v>0.44777777777777777</v>
      </c>
      <c r="BF59" s="281">
        <f t="shared" si="11"/>
        <v>0.39666666666666667</v>
      </c>
      <c r="BG59" s="281">
        <f t="shared" si="12"/>
        <v>0.55555555555555558</v>
      </c>
      <c r="BH59" s="281">
        <f t="shared" si="13"/>
        <v>0.46111111111111114</v>
      </c>
      <c r="BI59" s="281">
        <f t="shared" si="14"/>
        <v>0.8833333333333333</v>
      </c>
      <c r="BJ59" s="281">
        <f t="shared" si="15"/>
        <v>0.48555555555555557</v>
      </c>
      <c r="BK59" s="58"/>
      <c r="BL59" s="58"/>
      <c r="BM59" s="40">
        <f t="shared" si="63"/>
        <v>0.50833333333333341</v>
      </c>
      <c r="BN59" s="40">
        <f t="shared" si="64"/>
        <v>0.21645533038691825</v>
      </c>
      <c r="BO59" s="41">
        <f t="shared" si="65"/>
        <v>7.6528515970282221E-2</v>
      </c>
      <c r="BT59" s="358"/>
      <c r="BU59" s="172">
        <v>20</v>
      </c>
      <c r="BV59" s="173">
        <f t="shared" si="16"/>
        <v>0.94222222222222218</v>
      </c>
      <c r="BW59" s="173">
        <f t="shared" si="17"/>
        <v>0.85333333333333339</v>
      </c>
      <c r="BX59" s="173">
        <f t="shared" si="18"/>
        <v>0.39444444444444443</v>
      </c>
      <c r="BY59" s="173">
        <f t="shared" si="19"/>
        <v>0.91</v>
      </c>
      <c r="BZ59" s="173">
        <f t="shared" si="20"/>
        <v>1</v>
      </c>
      <c r="CA59" s="173">
        <f t="shared" si="21"/>
        <v>0.26333333333333331</v>
      </c>
      <c r="CB59" s="173">
        <f t="shared" si="22"/>
        <v>0.27777777777777779</v>
      </c>
      <c r="CD59" s="58"/>
      <c r="CE59" s="58"/>
      <c r="CF59" s="40">
        <f t="shared" si="79"/>
        <v>0.66301587301587295</v>
      </c>
      <c r="CG59" s="40">
        <f t="shared" si="80"/>
        <v>0.33392152689787519</v>
      </c>
      <c r="CH59" s="41">
        <f t="shared" si="81"/>
        <v>0.12621047394039189</v>
      </c>
      <c r="CI59" s="9"/>
      <c r="CJ59" s="104">
        <v>20</v>
      </c>
      <c r="CK59" s="281">
        <f t="shared" si="23"/>
        <v>0.88</v>
      </c>
      <c r="CL59" s="281">
        <f t="shared" si="24"/>
        <v>0.55444444444444441</v>
      </c>
      <c r="CM59" s="281">
        <f t="shared" si="25"/>
        <v>0.72333333333333338</v>
      </c>
      <c r="CN59" s="281">
        <f t="shared" si="26"/>
        <v>0.51111111111111107</v>
      </c>
      <c r="CO59" s="281">
        <f t="shared" si="27"/>
        <v>1</v>
      </c>
      <c r="CP59" s="281">
        <f t="shared" si="28"/>
        <v>0.30111111111111111</v>
      </c>
      <c r="CQ59" s="281">
        <f t="shared" si="29"/>
        <v>0.40444444444444444</v>
      </c>
      <c r="CR59" s="281">
        <f t="shared" si="30"/>
        <v>0.98</v>
      </c>
      <c r="CS59" s="281">
        <f t="shared" si="31"/>
        <v>0.99777777777777776</v>
      </c>
      <c r="CT59" s="58"/>
      <c r="CU59" s="102">
        <f t="shared" si="82"/>
        <v>0.70580246913580247</v>
      </c>
      <c r="CV59" s="40">
        <f t="shared" si="66"/>
        <v>0.27226914435618649</v>
      </c>
      <c r="CW59" s="41">
        <f t="shared" si="67"/>
        <v>9.0756381452062163E-2</v>
      </c>
      <c r="CX59" s="9"/>
      <c r="CZ59" s="9"/>
      <c r="DA59" s="358"/>
      <c r="DB59" s="172">
        <v>20</v>
      </c>
      <c r="DC59" s="173">
        <f t="shared" si="32"/>
        <v>0.15111111111111111</v>
      </c>
      <c r="DD59" s="173">
        <f t="shared" si="33"/>
        <v>0.27</v>
      </c>
      <c r="DE59" s="173">
        <f t="shared" si="34"/>
        <v>0.56555555555555559</v>
      </c>
      <c r="DF59" s="173">
        <f t="shared" si="35"/>
        <v>0.69777777777777783</v>
      </c>
      <c r="DG59" s="173">
        <f t="shared" si="36"/>
        <v>0.90666666666666662</v>
      </c>
      <c r="DH59" s="173">
        <f t="shared" si="37"/>
        <v>0.39777777777777779</v>
      </c>
      <c r="DI59" s="9"/>
      <c r="DJ59" s="58"/>
      <c r="DK59" s="58"/>
      <c r="DL59" s="40">
        <f t="shared" si="68"/>
        <v>0.49814814814814817</v>
      </c>
      <c r="DM59" s="40">
        <f t="shared" si="69"/>
        <v>0.2806576638537337</v>
      </c>
      <c r="DN59" s="41">
        <f t="shared" si="70"/>
        <v>0.11457801147386831</v>
      </c>
      <c r="DO59" s="9"/>
      <c r="DP59" s="176">
        <v>20</v>
      </c>
      <c r="DQ59" s="173">
        <f t="shared" si="38"/>
        <v>1</v>
      </c>
      <c r="DR59" s="173">
        <f t="shared" si="39"/>
        <v>0.99888888888888894</v>
      </c>
      <c r="DS59" s="173">
        <f t="shared" si="40"/>
        <v>0.47333333333333333</v>
      </c>
      <c r="DT59" s="173">
        <f t="shared" si="41"/>
        <v>0.90333333333333332</v>
      </c>
      <c r="DU59" s="173">
        <f t="shared" si="42"/>
        <v>0.52666666666666662</v>
      </c>
      <c r="DV59" s="173">
        <f t="shared" si="43"/>
        <v>0.57999999999999996</v>
      </c>
      <c r="DW59" s="173">
        <f t="shared" si="44"/>
        <v>0.62666666666666671</v>
      </c>
      <c r="DX59" s="58"/>
      <c r="DY59" s="58"/>
      <c r="DZ59" s="58"/>
      <c r="EA59" s="174">
        <f t="shared" si="71"/>
        <v>0.72984126984126985</v>
      </c>
      <c r="EB59" s="40">
        <f t="shared" si="72"/>
        <v>0.22936343164124995</v>
      </c>
      <c r="EC59" s="41">
        <f t="shared" si="73"/>
        <v>8.6691228567872952E-2</v>
      </c>
      <c r="EG59" s="358"/>
      <c r="EH59" s="88">
        <v>20</v>
      </c>
      <c r="EI59" s="9">
        <f t="shared" si="45"/>
        <v>0.65666666666666662</v>
      </c>
      <c r="EJ59" s="9">
        <f t="shared" si="46"/>
        <v>0.45222222222222225</v>
      </c>
      <c r="EK59" s="9">
        <f t="shared" si="47"/>
        <v>0.60666666666666669</v>
      </c>
      <c r="EL59" s="9">
        <f t="shared" si="48"/>
        <v>0.47666666666666668</v>
      </c>
      <c r="EM59" s="9"/>
      <c r="EN59" s="9"/>
      <c r="EO59" s="9">
        <f t="shared" si="51"/>
        <v>0.53555555555555556</v>
      </c>
      <c r="EP59" s="9">
        <f t="shared" si="52"/>
        <v>0.50888888888888884</v>
      </c>
      <c r="EQ59" s="9">
        <f t="shared" si="53"/>
        <v>0.75862068965517238</v>
      </c>
      <c r="ER59" s="58"/>
      <c r="ES59" s="40">
        <f t="shared" si="85"/>
        <v>0.57075533661740552</v>
      </c>
      <c r="ET59" s="40">
        <f t="shared" si="74"/>
        <v>0.10949355391331868</v>
      </c>
      <c r="EU59" s="41">
        <f t="shared" si="83"/>
        <v>4.1384673402754903E-2</v>
      </c>
      <c r="EV59" s="9"/>
      <c r="EX59" s="103">
        <v>20</v>
      </c>
      <c r="EY59" s="9">
        <f t="shared" si="54"/>
        <v>0.9</v>
      </c>
      <c r="EZ59" s="9">
        <f t="shared" si="55"/>
        <v>0.46444444444444444</v>
      </c>
      <c r="FA59" s="9">
        <f t="shared" si="56"/>
        <v>0.3</v>
      </c>
      <c r="FB59" s="9">
        <f t="shared" si="57"/>
        <v>0.10333333333333333</v>
      </c>
      <c r="FC59" s="9">
        <f t="shared" si="58"/>
        <v>0.44111111111111112</v>
      </c>
      <c r="FD59" s="9">
        <f t="shared" si="59"/>
        <v>6.4444444444444443E-2</v>
      </c>
      <c r="FE59" s="9">
        <f t="shared" si="60"/>
        <v>0.48777777777777775</v>
      </c>
      <c r="FF59" s="9">
        <f t="shared" si="61"/>
        <v>0.35888888888888887</v>
      </c>
      <c r="FG59" s="58"/>
      <c r="FH59" s="58"/>
      <c r="FI59" s="40">
        <f t="shared" si="84"/>
        <v>0.39</v>
      </c>
      <c r="FJ59" s="40">
        <f t="shared" si="75"/>
        <v>0.26050689971127083</v>
      </c>
      <c r="FK59" s="41">
        <f t="shared" si="76"/>
        <v>9.2103097665861722E-2</v>
      </c>
      <c r="FL59" s="9"/>
      <c r="GO59" s="9"/>
      <c r="HD59" s="9"/>
      <c r="HH59" s="9">
        <f t="shared" ref="HH59:HR59" si="87">HN4</f>
        <v>0</v>
      </c>
      <c r="HI59" s="9">
        <f t="shared" si="87"/>
        <v>0</v>
      </c>
      <c r="HJ59" s="9">
        <f t="shared" si="87"/>
        <v>0</v>
      </c>
      <c r="HK59" s="9">
        <f t="shared" si="87"/>
        <v>0</v>
      </c>
      <c r="HL59" s="9">
        <f t="shared" si="87"/>
        <v>0</v>
      </c>
      <c r="HM59" s="9">
        <f t="shared" si="87"/>
        <v>0</v>
      </c>
      <c r="HN59" s="9">
        <f t="shared" si="87"/>
        <v>0</v>
      </c>
      <c r="HO59" s="9">
        <f t="shared" si="87"/>
        <v>0</v>
      </c>
      <c r="HP59" s="9">
        <f t="shared" si="87"/>
        <v>0</v>
      </c>
      <c r="HQ59" s="9">
        <f t="shared" si="87"/>
        <v>0</v>
      </c>
      <c r="HR59" s="9">
        <f t="shared" si="87"/>
        <v>0</v>
      </c>
    </row>
    <row r="60" spans="1:226" ht="21" x14ac:dyDescent="0.25">
      <c r="A60" t="str">
        <f>'Raw Data(sec)'!A59</f>
        <v>P29</v>
      </c>
      <c r="B60" t="str">
        <f>'Raw Data(sec)'!B59</f>
        <v>WT</v>
      </c>
      <c r="C60" t="str">
        <f>'Raw Data(sec)'!C59</f>
        <v>K5</v>
      </c>
      <c r="D60" t="str">
        <f>'Raw Data(sec)'!D59</f>
        <v>NR</v>
      </c>
      <c r="E60">
        <f>'Raw Data(sec)'!E59/3600</f>
        <v>0.42444444444444446</v>
      </c>
      <c r="F60">
        <f>'Raw Data(sec)'!F59/3600</f>
        <v>0.51555555555555554</v>
      </c>
      <c r="G60">
        <f>'Raw Data(sec)'!G59/3600</f>
        <v>0.59444444444444444</v>
      </c>
      <c r="H60">
        <f>'Raw Data(sec)'!H59/3600</f>
        <v>0.77444444444444449</v>
      </c>
      <c r="I60">
        <f>'Raw Data(sec)'!I59/3600</f>
        <v>0.30555555555555558</v>
      </c>
      <c r="J60">
        <f>'Raw Data(sec)'!J59/3600</f>
        <v>0.70666666666666667</v>
      </c>
      <c r="K60">
        <f>'Raw Data(sec)'!K59/3600</f>
        <v>0.82666666666666666</v>
      </c>
      <c r="L60">
        <f>'Raw Data(sec)'!L59/3600</f>
        <v>0.30888888888888888</v>
      </c>
      <c r="M60">
        <f>'Raw Data(sec)'!M59/3600</f>
        <v>0.78</v>
      </c>
      <c r="N60">
        <f>'Raw Data(sec)'!N59/3600</f>
        <v>0.35777777777777775</v>
      </c>
      <c r="O60">
        <f>'Raw Data(sec)'!O59/3600</f>
        <v>0.68333333333333335</v>
      </c>
      <c r="P60" s="173">
        <f>'Raw Data(sec)'!P59/3600</f>
        <v>0.53666666666666663</v>
      </c>
      <c r="Q60" s="173">
        <f>'Raw Data(sec)'!Q59/3600</f>
        <v>0</v>
      </c>
      <c r="R60" s="173">
        <f>'Raw Data(sec)'!R59/3600</f>
        <v>0</v>
      </c>
      <c r="S60" s="173">
        <f>'Raw Data(sec)'!S59/3600</f>
        <v>0.71333333333333337</v>
      </c>
      <c r="T60" s="173">
        <f>'Raw Data(sec)'!T59/3600</f>
        <v>0</v>
      </c>
      <c r="U60" s="173">
        <f>'Raw Data(sec)'!U59/3600</f>
        <v>0</v>
      </c>
      <c r="V60" s="173">
        <f>'Raw Data(sec)'!V59/3600</f>
        <v>0.46111111111111114</v>
      </c>
      <c r="W60" s="173">
        <f>'Raw Data(sec)'!W59/3600</f>
        <v>0.37555555555555553</v>
      </c>
      <c r="X60" s="173">
        <f>'Raw Data(sec)'!X59/3600</f>
        <v>0.5</v>
      </c>
      <c r="Y60" s="173">
        <f>'Raw Data(sec)'!Y59/3600</f>
        <v>0.54777777777777781</v>
      </c>
      <c r="Z60" s="173">
        <f>'Raw Data(sec)'!Z59/3600</f>
        <v>0</v>
      </c>
      <c r="AA60" s="173">
        <f>'Raw Data(sec)'!AA59/3600</f>
        <v>0</v>
      </c>
      <c r="AB60" s="173">
        <f>'Raw Data(sec)'!AB59/3600</f>
        <v>0</v>
      </c>
      <c r="AH60" s="9"/>
      <c r="AI60" s="9"/>
      <c r="AJ60" s="9"/>
      <c r="AK60" s="358"/>
      <c r="AL60" s="280">
        <v>21</v>
      </c>
      <c r="AM60" s="281">
        <f t="shared" si="0"/>
        <v>0.55111111111111111</v>
      </c>
      <c r="AN60" s="281">
        <f t="shared" si="1"/>
        <v>0.58111111111111113</v>
      </c>
      <c r="AO60" s="281">
        <f t="shared" si="2"/>
        <v>0.66333333333333333</v>
      </c>
      <c r="AP60" s="281">
        <f t="shared" si="3"/>
        <v>0.40666666666666668</v>
      </c>
      <c r="AQ60" s="281">
        <f t="shared" si="4"/>
        <v>0.72888888888888892</v>
      </c>
      <c r="AR60" s="281">
        <f t="shared" si="5"/>
        <v>0.54222222222222227</v>
      </c>
      <c r="AS60" s="281">
        <f t="shared" si="6"/>
        <v>0.47888888888888886</v>
      </c>
      <c r="AU60" s="9">
        <f t="shared" si="7"/>
        <v>0</v>
      </c>
      <c r="AV60" s="58"/>
      <c r="AW60" s="40">
        <f t="shared" si="77"/>
        <v>0.56460317460317455</v>
      </c>
      <c r="AX60" s="40">
        <f t="shared" si="62"/>
        <v>0.1079998258103855</v>
      </c>
      <c r="AY60" s="41">
        <f t="shared" si="78"/>
        <v>4.0820097247510692E-2</v>
      </c>
      <c r="AZ60" s="9"/>
      <c r="BA60" s="358"/>
      <c r="BB60" s="280">
        <v>21</v>
      </c>
      <c r="BC60" s="281">
        <f t="shared" si="8"/>
        <v>1</v>
      </c>
      <c r="BD60" s="281">
        <f t="shared" si="9"/>
        <v>0.49888888888888888</v>
      </c>
      <c r="BE60" s="281">
        <f t="shared" si="10"/>
        <v>0.65555555555555556</v>
      </c>
      <c r="BF60" s="281">
        <f t="shared" si="11"/>
        <v>0.80666666666666664</v>
      </c>
      <c r="BG60" s="281">
        <f t="shared" si="12"/>
        <v>0.85333333333333339</v>
      </c>
      <c r="BH60" s="281">
        <f t="shared" si="13"/>
        <v>0.48222222222222222</v>
      </c>
      <c r="BI60" s="281">
        <f t="shared" si="14"/>
        <v>0.57777777777777772</v>
      </c>
      <c r="BJ60" s="281">
        <f t="shared" si="15"/>
        <v>0.74444444444444446</v>
      </c>
      <c r="BK60" s="58"/>
      <c r="BL60" s="58"/>
      <c r="BM60" s="40">
        <f t="shared" si="63"/>
        <v>0.7023611111111111</v>
      </c>
      <c r="BN60" s="40">
        <f t="shared" si="64"/>
        <v>0.18189715246279747</v>
      </c>
      <c r="BO60" s="41">
        <f t="shared" si="65"/>
        <v>6.4310354992483693E-2</v>
      </c>
      <c r="BT60" s="358"/>
      <c r="BU60" s="172">
        <v>21</v>
      </c>
      <c r="BV60" s="173">
        <f t="shared" si="16"/>
        <v>0.8455555555555555</v>
      </c>
      <c r="BW60" s="173">
        <f t="shared" si="17"/>
        <v>1</v>
      </c>
      <c r="BX60" s="173">
        <f t="shared" si="18"/>
        <v>0.40333333333333332</v>
      </c>
      <c r="BY60" s="173">
        <f t="shared" si="19"/>
        <v>0.39</v>
      </c>
      <c r="BZ60" s="173">
        <f t="shared" si="20"/>
        <v>0.51</v>
      </c>
      <c r="CA60" s="173">
        <f t="shared" si="21"/>
        <v>0.71111111111111114</v>
      </c>
      <c r="CB60" s="173">
        <f t="shared" si="22"/>
        <v>0.57222222222222219</v>
      </c>
      <c r="CD60" s="58"/>
      <c r="CE60" s="58"/>
      <c r="CF60" s="40">
        <f t="shared" si="79"/>
        <v>0.63317460317460317</v>
      </c>
      <c r="CG60" s="40">
        <f t="shared" si="80"/>
        <v>0.2297058671874555</v>
      </c>
      <c r="CH60" s="41">
        <f t="shared" si="81"/>
        <v>8.6820657038634161E-2</v>
      </c>
      <c r="CI60" s="9"/>
      <c r="CJ60" s="104">
        <v>21</v>
      </c>
      <c r="CK60" s="281">
        <f t="shared" si="23"/>
        <v>0.74555555555555553</v>
      </c>
      <c r="CL60" s="281">
        <f t="shared" si="24"/>
        <v>1</v>
      </c>
      <c r="CM60" s="281">
        <f t="shared" si="25"/>
        <v>1</v>
      </c>
      <c r="CN60" s="281">
        <f t="shared" si="26"/>
        <v>0.71777777777777774</v>
      </c>
      <c r="CO60" s="281">
        <f t="shared" si="27"/>
        <v>1</v>
      </c>
      <c r="CP60" s="281">
        <f t="shared" si="28"/>
        <v>0.78</v>
      </c>
      <c r="CQ60" s="281">
        <f t="shared" si="29"/>
        <v>0.56888888888888889</v>
      </c>
      <c r="CR60" s="281">
        <f t="shared" si="30"/>
        <v>0.42222222222222222</v>
      </c>
      <c r="CS60" s="281">
        <f t="shared" si="31"/>
        <v>0.79222222222222227</v>
      </c>
      <c r="CT60" s="58"/>
      <c r="CU60" s="102">
        <f t="shared" si="82"/>
        <v>0.78074074074074085</v>
      </c>
      <c r="CV60" s="40">
        <f t="shared" si="66"/>
        <v>0.20092763269457722</v>
      </c>
      <c r="CW60" s="41">
        <f t="shared" si="67"/>
        <v>6.6975877564859079E-2</v>
      </c>
      <c r="CX60" s="9"/>
      <c r="CZ60" s="9"/>
      <c r="DA60" s="358"/>
      <c r="DB60" s="172">
        <v>21</v>
      </c>
      <c r="DC60" s="173">
        <f t="shared" si="32"/>
        <v>0.35555555555555557</v>
      </c>
      <c r="DD60" s="173">
        <f t="shared" si="33"/>
        <v>0.41555555555555557</v>
      </c>
      <c r="DE60" s="173">
        <f t="shared" si="34"/>
        <v>0.61888888888888893</v>
      </c>
      <c r="DF60" s="173">
        <f t="shared" si="35"/>
        <v>0.78666666666666663</v>
      </c>
      <c r="DG60" s="173">
        <f t="shared" si="36"/>
        <v>1</v>
      </c>
      <c r="DH60" s="173">
        <f t="shared" si="37"/>
        <v>0.5955555555555555</v>
      </c>
      <c r="DI60" s="9"/>
      <c r="DJ60" s="58"/>
      <c r="DK60" s="58"/>
      <c r="DL60" s="40">
        <f t="shared" si="68"/>
        <v>0.62870370370370365</v>
      </c>
      <c r="DM60" s="40">
        <f t="shared" si="69"/>
        <v>0.23834865702270441</v>
      </c>
      <c r="DN60" s="41">
        <f t="shared" si="70"/>
        <v>9.730543176387671E-2</v>
      </c>
      <c r="DO60" s="9"/>
      <c r="DP60" s="176">
        <v>21</v>
      </c>
      <c r="DQ60" s="173">
        <f t="shared" si="38"/>
        <v>0.50444444444444447</v>
      </c>
      <c r="DR60" s="173">
        <f t="shared" si="39"/>
        <v>0.78888888888888886</v>
      </c>
      <c r="DS60" s="173">
        <f t="shared" si="40"/>
        <v>0.44555555555555554</v>
      </c>
      <c r="DT60" s="173">
        <f t="shared" si="41"/>
        <v>0.52111111111111108</v>
      </c>
      <c r="DU60" s="173">
        <f t="shared" si="42"/>
        <v>0.97222222222222221</v>
      </c>
      <c r="DV60" s="173">
        <f t="shared" si="43"/>
        <v>0.64555555555555555</v>
      </c>
      <c r="DW60" s="173">
        <f t="shared" si="44"/>
        <v>0.66666666666666663</v>
      </c>
      <c r="DX60" s="58"/>
      <c r="DY60" s="58"/>
      <c r="DZ60" s="58"/>
      <c r="EA60" s="174">
        <f t="shared" si="71"/>
        <v>0.64920634920634923</v>
      </c>
      <c r="EB60" s="40">
        <f t="shared" si="72"/>
        <v>0.18394143177473421</v>
      </c>
      <c r="EC60" s="41">
        <f t="shared" si="73"/>
        <v>6.952332632530013E-2</v>
      </c>
      <c r="EG60" s="358"/>
      <c r="EH60" s="88">
        <v>21</v>
      </c>
      <c r="EI60" s="9">
        <f t="shared" si="45"/>
        <v>0.38333333333333336</v>
      </c>
      <c r="EJ60" s="9">
        <f t="shared" si="46"/>
        <v>0.64222222222222225</v>
      </c>
      <c r="EK60" s="9">
        <f t="shared" si="47"/>
        <v>0.81555555555555559</v>
      </c>
      <c r="EL60" s="9">
        <f t="shared" si="48"/>
        <v>0.6677777777777778</v>
      </c>
      <c r="EM60" s="9"/>
      <c r="EN60" s="9"/>
      <c r="EO60" s="9">
        <f t="shared" si="51"/>
        <v>0.66222222222222227</v>
      </c>
      <c r="EP60" s="9">
        <f t="shared" si="52"/>
        <v>0.59888888888888892</v>
      </c>
      <c r="EQ60" s="9">
        <f t="shared" si="53"/>
        <v>0.77222222222222225</v>
      </c>
      <c r="ER60" s="58"/>
      <c r="ES60" s="40">
        <f t="shared" si="85"/>
        <v>0.64888888888888896</v>
      </c>
      <c r="ET60" s="40">
        <f t="shared" si="74"/>
        <v>0.13939611085021203</v>
      </c>
      <c r="EU60" s="41">
        <f t="shared" si="83"/>
        <v>5.2686777577036208E-2</v>
      </c>
      <c r="EV60" s="9"/>
      <c r="EX60" s="103">
        <v>21</v>
      </c>
      <c r="EY60" s="9">
        <f t="shared" si="54"/>
        <v>0.49333333333333335</v>
      </c>
      <c r="EZ60" s="9">
        <f t="shared" si="55"/>
        <v>1</v>
      </c>
      <c r="FA60" s="9">
        <f t="shared" si="56"/>
        <v>0.46666666666666667</v>
      </c>
      <c r="FB60" s="9">
        <f t="shared" si="57"/>
        <v>1</v>
      </c>
      <c r="FC60" s="9">
        <f t="shared" si="58"/>
        <v>0.54</v>
      </c>
      <c r="FD60" s="9">
        <f t="shared" si="59"/>
        <v>0.46</v>
      </c>
      <c r="FE60" s="9">
        <f t="shared" si="60"/>
        <v>0.94666666666666666</v>
      </c>
      <c r="FF60" s="9">
        <f t="shared" si="61"/>
        <v>0.57111111111111112</v>
      </c>
      <c r="FG60" s="58"/>
      <c r="FH60" s="58"/>
      <c r="FI60" s="40">
        <f t="shared" si="84"/>
        <v>0.68472222222222223</v>
      </c>
      <c r="FJ60" s="40">
        <f t="shared" si="75"/>
        <v>0.24955533647109071</v>
      </c>
      <c r="FK60" s="41">
        <f t="shared" si="76"/>
        <v>8.8231135349999379E-2</v>
      </c>
      <c r="FL60" s="9"/>
      <c r="GO60" s="9"/>
      <c r="HD60" s="9"/>
      <c r="HH60" s="9">
        <f t="shared" ref="HH60:HR60" si="88">HN5</f>
        <v>0</v>
      </c>
      <c r="HI60" s="9">
        <f t="shared" si="88"/>
        <v>0</v>
      </c>
      <c r="HJ60" s="9">
        <f t="shared" si="88"/>
        <v>0</v>
      </c>
      <c r="HK60" s="9">
        <f t="shared" si="88"/>
        <v>0</v>
      </c>
      <c r="HL60" s="9">
        <f t="shared" si="88"/>
        <v>0</v>
      </c>
      <c r="HM60" s="9">
        <f t="shared" si="88"/>
        <v>0</v>
      </c>
      <c r="HN60" s="9">
        <f t="shared" si="88"/>
        <v>0</v>
      </c>
      <c r="HO60" s="9">
        <f t="shared" si="88"/>
        <v>0</v>
      </c>
      <c r="HP60" s="9">
        <f t="shared" si="88"/>
        <v>0</v>
      </c>
      <c r="HQ60" s="9">
        <f t="shared" si="88"/>
        <v>0</v>
      </c>
      <c r="HR60" s="9">
        <f t="shared" si="88"/>
        <v>0</v>
      </c>
    </row>
    <row r="61" spans="1:226" ht="21" x14ac:dyDescent="0.25">
      <c r="A61" t="str">
        <f>'Raw Data(sec)'!A60</f>
        <v>P29</v>
      </c>
      <c r="B61" t="str">
        <f>'Raw Data(sec)'!B60</f>
        <v>WT</v>
      </c>
      <c r="C61" t="str">
        <f>'Raw Data(sec)'!C60</f>
        <v>N2</v>
      </c>
      <c r="D61" t="str">
        <f>'Raw Data(sec)'!D60</f>
        <v>W</v>
      </c>
      <c r="E61">
        <f>'Raw Data(sec)'!E60/3600</f>
        <v>0.5788888888888889</v>
      </c>
      <c r="F61">
        <f>'Raw Data(sec)'!F60/3600</f>
        <v>0.19222222222222221</v>
      </c>
      <c r="G61">
        <f>'Raw Data(sec)'!G60/3600</f>
        <v>0.44111111111111112</v>
      </c>
      <c r="H61">
        <f>'Raw Data(sec)'!H60/3600</f>
        <v>8.7777777777777774E-2</v>
      </c>
      <c r="I61">
        <f>'Raw Data(sec)'!I60/3600</f>
        <v>0.55777777777777782</v>
      </c>
      <c r="J61">
        <f>'Raw Data(sec)'!J60/3600</f>
        <v>0.27666666666666667</v>
      </c>
      <c r="K61">
        <f>'Raw Data(sec)'!K60/3600</f>
        <v>0.39666666666666667</v>
      </c>
      <c r="L61">
        <f>'Raw Data(sec)'!L60/3600</f>
        <v>0.24333333333333335</v>
      </c>
      <c r="M61">
        <f>'Raw Data(sec)'!M60/3600</f>
        <v>0.34111111111111109</v>
      </c>
      <c r="N61">
        <f>'Raw Data(sec)'!N60/3600</f>
        <v>0.56444444444444442</v>
      </c>
      <c r="O61">
        <f>'Raw Data(sec)'!O60/3600</f>
        <v>0.45222222222222225</v>
      </c>
      <c r="P61" s="173">
        <f>'Raw Data(sec)'!P60/3600</f>
        <v>0.20333333333333334</v>
      </c>
      <c r="Q61" s="173">
        <f>'Raw Data(sec)'!Q60/3600</f>
        <v>0.96666666666666667</v>
      </c>
      <c r="R61" s="173">
        <f>'Raw Data(sec)'!R60/3600</f>
        <v>0.34555555555555556</v>
      </c>
      <c r="S61" s="173">
        <f>'Raw Data(sec)'!S60/3600</f>
        <v>0.86222222222222222</v>
      </c>
      <c r="T61" s="173">
        <f>'Raw Data(sec)'!T60/3600</f>
        <v>0.76111111111111107</v>
      </c>
      <c r="U61" s="173">
        <f>'Raw Data(sec)'!U60/3600</f>
        <v>0.7844444444444445</v>
      </c>
      <c r="V61" s="173">
        <f>'Raw Data(sec)'!V60/3600</f>
        <v>0.3</v>
      </c>
      <c r="W61" s="173">
        <f>'Raw Data(sec)'!W60/3600</f>
        <v>0.35888888888888887</v>
      </c>
      <c r="X61" s="173">
        <f>'Raw Data(sec)'!X60/3600</f>
        <v>0.91</v>
      </c>
      <c r="Y61" s="173">
        <f>'Raw Data(sec)'!Y60/3600</f>
        <v>0.39</v>
      </c>
      <c r="Z61" s="173">
        <f>'Raw Data(sec)'!Z60/3600</f>
        <v>0.70666666666666667</v>
      </c>
      <c r="AA61" s="173">
        <f>'Raw Data(sec)'!AA60/3600</f>
        <v>1</v>
      </c>
      <c r="AB61" s="173">
        <f>'Raw Data(sec)'!AB60/3600</f>
        <v>1</v>
      </c>
      <c r="AH61" s="9"/>
      <c r="AI61" s="9"/>
      <c r="AJ61" s="9"/>
      <c r="AK61" s="358"/>
      <c r="AL61" s="280">
        <v>22</v>
      </c>
      <c r="AM61" s="281">
        <f t="shared" si="0"/>
        <v>0.51666666666666672</v>
      </c>
      <c r="AN61" s="281">
        <f t="shared" si="1"/>
        <v>0.24888888888888888</v>
      </c>
      <c r="AO61" s="281">
        <f t="shared" si="2"/>
        <v>0.75</v>
      </c>
      <c r="AP61" s="281">
        <f t="shared" si="3"/>
        <v>0.73777777777777775</v>
      </c>
      <c r="AQ61" s="281">
        <f t="shared" si="4"/>
        <v>0.34222222222222221</v>
      </c>
      <c r="AR61" s="281">
        <f t="shared" si="5"/>
        <v>0.64666666666666661</v>
      </c>
      <c r="AS61" s="281">
        <f t="shared" si="6"/>
        <v>0.82333333333333336</v>
      </c>
      <c r="AU61" s="9">
        <f t="shared" si="7"/>
        <v>0</v>
      </c>
      <c r="AV61" s="58"/>
      <c r="AW61" s="40">
        <f t="shared" si="77"/>
        <v>0.58079365079365075</v>
      </c>
      <c r="AX61" s="40">
        <f t="shared" si="62"/>
        <v>0.2189478340314035</v>
      </c>
      <c r="AY61" s="41">
        <f t="shared" si="78"/>
        <v>8.2754502706191169E-2</v>
      </c>
      <c r="AZ61" s="9"/>
      <c r="BA61" s="358"/>
      <c r="BB61" s="280">
        <v>22</v>
      </c>
      <c r="BC61" s="281">
        <f t="shared" si="8"/>
        <v>0.57111111111111112</v>
      </c>
      <c r="BD61" s="281">
        <f t="shared" si="9"/>
        <v>1</v>
      </c>
      <c r="BE61" s="281">
        <f t="shared" si="10"/>
        <v>0.89888888888888885</v>
      </c>
      <c r="BF61" s="281">
        <f t="shared" si="11"/>
        <v>1</v>
      </c>
      <c r="BG61" s="281">
        <f t="shared" si="12"/>
        <v>1</v>
      </c>
      <c r="BH61" s="281">
        <f t="shared" si="13"/>
        <v>0.63777777777777778</v>
      </c>
      <c r="BI61" s="281">
        <f t="shared" si="14"/>
        <v>0.86444444444444446</v>
      </c>
      <c r="BJ61" s="281">
        <f t="shared" si="15"/>
        <v>1</v>
      </c>
      <c r="BK61" s="58"/>
      <c r="BL61" s="58"/>
      <c r="BM61" s="40">
        <f t="shared" si="63"/>
        <v>0.87152777777777779</v>
      </c>
      <c r="BN61" s="40">
        <f t="shared" si="64"/>
        <v>0.17390822195889136</v>
      </c>
      <c r="BO61" s="41">
        <f t="shared" si="65"/>
        <v>6.1485841525613663E-2</v>
      </c>
      <c r="BT61" s="358"/>
      <c r="BU61" s="172">
        <v>22</v>
      </c>
      <c r="BV61" s="173">
        <f t="shared" si="16"/>
        <v>0.85</v>
      </c>
      <c r="BW61" s="173">
        <f t="shared" si="17"/>
        <v>1</v>
      </c>
      <c r="BX61" s="173">
        <f t="shared" si="18"/>
        <v>1</v>
      </c>
      <c r="BY61" s="173">
        <f t="shared" si="19"/>
        <v>0.70666666666666667</v>
      </c>
      <c r="BZ61" s="173">
        <f t="shared" si="20"/>
        <v>0.10111111111111111</v>
      </c>
      <c r="CA61" s="173">
        <f t="shared" si="21"/>
        <v>1</v>
      </c>
      <c r="CB61" s="173">
        <f t="shared" si="22"/>
        <v>1</v>
      </c>
      <c r="CD61" s="58"/>
      <c r="CE61" s="58"/>
      <c r="CF61" s="40">
        <f t="shared" si="79"/>
        <v>0.80825396825396822</v>
      </c>
      <c r="CG61" s="40">
        <f t="shared" si="80"/>
        <v>0.33145635564376963</v>
      </c>
      <c r="CH61" s="41">
        <f t="shared" si="81"/>
        <v>0.12527872678645638</v>
      </c>
      <c r="CI61" s="9"/>
      <c r="CJ61" s="104">
        <v>22</v>
      </c>
      <c r="CK61" s="281">
        <f t="shared" si="23"/>
        <v>0.76333333333333331</v>
      </c>
      <c r="CL61" s="281">
        <f t="shared" si="24"/>
        <v>1</v>
      </c>
      <c r="CM61" s="281">
        <f t="shared" si="25"/>
        <v>1</v>
      </c>
      <c r="CN61" s="281">
        <f t="shared" si="26"/>
        <v>0.76666666666666672</v>
      </c>
      <c r="CO61" s="281">
        <f t="shared" si="27"/>
        <v>1</v>
      </c>
      <c r="CP61" s="281">
        <f t="shared" si="28"/>
        <v>0.99</v>
      </c>
      <c r="CQ61" s="281">
        <f t="shared" si="29"/>
        <v>0.78111111111111109</v>
      </c>
      <c r="CR61" s="281">
        <f t="shared" si="30"/>
        <v>0.68777777777777782</v>
      </c>
      <c r="CS61" s="281">
        <f t="shared" si="31"/>
        <v>0.58777777777777773</v>
      </c>
      <c r="CT61" s="58"/>
      <c r="CU61" s="102">
        <f t="shared" si="82"/>
        <v>0.84185185185185185</v>
      </c>
      <c r="CV61" s="40">
        <f t="shared" si="66"/>
        <v>0.15842200246240376</v>
      </c>
      <c r="CW61" s="41">
        <f t="shared" si="67"/>
        <v>5.2807334154134584E-2</v>
      </c>
      <c r="CX61" s="9"/>
      <c r="CZ61" s="9"/>
      <c r="DA61" s="358"/>
      <c r="DB61" s="172">
        <v>22</v>
      </c>
      <c r="DC61" s="173">
        <f t="shared" si="32"/>
        <v>0.85</v>
      </c>
      <c r="DD61" s="173">
        <f t="shared" si="33"/>
        <v>0.62777777777777777</v>
      </c>
      <c r="DE61" s="173">
        <f t="shared" si="34"/>
        <v>0.6</v>
      </c>
      <c r="DF61" s="173">
        <f t="shared" si="35"/>
        <v>0.52222222222222225</v>
      </c>
      <c r="DG61" s="173">
        <f t="shared" si="36"/>
        <v>0.5344444444444445</v>
      </c>
      <c r="DH61" s="173">
        <f t="shared" si="37"/>
        <v>0.38666666666666666</v>
      </c>
      <c r="DI61" s="9"/>
      <c r="DJ61" s="58"/>
      <c r="DK61" s="58"/>
      <c r="DL61" s="40">
        <f t="shared" si="68"/>
        <v>0.58685185185185185</v>
      </c>
      <c r="DM61" s="40">
        <f t="shared" si="69"/>
        <v>0.15368304189550316</v>
      </c>
      <c r="DN61" s="41">
        <f t="shared" si="70"/>
        <v>6.2740839127125414E-2</v>
      </c>
      <c r="DO61" s="9"/>
      <c r="DP61" s="176">
        <v>22</v>
      </c>
      <c r="DQ61" s="173">
        <f t="shared" si="38"/>
        <v>0.85222222222222221</v>
      </c>
      <c r="DR61" s="173">
        <f t="shared" si="39"/>
        <v>1</v>
      </c>
      <c r="DS61" s="173">
        <f t="shared" si="40"/>
        <v>0.76</v>
      </c>
      <c r="DT61" s="173">
        <f t="shared" si="41"/>
        <v>0.93777777777777782</v>
      </c>
      <c r="DU61" s="173">
        <f t="shared" si="42"/>
        <v>0.4777777777777778</v>
      </c>
      <c r="DV61" s="173">
        <f t="shared" si="43"/>
        <v>0.93</v>
      </c>
      <c r="DW61" s="173">
        <f t="shared" si="44"/>
        <v>0.73888888888888893</v>
      </c>
      <c r="DX61" s="58"/>
      <c r="DY61" s="58"/>
      <c r="DZ61" s="58"/>
      <c r="EA61" s="174">
        <f t="shared" si="71"/>
        <v>0.81380952380952376</v>
      </c>
      <c r="EB61" s="40">
        <f t="shared" si="72"/>
        <v>0.17627473079606554</v>
      </c>
      <c r="EC61" s="41">
        <f t="shared" si="73"/>
        <v>6.6625585730178308E-2</v>
      </c>
      <c r="EG61" s="358"/>
      <c r="EH61" s="88">
        <v>22</v>
      </c>
      <c r="EI61" s="9">
        <f t="shared" si="45"/>
        <v>0.42333333333333334</v>
      </c>
      <c r="EJ61" s="9">
        <f t="shared" si="46"/>
        <v>0.75222222222222224</v>
      </c>
      <c r="EK61" s="9">
        <f t="shared" si="47"/>
        <v>0.9044444444444445</v>
      </c>
      <c r="EL61" s="9">
        <f t="shared" si="48"/>
        <v>0.66444444444444439</v>
      </c>
      <c r="EM61" s="9"/>
      <c r="EN61" s="9"/>
      <c r="EO61" s="9">
        <f t="shared" si="51"/>
        <v>0.81111111111111112</v>
      </c>
      <c r="EP61" s="9">
        <f t="shared" si="52"/>
        <v>0.57222222222222219</v>
      </c>
      <c r="EQ61" s="9">
        <f t="shared" si="53"/>
        <v>0.76444444444444448</v>
      </c>
      <c r="ER61" s="58"/>
      <c r="ES61" s="40">
        <f t="shared" si="85"/>
        <v>0.69888888888888878</v>
      </c>
      <c r="ET61" s="40">
        <f t="shared" si="74"/>
        <v>0.16080558514551679</v>
      </c>
      <c r="EU61" s="41">
        <f t="shared" si="83"/>
        <v>6.0778798246465669E-2</v>
      </c>
      <c r="EV61" s="9"/>
      <c r="EX61" s="103">
        <v>22</v>
      </c>
      <c r="EY61" s="9">
        <f t="shared" si="54"/>
        <v>1</v>
      </c>
      <c r="EZ61" s="9">
        <f t="shared" si="55"/>
        <v>0.96666666666666667</v>
      </c>
      <c r="FA61" s="9">
        <f t="shared" si="56"/>
        <v>0.73</v>
      </c>
      <c r="FB61" s="9">
        <f t="shared" si="57"/>
        <v>0.46555555555555556</v>
      </c>
      <c r="FC61" s="9">
        <f t="shared" si="58"/>
        <v>0.59222222222222221</v>
      </c>
      <c r="FD61" s="9">
        <f t="shared" si="59"/>
        <v>0.23555555555555555</v>
      </c>
      <c r="FE61" s="9">
        <f t="shared" si="60"/>
        <v>0.39444444444444443</v>
      </c>
      <c r="FF61" s="9">
        <f t="shared" si="61"/>
        <v>0.59888888888888892</v>
      </c>
      <c r="FG61" s="58"/>
      <c r="FH61" s="58"/>
      <c r="FI61" s="40">
        <f t="shared" si="84"/>
        <v>0.62291666666666667</v>
      </c>
      <c r="FJ61" s="40">
        <f t="shared" si="75"/>
        <v>0.26735555034415065</v>
      </c>
      <c r="FK61" s="41">
        <f t="shared" si="76"/>
        <v>9.4524461318105157E-2</v>
      </c>
      <c r="FL61" s="9"/>
      <c r="GO61" s="9"/>
      <c r="HD61" s="9"/>
      <c r="HH61" s="9">
        <f t="shared" ref="HH61:HR61" si="89">HN6</f>
        <v>0</v>
      </c>
      <c r="HI61" s="9">
        <f t="shared" si="89"/>
        <v>0</v>
      </c>
      <c r="HJ61" s="9">
        <f t="shared" si="89"/>
        <v>0</v>
      </c>
      <c r="HK61" s="9">
        <f t="shared" si="89"/>
        <v>0</v>
      </c>
      <c r="HL61" s="9">
        <f t="shared" si="89"/>
        <v>0</v>
      </c>
      <c r="HM61" s="9">
        <f t="shared" si="89"/>
        <v>0</v>
      </c>
      <c r="HN61" s="9">
        <f t="shared" si="89"/>
        <v>0</v>
      </c>
      <c r="HO61" s="9">
        <f t="shared" si="89"/>
        <v>0</v>
      </c>
      <c r="HP61" s="9">
        <f t="shared" si="89"/>
        <v>0</v>
      </c>
      <c r="HQ61" s="9">
        <f t="shared" si="89"/>
        <v>0</v>
      </c>
      <c r="HR61" s="9">
        <f t="shared" si="89"/>
        <v>0</v>
      </c>
    </row>
    <row r="62" spans="1:226" ht="21" x14ac:dyDescent="0.25">
      <c r="A62" t="str">
        <f>'Raw Data(sec)'!A61</f>
        <v>P29</v>
      </c>
      <c r="B62" t="str">
        <f>'Raw Data(sec)'!B61</f>
        <v>WT</v>
      </c>
      <c r="C62" t="str">
        <f>'Raw Data(sec)'!C61</f>
        <v>N2</v>
      </c>
      <c r="D62" t="str">
        <f>'Raw Data(sec)'!D61</f>
        <v>R</v>
      </c>
      <c r="E62">
        <f>'Raw Data(sec)'!E61/3600</f>
        <v>2.6666666666666668E-2</v>
      </c>
      <c r="F62">
        <f>'Raw Data(sec)'!F61/3600</f>
        <v>0.10333333333333333</v>
      </c>
      <c r="G62">
        <f>'Raw Data(sec)'!G61/3600</f>
        <v>6.4444444444444443E-2</v>
      </c>
      <c r="H62">
        <f>'Raw Data(sec)'!H61/3600</f>
        <v>0.11333333333333333</v>
      </c>
      <c r="I62">
        <f>'Raw Data(sec)'!I61/3600</f>
        <v>3.3333333333333333E-2</v>
      </c>
      <c r="J62">
        <f>'Raw Data(sec)'!J61/3600</f>
        <v>5.6666666666666664E-2</v>
      </c>
      <c r="K62">
        <f>'Raw Data(sec)'!K61/3600</f>
        <v>0.10222222222222223</v>
      </c>
      <c r="L62">
        <f>'Raw Data(sec)'!L61/3600</f>
        <v>7.8888888888888883E-2</v>
      </c>
      <c r="M62">
        <f>'Raw Data(sec)'!M61/3600</f>
        <v>0.10888888888888888</v>
      </c>
      <c r="N62">
        <f>'Raw Data(sec)'!N61/3600</f>
        <v>3.111111111111111E-2</v>
      </c>
      <c r="O62">
        <f>'Raw Data(sec)'!O61/3600</f>
        <v>6.5555555555555561E-2</v>
      </c>
      <c r="P62" s="173">
        <f>'Raw Data(sec)'!P61/3600</f>
        <v>6.3333333333333339E-2</v>
      </c>
      <c r="Q62" s="173">
        <f>'Raw Data(sec)'!Q61/3600</f>
        <v>0</v>
      </c>
      <c r="R62" s="173">
        <f>'Raw Data(sec)'!R61/3600</f>
        <v>2.2222222222222223E-2</v>
      </c>
      <c r="S62" s="173">
        <f>'Raw Data(sec)'!S61/3600</f>
        <v>5.5555555555555558E-3</v>
      </c>
      <c r="T62" s="173">
        <f>'Raw Data(sec)'!T61/3600</f>
        <v>0</v>
      </c>
      <c r="U62" s="173">
        <f>'Raw Data(sec)'!U61/3600</f>
        <v>0</v>
      </c>
      <c r="V62" s="173">
        <f>'Raw Data(sec)'!V61/3600</f>
        <v>2.2222222222222222E-3</v>
      </c>
      <c r="W62" s="173">
        <f>'Raw Data(sec)'!W61/3600</f>
        <v>7.6666666666666661E-2</v>
      </c>
      <c r="X62" s="173">
        <f>'Raw Data(sec)'!X61/3600</f>
        <v>0</v>
      </c>
      <c r="Y62" s="173">
        <f>'Raw Data(sec)'!Y61/3600</f>
        <v>6.4444444444444443E-2</v>
      </c>
      <c r="Z62" s="173">
        <f>'Raw Data(sec)'!Z61/3600</f>
        <v>5.5555555555555552E-2</v>
      </c>
      <c r="AA62" s="173">
        <f>'Raw Data(sec)'!AA61/3600</f>
        <v>0</v>
      </c>
      <c r="AB62" s="173">
        <f>'Raw Data(sec)'!AB61/3600</f>
        <v>0</v>
      </c>
      <c r="AH62" s="9"/>
      <c r="AI62" s="9"/>
      <c r="AJ62" s="9"/>
      <c r="AK62" s="358"/>
      <c r="AL62" s="280">
        <v>23</v>
      </c>
      <c r="AM62" s="281">
        <f t="shared" si="0"/>
        <v>1</v>
      </c>
      <c r="AN62" s="281">
        <f t="shared" si="1"/>
        <v>0.96444444444444444</v>
      </c>
      <c r="AO62" s="281">
        <f t="shared" si="2"/>
        <v>0.83333333333333337</v>
      </c>
      <c r="AP62" s="281">
        <f t="shared" si="3"/>
        <v>0.52444444444444449</v>
      </c>
      <c r="AQ62" s="281">
        <f t="shared" si="4"/>
        <v>0.75888888888888884</v>
      </c>
      <c r="AR62" s="281">
        <f t="shared" si="5"/>
        <v>1</v>
      </c>
      <c r="AS62" s="281">
        <f t="shared" si="6"/>
        <v>0.61555555555555552</v>
      </c>
      <c r="AU62" s="9">
        <f t="shared" si="7"/>
        <v>0</v>
      </c>
      <c r="AV62" s="58"/>
      <c r="AW62" s="40">
        <f t="shared" si="77"/>
        <v>0.81380952380952376</v>
      </c>
      <c r="AX62" s="40">
        <f t="shared" si="62"/>
        <v>0.19081356805600183</v>
      </c>
      <c r="AY62" s="41">
        <f t="shared" si="78"/>
        <v>7.2120749693297043E-2</v>
      </c>
      <c r="AZ62" s="9"/>
      <c r="BA62" s="358"/>
      <c r="BB62" s="280">
        <v>23</v>
      </c>
      <c r="BC62" s="281">
        <f t="shared" si="8"/>
        <v>1</v>
      </c>
      <c r="BD62" s="281">
        <f t="shared" si="9"/>
        <v>1</v>
      </c>
      <c r="BE62" s="281">
        <f t="shared" si="10"/>
        <v>0.9966666666666667</v>
      </c>
      <c r="BF62" s="281">
        <f t="shared" si="11"/>
        <v>1</v>
      </c>
      <c r="BG62" s="281">
        <f t="shared" si="12"/>
        <v>1</v>
      </c>
      <c r="BH62" s="281">
        <f t="shared" si="13"/>
        <v>0.93222222222222217</v>
      </c>
      <c r="BI62" s="281">
        <f t="shared" si="14"/>
        <v>0.7911111111111111</v>
      </c>
      <c r="BJ62" s="281">
        <f t="shared" si="15"/>
        <v>1</v>
      </c>
      <c r="BK62" s="58"/>
      <c r="BL62" s="58"/>
      <c r="BM62" s="40">
        <f t="shared" si="63"/>
        <v>0.96499999999999997</v>
      </c>
      <c r="BN62" s="40">
        <f t="shared" si="64"/>
        <v>7.4103697780146971E-2</v>
      </c>
      <c r="BO62" s="41">
        <f t="shared" si="65"/>
        <v>2.6199613605670215E-2</v>
      </c>
      <c r="BT62" s="358"/>
      <c r="BU62" s="172">
        <v>23</v>
      </c>
      <c r="BV62" s="173">
        <f t="shared" si="16"/>
        <v>0.50777777777777777</v>
      </c>
      <c r="BW62" s="173">
        <f t="shared" si="17"/>
        <v>0.35333333333333333</v>
      </c>
      <c r="BX62" s="173">
        <f t="shared" si="18"/>
        <v>1</v>
      </c>
      <c r="BY62" s="173">
        <f t="shared" si="19"/>
        <v>1</v>
      </c>
      <c r="BZ62" s="173">
        <f t="shared" si="20"/>
        <v>0.9966666666666667</v>
      </c>
      <c r="CA62" s="173">
        <f t="shared" si="21"/>
        <v>1</v>
      </c>
      <c r="CB62" s="173">
        <f t="shared" si="22"/>
        <v>1</v>
      </c>
      <c r="CD62" s="58"/>
      <c r="CE62" s="58"/>
      <c r="CF62" s="40">
        <f t="shared" si="79"/>
        <v>0.83682539682539681</v>
      </c>
      <c r="CG62" s="40">
        <f t="shared" si="80"/>
        <v>0.28109605330146081</v>
      </c>
      <c r="CH62" s="41">
        <f t="shared" si="81"/>
        <v>0.10624432165106028</v>
      </c>
      <c r="CI62" s="9"/>
      <c r="CJ62" s="104">
        <v>23</v>
      </c>
      <c r="CK62" s="281">
        <f t="shared" si="23"/>
        <v>0.84111111111111114</v>
      </c>
      <c r="CL62" s="281">
        <f t="shared" si="24"/>
        <v>1</v>
      </c>
      <c r="CM62" s="281">
        <f t="shared" si="25"/>
        <v>1</v>
      </c>
      <c r="CN62" s="281">
        <f t="shared" si="26"/>
        <v>0.99444444444444446</v>
      </c>
      <c r="CO62" s="281">
        <f t="shared" si="27"/>
        <v>0.89666666666666661</v>
      </c>
      <c r="CP62" s="281">
        <f t="shared" si="28"/>
        <v>1</v>
      </c>
      <c r="CQ62" s="281">
        <f t="shared" si="29"/>
        <v>0.98888888888888893</v>
      </c>
      <c r="CR62" s="281">
        <f t="shared" si="30"/>
        <v>0.89222222222222225</v>
      </c>
      <c r="CS62" s="281">
        <f t="shared" si="31"/>
        <v>1</v>
      </c>
      <c r="CT62" s="58"/>
      <c r="CU62" s="102">
        <f t="shared" si="82"/>
        <v>0.95703703703703702</v>
      </c>
      <c r="CV62" s="40">
        <f t="shared" si="66"/>
        <v>6.2331253678914442E-2</v>
      </c>
      <c r="CW62" s="41">
        <f t="shared" si="67"/>
        <v>2.0777084559638146E-2</v>
      </c>
      <c r="CX62" s="9"/>
      <c r="CZ62" s="9"/>
      <c r="DA62" s="358"/>
      <c r="DB62" s="172">
        <v>23</v>
      </c>
      <c r="DC62" s="173">
        <f t="shared" si="32"/>
        <v>0.35777777777777775</v>
      </c>
      <c r="DD62" s="173">
        <f t="shared" si="33"/>
        <v>0.73222222222222222</v>
      </c>
      <c r="DE62" s="173">
        <f t="shared" si="34"/>
        <v>0.65888888888888886</v>
      </c>
      <c r="DF62" s="173">
        <f t="shared" si="35"/>
        <v>0.89666666666666661</v>
      </c>
      <c r="DG62" s="173">
        <f t="shared" si="36"/>
        <v>1</v>
      </c>
      <c r="DH62" s="173">
        <f t="shared" si="37"/>
        <v>0.69888888888888889</v>
      </c>
      <c r="DI62" s="9"/>
      <c r="DJ62" s="58"/>
      <c r="DK62" s="58"/>
      <c r="DL62" s="40">
        <f t="shared" si="68"/>
        <v>0.72407407407407398</v>
      </c>
      <c r="DM62" s="40">
        <f t="shared" si="69"/>
        <v>0.22138025681391749</v>
      </c>
      <c r="DN62" s="41">
        <f t="shared" si="70"/>
        <v>9.0378111386732782E-2</v>
      </c>
      <c r="DO62" s="9"/>
      <c r="DP62" s="176">
        <v>23</v>
      </c>
      <c r="DQ62" s="173">
        <f t="shared" si="38"/>
        <v>1</v>
      </c>
      <c r="DR62" s="173">
        <f t="shared" si="39"/>
        <v>1</v>
      </c>
      <c r="DS62" s="173">
        <f t="shared" si="40"/>
        <v>0.77555555555555555</v>
      </c>
      <c r="DT62" s="173">
        <f t="shared" si="41"/>
        <v>1</v>
      </c>
      <c r="DU62" s="173">
        <f t="shared" si="42"/>
        <v>1</v>
      </c>
      <c r="DV62" s="173">
        <f t="shared" si="43"/>
        <v>0.9555555555555556</v>
      </c>
      <c r="DW62" s="173">
        <f t="shared" si="44"/>
        <v>0.88777777777777778</v>
      </c>
      <c r="DX62" s="58"/>
      <c r="DY62" s="58"/>
      <c r="DZ62" s="58"/>
      <c r="EA62" s="174">
        <f t="shared" si="71"/>
        <v>0.9455555555555557</v>
      </c>
      <c r="EB62" s="40">
        <f t="shared" si="72"/>
        <v>8.5824493132200766E-2</v>
      </c>
      <c r="EC62" s="41">
        <f t="shared" si="73"/>
        <v>3.2438609317996303E-2</v>
      </c>
      <c r="EG62" s="358"/>
      <c r="EH62" s="88">
        <v>23</v>
      </c>
      <c r="EI62" s="9">
        <f t="shared" si="45"/>
        <v>0.88888888888888884</v>
      </c>
      <c r="EJ62" s="9">
        <f t="shared" si="46"/>
        <v>1</v>
      </c>
      <c r="EK62" s="9">
        <f t="shared" si="47"/>
        <v>1</v>
      </c>
      <c r="EL62" s="9">
        <f t="shared" si="48"/>
        <v>0.66222222222222227</v>
      </c>
      <c r="EM62" s="9"/>
      <c r="EN62" s="9"/>
      <c r="EO62" s="9">
        <f t="shared" si="51"/>
        <v>1</v>
      </c>
      <c r="EP62" s="9">
        <f t="shared" si="52"/>
        <v>0.89666666666666661</v>
      </c>
      <c r="EQ62" s="9">
        <f t="shared" si="53"/>
        <v>1</v>
      </c>
      <c r="ER62" s="58"/>
      <c r="ES62" s="40">
        <f t="shared" si="85"/>
        <v>0.9211111111111111</v>
      </c>
      <c r="ET62" s="40">
        <f t="shared" si="74"/>
        <v>0.12486865527408791</v>
      </c>
      <c r="EU62" s="41">
        <f t="shared" si="83"/>
        <v>4.7195915486041497E-2</v>
      </c>
      <c r="EV62" s="9"/>
      <c r="EX62" s="103">
        <v>23</v>
      </c>
      <c r="EY62" s="9">
        <f t="shared" si="54"/>
        <v>1</v>
      </c>
      <c r="EZ62" s="9">
        <f t="shared" si="55"/>
        <v>0.55555555555555558</v>
      </c>
      <c r="FA62" s="9">
        <f t="shared" si="56"/>
        <v>0.76</v>
      </c>
      <c r="FB62" s="9">
        <f t="shared" si="57"/>
        <v>0.8455555555555555</v>
      </c>
      <c r="FC62" s="9">
        <f t="shared" si="58"/>
        <v>0.81111111111111112</v>
      </c>
      <c r="FD62" s="9">
        <f t="shared" si="59"/>
        <v>0.9655555555555555</v>
      </c>
      <c r="FE62" s="9">
        <f t="shared" si="60"/>
        <v>0.88</v>
      </c>
      <c r="FF62" s="9">
        <f t="shared" si="61"/>
        <v>0.89555555555555555</v>
      </c>
      <c r="FG62" s="58"/>
      <c r="FH62" s="58"/>
      <c r="FI62" s="40">
        <f t="shared" si="84"/>
        <v>0.83916666666666662</v>
      </c>
      <c r="FJ62" s="40">
        <f t="shared" si="75"/>
        <v>0.13847079929535921</v>
      </c>
      <c r="FK62" s="41">
        <f t="shared" si="76"/>
        <v>4.8956820589034951E-2</v>
      </c>
      <c r="FL62" s="9"/>
      <c r="GO62" s="9"/>
      <c r="HD62" s="9"/>
      <c r="HH62" s="9">
        <f t="shared" ref="HH62:HR62" si="90">HN7</f>
        <v>0</v>
      </c>
      <c r="HI62" s="9">
        <f t="shared" si="90"/>
        <v>0</v>
      </c>
      <c r="HJ62" s="9">
        <f t="shared" si="90"/>
        <v>0</v>
      </c>
      <c r="HK62" s="9">
        <f t="shared" si="90"/>
        <v>0</v>
      </c>
      <c r="HL62" s="9">
        <f t="shared" si="90"/>
        <v>0</v>
      </c>
      <c r="HM62" s="9">
        <f t="shared" si="90"/>
        <v>0</v>
      </c>
      <c r="HN62" s="9">
        <f t="shared" si="90"/>
        <v>0</v>
      </c>
      <c r="HO62" s="9">
        <f t="shared" si="90"/>
        <v>0</v>
      </c>
      <c r="HP62" s="9">
        <f t="shared" si="90"/>
        <v>0</v>
      </c>
      <c r="HQ62" s="9">
        <f t="shared" si="90"/>
        <v>0</v>
      </c>
      <c r="HR62" s="9">
        <f t="shared" si="90"/>
        <v>0</v>
      </c>
    </row>
    <row r="63" spans="1:226" ht="22" thickBot="1" x14ac:dyDescent="0.3">
      <c r="A63" t="str">
        <f>'Raw Data(sec)'!A62</f>
        <v>P29</v>
      </c>
      <c r="B63" t="str">
        <f>'Raw Data(sec)'!B62</f>
        <v>WT</v>
      </c>
      <c r="C63" t="str">
        <f>'Raw Data(sec)'!C62</f>
        <v>N2</v>
      </c>
      <c r="D63" t="str">
        <f>'Raw Data(sec)'!D62</f>
        <v>NR</v>
      </c>
      <c r="E63">
        <f>'Raw Data(sec)'!E62/3600</f>
        <v>0.39444444444444443</v>
      </c>
      <c r="F63">
        <f>'Raw Data(sec)'!F62/3600</f>
        <v>0.70444444444444443</v>
      </c>
      <c r="G63">
        <f>'Raw Data(sec)'!G62/3600</f>
        <v>0.49444444444444446</v>
      </c>
      <c r="H63">
        <f>'Raw Data(sec)'!H62/3600</f>
        <v>0.79888888888888887</v>
      </c>
      <c r="I63">
        <f>'Raw Data(sec)'!I62/3600</f>
        <v>0.40888888888888891</v>
      </c>
      <c r="J63">
        <f>'Raw Data(sec)'!J62/3600</f>
        <v>0.66666666666666663</v>
      </c>
      <c r="K63">
        <f>'Raw Data(sec)'!K62/3600</f>
        <v>0.50111111111111106</v>
      </c>
      <c r="L63">
        <f>'Raw Data(sec)'!L62/3600</f>
        <v>0.67777777777777781</v>
      </c>
      <c r="M63">
        <f>'Raw Data(sec)'!M62/3600</f>
        <v>0.55000000000000004</v>
      </c>
      <c r="N63">
        <f>'Raw Data(sec)'!N62/3600</f>
        <v>0.40444444444444444</v>
      </c>
      <c r="O63">
        <f>'Raw Data(sec)'!O62/3600</f>
        <v>0.48222222222222222</v>
      </c>
      <c r="P63" s="173">
        <f>'Raw Data(sec)'!P62/3600</f>
        <v>0.73333333333333328</v>
      </c>
      <c r="Q63" s="173">
        <f>'Raw Data(sec)'!Q62/3600</f>
        <v>3.3333333333333333E-2</v>
      </c>
      <c r="R63" s="173">
        <f>'Raw Data(sec)'!R62/3600</f>
        <v>0.63222222222222224</v>
      </c>
      <c r="S63" s="173">
        <f>'Raw Data(sec)'!S62/3600</f>
        <v>0.13222222222222221</v>
      </c>
      <c r="T63" s="173">
        <f>'Raw Data(sec)'!T62/3600</f>
        <v>0.2388888888888889</v>
      </c>
      <c r="U63" s="173">
        <f>'Raw Data(sec)'!U62/3600</f>
        <v>0.21555555555555556</v>
      </c>
      <c r="V63" s="173">
        <f>'Raw Data(sec)'!V62/3600</f>
        <v>0.69777777777777783</v>
      </c>
      <c r="W63" s="173">
        <f>'Raw Data(sec)'!W62/3600</f>
        <v>0.56444444444444442</v>
      </c>
      <c r="X63" s="173">
        <f>'Raw Data(sec)'!X62/3600</f>
        <v>0.09</v>
      </c>
      <c r="Y63" s="173">
        <f>'Raw Data(sec)'!Y62/3600</f>
        <v>0.54555555555555557</v>
      </c>
      <c r="Z63" s="173">
        <f>'Raw Data(sec)'!Z62/3600</f>
        <v>0.23777777777777778</v>
      </c>
      <c r="AA63" s="173">
        <f>'Raw Data(sec)'!AA62/3600</f>
        <v>0</v>
      </c>
      <c r="AB63" s="173">
        <f>'Raw Data(sec)'!AB62/3600</f>
        <v>0</v>
      </c>
      <c r="AH63" s="9"/>
      <c r="AI63" s="9"/>
      <c r="AJ63" s="9"/>
      <c r="AK63" s="358"/>
      <c r="AL63" s="280">
        <v>24</v>
      </c>
      <c r="AM63" s="281">
        <f t="shared" si="0"/>
        <v>0.87555555555555553</v>
      </c>
      <c r="AN63" s="281">
        <f t="shared" si="1"/>
        <v>0.11555555555555555</v>
      </c>
      <c r="AO63" s="281">
        <f t="shared" si="2"/>
        <v>0.59</v>
      </c>
      <c r="AP63" s="281">
        <f t="shared" si="3"/>
        <v>0.73444444444444446</v>
      </c>
      <c r="AQ63" s="281">
        <f t="shared" si="4"/>
        <v>1</v>
      </c>
      <c r="AR63" s="281">
        <f t="shared" si="5"/>
        <v>1</v>
      </c>
      <c r="AS63" s="281">
        <f t="shared" si="6"/>
        <v>0.81222222222222218</v>
      </c>
      <c r="AU63" s="9">
        <f t="shared" si="7"/>
        <v>0</v>
      </c>
      <c r="AV63" s="58"/>
      <c r="AW63" s="40">
        <f t="shared" si="77"/>
        <v>0.73253968253968249</v>
      </c>
      <c r="AX63" s="40">
        <f t="shared" si="62"/>
        <v>0.30845407331386543</v>
      </c>
      <c r="AY63" s="41">
        <f t="shared" si="78"/>
        <v>0.11658468126762468</v>
      </c>
      <c r="AZ63" s="9"/>
      <c r="BA63" s="358"/>
      <c r="BB63" s="280">
        <v>24</v>
      </c>
      <c r="BC63" s="281">
        <f t="shared" si="8"/>
        <v>0.72666666666666668</v>
      </c>
      <c r="BD63" s="281">
        <f t="shared" si="9"/>
        <v>0.99222222222222223</v>
      </c>
      <c r="BE63" s="281">
        <f t="shared" si="10"/>
        <v>1</v>
      </c>
      <c r="BF63" s="281">
        <f t="shared" si="11"/>
        <v>1</v>
      </c>
      <c r="BG63" s="281">
        <f t="shared" si="12"/>
        <v>0.65222222222222226</v>
      </c>
      <c r="BH63" s="281">
        <f t="shared" si="13"/>
        <v>1</v>
      </c>
      <c r="BI63" s="281">
        <f t="shared" si="14"/>
        <v>0.75555555555555554</v>
      </c>
      <c r="BJ63" s="281">
        <f t="shared" si="15"/>
        <v>0.87555555555555553</v>
      </c>
      <c r="BK63" s="58"/>
      <c r="BL63" s="58"/>
      <c r="BM63" s="40">
        <f t="shared" si="63"/>
        <v>0.87527777777777782</v>
      </c>
      <c r="BN63" s="40">
        <f t="shared" si="64"/>
        <v>0.14467472486273905</v>
      </c>
      <c r="BO63" s="41">
        <f t="shared" si="65"/>
        <v>5.1150239508370395E-2</v>
      </c>
      <c r="BT63" s="358"/>
      <c r="BU63" s="172">
        <v>24</v>
      </c>
      <c r="BV63" s="173">
        <f t="shared" si="16"/>
        <v>0.69333333333333336</v>
      </c>
      <c r="BW63" s="173">
        <f t="shared" si="17"/>
        <v>0.59333333333333338</v>
      </c>
      <c r="BX63" s="173">
        <f t="shared" si="18"/>
        <v>1</v>
      </c>
      <c r="BY63" s="173">
        <f t="shared" si="19"/>
        <v>1</v>
      </c>
      <c r="BZ63" s="173">
        <f t="shared" si="20"/>
        <v>0.20222222222222222</v>
      </c>
      <c r="CA63" s="173">
        <f t="shared" si="21"/>
        <v>0.93888888888888888</v>
      </c>
      <c r="CB63" s="173">
        <f t="shared" si="22"/>
        <v>1</v>
      </c>
      <c r="CD63" s="78"/>
      <c r="CE63" s="78"/>
      <c r="CF63" s="40">
        <f t="shared" si="79"/>
        <v>0.77539682539682542</v>
      </c>
      <c r="CG63" s="40">
        <f t="shared" si="80"/>
        <v>0.30179465163880836</v>
      </c>
      <c r="CH63" s="41">
        <f t="shared" si="81"/>
        <v>0.11406765646366551</v>
      </c>
      <c r="CI63" s="9"/>
      <c r="CJ63" s="104">
        <v>24</v>
      </c>
      <c r="CK63" s="281">
        <f t="shared" si="23"/>
        <v>0.4022222222222222</v>
      </c>
      <c r="CL63" s="281">
        <f t="shared" si="24"/>
        <v>0.46888888888888891</v>
      </c>
      <c r="CM63" s="281">
        <f t="shared" si="25"/>
        <v>0.84222222222222221</v>
      </c>
      <c r="CN63" s="281">
        <f t="shared" si="26"/>
        <v>1</v>
      </c>
      <c r="CO63" s="281">
        <f t="shared" si="27"/>
        <v>0.41333333333333333</v>
      </c>
      <c r="CP63" s="281">
        <f t="shared" si="28"/>
        <v>0.97444444444444445</v>
      </c>
      <c r="CQ63" s="281">
        <f t="shared" si="29"/>
        <v>0.9588888888888889</v>
      </c>
      <c r="CR63" s="281">
        <f t="shared" si="30"/>
        <v>0.58666666666666667</v>
      </c>
      <c r="CS63" s="281">
        <f t="shared" si="31"/>
        <v>0.90222222222222226</v>
      </c>
      <c r="CT63" s="78"/>
      <c r="CU63" s="102">
        <f t="shared" si="82"/>
        <v>0.72765432098765426</v>
      </c>
      <c r="CV63" s="48">
        <f t="shared" si="66"/>
        <v>0.25585335573985951</v>
      </c>
      <c r="CW63" s="49">
        <f t="shared" si="67"/>
        <v>8.5284451913286499E-2</v>
      </c>
      <c r="CX63" s="9"/>
      <c r="CZ63" s="9"/>
      <c r="DA63" s="358"/>
      <c r="DB63" s="172">
        <v>24</v>
      </c>
      <c r="DC63" s="173">
        <f t="shared" si="32"/>
        <v>1</v>
      </c>
      <c r="DD63" s="173">
        <f t="shared" si="33"/>
        <v>1</v>
      </c>
      <c r="DE63" s="173">
        <f t="shared" si="34"/>
        <v>0.91444444444444439</v>
      </c>
      <c r="DF63" s="173">
        <f t="shared" si="35"/>
        <v>0.74777777777777776</v>
      </c>
      <c r="DG63" s="173">
        <f t="shared" si="36"/>
        <v>0.48555555555555557</v>
      </c>
      <c r="DH63" s="173">
        <f t="shared" si="37"/>
        <v>0.83111111111111113</v>
      </c>
      <c r="DI63" s="9"/>
      <c r="DJ63" s="78"/>
      <c r="DK63" s="78"/>
      <c r="DL63" s="48">
        <f t="shared" si="68"/>
        <v>0.82981481481481489</v>
      </c>
      <c r="DM63" s="48">
        <f t="shared" si="69"/>
        <v>0.19510733565907667</v>
      </c>
      <c r="DN63" s="49">
        <f t="shared" si="70"/>
        <v>7.9652236239777158E-2</v>
      </c>
      <c r="DO63" s="9"/>
      <c r="DP63" s="176">
        <v>24</v>
      </c>
      <c r="DQ63" s="173">
        <f t="shared" si="38"/>
        <v>0.60333333333333339</v>
      </c>
      <c r="DR63" s="173">
        <f t="shared" si="39"/>
        <v>0.84222222222222221</v>
      </c>
      <c r="DS63" s="173">
        <f t="shared" si="40"/>
        <v>1</v>
      </c>
      <c r="DT63" s="173">
        <f t="shared" si="41"/>
        <v>1</v>
      </c>
      <c r="DU63" s="173">
        <f t="shared" si="42"/>
        <v>0.86</v>
      </c>
      <c r="DV63" s="173">
        <f t="shared" si="43"/>
        <v>0.60888888888888892</v>
      </c>
      <c r="DW63" s="173">
        <f t="shared" si="44"/>
        <v>1</v>
      </c>
      <c r="DX63" s="78"/>
      <c r="DY63" s="78"/>
      <c r="DZ63" s="78"/>
      <c r="EA63" s="175">
        <f t="shared" si="71"/>
        <v>0.84492063492063496</v>
      </c>
      <c r="EB63" s="48">
        <f t="shared" si="72"/>
        <v>0.17628523596980253</v>
      </c>
      <c r="EC63" s="49">
        <f t="shared" si="73"/>
        <v>6.6629556312633675E-2</v>
      </c>
      <c r="EG63" s="358"/>
      <c r="EH63" s="88">
        <v>24</v>
      </c>
      <c r="EI63" s="9">
        <f t="shared" si="45"/>
        <v>0.99111111111111116</v>
      </c>
      <c r="EJ63" s="9">
        <f t="shared" si="46"/>
        <v>0.6711111111111111</v>
      </c>
      <c r="EK63" s="9">
        <f t="shared" si="47"/>
        <v>0.80222222222222217</v>
      </c>
      <c r="EL63" s="9">
        <f t="shared" si="48"/>
        <v>0.82</v>
      </c>
      <c r="EM63" s="9"/>
      <c r="EN63" s="9"/>
      <c r="EO63" s="9">
        <f t="shared" si="51"/>
        <v>0.98666666666666669</v>
      </c>
      <c r="EP63" s="9">
        <f t="shared" si="52"/>
        <v>0.81222222222222218</v>
      </c>
      <c r="EQ63" s="9">
        <f t="shared" si="53"/>
        <v>1</v>
      </c>
      <c r="ER63" s="78"/>
      <c r="ES63" s="48">
        <f>AVERAGE(EI63:EQ63)</f>
        <v>0.86904761904761896</v>
      </c>
      <c r="ET63" s="48">
        <f t="shared" si="74"/>
        <v>0.12593751891858831</v>
      </c>
      <c r="EU63" s="49">
        <f t="shared" si="83"/>
        <v>4.7599907970153815E-2</v>
      </c>
      <c r="EV63" s="9"/>
      <c r="EX63" s="103">
        <v>24</v>
      </c>
      <c r="EY63" s="9">
        <f t="shared" si="54"/>
        <v>0.58666666666666667</v>
      </c>
      <c r="EZ63" s="9">
        <f t="shared" si="55"/>
        <v>1</v>
      </c>
      <c r="FA63" s="9">
        <f t="shared" si="56"/>
        <v>1</v>
      </c>
      <c r="FB63" s="9">
        <f t="shared" si="57"/>
        <v>0.83888888888888891</v>
      </c>
      <c r="FC63" s="9">
        <f t="shared" si="58"/>
        <v>0.8833333333333333</v>
      </c>
      <c r="FD63" s="9">
        <f t="shared" si="59"/>
        <v>0.99555555555555553</v>
      </c>
      <c r="FE63" s="9">
        <f t="shared" si="60"/>
        <v>0.87</v>
      </c>
      <c r="FF63" s="9">
        <f t="shared" si="61"/>
        <v>1</v>
      </c>
      <c r="FG63" s="78"/>
      <c r="FH63" s="78"/>
      <c r="FI63" s="48">
        <f t="shared" si="84"/>
        <v>0.89680555555555563</v>
      </c>
      <c r="FJ63" s="48">
        <f t="shared" si="75"/>
        <v>0.14249779539740806</v>
      </c>
      <c r="FK63" s="49">
        <f t="shared" si="76"/>
        <v>5.0380578714820219E-2</v>
      </c>
      <c r="FL63" s="9"/>
      <c r="GO63" s="9"/>
      <c r="HD63" s="9"/>
      <c r="HH63" s="9">
        <f t="shared" ref="HH63:HR63" si="91">HN8</f>
        <v>0</v>
      </c>
      <c r="HI63" s="9">
        <f t="shared" si="91"/>
        <v>0</v>
      </c>
      <c r="HJ63" s="9">
        <f t="shared" si="91"/>
        <v>0</v>
      </c>
      <c r="HK63" s="9">
        <f t="shared" si="91"/>
        <v>0</v>
      </c>
      <c r="HL63" s="9">
        <f t="shared" si="91"/>
        <v>0</v>
      </c>
      <c r="HM63" s="9">
        <f t="shared" si="91"/>
        <v>0</v>
      </c>
      <c r="HN63" s="9">
        <f t="shared" si="91"/>
        <v>0</v>
      </c>
      <c r="HO63" s="9">
        <f t="shared" si="91"/>
        <v>0</v>
      </c>
      <c r="HP63" s="9">
        <f t="shared" si="91"/>
        <v>0</v>
      </c>
      <c r="HQ63" s="9">
        <f t="shared" si="91"/>
        <v>0</v>
      </c>
      <c r="HR63" s="9">
        <f t="shared" si="91"/>
        <v>0</v>
      </c>
    </row>
    <row r="64" spans="1:226" x14ac:dyDescent="0.2">
      <c r="A64" t="str">
        <f>'Raw Data(sec)'!A63</f>
        <v>P29</v>
      </c>
      <c r="B64" t="str">
        <f>'Raw Data(sec)'!B63</f>
        <v>WT</v>
      </c>
      <c r="C64" t="str">
        <f>'Raw Data(sec)'!C63</f>
        <v>R5</v>
      </c>
      <c r="D64" t="str">
        <f>'Raw Data(sec)'!D63</f>
        <v>W</v>
      </c>
      <c r="E64">
        <f>'Raw Data(sec)'!E63/3600</f>
        <v>0.23222222222222222</v>
      </c>
      <c r="F64">
        <f>'Raw Data(sec)'!F63/3600</f>
        <v>7.6666666666666661E-2</v>
      </c>
      <c r="G64">
        <f>'Raw Data(sec)'!G63/3600</f>
        <v>0.1411111111111111</v>
      </c>
      <c r="H64">
        <f>'Raw Data(sec)'!H63/3600</f>
        <v>0.85444444444444445</v>
      </c>
      <c r="I64">
        <f>'Raw Data(sec)'!I63/3600</f>
        <v>5.3333333333333337E-2</v>
      </c>
      <c r="J64">
        <f>'Raw Data(sec)'!J63/3600</f>
        <v>0.67</v>
      </c>
      <c r="K64">
        <f>'Raw Data(sec)'!K63/3600</f>
        <v>0.10777777777777778</v>
      </c>
      <c r="L64">
        <f>'Raw Data(sec)'!L63/3600</f>
        <v>0.64888888888888885</v>
      </c>
      <c r="M64">
        <f>'Raw Data(sec)'!M63/3600</f>
        <v>0.27</v>
      </c>
      <c r="N64">
        <f>'Raw Data(sec)'!N63/3600</f>
        <v>0.60333333333333339</v>
      </c>
      <c r="O64">
        <f>'Raw Data(sec)'!O63/3600</f>
        <v>0.46555555555555556</v>
      </c>
      <c r="P64" s="173">
        <f>'Raw Data(sec)'!P63/3600</f>
        <v>0.44555555555555554</v>
      </c>
      <c r="Q64" s="173">
        <f>'Raw Data(sec)'!Q63/3600</f>
        <v>0.99555555555555553</v>
      </c>
      <c r="R64" s="173">
        <f>'Raw Data(sec)'!R63/3600</f>
        <v>1</v>
      </c>
      <c r="S64" s="173">
        <f>'Raw Data(sec)'!S63/3600</f>
        <v>0.99777777777777776</v>
      </c>
      <c r="T64" s="173">
        <f>'Raw Data(sec)'!T63/3600</f>
        <v>0.41333333333333333</v>
      </c>
      <c r="U64" s="173">
        <f>'Raw Data(sec)'!U63/3600</f>
        <v>0.48333333333333334</v>
      </c>
      <c r="V64" s="173">
        <f>'Raw Data(sec)'!V63/3600</f>
        <v>0.71666666666666667</v>
      </c>
      <c r="W64" s="173">
        <f>'Raw Data(sec)'!W63/3600</f>
        <v>0.84666666666666668</v>
      </c>
      <c r="X64" s="173">
        <f>'Raw Data(sec)'!X63/3600</f>
        <v>1</v>
      </c>
      <c r="Y64" s="173">
        <f>'Raw Data(sec)'!Y63/3600</f>
        <v>0.51</v>
      </c>
      <c r="Z64" s="173">
        <f>'Raw Data(sec)'!Z63/3600</f>
        <v>0.10111111111111111</v>
      </c>
      <c r="AA64" s="173">
        <f>'Raw Data(sec)'!AA63/3600</f>
        <v>0.9966666666666667</v>
      </c>
      <c r="AB64" s="173">
        <f>'Raw Data(sec)'!AB63/3600</f>
        <v>0.20222222222222222</v>
      </c>
      <c r="AH64" s="9"/>
      <c r="AI64" s="9"/>
      <c r="AJ64" s="9"/>
      <c r="AK64" s="83"/>
      <c r="AL64" s="51"/>
      <c r="AM64" s="51"/>
      <c r="AN64" s="51"/>
      <c r="AO64" s="51"/>
      <c r="AP64" s="51"/>
      <c r="AQ64" s="85"/>
      <c r="AR64" s="51"/>
      <c r="AS64" s="51"/>
      <c r="AT64" s="51"/>
      <c r="AU64" s="51"/>
      <c r="AV64" s="85"/>
      <c r="AW64" s="85"/>
      <c r="AX64" s="51" t="e">
        <f>STDEV(AM64:AT64)</f>
        <v>#DIV/0!</v>
      </c>
      <c r="AY64" s="84"/>
      <c r="AZ64" s="9"/>
      <c r="BA64" s="83"/>
      <c r="BB64" s="51"/>
      <c r="BC64" s="51"/>
      <c r="BD64" s="51"/>
      <c r="BE64" s="51"/>
      <c r="BF64" s="51"/>
      <c r="BG64" s="51"/>
      <c r="BH64" s="51"/>
      <c r="BI64" s="51"/>
      <c r="BJ64" s="51"/>
      <c r="BK64" s="51"/>
      <c r="BL64" s="51"/>
      <c r="BM64" s="51"/>
      <c r="BN64" s="84"/>
      <c r="BO64" s="9"/>
      <c r="BT64" s="83"/>
      <c r="BU64" s="51"/>
      <c r="BV64" s="51"/>
      <c r="BW64" s="51"/>
      <c r="BX64" s="51"/>
      <c r="BY64" s="51"/>
      <c r="BZ64" s="85"/>
      <c r="CA64" s="51"/>
      <c r="CB64" s="51"/>
      <c r="CC64" s="51"/>
      <c r="CD64" s="51"/>
      <c r="CE64" s="51"/>
      <c r="CF64" s="51"/>
      <c r="CG64" s="51"/>
      <c r="CH64" s="84"/>
      <c r="CI64" s="9"/>
      <c r="CJ64" s="83"/>
      <c r="CK64" s="51"/>
      <c r="CL64" s="51"/>
      <c r="CM64" s="51"/>
      <c r="CN64" s="51"/>
      <c r="CO64" s="51"/>
      <c r="CP64" s="51"/>
      <c r="CQ64" s="51"/>
      <c r="CR64" s="51"/>
      <c r="CS64" s="51"/>
      <c r="CT64" s="51"/>
      <c r="CU64" s="51"/>
      <c r="CV64" s="51"/>
      <c r="CW64" s="84"/>
      <c r="CX64" s="9"/>
      <c r="CZ64" s="9"/>
      <c r="DA64" s="83"/>
      <c r="DB64" s="51"/>
      <c r="DC64" s="85"/>
      <c r="DD64" s="85"/>
      <c r="DE64" s="85"/>
      <c r="DF64" s="85"/>
      <c r="DG64" s="85"/>
      <c r="DH64" s="85"/>
      <c r="DI64" s="85"/>
      <c r="DJ64" s="85"/>
      <c r="DK64" s="85"/>
      <c r="DL64" s="85"/>
      <c r="DM64" s="85"/>
      <c r="DN64" s="85"/>
      <c r="DO64" s="9"/>
      <c r="DP64" s="83"/>
      <c r="DQ64" s="51"/>
      <c r="DR64" s="51"/>
      <c r="DS64" s="51"/>
      <c r="DT64" s="51"/>
      <c r="DU64" s="51"/>
      <c r="DV64" s="51"/>
      <c r="DW64" s="51"/>
      <c r="DX64" s="51"/>
      <c r="DY64" s="51"/>
      <c r="DZ64" s="51"/>
      <c r="EA64" s="51"/>
      <c r="EB64" s="51"/>
      <c r="EC64" s="84"/>
      <c r="EG64" s="113"/>
      <c r="EH64" s="51"/>
      <c r="EI64" s="51"/>
      <c r="EJ64" s="51"/>
      <c r="EK64" s="51"/>
      <c r="EL64" s="51"/>
      <c r="EM64" s="51"/>
      <c r="EN64" s="51"/>
      <c r="EO64" s="51"/>
      <c r="EP64" s="51"/>
      <c r="EQ64" s="51"/>
      <c r="ER64" s="51"/>
      <c r="ES64" s="51"/>
      <c r="ET64" s="51"/>
      <c r="EU64" s="84"/>
      <c r="EV64" s="9"/>
      <c r="EX64" s="83"/>
      <c r="EY64" s="51"/>
      <c r="EZ64" s="51"/>
      <c r="FA64" s="51"/>
      <c r="FB64" s="51"/>
      <c r="FC64" s="51"/>
      <c r="FD64" s="51"/>
      <c r="FE64" s="51"/>
      <c r="FF64" s="51"/>
      <c r="FG64" s="51"/>
      <c r="FH64" s="51"/>
      <c r="FI64" s="51"/>
      <c r="FJ64" s="51"/>
      <c r="FK64" s="84"/>
      <c r="FL64" s="9"/>
      <c r="GO64" s="9"/>
      <c r="HD64" s="9"/>
      <c r="HH64" s="9">
        <f t="shared" ref="HH64:HR64" si="92">HN9</f>
        <v>0</v>
      </c>
      <c r="HI64" s="9">
        <f t="shared" si="92"/>
        <v>0</v>
      </c>
      <c r="HJ64" s="9">
        <f t="shared" si="92"/>
        <v>0</v>
      </c>
      <c r="HK64" s="9">
        <f t="shared" si="92"/>
        <v>0</v>
      </c>
      <c r="HL64" s="9">
        <f t="shared" si="92"/>
        <v>0</v>
      </c>
      <c r="HM64" s="9">
        <f t="shared" si="92"/>
        <v>0</v>
      </c>
      <c r="HN64" s="9">
        <f t="shared" si="92"/>
        <v>0</v>
      </c>
      <c r="HO64" s="9">
        <f t="shared" si="92"/>
        <v>0</v>
      </c>
      <c r="HP64" s="9">
        <f t="shared" si="92"/>
        <v>0</v>
      </c>
      <c r="HQ64" s="9">
        <f t="shared" si="92"/>
        <v>0</v>
      </c>
      <c r="HR64" s="9">
        <f t="shared" si="92"/>
        <v>0</v>
      </c>
    </row>
    <row r="65" spans="1:226" ht="21" x14ac:dyDescent="0.2">
      <c r="A65" t="str">
        <f>'Raw Data(sec)'!A64</f>
        <v>P29</v>
      </c>
      <c r="B65" t="str">
        <f>'Raw Data(sec)'!B64</f>
        <v>WT</v>
      </c>
      <c r="C65" t="str">
        <f>'Raw Data(sec)'!C64</f>
        <v>R5</v>
      </c>
      <c r="D65" t="str">
        <f>'Raw Data(sec)'!D64</f>
        <v>R</v>
      </c>
      <c r="E65">
        <f>'Raw Data(sec)'!E64/3600</f>
        <v>0.09</v>
      </c>
      <c r="F65">
        <f>'Raw Data(sec)'!F64/3600</f>
        <v>0.10333333333333333</v>
      </c>
      <c r="G65">
        <f>'Raw Data(sec)'!G64/3600</f>
        <v>0.10111111111111111</v>
      </c>
      <c r="H65">
        <f>'Raw Data(sec)'!H64/3600</f>
        <v>2.7777777777777776E-2</v>
      </c>
      <c r="I65">
        <f>'Raw Data(sec)'!I64/3600</f>
        <v>9.3333333333333338E-2</v>
      </c>
      <c r="J65">
        <f>'Raw Data(sec)'!J64/3600</f>
        <v>6.6666666666666671E-3</v>
      </c>
      <c r="K65">
        <f>'Raw Data(sec)'!K64/3600</f>
        <v>8.3333333333333329E-2</v>
      </c>
      <c r="L65">
        <f>'Raw Data(sec)'!L64/3600</f>
        <v>1.7777777777777778E-2</v>
      </c>
      <c r="M65">
        <f>'Raw Data(sec)'!M64/3600</f>
        <v>5.7777777777777775E-2</v>
      </c>
      <c r="N65">
        <f>'Raw Data(sec)'!N64/3600</f>
        <v>1.7777777777777778E-2</v>
      </c>
      <c r="O65">
        <f>'Raw Data(sec)'!O64/3600</f>
        <v>8.7777777777777774E-2</v>
      </c>
      <c r="P65" s="173">
        <f>'Raw Data(sec)'!P64/3600</f>
        <v>5.6666666666666664E-2</v>
      </c>
      <c r="Q65" s="173">
        <f>'Raw Data(sec)'!Q64/3600</f>
        <v>0</v>
      </c>
      <c r="R65" s="173">
        <f>'Raw Data(sec)'!R64/3600</f>
        <v>0</v>
      </c>
      <c r="S65" s="173">
        <f>'Raw Data(sec)'!S64/3600</f>
        <v>0</v>
      </c>
      <c r="T65" s="173">
        <f>'Raw Data(sec)'!T64/3600</f>
        <v>2.3333333333333334E-2</v>
      </c>
      <c r="U65" s="173">
        <f>'Raw Data(sec)'!U64/3600</f>
        <v>5.6666666666666664E-2</v>
      </c>
      <c r="V65" s="173">
        <f>'Raw Data(sec)'!V64/3600</f>
        <v>0</v>
      </c>
      <c r="W65" s="173">
        <f>'Raw Data(sec)'!W64/3600</f>
        <v>2.5555555555555557E-2</v>
      </c>
      <c r="X65" s="173">
        <f>'Raw Data(sec)'!X64/3600</f>
        <v>0</v>
      </c>
      <c r="Y65" s="173">
        <f>'Raw Data(sec)'!Y64/3600</f>
        <v>4.777777777777778E-2</v>
      </c>
      <c r="Z65" s="173">
        <f>'Raw Data(sec)'!Z64/3600</f>
        <v>0.11222222222222222</v>
      </c>
      <c r="AA65" s="173">
        <f>'Raw Data(sec)'!AA64/3600</f>
        <v>0</v>
      </c>
      <c r="AB65" s="173">
        <f>'Raw Data(sec)'!AB64/3600</f>
        <v>6.6666666666666666E-2</v>
      </c>
      <c r="AH65" s="9"/>
      <c r="AI65" s="9"/>
      <c r="AJ65" s="9"/>
      <c r="AK65" s="76"/>
      <c r="AL65" s="86" t="s">
        <v>29</v>
      </c>
      <c r="AM65" s="9" t="str">
        <f t="shared" ref="AM65:AM92" si="93">AL3</f>
        <v>P23</v>
      </c>
      <c r="AN65" s="9" t="str">
        <f t="shared" ref="AN65:AN92" si="94">AO3</f>
        <v>P23</v>
      </c>
      <c r="AO65" s="9" t="str">
        <f t="shared" ref="AO65:AO92" si="95">AR3</f>
        <v>P23</v>
      </c>
      <c r="AP65" s="9" t="str">
        <f t="shared" ref="AP65:AP92" si="96">AU3</f>
        <v>P23</v>
      </c>
      <c r="AQ65" s="9" t="str">
        <f t="shared" ref="AQ65:AQ92" si="97">BA3</f>
        <v>P23</v>
      </c>
      <c r="AR65" s="9" t="str">
        <f t="shared" ref="AR65:AR92" si="98">BD3</f>
        <v>P23</v>
      </c>
      <c r="AS65" s="9" t="str">
        <f t="shared" ref="AS65:AS92" si="99">BG3</f>
        <v>P23</v>
      </c>
      <c r="AU65" s="9" t="str">
        <f t="shared" ref="AU65:AU92" si="100">AX3</f>
        <v>P23</v>
      </c>
      <c r="AV65" s="58"/>
      <c r="AW65" s="58"/>
      <c r="AX65" s="58"/>
      <c r="AY65" s="59"/>
      <c r="AZ65" s="9"/>
      <c r="BB65" s="89" t="s">
        <v>29</v>
      </c>
      <c r="BC65" s="9" t="str">
        <f t="shared" ref="BC65:BC92" si="101">BJ3</f>
        <v>P23</v>
      </c>
      <c r="BD65" s="9" t="str">
        <f t="shared" ref="BD65:BD92" si="102">BM3</f>
        <v>P23</v>
      </c>
      <c r="BE65" s="9" t="str">
        <f t="shared" ref="BE65:BE92" si="103">BP3</f>
        <v>P23</v>
      </c>
      <c r="BF65" s="9" t="str">
        <f t="shared" ref="BF65:BF92" si="104">BS3</f>
        <v>P23</v>
      </c>
      <c r="BG65" s="9" t="str">
        <f t="shared" ref="BG65:BG92" si="105">BV3</f>
        <v>P23</v>
      </c>
      <c r="BH65" s="9" t="str">
        <f t="shared" ref="BH65:BH92" si="106">BY3</f>
        <v>P23</v>
      </c>
      <c r="BI65" s="9" t="str">
        <f t="shared" ref="BI65:BI92" si="107">CB3</f>
        <v>P23</v>
      </c>
      <c r="BJ65" s="9" t="str">
        <f t="shared" ref="BJ65:BJ92" si="108">CE3</f>
        <v>P23</v>
      </c>
      <c r="BK65" s="58"/>
      <c r="BL65" s="58" t="s">
        <v>124</v>
      </c>
      <c r="BM65" s="58">
        <f>SUM(BM40:BM51)</f>
        <v>5.0883969843035475</v>
      </c>
      <c r="BN65" s="58"/>
      <c r="BO65" s="59"/>
      <c r="BT65" s="76"/>
      <c r="BU65" s="86" t="s">
        <v>29</v>
      </c>
      <c r="BV65" s="58" t="str">
        <f t="shared" ref="BV65:BV92" si="109">CH3</f>
        <v>P29</v>
      </c>
      <c r="BW65" s="58" t="str">
        <f t="shared" ref="BW65:BW92" si="110">CK3</f>
        <v>P29</v>
      </c>
      <c r="BX65" s="58" t="str">
        <f t="shared" ref="BX65:BX92" si="111">CN3</f>
        <v>P29</v>
      </c>
      <c r="BY65" s="58" t="str">
        <f t="shared" ref="BY65:BY92" si="112">CQ3</f>
        <v>P29</v>
      </c>
      <c r="BZ65" s="58" t="str">
        <f t="shared" ref="BZ65:BZ92" si="113">CT3</f>
        <v>P29</v>
      </c>
      <c r="CA65" s="58" t="str">
        <f t="shared" ref="CA65:CA92" si="114">CW3</f>
        <v>P29</v>
      </c>
      <c r="CB65" s="58" t="str">
        <f t="shared" ref="CB65:CB92" si="115">CZ3</f>
        <v>P29</v>
      </c>
      <c r="CC65" s="58"/>
      <c r="CD65" s="58"/>
      <c r="CE65" s="58" t="s">
        <v>124</v>
      </c>
      <c r="CF65" s="58">
        <f>SUM(CF40:CF51)</f>
        <v>4.3733333333333331</v>
      </c>
      <c r="CG65" s="58"/>
      <c r="CH65" s="59"/>
      <c r="CI65" s="9"/>
      <c r="CJ65" s="89" t="s">
        <v>29</v>
      </c>
      <c r="CK65" s="58" t="str">
        <f t="shared" ref="CK65:CK92" si="116">DC3</f>
        <v>P29</v>
      </c>
      <c r="CL65" s="58" t="str">
        <f t="shared" ref="CL65:CL92" si="117">DF3</f>
        <v>P29</v>
      </c>
      <c r="CM65" s="58" t="str">
        <f t="shared" ref="CM65:CM92" si="118">DI3</f>
        <v>P29</v>
      </c>
      <c r="CN65" s="58" t="str">
        <f t="shared" ref="CN65:CN92" si="119">DL3</f>
        <v>P29</v>
      </c>
      <c r="CO65" s="58" t="str">
        <f t="shared" ref="CO65:CO92" si="120">DO3</f>
        <v>P29</v>
      </c>
      <c r="CP65" s="58" t="str">
        <f t="shared" ref="CP65:CP92" si="121">DR3</f>
        <v>P29</v>
      </c>
      <c r="CQ65" s="58" t="str">
        <f t="shared" ref="CQ65:CQ92" si="122">DU3</f>
        <v>P29</v>
      </c>
      <c r="CR65" s="58" t="str">
        <f t="shared" ref="CR65:CR92" si="123">DX3</f>
        <v>P29</v>
      </c>
      <c r="CS65" s="58" t="str">
        <f t="shared" ref="CS65:CS92" si="124">EA3</f>
        <v>P29</v>
      </c>
      <c r="CT65" s="58"/>
      <c r="CU65" s="58">
        <f>SUM(CU40:CU51)</f>
        <v>4.9396296296296303</v>
      </c>
      <c r="CV65" s="58"/>
      <c r="CW65" s="59"/>
      <c r="CX65" s="9"/>
      <c r="CZ65" s="9"/>
      <c r="DA65" s="76"/>
      <c r="DB65" s="86" t="s">
        <v>29</v>
      </c>
      <c r="DC65" s="58" t="str">
        <f t="shared" ref="DC65:DC92" si="125">ED3</f>
        <v>P44</v>
      </c>
      <c r="DD65" s="58" t="str">
        <f t="shared" ref="DD65:DD92" si="126">EG3</f>
        <v>P44</v>
      </c>
      <c r="DE65" s="58" t="str">
        <f t="shared" ref="DE65:DE92" si="127">EJ3</f>
        <v>P44</v>
      </c>
      <c r="DF65" s="58" t="str">
        <f t="shared" ref="DF65:DF92" si="128">EM3</f>
        <v>P44</v>
      </c>
      <c r="DG65" s="58" t="str">
        <f t="shared" ref="DG65:DG92" si="129">EP3</f>
        <v>P44</v>
      </c>
      <c r="DH65" s="58" t="str">
        <f t="shared" ref="DH65:DH92" si="130">ES3</f>
        <v>P44</v>
      </c>
      <c r="DI65" s="58"/>
      <c r="DJ65" s="58"/>
      <c r="DK65" s="58" t="s">
        <v>124</v>
      </c>
      <c r="DL65" s="58">
        <f>SUM(DL40:DL51)</f>
        <v>4.4121398261442755</v>
      </c>
      <c r="DM65" s="58"/>
      <c r="DN65" s="59"/>
      <c r="DO65" s="9"/>
      <c r="DP65" s="110" t="s">
        <v>29</v>
      </c>
      <c r="DQ65" s="58" t="str">
        <f t="shared" ref="DQ65:DQ92" si="131">EV3</f>
        <v>P44</v>
      </c>
      <c r="DR65" s="58" t="str">
        <f t="shared" ref="DR65:DR92" si="132">EY3</f>
        <v>P44</v>
      </c>
      <c r="DS65" s="58" t="str">
        <f t="shared" ref="DS65:DS92" si="133">FB3</f>
        <v>P44</v>
      </c>
      <c r="DT65" s="58" t="str">
        <f t="shared" ref="DT65:DT92" si="134">FE3</f>
        <v>P44</v>
      </c>
      <c r="DU65" s="58" t="str">
        <f t="shared" ref="DU65:DU92" si="135">FH3</f>
        <v>P44</v>
      </c>
      <c r="DV65" s="58" t="str">
        <f t="shared" ref="DV65:DV92" si="136">FK3</f>
        <v>P44</v>
      </c>
      <c r="DW65" s="58" t="str">
        <f t="shared" ref="DW65:DW92" si="137">FN3</f>
        <v>P44</v>
      </c>
      <c r="DX65" s="58"/>
      <c r="DY65" s="58"/>
      <c r="DZ65" s="58" t="s">
        <v>124</v>
      </c>
      <c r="EA65" s="58">
        <f>SUM(EA40:EA51)</f>
        <v>4.515714285714286</v>
      </c>
      <c r="EB65" s="58"/>
      <c r="EC65" s="59"/>
      <c r="EG65" s="76"/>
      <c r="EH65" s="86" t="s">
        <v>29</v>
      </c>
      <c r="EI65" s="9" t="str">
        <f t="shared" ref="EI65:EI92" si="138">FQ3</f>
        <v>P59</v>
      </c>
      <c r="EJ65" s="9" t="str">
        <f t="shared" ref="EJ65:EJ92" si="139">FT3</f>
        <v>P59</v>
      </c>
      <c r="EK65" s="9" t="str">
        <f t="shared" ref="EK65:EK92" si="140">FW3</f>
        <v>P59</v>
      </c>
      <c r="EL65" s="9" t="str">
        <f t="shared" ref="EL65:EL92" si="141">FZ3</f>
        <v>P59</v>
      </c>
      <c r="EM65" s="9"/>
      <c r="EN65" s="9"/>
      <c r="EO65" s="9" t="str">
        <f t="shared" ref="EO65:EO92" si="142">GI3</f>
        <v>P59</v>
      </c>
      <c r="EP65" s="9" t="str">
        <f t="shared" ref="EP65:EP92" si="143">GL3</f>
        <v>P59</v>
      </c>
      <c r="EQ65" s="9" t="str">
        <f t="shared" ref="EQ65:EQ92" si="144">GO3</f>
        <v>P59</v>
      </c>
      <c r="ER65" s="58" t="s">
        <v>124</v>
      </c>
      <c r="ES65" s="58">
        <f>SUM(ES40:ES51)</f>
        <v>4.3734920634920638</v>
      </c>
      <c r="ET65" s="58"/>
      <c r="EU65" s="41"/>
      <c r="EV65" s="9"/>
      <c r="EX65" s="89" t="s">
        <v>29</v>
      </c>
      <c r="EY65" s="9" t="str">
        <f t="shared" ref="EY65:EY92" si="145">GR3</f>
        <v>P59</v>
      </c>
      <c r="EZ65" s="9" t="str">
        <f t="shared" ref="EZ65:EZ92" si="146">GU3</f>
        <v>P59</v>
      </c>
      <c r="FA65" s="9" t="str">
        <f t="shared" ref="FA65:FA92" si="147">GX3</f>
        <v>P59</v>
      </c>
      <c r="FB65" s="9" t="str">
        <f t="shared" ref="FB65:FB92" si="148">HA3</f>
        <v>P59</v>
      </c>
      <c r="FC65" s="9" t="str">
        <f t="shared" ref="FC65:FC92" si="149">HD3</f>
        <v>P59</v>
      </c>
      <c r="FD65" s="9" t="str">
        <f t="shared" ref="FD65:FD92" si="150">HG3</f>
        <v>P59</v>
      </c>
      <c r="FE65" s="9" t="str">
        <f t="shared" ref="FE65:FE92" si="151">HJ3</f>
        <v>P59</v>
      </c>
      <c r="FF65" s="9" t="str">
        <f t="shared" ref="FF65:FF92" si="152">HM3</f>
        <v>P59</v>
      </c>
      <c r="FG65" s="58"/>
      <c r="FH65" s="58" t="s">
        <v>124</v>
      </c>
      <c r="FI65" s="58">
        <f>SUM(FI40:FI51)</f>
        <v>4.313194444444445</v>
      </c>
      <c r="FJ65" s="25"/>
      <c r="FK65" s="38"/>
      <c r="FL65" s="9"/>
      <c r="GO65" s="9"/>
      <c r="HD65" s="9"/>
      <c r="HH65" s="9">
        <f t="shared" ref="HH65:HR65" si="153">HN10</f>
        <v>0</v>
      </c>
      <c r="HI65" s="9">
        <f t="shared" si="153"/>
        <v>0</v>
      </c>
      <c r="HJ65" s="9">
        <f t="shared" si="153"/>
        <v>0</v>
      </c>
      <c r="HK65" s="9">
        <f t="shared" si="153"/>
        <v>0</v>
      </c>
      <c r="HL65" s="9">
        <f t="shared" si="153"/>
        <v>0</v>
      </c>
      <c r="HM65" s="9">
        <f t="shared" si="153"/>
        <v>0</v>
      </c>
      <c r="HN65" s="9">
        <f t="shared" si="153"/>
        <v>0</v>
      </c>
      <c r="HO65" s="9">
        <f t="shared" si="153"/>
        <v>0</v>
      </c>
      <c r="HP65" s="9">
        <f t="shared" si="153"/>
        <v>0</v>
      </c>
      <c r="HQ65" s="9">
        <f t="shared" si="153"/>
        <v>0</v>
      </c>
      <c r="HR65" s="9">
        <f t="shared" si="153"/>
        <v>0</v>
      </c>
    </row>
    <row r="66" spans="1:226" ht="21" x14ac:dyDescent="0.2">
      <c r="A66" t="str">
        <f>'Raw Data(sec)'!A65</f>
        <v>P29</v>
      </c>
      <c r="B66" t="str">
        <f>'Raw Data(sec)'!B65</f>
        <v>WT</v>
      </c>
      <c r="C66" t="str">
        <f>'Raw Data(sec)'!C65</f>
        <v>R5</v>
      </c>
      <c r="D66" t="str">
        <f>'Raw Data(sec)'!D65</f>
        <v>NR</v>
      </c>
      <c r="E66">
        <f>'Raw Data(sec)'!E65/3600</f>
        <v>0.67777777777777781</v>
      </c>
      <c r="F66">
        <f>'Raw Data(sec)'!F65/3600</f>
        <v>0.82</v>
      </c>
      <c r="G66">
        <f>'Raw Data(sec)'!G65/3600</f>
        <v>0.75777777777777777</v>
      </c>
      <c r="H66">
        <f>'Raw Data(sec)'!H65/3600</f>
        <v>0.11777777777777777</v>
      </c>
      <c r="I66">
        <f>'Raw Data(sec)'!I65/3600</f>
        <v>0.85333333333333339</v>
      </c>
      <c r="J66">
        <f>'Raw Data(sec)'!J65/3600</f>
        <v>0.32333333333333331</v>
      </c>
      <c r="K66">
        <f>'Raw Data(sec)'!K65/3600</f>
        <v>0.80888888888888888</v>
      </c>
      <c r="L66">
        <f>'Raw Data(sec)'!L65/3600</f>
        <v>0.33333333333333331</v>
      </c>
      <c r="M66">
        <f>'Raw Data(sec)'!M65/3600</f>
        <v>0.67222222222222228</v>
      </c>
      <c r="N66">
        <f>'Raw Data(sec)'!N65/3600</f>
        <v>0.37888888888888889</v>
      </c>
      <c r="O66">
        <f>'Raw Data(sec)'!O65/3600</f>
        <v>0.44666666666666666</v>
      </c>
      <c r="P66" s="173">
        <f>'Raw Data(sec)'!P65/3600</f>
        <v>0.49777777777777776</v>
      </c>
      <c r="Q66" s="173">
        <f>'Raw Data(sec)'!Q65/3600</f>
        <v>4.4444444444444444E-3</v>
      </c>
      <c r="R66" s="173">
        <f>'Raw Data(sec)'!R65/3600</f>
        <v>0</v>
      </c>
      <c r="S66" s="173">
        <f>'Raw Data(sec)'!S65/3600</f>
        <v>2.2222222222222222E-3</v>
      </c>
      <c r="T66" s="173">
        <f>'Raw Data(sec)'!T65/3600</f>
        <v>0.56333333333333335</v>
      </c>
      <c r="U66" s="173">
        <f>'Raw Data(sec)'!U65/3600</f>
        <v>0.46</v>
      </c>
      <c r="V66" s="173">
        <f>'Raw Data(sec)'!V65/3600</f>
        <v>0.28333333333333333</v>
      </c>
      <c r="W66" s="173">
        <f>'Raw Data(sec)'!W65/3600</f>
        <v>0.12777777777777777</v>
      </c>
      <c r="X66" s="173">
        <f>'Raw Data(sec)'!X65/3600</f>
        <v>0</v>
      </c>
      <c r="Y66" s="173">
        <f>'Raw Data(sec)'!Y65/3600</f>
        <v>0.44222222222222224</v>
      </c>
      <c r="Z66" s="173">
        <f>'Raw Data(sec)'!Z65/3600</f>
        <v>0.78666666666666663</v>
      </c>
      <c r="AA66" s="173">
        <f>'Raw Data(sec)'!AA65/3600</f>
        <v>3.3333333333333335E-3</v>
      </c>
      <c r="AB66" s="173">
        <f>'Raw Data(sec)'!AB65/3600</f>
        <v>0.73111111111111116</v>
      </c>
      <c r="AH66" s="9"/>
      <c r="AI66" s="9"/>
      <c r="AJ66" s="9"/>
      <c r="AK66" s="76"/>
      <c r="AL66" s="86" t="s">
        <v>27</v>
      </c>
      <c r="AM66" s="9" t="str">
        <f t="shared" si="93"/>
        <v>WT</v>
      </c>
      <c r="AN66" s="9" t="str">
        <f t="shared" si="94"/>
        <v>WT</v>
      </c>
      <c r="AO66" s="9" t="str">
        <f t="shared" si="95"/>
        <v>WT</v>
      </c>
      <c r="AP66" s="9" t="str">
        <f t="shared" si="96"/>
        <v>WT</v>
      </c>
      <c r="AQ66" s="9" t="str">
        <f t="shared" si="97"/>
        <v>WT</v>
      </c>
      <c r="AR66" s="9">
        <f t="shared" si="98"/>
        <v>0</v>
      </c>
      <c r="AS66" s="9">
        <f t="shared" si="99"/>
        <v>0</v>
      </c>
      <c r="AU66" s="9" t="str">
        <f t="shared" si="100"/>
        <v>WT</v>
      </c>
      <c r="AV66" s="58"/>
      <c r="AW66" s="58"/>
      <c r="AX66" s="58"/>
      <c r="AY66" s="59"/>
      <c r="AZ66" s="9"/>
      <c r="BB66" s="89" t="s">
        <v>27</v>
      </c>
      <c r="BC66" s="9" t="str">
        <f t="shared" si="101"/>
        <v xml:space="preserve">HOM </v>
      </c>
      <c r="BD66" s="9" t="str">
        <f t="shared" si="102"/>
        <v xml:space="preserve">HOM </v>
      </c>
      <c r="BE66" s="9" t="str">
        <f t="shared" si="103"/>
        <v xml:space="preserve">HOM </v>
      </c>
      <c r="BF66" s="9" t="str">
        <f t="shared" si="104"/>
        <v xml:space="preserve">HOM </v>
      </c>
      <c r="BG66" s="9" t="str">
        <f t="shared" si="105"/>
        <v xml:space="preserve">HOM </v>
      </c>
      <c r="BH66" s="9" t="str">
        <f t="shared" si="106"/>
        <v xml:space="preserve">HOM </v>
      </c>
      <c r="BI66" s="9" t="str">
        <f t="shared" si="107"/>
        <v xml:space="preserve">HOM </v>
      </c>
      <c r="BJ66" s="9">
        <f t="shared" si="108"/>
        <v>0</v>
      </c>
      <c r="BK66" s="58"/>
      <c r="BL66" s="58" t="s">
        <v>125</v>
      </c>
      <c r="BM66" s="58">
        <f>SUM(BM52:BM63)</f>
        <v>9.2952777777777769</v>
      </c>
      <c r="BN66" s="58"/>
      <c r="BO66" s="59"/>
      <c r="BT66" s="76"/>
      <c r="BU66" s="86" t="s">
        <v>27</v>
      </c>
      <c r="BV66" s="58">
        <f t="shared" si="109"/>
        <v>0</v>
      </c>
      <c r="BW66" s="58">
        <f t="shared" si="110"/>
        <v>0</v>
      </c>
      <c r="BX66" s="58">
        <f t="shared" si="111"/>
        <v>0</v>
      </c>
      <c r="BY66" s="58">
        <f t="shared" si="112"/>
        <v>0</v>
      </c>
      <c r="BZ66" s="58">
        <f t="shared" si="113"/>
        <v>0</v>
      </c>
      <c r="CA66" s="58">
        <f t="shared" si="114"/>
        <v>0</v>
      </c>
      <c r="CB66" s="58">
        <f t="shared" si="115"/>
        <v>0</v>
      </c>
      <c r="CC66" s="58"/>
      <c r="CD66" s="58"/>
      <c r="CE66" s="58" t="s">
        <v>125</v>
      </c>
      <c r="CF66" s="58">
        <f>SUM(CF52:CF63)</f>
        <v>9.0395238095238089</v>
      </c>
      <c r="CG66" s="58"/>
      <c r="CH66" s="59"/>
      <c r="CI66" s="9"/>
      <c r="CJ66" s="89" t="s">
        <v>27</v>
      </c>
      <c r="CK66" s="58">
        <f t="shared" si="116"/>
        <v>0</v>
      </c>
      <c r="CL66" s="58">
        <f t="shared" si="117"/>
        <v>0</v>
      </c>
      <c r="CM66" s="58">
        <f t="shared" si="118"/>
        <v>0</v>
      </c>
      <c r="CN66" s="58">
        <f t="shared" si="119"/>
        <v>0</v>
      </c>
      <c r="CO66" s="58">
        <f t="shared" si="120"/>
        <v>0</v>
      </c>
      <c r="CP66" s="58">
        <f t="shared" si="121"/>
        <v>0</v>
      </c>
      <c r="CQ66" s="58">
        <f t="shared" si="122"/>
        <v>0</v>
      </c>
      <c r="CR66" s="58">
        <f t="shared" si="123"/>
        <v>0</v>
      </c>
      <c r="CS66" s="58">
        <f t="shared" si="124"/>
        <v>0</v>
      </c>
      <c r="CT66" s="58"/>
      <c r="CU66" s="58">
        <f>SUM(CU52:CU63)</f>
        <v>9.4208641975308627</v>
      </c>
      <c r="CV66" s="58"/>
      <c r="CW66" s="59"/>
      <c r="CX66" s="9"/>
      <c r="CZ66" s="9"/>
      <c r="DA66" s="76"/>
      <c r="DB66" s="86" t="s">
        <v>27</v>
      </c>
      <c r="DC66" s="58">
        <f t="shared" si="125"/>
        <v>0</v>
      </c>
      <c r="DD66" s="58">
        <f t="shared" si="126"/>
        <v>0</v>
      </c>
      <c r="DE66" s="58">
        <f t="shared" si="127"/>
        <v>0</v>
      </c>
      <c r="DF66" s="58">
        <f t="shared" si="128"/>
        <v>0</v>
      </c>
      <c r="DG66" s="58">
        <f t="shared" si="129"/>
        <v>0</v>
      </c>
      <c r="DH66" s="58">
        <f t="shared" si="130"/>
        <v>0</v>
      </c>
      <c r="DI66" s="58"/>
      <c r="DJ66" s="58"/>
      <c r="DK66" s="58" t="s">
        <v>125</v>
      </c>
      <c r="DL66" s="58">
        <f>SUM(DL52:DL63)</f>
        <v>8.913333333333334</v>
      </c>
      <c r="DM66" s="58"/>
      <c r="DN66" s="59"/>
      <c r="DO66" s="9"/>
      <c r="DP66" s="110" t="s">
        <v>27</v>
      </c>
      <c r="DQ66" s="58">
        <f t="shared" si="131"/>
        <v>0</v>
      </c>
      <c r="DR66" s="58">
        <f t="shared" si="132"/>
        <v>0</v>
      </c>
      <c r="DS66" s="58">
        <f t="shared" si="133"/>
        <v>0</v>
      </c>
      <c r="DT66" s="58">
        <f t="shared" si="134"/>
        <v>0</v>
      </c>
      <c r="DU66" s="58">
        <f t="shared" si="135"/>
        <v>0</v>
      </c>
      <c r="DV66" s="58">
        <f t="shared" si="136"/>
        <v>0</v>
      </c>
      <c r="DW66" s="58">
        <f t="shared" si="137"/>
        <v>0</v>
      </c>
      <c r="DX66" s="58"/>
      <c r="DY66" s="58"/>
      <c r="DZ66" s="58" t="s">
        <v>125</v>
      </c>
      <c r="EA66" s="58">
        <f>SUM(EA52:EA63)</f>
        <v>10.030952380952382</v>
      </c>
      <c r="EB66" s="58"/>
      <c r="EC66" s="59"/>
      <c r="EG66" s="76"/>
      <c r="EH66" s="86" t="s">
        <v>27</v>
      </c>
      <c r="EI66" s="58">
        <f t="shared" si="138"/>
        <v>0</v>
      </c>
      <c r="EJ66" s="58">
        <f t="shared" si="139"/>
        <v>0</v>
      </c>
      <c r="EK66" s="58">
        <f t="shared" si="140"/>
        <v>0</v>
      </c>
      <c r="EL66" s="58">
        <f t="shared" si="141"/>
        <v>0</v>
      </c>
      <c r="EM66" s="58"/>
      <c r="EN66" s="58"/>
      <c r="EO66" s="58">
        <f t="shared" si="142"/>
        <v>0</v>
      </c>
      <c r="EP66" s="58">
        <f t="shared" si="143"/>
        <v>0</v>
      </c>
      <c r="EQ66" s="58">
        <f t="shared" si="144"/>
        <v>0</v>
      </c>
      <c r="ER66" s="58" t="s">
        <v>125</v>
      </c>
      <c r="ES66" s="58">
        <f>SUM(ES52:ES63)</f>
        <v>9.5422973877362924</v>
      </c>
      <c r="ET66" s="58"/>
      <c r="EU66" s="59"/>
      <c r="EV66" s="9"/>
      <c r="EX66" s="89" t="s">
        <v>27</v>
      </c>
      <c r="EY66" s="58">
        <f t="shared" si="145"/>
        <v>0</v>
      </c>
      <c r="EZ66" s="58">
        <f t="shared" si="146"/>
        <v>0</v>
      </c>
      <c r="FA66" s="58">
        <f t="shared" si="147"/>
        <v>0</v>
      </c>
      <c r="FB66" s="58">
        <f t="shared" si="148"/>
        <v>0</v>
      </c>
      <c r="FC66" s="58">
        <f t="shared" si="149"/>
        <v>0</v>
      </c>
      <c r="FD66" s="58">
        <f t="shared" si="150"/>
        <v>0</v>
      </c>
      <c r="FE66" s="58">
        <f t="shared" si="151"/>
        <v>0</v>
      </c>
      <c r="FF66" s="58">
        <f t="shared" si="152"/>
        <v>0</v>
      </c>
      <c r="FG66" s="58"/>
      <c r="FH66" s="58" t="s">
        <v>125</v>
      </c>
      <c r="FI66" s="58">
        <f>SUM(FI52:FI63)</f>
        <v>8.4706944444444439</v>
      </c>
      <c r="FJ66" s="58"/>
      <c r="FK66" s="59"/>
      <c r="FL66" s="9"/>
      <c r="GO66" s="9"/>
      <c r="HD66" s="9"/>
      <c r="HH66" s="9">
        <f t="shared" ref="HH66:HR66" si="154">HN11</f>
        <v>0</v>
      </c>
      <c r="HI66" s="9">
        <f t="shared" si="154"/>
        <v>0</v>
      </c>
      <c r="HJ66" s="9">
        <f t="shared" si="154"/>
        <v>0</v>
      </c>
      <c r="HK66" s="9">
        <f t="shared" si="154"/>
        <v>0</v>
      </c>
      <c r="HL66" s="9">
        <f t="shared" si="154"/>
        <v>0</v>
      </c>
      <c r="HM66" s="9">
        <f t="shared" si="154"/>
        <v>0</v>
      </c>
      <c r="HN66" s="9">
        <f t="shared" si="154"/>
        <v>0</v>
      </c>
      <c r="HO66" s="9">
        <f t="shared" si="154"/>
        <v>0</v>
      </c>
      <c r="HP66" s="9">
        <f t="shared" si="154"/>
        <v>0</v>
      </c>
      <c r="HQ66" s="9">
        <f t="shared" si="154"/>
        <v>0</v>
      </c>
      <c r="HR66" s="9">
        <f t="shared" si="154"/>
        <v>0</v>
      </c>
    </row>
    <row r="67" spans="1:226" ht="22" thickBot="1" x14ac:dyDescent="0.25">
      <c r="A67" t="str">
        <f>'Raw Data(sec)'!A66</f>
        <v>P29</v>
      </c>
      <c r="B67" t="str">
        <f>'Raw Data(sec)'!B66</f>
        <v>WT</v>
      </c>
      <c r="C67" t="str">
        <f>'Raw Data(sec)'!C66</f>
        <v>S2</v>
      </c>
      <c r="D67" t="str">
        <f>'Raw Data(sec)'!D66</f>
        <v>W</v>
      </c>
      <c r="E67">
        <f>'Raw Data(sec)'!E66/3600</f>
        <v>0.44333333333333336</v>
      </c>
      <c r="F67">
        <f>'Raw Data(sec)'!F66/3600</f>
        <v>0.44888888888888889</v>
      </c>
      <c r="G67">
        <f>'Raw Data(sec)'!G66/3600</f>
        <v>0.24666666666666667</v>
      </c>
      <c r="H67">
        <f>'Raw Data(sec)'!H66/3600</f>
        <v>0.3511111111111111</v>
      </c>
      <c r="I67">
        <f>'Raw Data(sec)'!I66/3600</f>
        <v>0.33666666666666667</v>
      </c>
      <c r="J67">
        <f>'Raw Data(sec)'!J66/3600</f>
        <v>0.45444444444444443</v>
      </c>
      <c r="K67">
        <f>'Raw Data(sec)'!K66/3600</f>
        <v>0.55444444444444441</v>
      </c>
      <c r="L67">
        <f>'Raw Data(sec)'!L66/3600</f>
        <v>0.10777777777777778</v>
      </c>
      <c r="M67">
        <f>'Raw Data(sec)'!M66/3600</f>
        <v>0.68111111111111111</v>
      </c>
      <c r="N67">
        <f>'Raw Data(sec)'!N66/3600</f>
        <v>0.10777777777777778</v>
      </c>
      <c r="O67">
        <f>'Raw Data(sec)'!O66/3600</f>
        <v>0.60222222222222221</v>
      </c>
      <c r="P67" s="173">
        <f>'Raw Data(sec)'!P66/3600</f>
        <v>0.54666666666666663</v>
      </c>
      <c r="Q67" s="173">
        <f>'Raw Data(sec)'!Q66/3600</f>
        <v>0.85</v>
      </c>
      <c r="R67" s="173">
        <f>'Raw Data(sec)'!R66/3600</f>
        <v>0.90222222222222226</v>
      </c>
      <c r="S67" s="173">
        <f>'Raw Data(sec)'!S66/3600</f>
        <v>0.62444444444444447</v>
      </c>
      <c r="T67" s="173">
        <f>'Raw Data(sec)'!T66/3600</f>
        <v>0.7155555555555555</v>
      </c>
      <c r="U67" s="173">
        <f>'Raw Data(sec)'!U66/3600</f>
        <v>0.39666666666666667</v>
      </c>
      <c r="V67" s="173">
        <f>'Raw Data(sec)'!V66/3600</f>
        <v>0.99</v>
      </c>
      <c r="W67" s="173">
        <f>'Raw Data(sec)'!W66/3600</f>
        <v>0.38</v>
      </c>
      <c r="X67" s="173">
        <f>'Raw Data(sec)'!X66/3600</f>
        <v>0.26333333333333331</v>
      </c>
      <c r="Y67" s="173">
        <f>'Raw Data(sec)'!Y66/3600</f>
        <v>0.71111111111111114</v>
      </c>
      <c r="Z67" s="173">
        <f>'Raw Data(sec)'!Z66/3600</f>
        <v>1</v>
      </c>
      <c r="AA67" s="173">
        <f>'Raw Data(sec)'!AA66/3600</f>
        <v>1</v>
      </c>
      <c r="AB67" s="173">
        <f>'Raw Data(sec)'!AB66/3600</f>
        <v>0.93888888888888888</v>
      </c>
      <c r="AH67" s="9"/>
      <c r="AI67" s="9"/>
      <c r="AJ67" s="9"/>
      <c r="AK67" s="76"/>
      <c r="AL67" s="86" t="s">
        <v>28</v>
      </c>
      <c r="AM67" s="9" t="str">
        <f t="shared" si="93"/>
        <v>E3</v>
      </c>
      <c r="AN67" s="9" t="str">
        <f t="shared" si="94"/>
        <v>N2</v>
      </c>
      <c r="AO67" s="9" t="str">
        <f t="shared" si="95"/>
        <v>J6</v>
      </c>
      <c r="AP67" s="9" t="str">
        <f t="shared" si="96"/>
        <v>K5</v>
      </c>
      <c r="AQ67" s="9" t="str">
        <f t="shared" si="97"/>
        <v>R5</v>
      </c>
      <c r="AR67" s="9" t="str">
        <f t="shared" si="98"/>
        <v>S2</v>
      </c>
      <c r="AS67" s="9" t="str">
        <f t="shared" si="99"/>
        <v>U5</v>
      </c>
      <c r="AU67" s="9" t="str">
        <f t="shared" si="100"/>
        <v>R4</v>
      </c>
      <c r="AV67" s="58"/>
      <c r="AW67" s="58"/>
      <c r="AX67" s="58"/>
      <c r="AY67" s="59"/>
      <c r="AZ67" s="9"/>
      <c r="BB67" s="89" t="s">
        <v>28</v>
      </c>
      <c r="BC67" s="9" t="str">
        <f t="shared" si="101"/>
        <v>F3</v>
      </c>
      <c r="BD67" s="9" t="str">
        <f t="shared" si="102"/>
        <v>J5</v>
      </c>
      <c r="BE67" s="9" t="str">
        <f t="shared" si="103"/>
        <v>L2</v>
      </c>
      <c r="BF67" s="9" t="str">
        <f t="shared" si="104"/>
        <v>L4</v>
      </c>
      <c r="BG67" s="9" t="str">
        <f t="shared" si="105"/>
        <v>S3</v>
      </c>
      <c r="BH67" s="9" t="str">
        <f t="shared" si="106"/>
        <v>U2</v>
      </c>
      <c r="BI67" s="9" t="str">
        <f t="shared" si="107"/>
        <v>V1</v>
      </c>
      <c r="BJ67" s="9" t="str">
        <f t="shared" si="108"/>
        <v>V3</v>
      </c>
      <c r="BK67" s="58"/>
      <c r="BL67" s="58" t="s">
        <v>126</v>
      </c>
      <c r="BM67" s="58">
        <f>SUM(BL40:BL63)</f>
        <v>0</v>
      </c>
      <c r="BN67" s="58"/>
      <c r="BO67" s="59"/>
      <c r="BT67" s="76"/>
      <c r="BU67" s="86" t="s">
        <v>28</v>
      </c>
      <c r="BV67" s="58" t="str">
        <f t="shared" si="109"/>
        <v>E3. ok</v>
      </c>
      <c r="BW67" s="58" t="str">
        <f t="shared" si="110"/>
        <v>J6</v>
      </c>
      <c r="BX67" s="58" t="str">
        <f t="shared" si="111"/>
        <v>K5</v>
      </c>
      <c r="BY67" s="58" t="str">
        <f t="shared" si="112"/>
        <v>N2</v>
      </c>
      <c r="BZ67" s="58" t="str">
        <f t="shared" si="113"/>
        <v>R5</v>
      </c>
      <c r="CA67" s="58" t="str">
        <f t="shared" si="114"/>
        <v>S2</v>
      </c>
      <c r="CB67" s="58" t="str">
        <f t="shared" si="115"/>
        <v>S4</v>
      </c>
      <c r="CC67" s="58"/>
      <c r="CD67" s="58"/>
      <c r="CE67" s="58" t="s">
        <v>126</v>
      </c>
      <c r="CF67" s="58">
        <f>SUM(CF40:CF63)</f>
        <v>13.412857142857142</v>
      </c>
      <c r="CG67" s="25"/>
      <c r="CH67" s="38"/>
      <c r="CI67" s="9"/>
      <c r="CJ67" s="89" t="s">
        <v>28</v>
      </c>
      <c r="CK67" s="58" t="str">
        <f t="shared" si="116"/>
        <v>L2</v>
      </c>
      <c r="CL67" s="58" t="str">
        <f t="shared" si="117"/>
        <v>L4</v>
      </c>
      <c r="CM67" s="58" t="str">
        <f t="shared" si="118"/>
        <v>S3</v>
      </c>
      <c r="CN67" s="58" t="str">
        <f t="shared" si="119"/>
        <v>U2</v>
      </c>
      <c r="CO67" s="58" t="str">
        <f t="shared" si="120"/>
        <v>V3</v>
      </c>
      <c r="CP67" s="58" t="str">
        <f t="shared" si="121"/>
        <v>W3</v>
      </c>
      <c r="CQ67" s="58" t="str">
        <f t="shared" si="122"/>
        <v>Y1</v>
      </c>
      <c r="CR67" s="58" t="str">
        <f t="shared" si="123"/>
        <v>M1</v>
      </c>
      <c r="CS67" s="58" t="str">
        <f t="shared" si="124"/>
        <v>V1</v>
      </c>
      <c r="CT67" s="58"/>
      <c r="CU67" s="58">
        <f>SUM(CU40:CU63)</f>
        <v>14.360493827160495</v>
      </c>
      <c r="CV67" s="58"/>
      <c r="CW67" s="59"/>
      <c r="CX67" s="9"/>
      <c r="CZ67" s="9"/>
      <c r="DA67" s="76"/>
      <c r="DB67" s="86" t="s">
        <v>28</v>
      </c>
      <c r="DC67" s="58" t="str">
        <f t="shared" si="125"/>
        <v>K5</v>
      </c>
      <c r="DD67" s="58" t="str">
        <f t="shared" si="126"/>
        <v>N2</v>
      </c>
      <c r="DE67" s="58" t="str">
        <f t="shared" si="127"/>
        <v>R5</v>
      </c>
      <c r="DF67" s="58" t="str">
        <f t="shared" si="128"/>
        <v>S2</v>
      </c>
      <c r="DG67" s="58" t="str">
        <f t="shared" si="129"/>
        <v>U5</v>
      </c>
      <c r="DH67" s="58" t="str">
        <f t="shared" si="130"/>
        <v xml:space="preserve">J6 reexported. Fixed </v>
      </c>
      <c r="DI67" s="58"/>
      <c r="DJ67" s="58"/>
      <c r="DK67" s="58" t="s">
        <v>126</v>
      </c>
      <c r="DL67" s="58">
        <f>SUM(DL40:DL63)</f>
        <v>13.32547315947761</v>
      </c>
      <c r="DM67" s="58"/>
      <c r="DN67" s="59"/>
      <c r="DO67" s="9"/>
      <c r="DP67" s="110" t="s">
        <v>28</v>
      </c>
      <c r="DQ67" s="58" t="str">
        <f t="shared" si="131"/>
        <v>F3</v>
      </c>
      <c r="DR67" s="58" t="str">
        <f t="shared" si="132"/>
        <v>V3</v>
      </c>
      <c r="DS67" s="58" t="str">
        <f t="shared" si="133"/>
        <v>U4</v>
      </c>
      <c r="DT67" s="58" t="str">
        <f t="shared" si="134"/>
        <v>L2</v>
      </c>
      <c r="DU67" s="58" t="str">
        <f t="shared" si="135"/>
        <v>M1</v>
      </c>
      <c r="DV67" s="58" t="str">
        <f t="shared" si="136"/>
        <v>L4</v>
      </c>
      <c r="DW67" s="58" t="str">
        <f t="shared" si="137"/>
        <v>S3- wrong fft??</v>
      </c>
      <c r="DX67" s="78"/>
      <c r="DY67" s="78"/>
      <c r="DZ67" s="58" t="s">
        <v>126</v>
      </c>
      <c r="EA67" s="58">
        <f>SUM(EA40:EA63)</f>
        <v>14.546666666666663</v>
      </c>
      <c r="EB67" s="78"/>
      <c r="EC67" s="79"/>
      <c r="EG67" s="76"/>
      <c r="EH67" s="86" t="s">
        <v>28</v>
      </c>
      <c r="EI67" s="58" t="str">
        <f t="shared" si="138"/>
        <v>E1</v>
      </c>
      <c r="EJ67" s="58" t="str">
        <f t="shared" si="139"/>
        <v>F3</v>
      </c>
      <c r="EK67" s="58" t="str">
        <f t="shared" si="140"/>
        <v>L2</v>
      </c>
      <c r="EL67" s="58" t="str">
        <f t="shared" si="141"/>
        <v>S3</v>
      </c>
      <c r="EM67" s="58"/>
      <c r="EN67" s="58"/>
      <c r="EO67" s="58" t="str">
        <f t="shared" si="142"/>
        <v>V1</v>
      </c>
      <c r="EP67" s="58" t="str">
        <f t="shared" si="143"/>
        <v>Z5. fix</v>
      </c>
      <c r="EQ67" s="58" t="str">
        <f t="shared" si="144"/>
        <v>W3. fix</v>
      </c>
      <c r="ER67" s="58" t="s">
        <v>126</v>
      </c>
      <c r="ES67" s="58">
        <f>SUM(ES40:ES63)</f>
        <v>13.915789451228358</v>
      </c>
      <c r="ET67" s="58"/>
      <c r="EU67" s="59"/>
      <c r="EV67" s="9"/>
      <c r="EX67" s="89" t="s">
        <v>28</v>
      </c>
      <c r="EY67" s="58" t="str">
        <f t="shared" si="145"/>
        <v xml:space="preserve">V4 </v>
      </c>
      <c r="EZ67" s="58" t="str">
        <f t="shared" si="146"/>
        <v xml:space="preserve">V5 </v>
      </c>
      <c r="FA67" s="58" t="str">
        <f t="shared" si="147"/>
        <v>X4. fixed</v>
      </c>
      <c r="FB67" s="58" t="str">
        <f t="shared" si="148"/>
        <v>X5. fixed</v>
      </c>
      <c r="FC67" s="58" t="str">
        <f t="shared" si="149"/>
        <v>M2</v>
      </c>
      <c r="FD67" s="58" t="str">
        <f t="shared" si="150"/>
        <v>R4-clipped</v>
      </c>
      <c r="FE67" s="58" t="str">
        <f t="shared" si="151"/>
        <v>R5</v>
      </c>
      <c r="FF67" s="58" t="str">
        <f t="shared" si="152"/>
        <v>S2</v>
      </c>
      <c r="FG67" s="58"/>
      <c r="FH67" s="58" t="s">
        <v>126</v>
      </c>
      <c r="FI67" s="58">
        <f>SUM(FI40:FI63)</f>
        <v>12.783888888888891</v>
      </c>
      <c r="FJ67" s="58"/>
      <c r="FK67" s="59"/>
      <c r="FL67" s="9"/>
      <c r="GO67" s="9"/>
      <c r="HD67" s="9"/>
      <c r="HH67" s="9">
        <f t="shared" ref="HH67:HR67" si="155">HN12</f>
        <v>0</v>
      </c>
      <c r="HI67" s="9">
        <f t="shared" si="155"/>
        <v>0</v>
      </c>
      <c r="HJ67" s="9">
        <f t="shared" si="155"/>
        <v>0</v>
      </c>
      <c r="HK67" s="9">
        <f t="shared" si="155"/>
        <v>0</v>
      </c>
      <c r="HL67" s="9">
        <f t="shared" si="155"/>
        <v>0</v>
      </c>
      <c r="HM67" s="9">
        <f t="shared" si="155"/>
        <v>0</v>
      </c>
      <c r="HN67" s="9">
        <f t="shared" si="155"/>
        <v>0</v>
      </c>
      <c r="HO67" s="9">
        <f t="shared" si="155"/>
        <v>0</v>
      </c>
      <c r="HP67" s="9">
        <f t="shared" si="155"/>
        <v>0</v>
      </c>
      <c r="HQ67" s="9">
        <f t="shared" si="155"/>
        <v>0</v>
      </c>
      <c r="HR67" s="9">
        <f t="shared" si="155"/>
        <v>0</v>
      </c>
    </row>
    <row r="68" spans="1:226" ht="31.5" customHeight="1" thickBot="1" x14ac:dyDescent="0.4">
      <c r="A68" t="str">
        <f>'Raw Data(sec)'!A67</f>
        <v>P29</v>
      </c>
      <c r="B68" t="str">
        <f>'Raw Data(sec)'!B67</f>
        <v>WT</v>
      </c>
      <c r="C68" t="str">
        <f>'Raw Data(sec)'!C67</f>
        <v>S2</v>
      </c>
      <c r="D68" t="str">
        <f>'Raw Data(sec)'!D67</f>
        <v>R</v>
      </c>
      <c r="E68">
        <f>'Raw Data(sec)'!E67/3600</f>
        <v>0.11222222222222222</v>
      </c>
      <c r="F68">
        <f>'Raw Data(sec)'!F67/3600</f>
        <v>7.2222222222222215E-2</v>
      </c>
      <c r="G68">
        <f>'Raw Data(sec)'!G67/3600</f>
        <v>0.12555555555555556</v>
      </c>
      <c r="H68">
        <f>'Raw Data(sec)'!H67/3600</f>
        <v>9.7777777777777783E-2</v>
      </c>
      <c r="I68">
        <f>'Raw Data(sec)'!I67/3600</f>
        <v>0.13777777777777778</v>
      </c>
      <c r="J68">
        <f>'Raw Data(sec)'!J67/3600</f>
        <v>8.666666666666667E-2</v>
      </c>
      <c r="K68">
        <f>'Raw Data(sec)'!K67/3600</f>
        <v>4.4444444444444446E-2</v>
      </c>
      <c r="L68">
        <f>'Raw Data(sec)'!L67/3600</f>
        <v>0.20555555555555555</v>
      </c>
      <c r="M68">
        <f>'Raw Data(sec)'!M67/3600</f>
        <v>1.4444444444444444E-2</v>
      </c>
      <c r="N68">
        <f>'Raw Data(sec)'!N67/3600</f>
        <v>0.17555555555555555</v>
      </c>
      <c r="O68">
        <f>'Raw Data(sec)'!O67/3600</f>
        <v>4.1111111111111112E-2</v>
      </c>
      <c r="P68" s="173">
        <f>'Raw Data(sec)'!P67/3600</f>
        <v>4.777777777777778E-2</v>
      </c>
      <c r="Q68" s="173">
        <f>'Raw Data(sec)'!Q67/3600</f>
        <v>0.02</v>
      </c>
      <c r="R68" s="173">
        <f>'Raw Data(sec)'!R67/3600</f>
        <v>0</v>
      </c>
      <c r="S68" s="173">
        <f>'Raw Data(sec)'!S67/3600</f>
        <v>2.8888888888888888E-2</v>
      </c>
      <c r="T68" s="173">
        <f>'Raw Data(sec)'!T67/3600</f>
        <v>8.8888888888888889E-3</v>
      </c>
      <c r="U68" s="173">
        <f>'Raw Data(sec)'!U67/3600</f>
        <v>0.12333333333333334</v>
      </c>
      <c r="V68" s="173">
        <f>'Raw Data(sec)'!V67/3600</f>
        <v>0</v>
      </c>
      <c r="W68" s="173">
        <f>'Raw Data(sec)'!W67/3600</f>
        <v>6.1111111111111109E-2</v>
      </c>
      <c r="X68" s="173">
        <f>'Raw Data(sec)'!X67/3600</f>
        <v>0.13222222222222221</v>
      </c>
      <c r="Y68" s="173">
        <f>'Raw Data(sec)'!Y67/3600</f>
        <v>0.04</v>
      </c>
      <c r="Z68" s="173">
        <f>'Raw Data(sec)'!Z67/3600</f>
        <v>0</v>
      </c>
      <c r="AA68" s="173">
        <f>'Raw Data(sec)'!AA67/3600</f>
        <v>0</v>
      </c>
      <c r="AB68" s="173">
        <f>'Raw Data(sec)'!AB67/3600</f>
        <v>0</v>
      </c>
      <c r="AH68" s="9"/>
      <c r="AI68" s="9"/>
      <c r="AJ68" s="9"/>
      <c r="AK68" s="95"/>
      <c r="AL68" s="96" t="s">
        <v>30</v>
      </c>
      <c r="AM68" s="9" t="str">
        <f t="shared" si="93"/>
        <v>NR</v>
      </c>
      <c r="AN68" s="9" t="str">
        <f t="shared" si="94"/>
        <v>NR</v>
      </c>
      <c r="AO68" s="9" t="str">
        <f t="shared" si="95"/>
        <v>NR</v>
      </c>
      <c r="AP68" s="9" t="str">
        <f t="shared" si="96"/>
        <v>NR</v>
      </c>
      <c r="AQ68" s="9" t="str">
        <f t="shared" si="97"/>
        <v>NR</v>
      </c>
      <c r="AR68" s="9" t="str">
        <f t="shared" si="98"/>
        <v>NR</v>
      </c>
      <c r="AS68" s="9" t="str">
        <f t="shared" si="99"/>
        <v>NR</v>
      </c>
      <c r="AU68" s="9" t="str">
        <f t="shared" si="100"/>
        <v>NR</v>
      </c>
      <c r="AV68" s="78"/>
      <c r="AW68" s="94" t="s">
        <v>60</v>
      </c>
      <c r="AX68" s="99" t="s">
        <v>114</v>
      </c>
      <c r="AY68" s="93" t="s">
        <v>115</v>
      </c>
      <c r="AZ68" s="9"/>
      <c r="BB68" s="91" t="s">
        <v>30</v>
      </c>
      <c r="BC68" s="9" t="str">
        <f t="shared" si="101"/>
        <v>NREM</v>
      </c>
      <c r="BD68" s="9" t="str">
        <f t="shared" si="102"/>
        <v>NR</v>
      </c>
      <c r="BE68" s="9" t="str">
        <f t="shared" si="103"/>
        <v>NR</v>
      </c>
      <c r="BF68" s="9" t="str">
        <f t="shared" si="104"/>
        <v>NR</v>
      </c>
      <c r="BG68" s="9" t="str">
        <f t="shared" si="105"/>
        <v>NR</v>
      </c>
      <c r="BH68" s="9" t="str">
        <f t="shared" si="106"/>
        <v>NR</v>
      </c>
      <c r="BI68" s="9" t="str">
        <f t="shared" si="107"/>
        <v>NR</v>
      </c>
      <c r="BJ68" s="9" t="str">
        <f t="shared" si="108"/>
        <v>NR</v>
      </c>
      <c r="BK68" s="78"/>
      <c r="BL68" s="78"/>
      <c r="BM68" s="78"/>
      <c r="BN68" s="78"/>
      <c r="BO68" s="79"/>
      <c r="BT68" s="95"/>
      <c r="BU68" s="6" t="s">
        <v>30</v>
      </c>
      <c r="BV68" s="81" t="str">
        <f t="shared" si="109"/>
        <v>NR</v>
      </c>
      <c r="BW68" s="81" t="str">
        <f t="shared" si="110"/>
        <v>NR</v>
      </c>
      <c r="BX68" s="81" t="str">
        <f t="shared" si="111"/>
        <v>NR</v>
      </c>
      <c r="BY68" s="81" t="str">
        <f t="shared" si="112"/>
        <v>NR</v>
      </c>
      <c r="BZ68" s="81" t="str">
        <f t="shared" si="113"/>
        <v>NR</v>
      </c>
      <c r="CA68" s="81" t="str">
        <f t="shared" si="114"/>
        <v>NR</v>
      </c>
      <c r="CB68" s="81" t="str">
        <f t="shared" si="115"/>
        <v>NR</v>
      </c>
      <c r="CC68" s="81"/>
      <c r="CD68" s="81"/>
      <c r="CE68" s="81"/>
      <c r="CF68" s="287" t="s">
        <v>60</v>
      </c>
      <c r="CG68" s="288" t="s">
        <v>114</v>
      </c>
      <c r="CH68" s="93" t="s">
        <v>115</v>
      </c>
      <c r="CI68" s="9"/>
      <c r="CJ68" s="292" t="s">
        <v>30</v>
      </c>
      <c r="CK68" s="81" t="str">
        <f t="shared" si="116"/>
        <v>NR</v>
      </c>
      <c r="CL68" s="81" t="str">
        <f t="shared" si="117"/>
        <v>NR</v>
      </c>
      <c r="CM68" s="81" t="str">
        <f t="shared" si="118"/>
        <v>NR</v>
      </c>
      <c r="CN68" s="81" t="str">
        <f t="shared" si="119"/>
        <v>NR</v>
      </c>
      <c r="CO68" s="81" t="str">
        <f t="shared" si="120"/>
        <v>NR</v>
      </c>
      <c r="CP68" s="81" t="str">
        <f t="shared" si="121"/>
        <v>NR</v>
      </c>
      <c r="CQ68" s="81" t="str">
        <f t="shared" si="122"/>
        <v>NR</v>
      </c>
      <c r="CR68" s="81" t="str">
        <f t="shared" si="123"/>
        <v>NR</v>
      </c>
      <c r="CS68" s="81" t="str">
        <f t="shared" si="124"/>
        <v>NR</v>
      </c>
      <c r="CT68" s="81"/>
      <c r="CU68" s="293" t="s">
        <v>60</v>
      </c>
      <c r="CV68" s="288" t="s">
        <v>114</v>
      </c>
      <c r="CW68" s="289" t="s">
        <v>115</v>
      </c>
      <c r="CX68" s="9"/>
      <c r="CZ68" s="9"/>
      <c r="DA68" s="95"/>
      <c r="DB68" s="6" t="s">
        <v>30</v>
      </c>
      <c r="DC68" s="81" t="str">
        <f t="shared" si="125"/>
        <v>NR</v>
      </c>
      <c r="DD68" s="81" t="str">
        <f t="shared" si="126"/>
        <v>NR</v>
      </c>
      <c r="DE68" s="81" t="str">
        <f t="shared" si="127"/>
        <v>NR</v>
      </c>
      <c r="DF68" s="81" t="str">
        <f t="shared" si="128"/>
        <v>NR</v>
      </c>
      <c r="DG68" s="81" t="str">
        <f t="shared" si="129"/>
        <v>NR</v>
      </c>
      <c r="DH68" s="81" t="str">
        <f t="shared" si="130"/>
        <v>NR</v>
      </c>
      <c r="DI68" s="81"/>
      <c r="DJ68" s="78"/>
      <c r="DK68" s="78"/>
      <c r="DL68" s="107" t="s">
        <v>60</v>
      </c>
      <c r="DM68" s="99" t="s">
        <v>114</v>
      </c>
      <c r="DN68" s="93" t="s">
        <v>115</v>
      </c>
      <c r="DO68" s="116">
        <f>_xlfn.T.TEST(DL69:DL80,EA69:EA80,2,2)</f>
        <v>0.2409193981044821</v>
      </c>
      <c r="DP68" s="112" t="s">
        <v>30</v>
      </c>
      <c r="DQ68" s="81" t="str">
        <f t="shared" si="131"/>
        <v>NR</v>
      </c>
      <c r="DR68" s="81" t="str">
        <f t="shared" si="132"/>
        <v>NR</v>
      </c>
      <c r="DS68" s="81" t="str">
        <f t="shared" si="133"/>
        <v>NR</v>
      </c>
      <c r="DT68" s="81" t="str">
        <f t="shared" si="134"/>
        <v>NR</v>
      </c>
      <c r="DU68" s="81" t="str">
        <f t="shared" si="135"/>
        <v>NR</v>
      </c>
      <c r="DV68" s="81" t="str">
        <f t="shared" si="136"/>
        <v>NR</v>
      </c>
      <c r="DW68" s="81" t="str">
        <f t="shared" si="137"/>
        <v>NR</v>
      </c>
      <c r="DX68" s="81"/>
      <c r="DY68" s="81"/>
      <c r="DZ68" s="81"/>
      <c r="EA68" s="35" t="s">
        <v>60</v>
      </c>
      <c r="EB68" s="97" t="s">
        <v>114</v>
      </c>
      <c r="EC68" s="98" t="s">
        <v>115</v>
      </c>
      <c r="EG68" s="95"/>
      <c r="EH68" s="96" t="s">
        <v>30</v>
      </c>
      <c r="EI68" s="81" t="str">
        <f t="shared" si="138"/>
        <v>NR</v>
      </c>
      <c r="EJ68" s="81" t="str">
        <f t="shared" si="139"/>
        <v>NR</v>
      </c>
      <c r="EK68" s="81" t="str">
        <f t="shared" si="140"/>
        <v>NR</v>
      </c>
      <c r="EL68" s="81" t="str">
        <f t="shared" si="141"/>
        <v>NR</v>
      </c>
      <c r="EM68" s="81"/>
      <c r="EN68" s="81"/>
      <c r="EO68" s="81" t="str">
        <f t="shared" si="142"/>
        <v>NR</v>
      </c>
      <c r="EP68" s="81" t="str">
        <f t="shared" si="143"/>
        <v>NR</v>
      </c>
      <c r="EQ68" s="81" t="str">
        <f t="shared" si="144"/>
        <v>NR</v>
      </c>
      <c r="ER68" s="81"/>
      <c r="ES68" s="282" t="s">
        <v>60</v>
      </c>
      <c r="ET68" s="100" t="s">
        <v>114</v>
      </c>
      <c r="EU68" s="92" t="s">
        <v>115</v>
      </c>
      <c r="EV68" s="9"/>
      <c r="EX68" s="91" t="s">
        <v>30</v>
      </c>
      <c r="EY68" s="81" t="str">
        <f t="shared" si="145"/>
        <v>NR</v>
      </c>
      <c r="EZ68" s="81" t="str">
        <f t="shared" si="146"/>
        <v>NR</v>
      </c>
      <c r="FA68" s="81" t="str">
        <f t="shared" si="147"/>
        <v>NR</v>
      </c>
      <c r="FB68" s="81" t="str">
        <f t="shared" si="148"/>
        <v>NR</v>
      </c>
      <c r="FC68" s="81" t="str">
        <f t="shared" si="149"/>
        <v>NR</v>
      </c>
      <c r="FD68" s="81" t="str">
        <f t="shared" si="150"/>
        <v>NR</v>
      </c>
      <c r="FE68" s="81" t="str">
        <f t="shared" si="151"/>
        <v>NR</v>
      </c>
      <c r="FF68" s="81" t="str">
        <f t="shared" si="152"/>
        <v>NR</v>
      </c>
      <c r="FG68" s="81"/>
      <c r="FH68" s="81"/>
      <c r="FI68" s="118" t="s">
        <v>60</v>
      </c>
      <c r="FJ68" s="106" t="s">
        <v>114</v>
      </c>
      <c r="FK68" s="119" t="s">
        <v>115</v>
      </c>
      <c r="FL68" s="9"/>
      <c r="GO68" s="9"/>
      <c r="HD68" s="9"/>
      <c r="HH68" s="9">
        <f t="shared" ref="HH68:HR68" si="156">HN13</f>
        <v>0</v>
      </c>
      <c r="HI68" s="9">
        <f t="shared" si="156"/>
        <v>0</v>
      </c>
      <c r="HJ68" s="9">
        <f t="shared" si="156"/>
        <v>0</v>
      </c>
      <c r="HK68" s="9">
        <f t="shared" si="156"/>
        <v>0</v>
      </c>
      <c r="HL68" s="9">
        <f t="shared" si="156"/>
        <v>0</v>
      </c>
      <c r="HM68" s="9">
        <f t="shared" si="156"/>
        <v>0</v>
      </c>
      <c r="HN68" s="9">
        <f t="shared" si="156"/>
        <v>0</v>
      </c>
      <c r="HO68" s="9">
        <f t="shared" si="156"/>
        <v>0</v>
      </c>
      <c r="HP68" s="9">
        <f t="shared" si="156"/>
        <v>0</v>
      </c>
      <c r="HQ68" s="9">
        <f t="shared" si="156"/>
        <v>0</v>
      </c>
      <c r="HR68" s="9">
        <f t="shared" si="156"/>
        <v>0</v>
      </c>
    </row>
    <row r="69" spans="1:226" ht="21.5" customHeight="1" thickBot="1" x14ac:dyDescent="0.3">
      <c r="A69" t="str">
        <f>'Raw Data(sec)'!A68</f>
        <v>P29</v>
      </c>
      <c r="B69" t="str">
        <f>'Raw Data(sec)'!B68</f>
        <v>WT</v>
      </c>
      <c r="C69" t="str">
        <f>'Raw Data(sec)'!C68</f>
        <v>S2</v>
      </c>
      <c r="D69" t="str">
        <f>'Raw Data(sec)'!D68</f>
        <v>NR</v>
      </c>
      <c r="E69">
        <f>'Raw Data(sec)'!E68/3600</f>
        <v>0.44444444444444442</v>
      </c>
      <c r="F69">
        <f>'Raw Data(sec)'!F68/3600</f>
        <v>0.47888888888888886</v>
      </c>
      <c r="G69">
        <f>'Raw Data(sec)'!G68/3600</f>
        <v>0.62777777777777777</v>
      </c>
      <c r="H69">
        <f>'Raw Data(sec)'!H68/3600</f>
        <v>0.55111111111111111</v>
      </c>
      <c r="I69">
        <f>'Raw Data(sec)'!I68/3600</f>
        <v>0.52555555555555555</v>
      </c>
      <c r="J69">
        <f>'Raw Data(sec)'!J68/3600</f>
        <v>0.4588888888888889</v>
      </c>
      <c r="K69">
        <f>'Raw Data(sec)'!K68/3600</f>
        <v>0.40111111111111108</v>
      </c>
      <c r="L69">
        <f>'Raw Data(sec)'!L68/3600</f>
        <v>0.68666666666666665</v>
      </c>
      <c r="M69">
        <f>'Raw Data(sec)'!M68/3600</f>
        <v>0.30444444444444446</v>
      </c>
      <c r="N69">
        <f>'Raw Data(sec)'!N68/3600</f>
        <v>0.71666666666666667</v>
      </c>
      <c r="O69">
        <f>'Raw Data(sec)'!O68/3600</f>
        <v>0.35666666666666669</v>
      </c>
      <c r="P69" s="173">
        <f>'Raw Data(sec)'!P68/3600</f>
        <v>0.40555555555555556</v>
      </c>
      <c r="Q69" s="173">
        <f>'Raw Data(sec)'!Q68/3600</f>
        <v>0.13</v>
      </c>
      <c r="R69" s="173">
        <f>'Raw Data(sec)'!R68/3600</f>
        <v>9.7777777777777783E-2</v>
      </c>
      <c r="S69" s="173">
        <f>'Raw Data(sec)'!S68/3600</f>
        <v>0.34666666666666668</v>
      </c>
      <c r="T69" s="173">
        <f>'Raw Data(sec)'!T68/3600</f>
        <v>0.27555555555555555</v>
      </c>
      <c r="U69" s="173">
        <f>'Raw Data(sec)'!U68/3600</f>
        <v>0.48</v>
      </c>
      <c r="V69" s="173">
        <f>'Raw Data(sec)'!V68/3600</f>
        <v>0.01</v>
      </c>
      <c r="W69" s="173">
        <f>'Raw Data(sec)'!W68/3600</f>
        <v>0.55888888888888888</v>
      </c>
      <c r="X69" s="173">
        <f>'Raw Data(sec)'!X68/3600</f>
        <v>0.60444444444444445</v>
      </c>
      <c r="Y69" s="173">
        <f>'Raw Data(sec)'!Y68/3600</f>
        <v>0.24888888888888888</v>
      </c>
      <c r="Z69" s="173">
        <f>'Raw Data(sec)'!Z68/3600</f>
        <v>0</v>
      </c>
      <c r="AA69" s="173">
        <f>'Raw Data(sec)'!AA68/3600</f>
        <v>0</v>
      </c>
      <c r="AB69" s="173">
        <f>'Raw Data(sec)'!AB68/3600</f>
        <v>6.1111111111111109E-2</v>
      </c>
      <c r="AH69" s="9"/>
      <c r="AI69" s="9"/>
      <c r="AJ69" s="9"/>
      <c r="AK69" s="371" t="s">
        <v>11</v>
      </c>
      <c r="AL69" s="87">
        <v>1</v>
      </c>
      <c r="AM69" s="9">
        <f t="shared" si="93"/>
        <v>0.56618464961067849</v>
      </c>
      <c r="AN69" s="9">
        <f t="shared" si="94"/>
        <v>4.8888888888888891E-2</v>
      </c>
      <c r="AO69" s="9">
        <f t="shared" si="95"/>
        <v>0.21222222222222223</v>
      </c>
      <c r="AP69" s="9">
        <f t="shared" si="96"/>
        <v>0.43555555555555553</v>
      </c>
      <c r="AQ69" s="9">
        <f t="shared" si="97"/>
        <v>0.34444444444444444</v>
      </c>
      <c r="AR69" s="9">
        <f t="shared" si="98"/>
        <v>0.48333333333333334</v>
      </c>
      <c r="AS69" s="9">
        <f t="shared" si="99"/>
        <v>0.67</v>
      </c>
      <c r="AU69" s="9">
        <f t="shared" si="100"/>
        <v>0</v>
      </c>
      <c r="AV69" s="58"/>
      <c r="AW69" s="40">
        <f>AVERAGE(AM69:AS69)</f>
        <v>0.39437558486501756</v>
      </c>
      <c r="AX69" s="40">
        <f t="shared" ref="AX69:AX92" si="157">STDEV(AM69:AS69)</f>
        <v>0.21218328058080055</v>
      </c>
      <c r="AY69" s="41">
        <f t="shared" ref="AY69:AY92" si="158">STDEV(AM69:AS69)/SQRT(COUNT(AM69:AS69))</f>
        <v>8.0197741826091268E-2</v>
      </c>
      <c r="AZ69" s="116">
        <f>_xlfn.T.TEST(AW69:AW80,BM69:BM80,2,2)</f>
        <v>0.22084361696019825</v>
      </c>
      <c r="BA69" s="385" t="s">
        <v>11</v>
      </c>
      <c r="BB69" s="90">
        <v>1</v>
      </c>
      <c r="BC69" s="9">
        <f t="shared" si="101"/>
        <v>0.61111111111111116</v>
      </c>
      <c r="BD69" s="9">
        <f t="shared" si="102"/>
        <v>0.63444444444444448</v>
      </c>
      <c r="BE69" s="9">
        <f t="shared" si="103"/>
        <v>0.34222222222222221</v>
      </c>
      <c r="BF69" s="9">
        <f t="shared" si="104"/>
        <v>0.4811111111111111</v>
      </c>
      <c r="BG69" s="9">
        <f t="shared" si="105"/>
        <v>0.58555555555555561</v>
      </c>
      <c r="BH69" s="9">
        <f t="shared" si="106"/>
        <v>0.33444444444444443</v>
      </c>
      <c r="BI69" s="9">
        <f t="shared" si="107"/>
        <v>0.61111111111111116</v>
      </c>
      <c r="BJ69" s="9">
        <f t="shared" si="108"/>
        <v>0.61444444444444446</v>
      </c>
      <c r="BK69" s="58"/>
      <c r="BL69" s="58"/>
      <c r="BM69" s="40">
        <f t="shared" ref="BM69:BM92" si="159">AVERAGE(BC69:BJ69)</f>
        <v>0.52680555555555553</v>
      </c>
      <c r="BN69" s="40">
        <f t="shared" ref="BN69:BN92" si="160">STDEV(BC69:BJ69)</f>
        <v>0.12541070096026097</v>
      </c>
      <c r="BO69" s="41">
        <f>STDEV(BC69:BJ69)/SQRT(COUNT(BC69:BJ69))</f>
        <v>4.4339378541179399E-2</v>
      </c>
      <c r="BT69" s="371" t="s">
        <v>11</v>
      </c>
      <c r="BU69" s="87">
        <v>1</v>
      </c>
      <c r="BV69" s="9">
        <f t="shared" si="109"/>
        <v>0.74888888888888894</v>
      </c>
      <c r="BW69" s="9">
        <f t="shared" si="110"/>
        <v>0.84444444444444444</v>
      </c>
      <c r="BX69" s="9">
        <f t="shared" si="111"/>
        <v>0.42444444444444446</v>
      </c>
      <c r="BY69" s="9">
        <f t="shared" si="112"/>
        <v>0.39444444444444443</v>
      </c>
      <c r="BZ69" s="9">
        <f t="shared" si="113"/>
        <v>0.67777777777777781</v>
      </c>
      <c r="CA69" s="9">
        <f t="shared" si="114"/>
        <v>0.44444444444444442</v>
      </c>
      <c r="CB69" s="9">
        <f t="shared" si="115"/>
        <v>0.7055555555555556</v>
      </c>
      <c r="CC69" s="58"/>
      <c r="CD69" s="58"/>
      <c r="CE69" s="58"/>
      <c r="CF69" s="40">
        <f>AVERAGE(BV69:CB69)</f>
        <v>0.60571428571428576</v>
      </c>
      <c r="CG69" s="40">
        <f t="shared" ref="CG69:CG92" si="161">STDEV(BV69:CB69)</f>
        <v>0.18081028022986359</v>
      </c>
      <c r="CH69" s="41">
        <f t="shared" ref="CH69:CH92" si="162">STDEV(BV69:CB69)/SQRT(COUNT(BV69:CB69))</f>
        <v>6.8339862281731084E-2</v>
      </c>
      <c r="CI69" s="117">
        <f>_xlfn.T.TEST(CF69:CF80,CU69:CU80,2,2)</f>
        <v>1.9553750036516147E-3</v>
      </c>
      <c r="CJ69" s="90">
        <v>1</v>
      </c>
      <c r="CK69" s="9">
        <f t="shared" si="116"/>
        <v>0.50111111111111106</v>
      </c>
      <c r="CL69" s="9">
        <f t="shared" si="117"/>
        <v>0.81333333333333335</v>
      </c>
      <c r="CM69" s="9">
        <f t="shared" si="118"/>
        <v>0.42666666666666669</v>
      </c>
      <c r="CN69" s="9">
        <f t="shared" si="119"/>
        <v>0</v>
      </c>
      <c r="CO69" s="9">
        <f t="shared" si="120"/>
        <v>0.35777777777777775</v>
      </c>
      <c r="CP69" s="9">
        <f t="shared" si="121"/>
        <v>0.5755555555555556</v>
      </c>
      <c r="CQ69" s="9">
        <f t="shared" si="122"/>
        <v>0.45666666666666667</v>
      </c>
      <c r="CR69" s="9">
        <f t="shared" si="123"/>
        <v>0.54888888888888887</v>
      </c>
      <c r="CS69" s="9">
        <f t="shared" si="124"/>
        <v>0.45666666666666667</v>
      </c>
      <c r="CT69" s="58"/>
      <c r="CU69" s="102">
        <f t="shared" ref="CU69:CU92" si="163">AVERAGE(CK69:CS69)</f>
        <v>0.45962962962962961</v>
      </c>
      <c r="CV69" s="40">
        <f t="shared" ref="CV69:CV92" si="164">STDEV(CK69:CS69)</f>
        <v>0.21533995517854151</v>
      </c>
      <c r="CW69" s="41">
        <f t="shared" ref="CW69:CW92" si="165">STDEV(CK69:CS69)/SQRT(COUNT(CK69:CS69))</f>
        <v>7.1779985059513843E-2</v>
      </c>
      <c r="CX69" s="9"/>
      <c r="CZ69" s="9"/>
      <c r="DA69" s="371" t="s">
        <v>11</v>
      </c>
      <c r="DB69" s="87">
        <v>1</v>
      </c>
      <c r="DC69" s="9">
        <f t="shared" si="125"/>
        <v>0.31333333333333335</v>
      </c>
      <c r="DD69" s="9">
        <f t="shared" si="126"/>
        <v>0</v>
      </c>
      <c r="DE69" s="9">
        <f t="shared" si="127"/>
        <v>0.61444444444444446</v>
      </c>
      <c r="DF69" s="9">
        <f t="shared" si="128"/>
        <v>0.22444444444444445</v>
      </c>
      <c r="DG69" s="9">
        <f t="shared" si="129"/>
        <v>0.34888888888888892</v>
      </c>
      <c r="DH69" s="9">
        <f t="shared" si="130"/>
        <v>0.42825361512791993</v>
      </c>
      <c r="DI69" s="58"/>
      <c r="DJ69" s="58"/>
      <c r="DK69" s="58"/>
      <c r="DL69" s="40">
        <f t="shared" ref="DL69:DL92" si="166">AVERAGE(DC69:DH69)</f>
        <v>0.3215607877065052</v>
      </c>
      <c r="DM69" s="40">
        <f t="shared" ref="DM69:DM92" si="167">STDEV(DC69:DH69)</f>
        <v>0.20533467132760724</v>
      </c>
      <c r="DN69" s="41">
        <f t="shared" ref="DN69:DN92" si="168">STDEV(DC69:DH69)/SQRT(COUNT(DC69:DH69))</f>
        <v>8.3827528542454857E-2</v>
      </c>
      <c r="DO69" s="9"/>
      <c r="DP69" s="111">
        <v>1</v>
      </c>
      <c r="DQ69" s="9">
        <f t="shared" si="131"/>
        <v>0.56888888888888889</v>
      </c>
      <c r="DR69" s="9">
        <f t="shared" si="132"/>
        <v>0.43222222222222223</v>
      </c>
      <c r="DS69" s="9">
        <f t="shared" si="133"/>
        <v>0</v>
      </c>
      <c r="DT69" s="9">
        <f t="shared" si="134"/>
        <v>0.6711111111111111</v>
      </c>
      <c r="DU69" s="9">
        <f t="shared" si="135"/>
        <v>0.55666666666666664</v>
      </c>
      <c r="DV69" s="9">
        <f t="shared" si="136"/>
        <v>0.31888888888888889</v>
      </c>
      <c r="DW69" s="9">
        <f t="shared" si="137"/>
        <v>0.47555555555555556</v>
      </c>
      <c r="DX69" s="58"/>
      <c r="DY69" s="58"/>
      <c r="DZ69" s="58"/>
      <c r="EA69" s="40">
        <f t="shared" ref="EA69:EA92" si="169">AVERAGE((DQ69:DW69))</f>
        <v>0.4319047619047619</v>
      </c>
      <c r="EB69" s="40">
        <f t="shared" ref="EB69:EB92" si="170">STDEV(DQ69:DW69)</f>
        <v>0.22089577666967686</v>
      </c>
      <c r="EC69" s="41">
        <f t="shared" ref="EC69:EC92" si="171">STDEV(DQ69:DW69)/SQRT(COUNT(DQ69:DW69))</f>
        <v>8.3490755818918364E-2</v>
      </c>
      <c r="EG69" s="371" t="s">
        <v>11</v>
      </c>
      <c r="EH69" s="87">
        <v>1</v>
      </c>
      <c r="EI69" s="9">
        <f t="shared" si="138"/>
        <v>0.44</v>
      </c>
      <c r="EJ69" s="9">
        <f t="shared" si="139"/>
        <v>0.54333333333333333</v>
      </c>
      <c r="EK69" s="9">
        <f t="shared" si="140"/>
        <v>0.85666666666666669</v>
      </c>
      <c r="EL69" s="9">
        <f t="shared" si="141"/>
        <v>0.64333333333333331</v>
      </c>
      <c r="EM69" s="9"/>
      <c r="EN69" s="9"/>
      <c r="EO69" s="9">
        <f t="shared" si="142"/>
        <v>0.35333333333333333</v>
      </c>
      <c r="EP69" s="9">
        <f t="shared" si="143"/>
        <v>0.51444444444444448</v>
      </c>
      <c r="EQ69" s="9">
        <f t="shared" si="144"/>
        <v>0</v>
      </c>
      <c r="ER69" s="58"/>
      <c r="ES69" s="40">
        <f t="shared" ref="ES69:ES92" si="172">AVERAGE(EI69:EQ69)</f>
        <v>0.47873015873015878</v>
      </c>
      <c r="ET69" s="40">
        <f t="shared" ref="ET69:ET92" si="173">STDEV(EI69:EQ69)</f>
        <v>0.2651371479650495</v>
      </c>
      <c r="EU69" s="41">
        <f t="shared" ref="EU69:EU92" si="174">STDEV(EI69:EQ69)/SQRT(COUNT(EI69:EQ69))</f>
        <v>0.10021242240577943</v>
      </c>
      <c r="EV69" s="116">
        <f>_xlfn.T.TEST(ES69:ES80,FI69:FI80,2,2)</f>
        <v>0.16859897244193084</v>
      </c>
      <c r="EX69" s="90">
        <v>1</v>
      </c>
      <c r="EY69" s="9">
        <f t="shared" si="145"/>
        <v>0.54888888888888887</v>
      </c>
      <c r="EZ69" s="9">
        <f t="shared" si="146"/>
        <v>0.72</v>
      </c>
      <c r="FA69" s="9">
        <f t="shared" si="147"/>
        <v>0.3988888888888889</v>
      </c>
      <c r="FB69" s="9">
        <f t="shared" si="148"/>
        <v>0.56000000000000005</v>
      </c>
      <c r="FC69" s="9">
        <f t="shared" si="149"/>
        <v>0.48666666666666669</v>
      </c>
      <c r="FD69" s="9">
        <f t="shared" si="150"/>
        <v>0.2011111111111111</v>
      </c>
      <c r="FE69" s="9">
        <f t="shared" si="151"/>
        <v>0.68111111111111111</v>
      </c>
      <c r="FF69" s="9">
        <f t="shared" si="152"/>
        <v>6.3333333333333339E-2</v>
      </c>
      <c r="FG69" s="58"/>
      <c r="FH69" s="58"/>
      <c r="FI69" s="40">
        <f t="shared" ref="FI69:FI92" si="175">AVERAGE(EY69:FF69)</f>
        <v>0.45750000000000002</v>
      </c>
      <c r="FJ69" s="40">
        <f t="shared" ref="FJ69:FJ92" si="176">STDEV(EY69:FF69)</f>
        <v>0.22777022829145938</v>
      </c>
      <c r="FK69" s="41">
        <f t="shared" ref="FK69:FK92" si="177">STDEV(EY69:FF69)/SQRT(COUNT(EY69:FF69))</f>
        <v>8.0528936488649464E-2</v>
      </c>
      <c r="FL69" s="9"/>
      <c r="GO69" s="9"/>
      <c r="HD69" s="9"/>
      <c r="HH69" s="9">
        <f t="shared" ref="HH69:HR69" si="178">HN14</f>
        <v>0</v>
      </c>
      <c r="HI69" s="9">
        <f t="shared" si="178"/>
        <v>0</v>
      </c>
      <c r="HJ69" s="9">
        <f t="shared" si="178"/>
        <v>0</v>
      </c>
      <c r="HK69" s="9">
        <f t="shared" si="178"/>
        <v>0</v>
      </c>
      <c r="HL69" s="9">
        <f t="shared" si="178"/>
        <v>0</v>
      </c>
      <c r="HM69" s="9">
        <f t="shared" si="178"/>
        <v>0</v>
      </c>
      <c r="HN69" s="9">
        <f t="shared" si="178"/>
        <v>0</v>
      </c>
      <c r="HO69" s="9">
        <f t="shared" si="178"/>
        <v>0</v>
      </c>
      <c r="HP69" s="9">
        <f t="shared" si="178"/>
        <v>0</v>
      </c>
      <c r="HQ69" s="9">
        <f t="shared" si="178"/>
        <v>0</v>
      </c>
      <c r="HR69" s="9">
        <f t="shared" si="178"/>
        <v>0</v>
      </c>
    </row>
    <row r="70" spans="1:226" ht="21.5" customHeight="1" x14ac:dyDescent="0.25">
      <c r="A70" t="str">
        <f>'Raw Data(sec)'!A69</f>
        <v>P29</v>
      </c>
      <c r="B70" t="str">
        <f>'Raw Data(sec)'!B69</f>
        <v>WT</v>
      </c>
      <c r="C70" t="str">
        <f>'Raw Data(sec)'!C69</f>
        <v>S4</v>
      </c>
      <c r="D70" t="str">
        <f>'Raw Data(sec)'!D69</f>
        <v>W</v>
      </c>
      <c r="E70">
        <f>'Raw Data(sec)'!E69/3600</f>
        <v>0.15888888888888889</v>
      </c>
      <c r="F70">
        <f>'Raw Data(sec)'!F69/3600</f>
        <v>0.41888888888888887</v>
      </c>
      <c r="G70">
        <f>'Raw Data(sec)'!G69/3600</f>
        <v>0.10555555555555556</v>
      </c>
      <c r="H70">
        <f>'Raw Data(sec)'!H69/3600</f>
        <v>0.22111111111111112</v>
      </c>
      <c r="I70">
        <f>'Raw Data(sec)'!I69/3600</f>
        <v>0.40777777777777779</v>
      </c>
      <c r="J70">
        <f>'Raw Data(sec)'!J69/3600</f>
        <v>0.32777777777777778</v>
      </c>
      <c r="K70">
        <f>'Raw Data(sec)'!K69/3600</f>
        <v>0.16888888888888889</v>
      </c>
      <c r="L70">
        <f>'Raw Data(sec)'!L69/3600</f>
        <v>0.40888888888888891</v>
      </c>
      <c r="M70">
        <f>'Raw Data(sec)'!M69/3600</f>
        <v>4.777777777777778E-2</v>
      </c>
      <c r="N70">
        <f>'Raw Data(sec)'!N69/3600</f>
        <v>0.51555555555555554</v>
      </c>
      <c r="O70">
        <f>'Raw Data(sec)'!O69/3600</f>
        <v>0.17888888888888888</v>
      </c>
      <c r="P70" s="173">
        <f>'Raw Data(sec)'!P69/3600</f>
        <v>0.66</v>
      </c>
      <c r="Q70" s="173">
        <f>'Raw Data(sec)'!Q69/3600</f>
        <v>0.98333333333333328</v>
      </c>
      <c r="R70" s="173">
        <f>'Raw Data(sec)'!R69/3600</f>
        <v>0.83666666666666667</v>
      </c>
      <c r="S70" s="173">
        <f>'Raw Data(sec)'!S69/3600</f>
        <v>0.95111111111111113</v>
      </c>
      <c r="T70" s="173">
        <f>'Raw Data(sec)'!T69/3600</f>
        <v>1</v>
      </c>
      <c r="U70" s="173">
        <f>'Raw Data(sec)'!U69/3600</f>
        <v>0.63</v>
      </c>
      <c r="V70" s="173">
        <f>'Raw Data(sec)'!V69/3600</f>
        <v>0.54666666666666663</v>
      </c>
      <c r="W70" s="173">
        <f>'Raw Data(sec)'!W69/3600</f>
        <v>1</v>
      </c>
      <c r="X70" s="173">
        <f>'Raw Data(sec)'!X69/3600</f>
        <v>0.27777777777777779</v>
      </c>
      <c r="Y70" s="173">
        <f>'Raw Data(sec)'!Y69/3600</f>
        <v>0.57222222222222219</v>
      </c>
      <c r="Z70" s="173">
        <f>'Raw Data(sec)'!Z69/3600</f>
        <v>1</v>
      </c>
      <c r="AA70" s="173">
        <f>'Raw Data(sec)'!AA69/3600</f>
        <v>1</v>
      </c>
      <c r="AB70" s="173">
        <f>'Raw Data(sec)'!AB69/3600</f>
        <v>1</v>
      </c>
      <c r="AH70" s="9"/>
      <c r="AI70" s="9"/>
      <c r="AJ70" s="9"/>
      <c r="AK70" s="358"/>
      <c r="AL70" s="87">
        <v>2</v>
      </c>
      <c r="AM70" s="9">
        <f t="shared" si="93"/>
        <v>0.30444444444444446</v>
      </c>
      <c r="AN70" s="9">
        <f t="shared" si="94"/>
        <v>0.13</v>
      </c>
      <c r="AO70" s="9">
        <f t="shared" si="95"/>
        <v>0.72777777777777775</v>
      </c>
      <c r="AP70" s="9">
        <f t="shared" si="96"/>
        <v>0.51</v>
      </c>
      <c r="AQ70" s="9">
        <f t="shared" si="97"/>
        <v>0.55777777777777782</v>
      </c>
      <c r="AR70" s="9">
        <f t="shared" si="98"/>
        <v>0.38555555555555554</v>
      </c>
      <c r="AS70" s="9">
        <f t="shared" si="99"/>
        <v>0.15888888888888889</v>
      </c>
      <c r="AU70" s="9">
        <f t="shared" si="100"/>
        <v>0</v>
      </c>
      <c r="AV70" s="58"/>
      <c r="AW70" s="40">
        <f t="shared" ref="AW70:AW92" si="179">AVERAGE(AM70:AS70)</f>
        <v>0.39634920634920634</v>
      </c>
      <c r="AX70" s="40">
        <f t="shared" si="157"/>
        <v>0.21783513444022343</v>
      </c>
      <c r="AY70" s="41">
        <f t="shared" si="158"/>
        <v>8.2333941791593201E-2</v>
      </c>
      <c r="AZ70" s="9"/>
      <c r="BA70" s="386"/>
      <c r="BB70" s="90">
        <v>2</v>
      </c>
      <c r="BC70" s="9">
        <f t="shared" si="101"/>
        <v>0.16222222222222221</v>
      </c>
      <c r="BD70" s="9">
        <f t="shared" si="102"/>
        <v>0.36</v>
      </c>
      <c r="BE70" s="9">
        <f t="shared" si="103"/>
        <v>0.37444444444444447</v>
      </c>
      <c r="BF70" s="9">
        <f t="shared" si="104"/>
        <v>0.31111111111111112</v>
      </c>
      <c r="BG70" s="9">
        <f t="shared" si="105"/>
        <v>0.31222222222222223</v>
      </c>
      <c r="BH70" s="9">
        <f t="shared" si="106"/>
        <v>0.62222222222222223</v>
      </c>
      <c r="BI70" s="9">
        <f t="shared" si="107"/>
        <v>0.43888888888888888</v>
      </c>
      <c r="BJ70" s="9">
        <f t="shared" si="108"/>
        <v>0.15888888888888889</v>
      </c>
      <c r="BK70" s="58"/>
      <c r="BL70" s="58"/>
      <c r="BM70" s="40">
        <f t="shared" si="159"/>
        <v>0.34250000000000003</v>
      </c>
      <c r="BN70" s="40">
        <f t="shared" si="160"/>
        <v>0.14975082184073407</v>
      </c>
      <c r="BO70" s="41">
        <f t="shared" ref="BO70:BO92" si="180">STDEV(BC70:BJ70)/SQRT(COUNT(BC70:BJ70))</f>
        <v>5.29449108059208E-2</v>
      </c>
      <c r="BT70" s="358"/>
      <c r="BU70" s="87">
        <v>2</v>
      </c>
      <c r="BV70" s="9">
        <f t="shared" si="109"/>
        <v>0.42333333333333334</v>
      </c>
      <c r="BW70" s="9">
        <f t="shared" si="110"/>
        <v>0.70444444444444443</v>
      </c>
      <c r="BX70" s="9">
        <f t="shared" si="111"/>
        <v>0.51555555555555554</v>
      </c>
      <c r="BY70" s="9">
        <f t="shared" si="112"/>
        <v>0.70444444444444443</v>
      </c>
      <c r="BZ70" s="9">
        <f t="shared" si="113"/>
        <v>0.82</v>
      </c>
      <c r="CA70" s="9">
        <f t="shared" si="114"/>
        <v>0.47888888888888886</v>
      </c>
      <c r="CB70" s="9">
        <f t="shared" si="115"/>
        <v>0.49888888888888888</v>
      </c>
      <c r="CC70" s="58"/>
      <c r="CD70" s="58"/>
      <c r="CE70" s="58"/>
      <c r="CF70" s="40">
        <f t="shared" ref="CF70:CF92" si="181">AVERAGE(BV70:CB70)</f>
        <v>0.59222222222222221</v>
      </c>
      <c r="CG70" s="40">
        <f t="shared" si="161"/>
        <v>0.14889994431039216</v>
      </c>
      <c r="CH70" s="41">
        <f t="shared" si="162"/>
        <v>5.6278888982380655E-2</v>
      </c>
      <c r="CI70" s="9"/>
      <c r="CJ70" s="90">
        <v>2</v>
      </c>
      <c r="CK70" s="9">
        <f t="shared" si="116"/>
        <v>0.41666666666666669</v>
      </c>
      <c r="CL70" s="9">
        <f t="shared" si="117"/>
        <v>0.42555555555555558</v>
      </c>
      <c r="CM70" s="9">
        <f t="shared" si="118"/>
        <v>0.62888888888888894</v>
      </c>
      <c r="CN70" s="9">
        <f t="shared" si="119"/>
        <v>0.57222222222222219</v>
      </c>
      <c r="CO70" s="9">
        <f t="shared" si="120"/>
        <v>0.67</v>
      </c>
      <c r="CP70" s="9">
        <f t="shared" si="121"/>
        <v>0.43888888888888888</v>
      </c>
      <c r="CQ70" s="9">
        <f t="shared" si="122"/>
        <v>0.19888888888888889</v>
      </c>
      <c r="CR70" s="9">
        <f t="shared" si="123"/>
        <v>0.51111111111111107</v>
      </c>
      <c r="CS70" s="9">
        <f t="shared" si="124"/>
        <v>0.7</v>
      </c>
      <c r="CT70" s="58"/>
      <c r="CU70" s="102">
        <f t="shared" si="163"/>
        <v>0.50691358024691358</v>
      </c>
      <c r="CV70" s="40">
        <f t="shared" si="164"/>
        <v>0.15704719132089967</v>
      </c>
      <c r="CW70" s="41">
        <f t="shared" si="165"/>
        <v>5.2349063773633221E-2</v>
      </c>
      <c r="CX70" s="9"/>
      <c r="CZ70" s="9"/>
      <c r="DA70" s="358"/>
      <c r="DB70" s="87">
        <v>2</v>
      </c>
      <c r="DC70" s="9">
        <f t="shared" si="125"/>
        <v>0.79555555555555557</v>
      </c>
      <c r="DD70" s="9">
        <f t="shared" si="126"/>
        <v>0.83777777777777773</v>
      </c>
      <c r="DE70" s="9">
        <f t="shared" si="127"/>
        <v>0.81777777777777783</v>
      </c>
      <c r="DF70" s="9">
        <f t="shared" si="128"/>
        <v>0.6333333333333333</v>
      </c>
      <c r="DG70" s="9">
        <f t="shared" si="129"/>
        <v>0.53111111111111109</v>
      </c>
      <c r="DH70" s="9">
        <f t="shared" si="130"/>
        <v>0.63777777777777778</v>
      </c>
      <c r="DI70" s="58"/>
      <c r="DJ70" s="58"/>
      <c r="DK70" s="58"/>
      <c r="DL70" s="40">
        <f t="shared" si="166"/>
        <v>0.70888888888888879</v>
      </c>
      <c r="DM70" s="40">
        <f t="shared" si="167"/>
        <v>0.12518036370289987</v>
      </c>
      <c r="DN70" s="41">
        <f t="shared" si="168"/>
        <v>5.1104669481353483E-2</v>
      </c>
      <c r="DO70" s="9"/>
      <c r="DP70" s="111">
        <v>2</v>
      </c>
      <c r="DQ70" s="9">
        <f t="shared" si="131"/>
        <v>0.27888888888888891</v>
      </c>
      <c r="DR70" s="9">
        <f t="shared" si="132"/>
        <v>0.69555555555555559</v>
      </c>
      <c r="DS70" s="9">
        <f t="shared" si="133"/>
        <v>0.44555555555555554</v>
      </c>
      <c r="DT70" s="9">
        <f t="shared" si="134"/>
        <v>0.51222222222222225</v>
      </c>
      <c r="DU70" s="9">
        <f t="shared" si="135"/>
        <v>0.30444444444444446</v>
      </c>
      <c r="DV70" s="9">
        <f t="shared" si="136"/>
        <v>0.40444444444444444</v>
      </c>
      <c r="DW70" s="9">
        <f t="shared" si="137"/>
        <v>0.53666666666666663</v>
      </c>
      <c r="DX70" s="58"/>
      <c r="DY70" s="58"/>
      <c r="DZ70" s="58"/>
      <c r="EA70" s="40">
        <f t="shared" si="169"/>
        <v>0.45396825396825402</v>
      </c>
      <c r="EB70" s="40">
        <f t="shared" si="170"/>
        <v>0.1438346918420845</v>
      </c>
      <c r="EC70" s="41">
        <f t="shared" si="171"/>
        <v>5.4364403502538058E-2</v>
      </c>
      <c r="EG70" s="358"/>
      <c r="EH70" s="87">
        <v>2</v>
      </c>
      <c r="EI70" s="9">
        <f t="shared" si="138"/>
        <v>0.38111111111111112</v>
      </c>
      <c r="EJ70" s="9">
        <f t="shared" si="139"/>
        <v>0.42666666666666669</v>
      </c>
      <c r="EK70" s="9">
        <f t="shared" si="140"/>
        <v>0.62555555555555553</v>
      </c>
      <c r="EL70" s="9">
        <f t="shared" si="141"/>
        <v>0.34666666666666668</v>
      </c>
      <c r="EM70" s="9"/>
      <c r="EN70" s="9"/>
      <c r="EO70" s="9">
        <f t="shared" si="142"/>
        <v>0.53888888888888886</v>
      </c>
      <c r="EP70" s="9">
        <f t="shared" si="143"/>
        <v>0.53888888888888886</v>
      </c>
      <c r="EQ70" s="9">
        <f t="shared" si="144"/>
        <v>0.60111111111111115</v>
      </c>
      <c r="ER70" s="58"/>
      <c r="ES70" s="40">
        <f t="shared" si="172"/>
        <v>0.49412698412698408</v>
      </c>
      <c r="ET70" s="40">
        <f t="shared" si="173"/>
        <v>0.10938796114520043</v>
      </c>
      <c r="EU70" s="41">
        <f t="shared" si="174"/>
        <v>4.1344763087799503E-2</v>
      </c>
      <c r="EV70" s="9"/>
      <c r="EX70" s="90">
        <v>2</v>
      </c>
      <c r="EY70" s="9">
        <f t="shared" si="145"/>
        <v>0.61777777777777776</v>
      </c>
      <c r="EZ70" s="9">
        <f t="shared" si="146"/>
        <v>0.58666666666666667</v>
      </c>
      <c r="FA70" s="9">
        <f t="shared" si="147"/>
        <v>0.73444444444444446</v>
      </c>
      <c r="FB70" s="9">
        <f t="shared" si="148"/>
        <v>0.81444444444444442</v>
      </c>
      <c r="FC70" s="9">
        <f t="shared" si="149"/>
        <v>0.68444444444444441</v>
      </c>
      <c r="FD70" s="9">
        <f t="shared" si="150"/>
        <v>0.88</v>
      </c>
      <c r="FE70" s="9">
        <f t="shared" si="151"/>
        <v>0.60111111111111115</v>
      </c>
      <c r="FF70" s="9">
        <f t="shared" si="152"/>
        <v>0.68111111111111111</v>
      </c>
      <c r="FG70" s="58"/>
      <c r="FH70" s="58"/>
      <c r="FI70" s="40">
        <f t="shared" si="175"/>
        <v>0.7</v>
      </c>
      <c r="FJ70" s="40">
        <f t="shared" si="176"/>
        <v>0.10465362369445702</v>
      </c>
      <c r="FK70" s="41">
        <f t="shared" si="177"/>
        <v>3.700064349504785E-2</v>
      </c>
      <c r="FL70" s="9"/>
      <c r="GO70" s="9"/>
      <c r="HD70" s="9"/>
      <c r="HH70" s="9">
        <f t="shared" ref="HH70:HR70" si="182">HN15</f>
        <v>0</v>
      </c>
      <c r="HI70" s="9">
        <f t="shared" si="182"/>
        <v>0</v>
      </c>
      <c r="HJ70" s="9">
        <f t="shared" si="182"/>
        <v>0</v>
      </c>
      <c r="HK70" s="9">
        <f t="shared" si="182"/>
        <v>0</v>
      </c>
      <c r="HL70" s="9">
        <f t="shared" si="182"/>
        <v>0</v>
      </c>
      <c r="HM70" s="9">
        <f t="shared" si="182"/>
        <v>0</v>
      </c>
      <c r="HN70" s="9">
        <f t="shared" si="182"/>
        <v>0</v>
      </c>
      <c r="HO70" s="9">
        <f t="shared" si="182"/>
        <v>0</v>
      </c>
      <c r="HP70" s="9">
        <f t="shared" si="182"/>
        <v>0</v>
      </c>
      <c r="HQ70" s="9">
        <f t="shared" si="182"/>
        <v>0</v>
      </c>
      <c r="HR70" s="9">
        <f t="shared" si="182"/>
        <v>0</v>
      </c>
    </row>
    <row r="71" spans="1:226" ht="21" x14ac:dyDescent="0.25">
      <c r="A71" t="str">
        <f>'Raw Data(sec)'!A70</f>
        <v>P29</v>
      </c>
      <c r="B71" t="str">
        <f>'Raw Data(sec)'!B70</f>
        <v>WT</v>
      </c>
      <c r="C71" t="str">
        <f>'Raw Data(sec)'!C70</f>
        <v>S4</v>
      </c>
      <c r="D71" t="str">
        <f>'Raw Data(sec)'!D70</f>
        <v>R</v>
      </c>
      <c r="E71">
        <f>'Raw Data(sec)'!E70/3600</f>
        <v>0.13555555555555557</v>
      </c>
      <c r="F71">
        <f>'Raw Data(sec)'!F70/3600</f>
        <v>8.2222222222222224E-2</v>
      </c>
      <c r="G71">
        <f>'Raw Data(sec)'!G70/3600</f>
        <v>0.16</v>
      </c>
      <c r="H71">
        <f>'Raw Data(sec)'!H70/3600</f>
        <v>0.13555555555555557</v>
      </c>
      <c r="I71">
        <f>'Raw Data(sec)'!I70/3600</f>
        <v>9.7777777777777783E-2</v>
      </c>
      <c r="J71">
        <f>'Raw Data(sec)'!J70/3600</f>
        <v>0.12111111111111111</v>
      </c>
      <c r="K71">
        <f>'Raw Data(sec)'!K70/3600</f>
        <v>0.12444444444444444</v>
      </c>
      <c r="L71">
        <f>'Raw Data(sec)'!L70/3600</f>
        <v>8.1111111111111106E-2</v>
      </c>
      <c r="M71">
        <f>'Raw Data(sec)'!M70/3600</f>
        <v>0.16555555555555557</v>
      </c>
      <c r="N71">
        <f>'Raw Data(sec)'!N70/3600</f>
        <v>2.7777777777777776E-2</v>
      </c>
      <c r="O71">
        <f>'Raw Data(sec)'!O70/3600</f>
        <v>0.12222222222222222</v>
      </c>
      <c r="P71" s="173">
        <f>'Raw Data(sec)'!P70/3600</f>
        <v>3.3333333333333335E-3</v>
      </c>
      <c r="Q71" s="173">
        <f>'Raw Data(sec)'!Q70/3600</f>
        <v>0</v>
      </c>
      <c r="R71" s="173">
        <f>'Raw Data(sec)'!R70/3600</f>
        <v>0</v>
      </c>
      <c r="S71" s="173">
        <f>'Raw Data(sec)'!S70/3600</f>
        <v>2.6666666666666668E-2</v>
      </c>
      <c r="T71" s="173">
        <f>'Raw Data(sec)'!T70/3600</f>
        <v>0</v>
      </c>
      <c r="U71" s="173">
        <f>'Raw Data(sec)'!U70/3600</f>
        <v>1.3333333333333334E-2</v>
      </c>
      <c r="V71" s="173">
        <f>'Raw Data(sec)'!V70/3600</f>
        <v>6.5555555555555561E-2</v>
      </c>
      <c r="W71" s="173">
        <f>'Raw Data(sec)'!W70/3600</f>
        <v>0</v>
      </c>
      <c r="X71" s="173">
        <f>'Raw Data(sec)'!X70/3600</f>
        <v>8.2222222222222224E-2</v>
      </c>
      <c r="Y71" s="173">
        <f>'Raw Data(sec)'!Y70/3600</f>
        <v>9.3333333333333338E-2</v>
      </c>
      <c r="Z71" s="173">
        <f>'Raw Data(sec)'!Z70/3600</f>
        <v>0</v>
      </c>
      <c r="AA71" s="173">
        <f>'Raw Data(sec)'!AA70/3600</f>
        <v>0</v>
      </c>
      <c r="AB71" s="173">
        <f>'Raw Data(sec)'!AB70/3600</f>
        <v>0</v>
      </c>
      <c r="AH71" s="9"/>
      <c r="AI71" s="9"/>
      <c r="AJ71" s="9"/>
      <c r="AK71" s="358"/>
      <c r="AL71" s="87">
        <v>3</v>
      </c>
      <c r="AM71" s="9">
        <f t="shared" si="93"/>
        <v>0.46888888888888891</v>
      </c>
      <c r="AN71" s="9">
        <f t="shared" si="94"/>
        <v>0.52444444444444449</v>
      </c>
      <c r="AO71" s="9">
        <f t="shared" si="95"/>
        <v>0.22444444444444445</v>
      </c>
      <c r="AP71" s="9">
        <f t="shared" si="96"/>
        <v>0.60555555555555551</v>
      </c>
      <c r="AQ71" s="9">
        <f t="shared" si="97"/>
        <v>3.3333333333333335E-3</v>
      </c>
      <c r="AR71" s="9">
        <f t="shared" si="98"/>
        <v>0.6677777777777778</v>
      </c>
      <c r="AS71" s="9">
        <f t="shared" si="99"/>
        <v>0.44333333333333336</v>
      </c>
      <c r="AU71" s="9">
        <f t="shared" si="100"/>
        <v>0</v>
      </c>
      <c r="AV71" s="58"/>
      <c r="AW71" s="40">
        <f t="shared" si="179"/>
        <v>0.41968253968253971</v>
      </c>
      <c r="AX71" s="40">
        <f t="shared" si="157"/>
        <v>0.23148804223506833</v>
      </c>
      <c r="AY71" s="41">
        <f t="shared" si="158"/>
        <v>8.7494255891315334E-2</v>
      </c>
      <c r="AZ71" s="9"/>
      <c r="BA71" s="386"/>
      <c r="BB71" s="90">
        <v>3</v>
      </c>
      <c r="BC71" s="9">
        <f t="shared" si="101"/>
        <v>0.26111111111111113</v>
      </c>
      <c r="BD71" s="9">
        <f t="shared" si="102"/>
        <v>0.48777777777777775</v>
      </c>
      <c r="BE71" s="9">
        <f t="shared" si="103"/>
        <v>0</v>
      </c>
      <c r="BF71" s="9">
        <f t="shared" si="104"/>
        <v>0.51777777777777778</v>
      </c>
      <c r="BG71" s="9">
        <f t="shared" si="105"/>
        <v>0.31777777777777777</v>
      </c>
      <c r="BH71" s="9">
        <f t="shared" si="106"/>
        <v>0</v>
      </c>
      <c r="BI71" s="9">
        <f t="shared" si="107"/>
        <v>0.52333333333333332</v>
      </c>
      <c r="BJ71" s="9">
        <f t="shared" si="108"/>
        <v>0.70666666666666667</v>
      </c>
      <c r="BK71" s="58"/>
      <c r="BL71" s="58"/>
      <c r="BM71" s="40">
        <f t="shared" si="159"/>
        <v>0.35180555555555554</v>
      </c>
      <c r="BN71" s="40">
        <f t="shared" si="160"/>
        <v>0.25587415440488753</v>
      </c>
      <c r="BO71" s="41">
        <f t="shared" si="180"/>
        <v>9.046517485503483E-2</v>
      </c>
      <c r="BT71" s="358"/>
      <c r="BU71" s="87">
        <v>3</v>
      </c>
      <c r="BV71" s="9">
        <f t="shared" si="109"/>
        <v>0.3322222222222222</v>
      </c>
      <c r="BW71" s="9">
        <f t="shared" si="110"/>
        <v>0.93777777777777782</v>
      </c>
      <c r="BX71" s="9">
        <f t="shared" si="111"/>
        <v>0.59444444444444444</v>
      </c>
      <c r="BY71" s="9">
        <f t="shared" si="112"/>
        <v>0.49444444444444446</v>
      </c>
      <c r="BZ71" s="9">
        <f t="shared" si="113"/>
        <v>0.75777777777777777</v>
      </c>
      <c r="CA71" s="9">
        <f t="shared" si="114"/>
        <v>0.62777777777777777</v>
      </c>
      <c r="CB71" s="9">
        <f t="shared" si="115"/>
        <v>0.73444444444444446</v>
      </c>
      <c r="CC71" s="58"/>
      <c r="CD71" s="58"/>
      <c r="CE71" s="58"/>
      <c r="CF71" s="40">
        <f>AVERAGE(BV71:CB71)</f>
        <v>0.63984126984126988</v>
      </c>
      <c r="CG71" s="40">
        <f t="shared" si="161"/>
        <v>0.19561912747354143</v>
      </c>
      <c r="CH71" s="41">
        <f t="shared" si="162"/>
        <v>7.3937080426061924E-2</v>
      </c>
      <c r="CI71" s="9"/>
      <c r="CJ71" s="90">
        <v>3</v>
      </c>
      <c r="CK71" s="9">
        <f t="shared" si="116"/>
        <v>0.43555555555555553</v>
      </c>
      <c r="CL71" s="9">
        <f t="shared" si="117"/>
        <v>0.60666666666666669</v>
      </c>
      <c r="CM71" s="9">
        <f t="shared" si="118"/>
        <v>0.69111111111111112</v>
      </c>
      <c r="CN71" s="9">
        <f t="shared" si="119"/>
        <v>0.6744444444444444</v>
      </c>
      <c r="CO71" s="9">
        <f t="shared" si="120"/>
        <v>0.3888888888888889</v>
      </c>
      <c r="CP71" s="9">
        <f t="shared" si="121"/>
        <v>0.59888888888888892</v>
      </c>
      <c r="CQ71" s="9">
        <f t="shared" si="122"/>
        <v>0.76666666666666672</v>
      </c>
      <c r="CR71" s="9">
        <f t="shared" si="123"/>
        <v>0.54</v>
      </c>
      <c r="CS71" s="9">
        <f t="shared" si="124"/>
        <v>0.37444444444444447</v>
      </c>
      <c r="CT71" s="58"/>
      <c r="CU71" s="102">
        <f t="shared" si="163"/>
        <v>0.56407407407407406</v>
      </c>
      <c r="CV71" s="40">
        <f t="shared" si="164"/>
        <v>0.13970316857051635</v>
      </c>
      <c r="CW71" s="41">
        <f t="shared" si="165"/>
        <v>4.6567722856838779E-2</v>
      </c>
      <c r="CX71" s="9"/>
      <c r="CZ71" s="9"/>
      <c r="DA71" s="358"/>
      <c r="DB71" s="87">
        <v>3</v>
      </c>
      <c r="DC71" s="9">
        <f t="shared" si="125"/>
        <v>0.44222222222222224</v>
      </c>
      <c r="DD71" s="9">
        <f t="shared" si="126"/>
        <v>0.50444444444444447</v>
      </c>
      <c r="DE71" s="9">
        <f t="shared" si="127"/>
        <v>0.46666666666666667</v>
      </c>
      <c r="DF71" s="9">
        <f t="shared" si="128"/>
        <v>0.61777777777777776</v>
      </c>
      <c r="DG71" s="9">
        <f t="shared" si="129"/>
        <v>0.48888888888888887</v>
      </c>
      <c r="DH71" s="9">
        <f t="shared" si="130"/>
        <v>0.68111111111111111</v>
      </c>
      <c r="DI71" s="58"/>
      <c r="DJ71" s="58"/>
      <c r="DK71" s="58"/>
      <c r="DL71" s="40">
        <f t="shared" si="166"/>
        <v>0.53351851851851861</v>
      </c>
      <c r="DM71" s="40">
        <f t="shared" si="167"/>
        <v>9.4365762431834907E-2</v>
      </c>
      <c r="DN71" s="41">
        <f t="shared" si="168"/>
        <v>3.8524661191115632E-2</v>
      </c>
      <c r="DO71" s="9"/>
      <c r="DP71" s="111">
        <v>3</v>
      </c>
      <c r="DQ71" s="9">
        <f t="shared" si="131"/>
        <v>0.56888888888888889</v>
      </c>
      <c r="DR71" s="9">
        <f t="shared" si="132"/>
        <v>0.21777777777777776</v>
      </c>
      <c r="DS71" s="9">
        <f t="shared" si="133"/>
        <v>0.55333333333333334</v>
      </c>
      <c r="DT71" s="9">
        <f t="shared" si="134"/>
        <v>0.39</v>
      </c>
      <c r="DU71" s="9">
        <f t="shared" si="135"/>
        <v>0.44444444444444442</v>
      </c>
      <c r="DV71" s="9">
        <f t="shared" si="136"/>
        <v>0.42222222222222222</v>
      </c>
      <c r="DW71" s="9">
        <f t="shared" si="137"/>
        <v>7.2222222222222215E-2</v>
      </c>
      <c r="DX71" s="58"/>
      <c r="DY71" s="58"/>
      <c r="DZ71" s="58"/>
      <c r="EA71" s="40">
        <f t="shared" si="169"/>
        <v>0.38126984126984126</v>
      </c>
      <c r="EB71" s="40">
        <f t="shared" si="170"/>
        <v>0.17925362927885563</v>
      </c>
      <c r="EC71" s="41">
        <f t="shared" si="171"/>
        <v>6.7751503525374054E-2</v>
      </c>
      <c r="EG71" s="358"/>
      <c r="EH71" s="87">
        <v>3</v>
      </c>
      <c r="EI71" s="9">
        <f t="shared" si="138"/>
        <v>0.60555555555555551</v>
      </c>
      <c r="EJ71" s="9">
        <f t="shared" si="139"/>
        <v>0.40777777777777779</v>
      </c>
      <c r="EK71" s="9">
        <f t="shared" si="140"/>
        <v>0</v>
      </c>
      <c r="EL71" s="9">
        <f t="shared" si="141"/>
        <v>0.33888888888888891</v>
      </c>
      <c r="EM71" s="9"/>
      <c r="EN71" s="9"/>
      <c r="EO71" s="9">
        <f t="shared" si="142"/>
        <v>0.45333333333333331</v>
      </c>
      <c r="EP71" s="9">
        <f t="shared" si="143"/>
        <v>0.45777777777777778</v>
      </c>
      <c r="EQ71" s="9">
        <f t="shared" si="144"/>
        <v>0.62666666666666671</v>
      </c>
      <c r="ER71" s="58"/>
      <c r="ES71" s="40">
        <f t="shared" si="172"/>
        <v>0.41285714285714281</v>
      </c>
      <c r="ET71" s="40">
        <f t="shared" si="173"/>
        <v>0.20914568252702315</v>
      </c>
      <c r="EU71" s="41">
        <f t="shared" si="174"/>
        <v>7.9049637678481444E-2</v>
      </c>
      <c r="EV71" s="9"/>
      <c r="EX71" s="90">
        <v>3</v>
      </c>
      <c r="EY71" s="9">
        <f t="shared" si="145"/>
        <v>0.56333333333333335</v>
      </c>
      <c r="EZ71" s="9">
        <f t="shared" si="146"/>
        <v>1.1111111111111111E-3</v>
      </c>
      <c r="FA71" s="9">
        <f t="shared" si="147"/>
        <v>0.44888888888888889</v>
      </c>
      <c r="FB71" s="9">
        <f t="shared" si="148"/>
        <v>0.91222222222222227</v>
      </c>
      <c r="FC71" s="9">
        <f t="shared" si="149"/>
        <v>0.55555555555555558</v>
      </c>
      <c r="FD71" s="9">
        <f t="shared" si="150"/>
        <v>0.51222222222222225</v>
      </c>
      <c r="FE71" s="9">
        <f t="shared" si="151"/>
        <v>0.67333333333333334</v>
      </c>
      <c r="FF71" s="9">
        <f t="shared" si="152"/>
        <v>0.72666666666666668</v>
      </c>
      <c r="FG71" s="58"/>
      <c r="FH71" s="58"/>
      <c r="FI71" s="40">
        <f t="shared" si="175"/>
        <v>0.54916666666666669</v>
      </c>
      <c r="FJ71" s="40">
        <f t="shared" si="176"/>
        <v>0.26478019901776462</v>
      </c>
      <c r="FK71" s="41">
        <f t="shared" si="177"/>
        <v>9.3613937124692487E-2</v>
      </c>
      <c r="FL71" s="9"/>
      <c r="GO71" s="9"/>
      <c r="HD71" s="9"/>
      <c r="HH71" s="9">
        <f t="shared" ref="HH71:HR71" si="183">HN16</f>
        <v>0</v>
      </c>
      <c r="HI71" s="9">
        <f t="shared" si="183"/>
        <v>0</v>
      </c>
      <c r="HJ71" s="9">
        <f t="shared" si="183"/>
        <v>0</v>
      </c>
      <c r="HK71" s="9">
        <f t="shared" si="183"/>
        <v>0</v>
      </c>
      <c r="HL71" s="9">
        <f t="shared" si="183"/>
        <v>0</v>
      </c>
      <c r="HM71" s="9">
        <f t="shared" si="183"/>
        <v>0</v>
      </c>
      <c r="HN71" s="9">
        <f t="shared" si="183"/>
        <v>0</v>
      </c>
      <c r="HO71" s="9">
        <f t="shared" si="183"/>
        <v>0</v>
      </c>
      <c r="HP71" s="9">
        <f t="shared" si="183"/>
        <v>0</v>
      </c>
      <c r="HQ71" s="9">
        <f t="shared" si="183"/>
        <v>0</v>
      </c>
      <c r="HR71" s="9">
        <f t="shared" si="183"/>
        <v>0</v>
      </c>
    </row>
    <row r="72" spans="1:226" ht="21" x14ac:dyDescent="0.25">
      <c r="A72" t="str">
        <f>'Raw Data(sec)'!A71</f>
        <v>P29</v>
      </c>
      <c r="B72" t="str">
        <f>'Raw Data(sec)'!B71</f>
        <v>WT</v>
      </c>
      <c r="C72" t="str">
        <f>'Raw Data(sec)'!C71</f>
        <v>S4</v>
      </c>
      <c r="D72" t="str">
        <f>'Raw Data(sec)'!D71</f>
        <v>NR</v>
      </c>
      <c r="E72">
        <f>'Raw Data(sec)'!E71/3600</f>
        <v>0.7055555555555556</v>
      </c>
      <c r="F72">
        <f>'Raw Data(sec)'!F71/3600</f>
        <v>0.49888888888888888</v>
      </c>
      <c r="G72">
        <f>'Raw Data(sec)'!G71/3600</f>
        <v>0.73444444444444446</v>
      </c>
      <c r="H72">
        <f>'Raw Data(sec)'!H71/3600</f>
        <v>0.64333333333333331</v>
      </c>
      <c r="I72">
        <f>'Raw Data(sec)'!I71/3600</f>
        <v>0.49444444444444446</v>
      </c>
      <c r="J72">
        <f>'Raw Data(sec)'!J71/3600</f>
        <v>0.55111111111111111</v>
      </c>
      <c r="K72">
        <f>'Raw Data(sec)'!K71/3600</f>
        <v>0.70666666666666667</v>
      </c>
      <c r="L72">
        <f>'Raw Data(sec)'!L71/3600</f>
        <v>0.51</v>
      </c>
      <c r="M72">
        <f>'Raw Data(sec)'!M71/3600</f>
        <v>0.78666666666666663</v>
      </c>
      <c r="N72">
        <f>'Raw Data(sec)'!N71/3600</f>
        <v>0.45666666666666667</v>
      </c>
      <c r="O72">
        <f>'Raw Data(sec)'!O71/3600</f>
        <v>0.69888888888888889</v>
      </c>
      <c r="P72" s="173">
        <f>'Raw Data(sec)'!P71/3600</f>
        <v>0.33666666666666667</v>
      </c>
      <c r="Q72" s="173">
        <f>'Raw Data(sec)'!Q71/3600</f>
        <v>1.6666666666666666E-2</v>
      </c>
      <c r="R72" s="173">
        <f>'Raw Data(sec)'!R71/3600</f>
        <v>0.16333333333333333</v>
      </c>
      <c r="S72" s="173">
        <f>'Raw Data(sec)'!S71/3600</f>
        <v>2.2222222222222223E-2</v>
      </c>
      <c r="T72" s="173">
        <f>'Raw Data(sec)'!T71/3600</f>
        <v>0</v>
      </c>
      <c r="U72" s="173">
        <f>'Raw Data(sec)'!U71/3600</f>
        <v>0.35666666666666669</v>
      </c>
      <c r="V72" s="173">
        <f>'Raw Data(sec)'!V71/3600</f>
        <v>0.38777777777777778</v>
      </c>
      <c r="W72" s="173">
        <f>'Raw Data(sec)'!W71/3600</f>
        <v>0</v>
      </c>
      <c r="X72" s="173">
        <f>'Raw Data(sec)'!X71/3600</f>
        <v>0.64</v>
      </c>
      <c r="Y72" s="173">
        <f>'Raw Data(sec)'!Y71/3600</f>
        <v>0.33444444444444443</v>
      </c>
      <c r="Z72" s="173">
        <f>'Raw Data(sec)'!Z71/3600</f>
        <v>0</v>
      </c>
      <c r="AA72" s="173">
        <f>'Raw Data(sec)'!AA71/3600</f>
        <v>0</v>
      </c>
      <c r="AB72" s="173">
        <f>'Raw Data(sec)'!AB71/3600</f>
        <v>0</v>
      </c>
      <c r="AH72" s="9"/>
      <c r="AI72" s="9"/>
      <c r="AJ72" s="9"/>
      <c r="AK72" s="358"/>
      <c r="AL72" s="87">
        <v>4</v>
      </c>
      <c r="AM72" s="9">
        <f t="shared" si="93"/>
        <v>0.45333333333333331</v>
      </c>
      <c r="AN72" s="9">
        <f t="shared" si="94"/>
        <v>0.81555555555555559</v>
      </c>
      <c r="AO72" s="9">
        <f t="shared" si="95"/>
        <v>0.63555555555555554</v>
      </c>
      <c r="AP72" s="9">
        <f t="shared" si="96"/>
        <v>0.74222222222222223</v>
      </c>
      <c r="AQ72" s="9">
        <f t="shared" si="97"/>
        <v>0.68777777777777782</v>
      </c>
      <c r="AR72" s="9">
        <f t="shared" si="98"/>
        <v>0.36222222222222222</v>
      </c>
      <c r="AS72" s="9">
        <f t="shared" si="99"/>
        <v>0.26555555555555554</v>
      </c>
      <c r="AU72" s="9">
        <f t="shared" si="100"/>
        <v>0</v>
      </c>
      <c r="AV72" s="58"/>
      <c r="AW72" s="40">
        <f t="shared" si="179"/>
        <v>0.56603174603174611</v>
      </c>
      <c r="AX72" s="40">
        <f t="shared" si="157"/>
        <v>0.20715777683503295</v>
      </c>
      <c r="AY72" s="41">
        <f t="shared" si="158"/>
        <v>7.8298279951216326E-2</v>
      </c>
      <c r="AZ72" s="9"/>
      <c r="BA72" s="386"/>
      <c r="BB72" s="90">
        <v>4</v>
      </c>
      <c r="BC72" s="9">
        <f t="shared" si="101"/>
        <v>0.64</v>
      </c>
      <c r="BD72" s="9">
        <f t="shared" si="102"/>
        <v>0.43444444444444447</v>
      </c>
      <c r="BE72" s="9">
        <f t="shared" si="103"/>
        <v>0.60444444444444445</v>
      </c>
      <c r="BF72" s="9">
        <f t="shared" si="104"/>
        <v>0.24</v>
      </c>
      <c r="BG72" s="9">
        <f t="shared" si="105"/>
        <v>0.45555555555555555</v>
      </c>
      <c r="BH72" s="9">
        <f t="shared" si="106"/>
        <v>0.32777777777777778</v>
      </c>
      <c r="BI72" s="9">
        <f t="shared" si="107"/>
        <v>0.21111111111111111</v>
      </c>
      <c r="BJ72" s="9">
        <f t="shared" si="108"/>
        <v>0.17333333333333334</v>
      </c>
      <c r="BK72" s="58"/>
      <c r="BL72" s="58"/>
      <c r="BM72" s="40">
        <f t="shared" si="159"/>
        <v>0.38583333333333336</v>
      </c>
      <c r="BN72" s="40">
        <f t="shared" si="160"/>
        <v>0.17725593051573271</v>
      </c>
      <c r="BO72" s="41">
        <f t="shared" si="180"/>
        <v>6.2669435236603038E-2</v>
      </c>
      <c r="BT72" s="358"/>
      <c r="BU72" s="87">
        <v>4</v>
      </c>
      <c r="BV72" s="9">
        <f t="shared" si="109"/>
        <v>0.6544444444444445</v>
      </c>
      <c r="BW72" s="9">
        <f t="shared" si="110"/>
        <v>0.76333333333333331</v>
      </c>
      <c r="BX72" s="9">
        <f t="shared" si="111"/>
        <v>0.77444444444444449</v>
      </c>
      <c r="BY72" s="9">
        <f t="shared" si="112"/>
        <v>0.79888888888888887</v>
      </c>
      <c r="BZ72" s="9">
        <f t="shared" si="113"/>
        <v>0.11777777777777777</v>
      </c>
      <c r="CA72" s="9">
        <f t="shared" si="114"/>
        <v>0.55111111111111111</v>
      </c>
      <c r="CB72" s="9">
        <f t="shared" si="115"/>
        <v>0.64333333333333331</v>
      </c>
      <c r="CC72" s="58"/>
      <c r="CD72" s="58"/>
      <c r="CE72" s="58"/>
      <c r="CF72" s="40">
        <f t="shared" si="181"/>
        <v>0.61476190476190484</v>
      </c>
      <c r="CG72" s="40">
        <f t="shared" si="161"/>
        <v>0.23625918170649579</v>
      </c>
      <c r="CH72" s="41">
        <f t="shared" si="162"/>
        <v>8.9297577107286932E-2</v>
      </c>
      <c r="CI72" s="9"/>
      <c r="CJ72" s="90">
        <v>4</v>
      </c>
      <c r="CK72" s="9">
        <f t="shared" si="116"/>
        <v>0.28999999999999998</v>
      </c>
      <c r="CL72" s="9">
        <f t="shared" si="117"/>
        <v>0.51666666666666672</v>
      </c>
      <c r="CM72" s="9">
        <f t="shared" si="118"/>
        <v>0.30777777777777776</v>
      </c>
      <c r="CN72" s="9">
        <f t="shared" si="119"/>
        <v>0.31777777777777777</v>
      </c>
      <c r="CO72" s="9">
        <f t="shared" si="120"/>
        <v>0.56000000000000005</v>
      </c>
      <c r="CP72" s="9">
        <f t="shared" si="121"/>
        <v>0.62555555555555553</v>
      </c>
      <c r="CQ72" s="9">
        <f t="shared" si="122"/>
        <v>0.4588888888888889</v>
      </c>
      <c r="CR72" s="9">
        <f t="shared" si="123"/>
        <v>0.20777777777777778</v>
      </c>
      <c r="CS72" s="9">
        <f t="shared" si="124"/>
        <v>0.46444444444444444</v>
      </c>
      <c r="CT72" s="58"/>
      <c r="CU72" s="102">
        <f t="shared" si="163"/>
        <v>0.4165432098765432</v>
      </c>
      <c r="CV72" s="40">
        <f t="shared" si="164"/>
        <v>0.14122637947859107</v>
      </c>
      <c r="CW72" s="41">
        <f t="shared" si="165"/>
        <v>4.7075459826197021E-2</v>
      </c>
      <c r="CX72" s="9"/>
      <c r="CZ72" s="9"/>
      <c r="DA72" s="358"/>
      <c r="DB72" s="87">
        <v>4</v>
      </c>
      <c r="DC72" s="9">
        <f t="shared" si="125"/>
        <v>0.63111111111111107</v>
      </c>
      <c r="DD72" s="9">
        <f t="shared" si="126"/>
        <v>0.50777777777777777</v>
      </c>
      <c r="DE72" s="9">
        <f t="shared" si="127"/>
        <v>0.76222222222222225</v>
      </c>
      <c r="DF72" s="9">
        <f t="shared" si="128"/>
        <v>0.64777777777777779</v>
      </c>
      <c r="DG72" s="9">
        <f t="shared" si="129"/>
        <v>0.62888888888888894</v>
      </c>
      <c r="DH72" s="9">
        <f t="shared" si="130"/>
        <v>0.64777777777777779</v>
      </c>
      <c r="DI72" s="58"/>
      <c r="DJ72" s="58"/>
      <c r="DK72" s="58"/>
      <c r="DL72" s="40">
        <f t="shared" si="166"/>
        <v>0.6375925925925926</v>
      </c>
      <c r="DM72" s="40">
        <f t="shared" si="167"/>
        <v>8.0882223982644344E-2</v>
      </c>
      <c r="DN72" s="41">
        <f t="shared" si="168"/>
        <v>3.3020029669829816E-2</v>
      </c>
      <c r="DO72" s="9"/>
      <c r="DP72" s="111">
        <v>4</v>
      </c>
      <c r="DQ72" s="9">
        <f t="shared" si="131"/>
        <v>0.43</v>
      </c>
      <c r="DR72" s="9">
        <f t="shared" si="132"/>
        <v>0.55000000000000004</v>
      </c>
      <c r="DS72" s="9">
        <f t="shared" si="133"/>
        <v>0.5411111111111111</v>
      </c>
      <c r="DT72" s="9">
        <f t="shared" si="134"/>
        <v>0.56888888888888889</v>
      </c>
      <c r="DU72" s="9">
        <f t="shared" si="135"/>
        <v>0.51888888888888884</v>
      </c>
      <c r="DV72" s="9">
        <f t="shared" si="136"/>
        <v>0.70777777777777773</v>
      </c>
      <c r="DW72" s="9">
        <f t="shared" si="137"/>
        <v>0.69222222222222218</v>
      </c>
      <c r="DX72" s="58"/>
      <c r="DY72" s="58"/>
      <c r="DZ72" s="58"/>
      <c r="EA72" s="40">
        <f t="shared" si="169"/>
        <v>0.5726984126984126</v>
      </c>
      <c r="EB72" s="40">
        <f t="shared" si="170"/>
        <v>9.7739590907704427E-2</v>
      </c>
      <c r="EC72" s="41">
        <f t="shared" si="171"/>
        <v>3.6942092969567956E-2</v>
      </c>
      <c r="EG72" s="358"/>
      <c r="EH72" s="87">
        <v>4</v>
      </c>
      <c r="EI72" s="9">
        <f t="shared" si="138"/>
        <v>0.60666666666666669</v>
      </c>
      <c r="EJ72" s="9">
        <f t="shared" si="139"/>
        <v>0.61111111111111116</v>
      </c>
      <c r="EK72" s="9">
        <f t="shared" si="140"/>
        <v>0.60777777777777775</v>
      </c>
      <c r="EL72" s="9">
        <f t="shared" si="141"/>
        <v>0.64111111111111108</v>
      </c>
      <c r="EM72" s="9"/>
      <c r="EN72" s="9"/>
      <c r="EO72" s="9">
        <f t="shared" si="142"/>
        <v>0.67555555555555558</v>
      </c>
      <c r="EP72" s="9">
        <f t="shared" si="143"/>
        <v>0.70444444444444443</v>
      </c>
      <c r="EQ72" s="9">
        <f t="shared" si="144"/>
        <v>0.17666666666666667</v>
      </c>
      <c r="ER72" s="58"/>
      <c r="ES72" s="40">
        <f t="shared" si="172"/>
        <v>0.57476190476190481</v>
      </c>
      <c r="ET72" s="40">
        <f t="shared" si="173"/>
        <v>0.1794845320269115</v>
      </c>
      <c r="EU72" s="41">
        <f t="shared" si="174"/>
        <v>6.7838776560859376E-2</v>
      </c>
      <c r="EV72" s="9"/>
      <c r="EX72" s="90">
        <v>4</v>
      </c>
      <c r="EY72" s="9">
        <f t="shared" si="145"/>
        <v>0.37111111111111111</v>
      </c>
      <c r="EZ72" s="9">
        <f t="shared" si="146"/>
        <v>0.85333333333333339</v>
      </c>
      <c r="FA72" s="9">
        <f t="shared" si="147"/>
        <v>0.72555555555555551</v>
      </c>
      <c r="FB72" s="9">
        <f t="shared" si="148"/>
        <v>0.21777777777777776</v>
      </c>
      <c r="FC72" s="9">
        <f t="shared" si="149"/>
        <v>0.63777777777777778</v>
      </c>
      <c r="FD72" s="9">
        <f t="shared" si="150"/>
        <v>0.8833333333333333</v>
      </c>
      <c r="FE72" s="9">
        <f t="shared" si="151"/>
        <v>0.72111111111111115</v>
      </c>
      <c r="FF72" s="9">
        <f t="shared" si="152"/>
        <v>0.76666666666666672</v>
      </c>
      <c r="FG72" s="58"/>
      <c r="FH72" s="58"/>
      <c r="FI72" s="40">
        <f t="shared" si="175"/>
        <v>0.64708333333333334</v>
      </c>
      <c r="FJ72" s="40">
        <f t="shared" si="176"/>
        <v>0.23447260607208756</v>
      </c>
      <c r="FK72" s="41">
        <f t="shared" si="177"/>
        <v>8.2898584878027579E-2</v>
      </c>
      <c r="FL72" s="9"/>
      <c r="GO72" s="9"/>
      <c r="HD72" s="9"/>
      <c r="HH72" s="9">
        <f t="shared" ref="HH72:HR72" si="184">HN17</f>
        <v>0</v>
      </c>
      <c r="HI72" s="9">
        <f t="shared" si="184"/>
        <v>0</v>
      </c>
      <c r="HJ72" s="9">
        <f t="shared" si="184"/>
        <v>0</v>
      </c>
      <c r="HK72" s="9">
        <f t="shared" si="184"/>
        <v>0</v>
      </c>
      <c r="HL72" s="9">
        <f t="shared" si="184"/>
        <v>0</v>
      </c>
      <c r="HM72" s="9">
        <f t="shared" si="184"/>
        <v>0</v>
      </c>
      <c r="HN72" s="9">
        <f t="shared" si="184"/>
        <v>0</v>
      </c>
      <c r="HO72" s="9">
        <f t="shared" si="184"/>
        <v>0</v>
      </c>
      <c r="HP72" s="9">
        <f t="shared" si="184"/>
        <v>0</v>
      </c>
      <c r="HQ72" s="9">
        <f t="shared" si="184"/>
        <v>0</v>
      </c>
      <c r="HR72" s="9">
        <f t="shared" si="184"/>
        <v>0</v>
      </c>
    </row>
    <row r="73" spans="1:226" ht="21" x14ac:dyDescent="0.25">
      <c r="A73" t="str">
        <f>'Raw Data(sec)'!A72</f>
        <v>P29</v>
      </c>
      <c r="B73" t="str">
        <f>'Raw Data(sec)'!B72</f>
        <v>HOM</v>
      </c>
      <c r="C73" t="str">
        <f>'Raw Data(sec)'!C72</f>
        <v>L2</v>
      </c>
      <c r="D73" t="str">
        <f>'Raw Data(sec)'!D72</f>
        <v>W</v>
      </c>
      <c r="E73">
        <f>'Raw Data(sec)'!E72/3600</f>
        <v>0.39666666666666667</v>
      </c>
      <c r="F73">
        <f>'Raw Data(sec)'!F72/3600</f>
        <v>0.43333333333333335</v>
      </c>
      <c r="G73">
        <f>'Raw Data(sec)'!G72/3600</f>
        <v>0.52555555555555555</v>
      </c>
      <c r="H73">
        <f>'Raw Data(sec)'!H72/3600</f>
        <v>0.61555555555555552</v>
      </c>
      <c r="I73">
        <f>'Raw Data(sec)'!I72/3600</f>
        <v>5.2222222222222225E-2</v>
      </c>
      <c r="J73">
        <f>'Raw Data(sec)'!J72/3600</f>
        <v>0.38333333333333336</v>
      </c>
      <c r="K73">
        <f>'Raw Data(sec)'!K72/3600</f>
        <v>0.70111111111111113</v>
      </c>
      <c r="L73">
        <f>'Raw Data(sec)'!L72/3600</f>
        <v>0.3611111111111111</v>
      </c>
      <c r="M73">
        <f>'Raw Data(sec)'!M72/3600</f>
        <v>0.37333333333333335</v>
      </c>
      <c r="N73">
        <f>'Raw Data(sec)'!N72/3600</f>
        <v>0.33888888888888891</v>
      </c>
      <c r="O73">
        <f>'Raw Data(sec)'!O72/3600</f>
        <v>6.222222222222222E-2</v>
      </c>
      <c r="P73" s="173">
        <f>'Raw Data(sec)'!P72/3600</f>
        <v>0.8288888888888889</v>
      </c>
      <c r="Q73" s="173">
        <f>'Raw Data(sec)'!Q72/3600</f>
        <v>1</v>
      </c>
      <c r="R73" s="173">
        <f>'Raw Data(sec)'!R72/3600</f>
        <v>1</v>
      </c>
      <c r="S73" s="173">
        <f>'Raw Data(sec)'!S72/3600</f>
        <v>0.74333333333333329</v>
      </c>
      <c r="T73" s="173">
        <f>'Raw Data(sec)'!T72/3600</f>
        <v>0.32</v>
      </c>
      <c r="U73" s="173">
        <f>'Raw Data(sec)'!U72/3600</f>
        <v>1</v>
      </c>
      <c r="V73" s="173">
        <f>'Raw Data(sec)'!V72/3600</f>
        <v>0.41333333333333333</v>
      </c>
      <c r="W73" s="173">
        <f>'Raw Data(sec)'!W72/3600</f>
        <v>0.86111111111111116</v>
      </c>
      <c r="X73" s="173">
        <f>'Raw Data(sec)'!X72/3600</f>
        <v>0.88</v>
      </c>
      <c r="Y73" s="173">
        <f>'Raw Data(sec)'!Y72/3600</f>
        <v>0.74555555555555553</v>
      </c>
      <c r="Z73" s="173">
        <f>'Raw Data(sec)'!Z72/3600</f>
        <v>0.76333333333333331</v>
      </c>
      <c r="AA73" s="173">
        <f>'Raw Data(sec)'!AA72/3600</f>
        <v>0.84111111111111114</v>
      </c>
      <c r="AB73" s="173">
        <f>'Raw Data(sec)'!AB72/3600</f>
        <v>0.4022222222222222</v>
      </c>
      <c r="AH73" s="9"/>
      <c r="AI73" s="9"/>
      <c r="AJ73" s="9"/>
      <c r="AK73" s="358"/>
      <c r="AL73" s="87">
        <v>5</v>
      </c>
      <c r="AM73" s="9">
        <f t="shared" si="93"/>
        <v>0.56222222222222218</v>
      </c>
      <c r="AN73" s="9">
        <f t="shared" si="94"/>
        <v>0.43666666666666665</v>
      </c>
      <c r="AO73" s="9">
        <f t="shared" si="95"/>
        <v>0.19555555555555557</v>
      </c>
      <c r="AP73" s="9">
        <f t="shared" si="96"/>
        <v>0.35333333333333333</v>
      </c>
      <c r="AQ73" s="9">
        <f t="shared" si="97"/>
        <v>0.5822222222222222</v>
      </c>
      <c r="AR73" s="9">
        <f t="shared" si="98"/>
        <v>0.73333333333333328</v>
      </c>
      <c r="AS73" s="9">
        <f t="shared" si="99"/>
        <v>0.68888888888888888</v>
      </c>
      <c r="AU73" s="9">
        <f t="shared" si="100"/>
        <v>0</v>
      </c>
      <c r="AV73" s="58"/>
      <c r="AW73" s="40">
        <f t="shared" si="179"/>
        <v>0.5074603174603175</v>
      </c>
      <c r="AX73" s="40">
        <f t="shared" si="157"/>
        <v>0.19086408915534755</v>
      </c>
      <c r="AY73" s="41">
        <f t="shared" si="158"/>
        <v>7.21398448739871E-2</v>
      </c>
      <c r="AZ73" s="9"/>
      <c r="BA73" s="386"/>
      <c r="BB73" s="90">
        <v>5</v>
      </c>
      <c r="BC73" s="9">
        <f t="shared" si="101"/>
        <v>0.39111111111111113</v>
      </c>
      <c r="BD73" s="9">
        <f t="shared" si="102"/>
        <v>0.42333333333333334</v>
      </c>
      <c r="BE73" s="9">
        <f t="shared" si="103"/>
        <v>0.23666666666666666</v>
      </c>
      <c r="BF73" s="9">
        <f t="shared" si="104"/>
        <v>0.48</v>
      </c>
      <c r="BG73" s="9">
        <f t="shared" si="105"/>
        <v>0.45</v>
      </c>
      <c r="BH73" s="9">
        <f t="shared" si="106"/>
        <v>0.64444444444444449</v>
      </c>
      <c r="BI73" s="9">
        <f t="shared" si="107"/>
        <v>0.49555555555555558</v>
      </c>
      <c r="BJ73" s="9">
        <f t="shared" si="108"/>
        <v>0.65555555555555556</v>
      </c>
      <c r="BK73" s="58"/>
      <c r="BL73" s="58"/>
      <c r="BM73" s="40">
        <f t="shared" si="159"/>
        <v>0.47208333333333335</v>
      </c>
      <c r="BN73" s="40">
        <f t="shared" si="160"/>
        <v>0.13566016975460535</v>
      </c>
      <c r="BO73" s="41">
        <f t="shared" si="180"/>
        <v>4.7963112985199806E-2</v>
      </c>
      <c r="BT73" s="358"/>
      <c r="BU73" s="87">
        <v>5</v>
      </c>
      <c r="BV73" s="9">
        <f t="shared" si="109"/>
        <v>0.69666666666666666</v>
      </c>
      <c r="BW73" s="9">
        <f t="shared" si="110"/>
        <v>0.4811111111111111</v>
      </c>
      <c r="BX73" s="9">
        <f t="shared" si="111"/>
        <v>0.30555555555555558</v>
      </c>
      <c r="BY73" s="9">
        <f t="shared" si="112"/>
        <v>0.40888888888888891</v>
      </c>
      <c r="BZ73" s="9">
        <f t="shared" si="113"/>
        <v>0.85333333333333339</v>
      </c>
      <c r="CA73" s="9">
        <f t="shared" si="114"/>
        <v>0.52555555555555555</v>
      </c>
      <c r="CB73" s="9">
        <f t="shared" si="115"/>
        <v>0.49444444444444446</v>
      </c>
      <c r="CC73" s="58"/>
      <c r="CD73" s="58"/>
      <c r="CE73" s="58"/>
      <c r="CF73" s="40">
        <f t="shared" si="181"/>
        <v>0.53793650793650793</v>
      </c>
      <c r="CG73" s="40">
        <f t="shared" si="161"/>
        <v>0.18284719898741295</v>
      </c>
      <c r="CH73" s="41">
        <f t="shared" si="162"/>
        <v>6.9109745206490839E-2</v>
      </c>
      <c r="CI73" s="9"/>
      <c r="CJ73" s="90">
        <v>5</v>
      </c>
      <c r="CK73" s="9">
        <f t="shared" si="116"/>
        <v>0.75222222222222224</v>
      </c>
      <c r="CL73" s="9">
        <f t="shared" si="117"/>
        <v>0.65</v>
      </c>
      <c r="CM73" s="9">
        <f t="shared" si="118"/>
        <v>0.72222222222222221</v>
      </c>
      <c r="CN73" s="9">
        <f t="shared" si="119"/>
        <v>0.4177777777777778</v>
      </c>
      <c r="CO73" s="9">
        <f t="shared" si="120"/>
        <v>7.4444444444444438E-2</v>
      </c>
      <c r="CP73" s="9">
        <f t="shared" si="121"/>
        <v>0.11888888888888889</v>
      </c>
      <c r="CQ73" s="9">
        <f t="shared" si="122"/>
        <v>0.66444444444444439</v>
      </c>
      <c r="CR73" s="9">
        <f t="shared" si="123"/>
        <v>0.72111111111111115</v>
      </c>
      <c r="CS73" s="9">
        <f t="shared" si="124"/>
        <v>0.59666666666666668</v>
      </c>
      <c r="CT73" s="58"/>
      <c r="CU73" s="102">
        <f t="shared" si="163"/>
        <v>0.52419753086419751</v>
      </c>
      <c r="CV73" s="40">
        <f t="shared" si="164"/>
        <v>0.26187051376738746</v>
      </c>
      <c r="CW73" s="41">
        <f t="shared" si="165"/>
        <v>8.7290171255795815E-2</v>
      </c>
      <c r="CX73" s="9"/>
      <c r="CZ73" s="9"/>
      <c r="DA73" s="358"/>
      <c r="DB73" s="87">
        <v>5</v>
      </c>
      <c r="DC73" s="9">
        <f t="shared" si="125"/>
        <v>0.41222222222222221</v>
      </c>
      <c r="DD73" s="9">
        <f t="shared" si="126"/>
        <v>0.77777777777777779</v>
      </c>
      <c r="DE73" s="9">
        <f t="shared" si="127"/>
        <v>0.2388888888888889</v>
      </c>
      <c r="DF73" s="9">
        <f t="shared" si="128"/>
        <v>0.56444444444444442</v>
      </c>
      <c r="DG73" s="9">
        <f t="shared" si="129"/>
        <v>0.17444444444444446</v>
      </c>
      <c r="DH73" s="9">
        <f t="shared" si="130"/>
        <v>1.3333333333333334E-2</v>
      </c>
      <c r="DI73" s="58"/>
      <c r="DJ73" s="58"/>
      <c r="DK73" s="58"/>
      <c r="DL73" s="40">
        <f t="shared" si="166"/>
        <v>0.36351851851851852</v>
      </c>
      <c r="DM73" s="40">
        <f t="shared" si="167"/>
        <v>0.27866295998479912</v>
      </c>
      <c r="DN73" s="41">
        <f t="shared" si="168"/>
        <v>0.11376367702939412</v>
      </c>
      <c r="DO73" s="9"/>
      <c r="DP73" s="111">
        <v>5</v>
      </c>
      <c r="DQ73" s="9">
        <f t="shared" si="131"/>
        <v>0.40111111111111108</v>
      </c>
      <c r="DR73" s="9">
        <f t="shared" si="132"/>
        <v>0.35666666666666669</v>
      </c>
      <c r="DS73" s="9">
        <f t="shared" si="133"/>
        <v>0.23555555555555555</v>
      </c>
      <c r="DT73" s="9">
        <f t="shared" si="134"/>
        <v>0.66</v>
      </c>
      <c r="DU73" s="9">
        <f t="shared" si="135"/>
        <v>0.46555555555555556</v>
      </c>
      <c r="DV73" s="9">
        <f t="shared" si="136"/>
        <v>0.30777777777777776</v>
      </c>
      <c r="DW73" s="9">
        <f t="shared" si="137"/>
        <v>0.29777777777777775</v>
      </c>
      <c r="DX73" s="58"/>
      <c r="DY73" s="58"/>
      <c r="DZ73" s="58"/>
      <c r="EA73" s="40">
        <f t="shared" si="169"/>
        <v>0.38920634920634922</v>
      </c>
      <c r="EB73" s="40">
        <f t="shared" si="170"/>
        <v>0.14080561022439522</v>
      </c>
      <c r="EC73" s="41">
        <f t="shared" si="171"/>
        <v>5.3219518265206198E-2</v>
      </c>
      <c r="EG73" s="358"/>
      <c r="EH73" s="87">
        <v>5</v>
      </c>
      <c r="EI73" s="9">
        <f t="shared" si="138"/>
        <v>0.67666666666666664</v>
      </c>
      <c r="EJ73" s="9">
        <f t="shared" si="139"/>
        <v>0.34333333333333332</v>
      </c>
      <c r="EK73" s="9">
        <f t="shared" si="140"/>
        <v>0.38666666666666666</v>
      </c>
      <c r="EL73" s="9">
        <f t="shared" si="141"/>
        <v>0.47555555555555556</v>
      </c>
      <c r="EM73" s="9"/>
      <c r="EN73" s="9"/>
      <c r="EO73" s="9">
        <f t="shared" si="142"/>
        <v>0.68777777777777782</v>
      </c>
      <c r="EP73" s="9">
        <f t="shared" si="143"/>
        <v>0.21111111111111111</v>
      </c>
      <c r="EQ73" s="9">
        <f t="shared" si="144"/>
        <v>0.62888888888888894</v>
      </c>
      <c r="ER73" s="58"/>
      <c r="ES73" s="40">
        <f t="shared" si="172"/>
        <v>0.48714285714285721</v>
      </c>
      <c r="ET73" s="40">
        <f t="shared" si="173"/>
        <v>0.18410595574138075</v>
      </c>
      <c r="EU73" s="41">
        <f t="shared" si="174"/>
        <v>6.9585510539651077E-2</v>
      </c>
      <c r="EV73" s="9"/>
      <c r="EX73" s="90">
        <v>5</v>
      </c>
      <c r="EY73" s="9">
        <f t="shared" si="145"/>
        <v>0</v>
      </c>
      <c r="EZ73" s="9">
        <f t="shared" si="146"/>
        <v>0.48666666666666669</v>
      </c>
      <c r="FA73" s="9">
        <f t="shared" si="147"/>
        <v>0.55888888888888888</v>
      </c>
      <c r="FB73" s="9">
        <f t="shared" si="148"/>
        <v>0.94666666666666666</v>
      </c>
      <c r="FC73" s="9">
        <f t="shared" si="149"/>
        <v>0.48777777777777775</v>
      </c>
      <c r="FD73" s="9">
        <f t="shared" si="150"/>
        <v>0.38555555555555554</v>
      </c>
      <c r="FE73" s="9">
        <f t="shared" si="151"/>
        <v>0.51333333333333331</v>
      </c>
      <c r="FF73" s="9">
        <f t="shared" si="152"/>
        <v>0.48444444444444446</v>
      </c>
      <c r="FG73" s="58"/>
      <c r="FH73" s="58"/>
      <c r="FI73" s="40">
        <f t="shared" si="175"/>
        <v>0.48291666666666666</v>
      </c>
      <c r="FJ73" s="40">
        <f t="shared" si="176"/>
        <v>0.2575956783599061</v>
      </c>
      <c r="FK73" s="41">
        <f t="shared" si="177"/>
        <v>9.107382548631919E-2</v>
      </c>
      <c r="FL73" s="9"/>
      <c r="GO73" s="9"/>
      <c r="HD73" s="9"/>
      <c r="HH73" s="9">
        <f t="shared" ref="HH73:HR73" si="185">HN18</f>
        <v>0</v>
      </c>
      <c r="HI73" s="9">
        <f t="shared" si="185"/>
        <v>0</v>
      </c>
      <c r="HJ73" s="9">
        <f t="shared" si="185"/>
        <v>0</v>
      </c>
      <c r="HK73" s="9">
        <f t="shared" si="185"/>
        <v>0</v>
      </c>
      <c r="HL73" s="9">
        <f t="shared" si="185"/>
        <v>0</v>
      </c>
      <c r="HM73" s="9">
        <f t="shared" si="185"/>
        <v>0</v>
      </c>
      <c r="HN73" s="9">
        <f t="shared" si="185"/>
        <v>0</v>
      </c>
      <c r="HO73" s="9">
        <f t="shared" si="185"/>
        <v>0</v>
      </c>
      <c r="HP73" s="9">
        <f t="shared" si="185"/>
        <v>0</v>
      </c>
      <c r="HQ73" s="9">
        <f t="shared" si="185"/>
        <v>0</v>
      </c>
      <c r="HR73" s="9">
        <f t="shared" si="185"/>
        <v>0</v>
      </c>
    </row>
    <row r="74" spans="1:226" ht="21" x14ac:dyDescent="0.25">
      <c r="A74" t="str">
        <f>'Raw Data(sec)'!A73</f>
        <v>P29</v>
      </c>
      <c r="B74" t="str">
        <f>'Raw Data(sec)'!B73</f>
        <v>HOM</v>
      </c>
      <c r="C74" t="str">
        <f>'Raw Data(sec)'!C73</f>
        <v>L2</v>
      </c>
      <c r="D74" t="str">
        <f>'Raw Data(sec)'!D73</f>
        <v>R</v>
      </c>
      <c r="E74">
        <f>'Raw Data(sec)'!E73/3600</f>
        <v>0.10222222222222223</v>
      </c>
      <c r="F74">
        <f>'Raw Data(sec)'!F73/3600</f>
        <v>0.15</v>
      </c>
      <c r="G74">
        <f>'Raw Data(sec)'!G73/3600</f>
        <v>3.888888888888889E-2</v>
      </c>
      <c r="H74">
        <f>'Raw Data(sec)'!H73/3600</f>
        <v>9.4444444444444442E-2</v>
      </c>
      <c r="I74">
        <f>'Raw Data(sec)'!I73/3600</f>
        <v>0.19555555555555557</v>
      </c>
      <c r="J74">
        <f>'Raw Data(sec)'!J73/3600</f>
        <v>0.16111111111111112</v>
      </c>
      <c r="K74">
        <f>'Raw Data(sec)'!K73/3600</f>
        <v>4.8888888888888891E-2</v>
      </c>
      <c r="L74">
        <f>'Raw Data(sec)'!L73/3600</f>
        <v>0.2011111111111111</v>
      </c>
      <c r="M74">
        <f>'Raw Data(sec)'!M73/3600</f>
        <v>0.11</v>
      </c>
      <c r="N74">
        <f>'Raw Data(sec)'!N73/3600</f>
        <v>0.12888888888888889</v>
      </c>
      <c r="O74">
        <f>'Raw Data(sec)'!O73/3600</f>
        <v>0.23555555555555555</v>
      </c>
      <c r="P74" s="173">
        <f>'Raw Data(sec)'!P73/3600</f>
        <v>2.8888888888888888E-2</v>
      </c>
      <c r="Q74" s="173">
        <f>'Raw Data(sec)'!Q73/3600</f>
        <v>0</v>
      </c>
      <c r="R74" s="173">
        <f>'Raw Data(sec)'!R73/3600</f>
        <v>0</v>
      </c>
      <c r="S74" s="173">
        <f>'Raw Data(sec)'!S73/3600</f>
        <v>4.777777777777778E-2</v>
      </c>
      <c r="T74" s="173">
        <f>'Raw Data(sec)'!T73/3600</f>
        <v>0.2088888888888889</v>
      </c>
      <c r="U74" s="173">
        <f>'Raw Data(sec)'!U73/3600</f>
        <v>0</v>
      </c>
      <c r="V74" s="173">
        <f>'Raw Data(sec)'!V73/3600</f>
        <v>0.1111111111111111</v>
      </c>
      <c r="W74" s="173">
        <f>'Raw Data(sec)'!W73/3600</f>
        <v>3.111111111111111E-2</v>
      </c>
      <c r="X74" s="173">
        <f>'Raw Data(sec)'!X73/3600</f>
        <v>1.8888888888888889E-2</v>
      </c>
      <c r="Y74" s="173">
        <f>'Raw Data(sec)'!Y73/3600</f>
        <v>4.2222222222222223E-2</v>
      </c>
      <c r="Z74" s="173">
        <f>'Raw Data(sec)'!Z73/3600</f>
        <v>3.3333333333333333E-2</v>
      </c>
      <c r="AA74" s="173">
        <f>'Raw Data(sec)'!AA73/3600</f>
        <v>0</v>
      </c>
      <c r="AB74" s="173">
        <f>'Raw Data(sec)'!AB73/3600</f>
        <v>5.4444444444444441E-2</v>
      </c>
      <c r="AH74" s="9"/>
      <c r="AI74" s="9"/>
      <c r="AJ74" s="9"/>
      <c r="AK74" s="358"/>
      <c r="AL74" s="87">
        <v>6</v>
      </c>
      <c r="AM74" s="9">
        <f t="shared" si="93"/>
        <v>0.40444444444444444</v>
      </c>
      <c r="AN74" s="9">
        <f t="shared" si="94"/>
        <v>4.4444444444444444E-3</v>
      </c>
      <c r="AO74" s="9">
        <f t="shared" si="95"/>
        <v>0.4022222222222222</v>
      </c>
      <c r="AP74" s="9">
        <f t="shared" si="96"/>
        <v>6.6666666666666671E-3</v>
      </c>
      <c r="AQ74" s="9">
        <f t="shared" si="97"/>
        <v>0.24444444444444444</v>
      </c>
      <c r="AR74" s="9">
        <f t="shared" si="98"/>
        <v>0.15888888888888889</v>
      </c>
      <c r="AS74" s="9">
        <f t="shared" si="99"/>
        <v>0.47888888888888886</v>
      </c>
      <c r="AU74" s="9">
        <f t="shared" si="100"/>
        <v>0</v>
      </c>
      <c r="AV74" s="58"/>
      <c r="AW74" s="40">
        <f>AVERAGE(AM74:AS74)</f>
        <v>0.24285714285714285</v>
      </c>
      <c r="AX74" s="40">
        <f t="shared" si="157"/>
        <v>0.1944643980691636</v>
      </c>
      <c r="AY74" s="41">
        <f t="shared" si="158"/>
        <v>7.3500633735268009E-2</v>
      </c>
      <c r="AZ74" s="9"/>
      <c r="BA74" s="386"/>
      <c r="BB74" s="90">
        <v>6</v>
      </c>
      <c r="BC74" s="9">
        <f t="shared" si="101"/>
        <v>0.26333333333333331</v>
      </c>
      <c r="BD74" s="9">
        <f t="shared" si="102"/>
        <v>0.32111111111111112</v>
      </c>
      <c r="BE74" s="9">
        <f t="shared" si="103"/>
        <v>0.47444444444444445</v>
      </c>
      <c r="BF74" s="9">
        <f t="shared" si="104"/>
        <v>0.55777777777777782</v>
      </c>
      <c r="BG74" s="9">
        <f t="shared" si="105"/>
        <v>0.32444444444444442</v>
      </c>
      <c r="BH74" s="9">
        <f t="shared" si="106"/>
        <v>0.26444444444444443</v>
      </c>
      <c r="BI74" s="9">
        <f t="shared" si="107"/>
        <v>0.40333333333333332</v>
      </c>
      <c r="BJ74" s="9">
        <f t="shared" si="108"/>
        <v>0.35</v>
      </c>
      <c r="BK74" s="58"/>
      <c r="BL74" s="58"/>
      <c r="BM74" s="40">
        <f t="shared" si="159"/>
        <v>0.36986111111111114</v>
      </c>
      <c r="BN74" s="40">
        <f t="shared" si="160"/>
        <v>0.10327859533305164</v>
      </c>
      <c r="BO74" s="41">
        <f t="shared" si="180"/>
        <v>3.6514497555711067E-2</v>
      </c>
      <c r="BT74" s="358"/>
      <c r="BU74" s="87">
        <v>6</v>
      </c>
      <c r="BV74" s="9">
        <f t="shared" si="109"/>
        <v>0.12666666666666668</v>
      </c>
      <c r="BW74" s="9">
        <f t="shared" si="110"/>
        <v>0.48555555555555557</v>
      </c>
      <c r="BX74" s="9">
        <f t="shared" si="111"/>
        <v>0.70666666666666667</v>
      </c>
      <c r="BY74" s="9">
        <f t="shared" si="112"/>
        <v>0.66666666666666663</v>
      </c>
      <c r="BZ74" s="9">
        <f t="shared" si="113"/>
        <v>0.32333333333333331</v>
      </c>
      <c r="CA74" s="9">
        <f t="shared" si="114"/>
        <v>0.4588888888888889</v>
      </c>
      <c r="CB74" s="9">
        <f t="shared" si="115"/>
        <v>0.55111111111111111</v>
      </c>
      <c r="CC74" s="58"/>
      <c r="CD74" s="58"/>
      <c r="CE74" s="58"/>
      <c r="CF74" s="40">
        <f t="shared" si="181"/>
        <v>0.47412698412698412</v>
      </c>
      <c r="CG74" s="40">
        <f t="shared" si="161"/>
        <v>0.20037589602059222</v>
      </c>
      <c r="CH74" s="41">
        <f t="shared" si="162"/>
        <v>7.5734969943174843E-2</v>
      </c>
      <c r="CI74" s="9"/>
      <c r="CJ74" s="90">
        <v>6</v>
      </c>
      <c r="CK74" s="9">
        <f t="shared" si="116"/>
        <v>0.45555555555555555</v>
      </c>
      <c r="CL74" s="9">
        <f t="shared" si="117"/>
        <v>0.73444444444444446</v>
      </c>
      <c r="CM74" s="9">
        <f t="shared" si="118"/>
        <v>0.49444444444444446</v>
      </c>
      <c r="CN74" s="9">
        <f t="shared" si="119"/>
        <v>0.49111111111111111</v>
      </c>
      <c r="CO74" s="9">
        <f t="shared" si="120"/>
        <v>0.57222222222222219</v>
      </c>
      <c r="CP74" s="9">
        <f t="shared" si="121"/>
        <v>0.36666666666666664</v>
      </c>
      <c r="CQ74" s="9">
        <f t="shared" si="122"/>
        <v>0.17777777777777778</v>
      </c>
      <c r="CR74" s="9">
        <f t="shared" si="123"/>
        <v>0.28666666666666668</v>
      </c>
      <c r="CS74" s="9">
        <f t="shared" si="124"/>
        <v>0.59333333333333338</v>
      </c>
      <c r="CT74" s="58"/>
      <c r="CU74" s="102">
        <f t="shared" si="163"/>
        <v>0.46358024691358019</v>
      </c>
      <c r="CV74" s="40">
        <f t="shared" si="164"/>
        <v>0.16813499295904738</v>
      </c>
      <c r="CW74" s="41">
        <f t="shared" si="165"/>
        <v>5.6044997653015793E-2</v>
      </c>
      <c r="CX74" s="9"/>
      <c r="CZ74" s="9"/>
      <c r="DA74" s="358"/>
      <c r="DB74" s="87">
        <v>6</v>
      </c>
      <c r="DC74" s="9">
        <f t="shared" si="125"/>
        <v>0.66111111111111109</v>
      </c>
      <c r="DD74" s="9">
        <f t="shared" si="126"/>
        <v>0.56888888888888889</v>
      </c>
      <c r="DE74" s="9">
        <f t="shared" si="127"/>
        <v>0.80555555555555558</v>
      </c>
      <c r="DF74" s="9">
        <f t="shared" si="128"/>
        <v>0.64</v>
      </c>
      <c r="DG74" s="9">
        <f t="shared" si="129"/>
        <v>0.3888888888888889</v>
      </c>
      <c r="DH74" s="9">
        <f t="shared" si="130"/>
        <v>0.8322222222222222</v>
      </c>
      <c r="DI74" s="58"/>
      <c r="DJ74" s="58"/>
      <c r="DK74" s="58"/>
      <c r="DL74" s="40">
        <f t="shared" si="166"/>
        <v>0.64944444444444449</v>
      </c>
      <c r="DM74" s="40">
        <f t="shared" si="167"/>
        <v>0.16271576368958948</v>
      </c>
      <c r="DN74" s="41">
        <f t="shared" si="168"/>
        <v>6.6428432357796829E-2</v>
      </c>
      <c r="DO74" s="9"/>
      <c r="DP74" s="111">
        <v>6</v>
      </c>
      <c r="DQ74" s="9">
        <f t="shared" si="131"/>
        <v>0.48222222222222222</v>
      </c>
      <c r="DR74" s="9">
        <f t="shared" si="132"/>
        <v>0.74888888888888894</v>
      </c>
      <c r="DS74" s="9">
        <f t="shared" si="133"/>
        <v>0.40888888888888891</v>
      </c>
      <c r="DT74" s="9">
        <f t="shared" si="134"/>
        <v>0.27888888888888891</v>
      </c>
      <c r="DU74" s="9">
        <f t="shared" si="135"/>
        <v>0.58333333333333337</v>
      </c>
      <c r="DV74" s="9">
        <f t="shared" si="136"/>
        <v>0.56222222222222218</v>
      </c>
      <c r="DW74" s="9">
        <f t="shared" si="137"/>
        <v>0.67222222222222228</v>
      </c>
      <c r="DX74" s="58"/>
      <c r="DY74" s="58"/>
      <c r="DZ74" s="58"/>
      <c r="EA74" s="40">
        <f t="shared" si="169"/>
        <v>0.53380952380952384</v>
      </c>
      <c r="EB74" s="40">
        <f t="shared" si="170"/>
        <v>0.15912680600077087</v>
      </c>
      <c r="EC74" s="41">
        <f t="shared" si="171"/>
        <v>6.0144279371722897E-2</v>
      </c>
      <c r="EG74" s="358"/>
      <c r="EH74" s="87">
        <v>6</v>
      </c>
      <c r="EI74" s="9">
        <f t="shared" si="138"/>
        <v>0.44</v>
      </c>
      <c r="EJ74" s="9">
        <f t="shared" si="139"/>
        <v>0.70222222222222219</v>
      </c>
      <c r="EK74" s="9">
        <f t="shared" si="140"/>
        <v>0.55333333333333334</v>
      </c>
      <c r="EL74" s="9">
        <f t="shared" si="141"/>
        <v>0.68888888888888888</v>
      </c>
      <c r="EM74" s="9"/>
      <c r="EN74" s="9"/>
      <c r="EO74" s="9">
        <f t="shared" si="142"/>
        <v>0.60222222222222221</v>
      </c>
      <c r="EP74" s="9">
        <f t="shared" si="143"/>
        <v>0.46555555555555556</v>
      </c>
      <c r="EQ74" s="9">
        <f t="shared" si="144"/>
        <v>0.45444444444444443</v>
      </c>
      <c r="ER74" s="58"/>
      <c r="ES74" s="40">
        <f t="shared" si="172"/>
        <v>0.55809523809523809</v>
      </c>
      <c r="ET74" s="40">
        <f t="shared" si="173"/>
        <v>0.11038040151851522</v>
      </c>
      <c r="EU74" s="41">
        <f t="shared" si="174"/>
        <v>4.1719870290492511E-2</v>
      </c>
      <c r="EV74" s="9"/>
      <c r="EX74" s="90">
        <v>6</v>
      </c>
      <c r="EY74" s="9">
        <f t="shared" si="145"/>
        <v>0.65111111111111108</v>
      </c>
      <c r="EZ74" s="9">
        <f t="shared" si="146"/>
        <v>0.65666666666666662</v>
      </c>
      <c r="FA74" s="9">
        <f t="shared" si="147"/>
        <v>0.7944444444444444</v>
      </c>
      <c r="FB74" s="9">
        <f t="shared" si="148"/>
        <v>0.7466666666666667</v>
      </c>
      <c r="FC74" s="9">
        <f t="shared" si="149"/>
        <v>0.81777777777777783</v>
      </c>
      <c r="FD74" s="9">
        <f t="shared" si="150"/>
        <v>0.46777777777777779</v>
      </c>
      <c r="FE74" s="9">
        <f t="shared" si="151"/>
        <v>0.83555555555555561</v>
      </c>
      <c r="FF74" s="9">
        <f t="shared" si="152"/>
        <v>0.60333333333333339</v>
      </c>
      <c r="FG74" s="58"/>
      <c r="FH74" s="58"/>
      <c r="FI74" s="40">
        <f t="shared" si="175"/>
        <v>0.69666666666666666</v>
      </c>
      <c r="FJ74" s="40">
        <f t="shared" si="176"/>
        <v>0.12580884691149236</v>
      </c>
      <c r="FK74" s="41">
        <f t="shared" si="177"/>
        <v>4.4480144392188239E-2</v>
      </c>
      <c r="FL74" s="9"/>
      <c r="GO74" s="9"/>
      <c r="HD74" s="9"/>
      <c r="HH74" s="9">
        <f t="shared" ref="HH74:HR74" si="186">HN19</f>
        <v>0</v>
      </c>
      <c r="HI74" s="9">
        <f t="shared" si="186"/>
        <v>0</v>
      </c>
      <c r="HJ74" s="9">
        <f t="shared" si="186"/>
        <v>0</v>
      </c>
      <c r="HK74" s="9">
        <f t="shared" si="186"/>
        <v>0</v>
      </c>
      <c r="HL74" s="9">
        <f t="shared" si="186"/>
        <v>0</v>
      </c>
      <c r="HM74" s="9">
        <f t="shared" si="186"/>
        <v>0</v>
      </c>
      <c r="HN74" s="9">
        <f t="shared" si="186"/>
        <v>0</v>
      </c>
      <c r="HO74" s="9">
        <f t="shared" si="186"/>
        <v>0</v>
      </c>
      <c r="HP74" s="9">
        <f t="shared" si="186"/>
        <v>0</v>
      </c>
      <c r="HQ74" s="9">
        <f t="shared" si="186"/>
        <v>0</v>
      </c>
      <c r="HR74" s="9">
        <f t="shared" si="186"/>
        <v>0</v>
      </c>
    </row>
    <row r="75" spans="1:226" ht="21" x14ac:dyDescent="0.25">
      <c r="A75" t="str">
        <f>'Raw Data(sec)'!A74</f>
        <v>P29</v>
      </c>
      <c r="B75" t="str">
        <f>'Raw Data(sec)'!B74</f>
        <v>HOM</v>
      </c>
      <c r="C75" t="str">
        <f>'Raw Data(sec)'!C74</f>
        <v>L2</v>
      </c>
      <c r="D75" t="str">
        <f>'Raw Data(sec)'!D74</f>
        <v>NR</v>
      </c>
      <c r="E75">
        <f>'Raw Data(sec)'!E74/3600</f>
        <v>0.50111111111111106</v>
      </c>
      <c r="F75">
        <f>'Raw Data(sec)'!F74/3600</f>
        <v>0.41666666666666669</v>
      </c>
      <c r="G75">
        <f>'Raw Data(sec)'!G74/3600</f>
        <v>0.43555555555555553</v>
      </c>
      <c r="H75">
        <f>'Raw Data(sec)'!H74/3600</f>
        <v>0.28999999999999998</v>
      </c>
      <c r="I75">
        <f>'Raw Data(sec)'!I74/3600</f>
        <v>0.75222222222222224</v>
      </c>
      <c r="J75">
        <f>'Raw Data(sec)'!J74/3600</f>
        <v>0.45555555555555555</v>
      </c>
      <c r="K75">
        <f>'Raw Data(sec)'!K74/3600</f>
        <v>0.25</v>
      </c>
      <c r="L75">
        <f>'Raw Data(sec)'!L74/3600</f>
        <v>0.43777777777777777</v>
      </c>
      <c r="M75">
        <f>'Raw Data(sec)'!M74/3600</f>
        <v>0.51666666666666672</v>
      </c>
      <c r="N75">
        <f>'Raw Data(sec)'!N74/3600</f>
        <v>0.53222222222222226</v>
      </c>
      <c r="O75">
        <f>'Raw Data(sec)'!O74/3600</f>
        <v>0.70222222222222219</v>
      </c>
      <c r="P75" s="173">
        <f>'Raw Data(sec)'!P74/3600</f>
        <v>0.14222222222222222</v>
      </c>
      <c r="Q75" s="173">
        <f>'Raw Data(sec)'!Q74/3600</f>
        <v>0</v>
      </c>
      <c r="R75" s="173">
        <f>'Raw Data(sec)'!R74/3600</f>
        <v>0</v>
      </c>
      <c r="S75" s="173">
        <f>'Raw Data(sec)'!S74/3600</f>
        <v>0.2088888888888889</v>
      </c>
      <c r="T75" s="173">
        <f>'Raw Data(sec)'!T74/3600</f>
        <v>0.47111111111111109</v>
      </c>
      <c r="U75" s="173">
        <f>'Raw Data(sec)'!U74/3600</f>
        <v>0</v>
      </c>
      <c r="V75" s="173">
        <f>'Raw Data(sec)'!V74/3600</f>
        <v>0.47555555555555556</v>
      </c>
      <c r="W75" s="173">
        <f>'Raw Data(sec)'!W74/3600</f>
        <v>0.10777777777777778</v>
      </c>
      <c r="X75" s="173">
        <f>'Raw Data(sec)'!X74/3600</f>
        <v>0.10111111111111111</v>
      </c>
      <c r="Y75" s="173">
        <f>'Raw Data(sec)'!Y74/3600</f>
        <v>0.21222222222222223</v>
      </c>
      <c r="Z75" s="173">
        <f>'Raw Data(sec)'!Z74/3600</f>
        <v>0.20333333333333334</v>
      </c>
      <c r="AA75" s="173">
        <f>'Raw Data(sec)'!AA74/3600</f>
        <v>0.15888888888888889</v>
      </c>
      <c r="AB75" s="173">
        <f>'Raw Data(sec)'!AB74/3600</f>
        <v>0.54333333333333333</v>
      </c>
      <c r="AH75" s="9"/>
      <c r="AI75" s="9"/>
      <c r="AJ75" s="9"/>
      <c r="AK75" s="358"/>
      <c r="AL75" s="87">
        <v>7</v>
      </c>
      <c r="AM75" s="9">
        <f t="shared" si="93"/>
        <v>0.38111111111111112</v>
      </c>
      <c r="AN75" s="9">
        <f t="shared" si="94"/>
        <v>0.75555555555555554</v>
      </c>
      <c r="AO75" s="9">
        <f t="shared" si="95"/>
        <v>0.30888888888888888</v>
      </c>
      <c r="AP75" s="9">
        <f t="shared" si="96"/>
        <v>0.82777777777777772</v>
      </c>
      <c r="AQ75" s="9">
        <f t="shared" si="97"/>
        <v>0.78555555555555556</v>
      </c>
      <c r="AR75" s="9">
        <f t="shared" si="98"/>
        <v>0.76555555555555554</v>
      </c>
      <c r="AS75" s="9">
        <f t="shared" si="99"/>
        <v>0.62888888888888894</v>
      </c>
      <c r="AU75" s="9">
        <f t="shared" si="100"/>
        <v>0</v>
      </c>
      <c r="AV75" s="58"/>
      <c r="AW75" s="40">
        <f t="shared" si="179"/>
        <v>0.6361904761904762</v>
      </c>
      <c r="AX75" s="40">
        <f t="shared" si="157"/>
        <v>0.20906302546949745</v>
      </c>
      <c r="AY75" s="41">
        <f t="shared" si="158"/>
        <v>7.9018396247293246E-2</v>
      </c>
      <c r="AZ75" s="9"/>
      <c r="BA75" s="386"/>
      <c r="BB75" s="90">
        <v>7</v>
      </c>
      <c r="BC75" s="9">
        <f t="shared" si="101"/>
        <v>0.62111111111111106</v>
      </c>
      <c r="BD75" s="9">
        <f t="shared" si="102"/>
        <v>0.34222222222222221</v>
      </c>
      <c r="BE75" s="9">
        <f t="shared" si="103"/>
        <v>0.30333333333333334</v>
      </c>
      <c r="BF75" s="9">
        <f t="shared" si="104"/>
        <v>0.30777777777777776</v>
      </c>
      <c r="BG75" s="9">
        <f t="shared" si="105"/>
        <v>0.43222222222222223</v>
      </c>
      <c r="BH75" s="9">
        <f t="shared" si="106"/>
        <v>0.39666666666666667</v>
      </c>
      <c r="BI75" s="9">
        <f t="shared" si="107"/>
        <v>0.48555555555555557</v>
      </c>
      <c r="BJ75" s="9">
        <f t="shared" si="108"/>
        <v>0.18888888888888888</v>
      </c>
      <c r="BK75" s="58"/>
      <c r="BL75" s="58"/>
      <c r="BM75" s="40">
        <f t="shared" si="159"/>
        <v>0.38472222222222219</v>
      </c>
      <c r="BN75" s="40">
        <f t="shared" si="160"/>
        <v>0.13155527402372283</v>
      </c>
      <c r="BO75" s="41">
        <f t="shared" si="180"/>
        <v>4.6511813181514435E-2</v>
      </c>
      <c r="BT75" s="358"/>
      <c r="BU75" s="87">
        <v>7</v>
      </c>
      <c r="BV75" s="9">
        <f t="shared" si="109"/>
        <v>0.47111111111111109</v>
      </c>
      <c r="BW75" s="9">
        <f t="shared" si="110"/>
        <v>0.3611111111111111</v>
      </c>
      <c r="BX75" s="9">
        <f t="shared" si="111"/>
        <v>0.82666666666666666</v>
      </c>
      <c r="BY75" s="9">
        <f t="shared" si="112"/>
        <v>0.50111111111111106</v>
      </c>
      <c r="BZ75" s="9">
        <f t="shared" si="113"/>
        <v>0.80888888888888888</v>
      </c>
      <c r="CA75" s="9">
        <f t="shared" si="114"/>
        <v>0.40111111111111108</v>
      </c>
      <c r="CB75" s="9">
        <f t="shared" si="115"/>
        <v>0.70666666666666667</v>
      </c>
      <c r="CC75" s="58"/>
      <c r="CD75" s="58"/>
      <c r="CE75" s="58"/>
      <c r="CF75" s="40">
        <f t="shared" si="181"/>
        <v>0.58238095238095244</v>
      </c>
      <c r="CG75" s="40">
        <f t="shared" si="161"/>
        <v>0.19460779230993877</v>
      </c>
      <c r="CH75" s="41">
        <f t="shared" si="162"/>
        <v>7.3554831663915146E-2</v>
      </c>
      <c r="CI75" s="9"/>
      <c r="CJ75" s="90">
        <v>7</v>
      </c>
      <c r="CK75" s="9">
        <f t="shared" si="116"/>
        <v>0.25</v>
      </c>
      <c r="CL75" s="9">
        <f t="shared" si="117"/>
        <v>0.35</v>
      </c>
      <c r="CM75" s="9">
        <f t="shared" si="118"/>
        <v>0.3888888888888889</v>
      </c>
      <c r="CN75" s="9">
        <f t="shared" si="119"/>
        <v>0.27333333333333332</v>
      </c>
      <c r="CO75" s="9">
        <f t="shared" si="120"/>
        <v>0.44</v>
      </c>
      <c r="CP75" s="9">
        <f t="shared" si="121"/>
        <v>0.5</v>
      </c>
      <c r="CQ75" s="9">
        <f t="shared" si="122"/>
        <v>0.38111111111111112</v>
      </c>
      <c r="CR75" s="9">
        <f t="shared" si="123"/>
        <v>0.57777777777777772</v>
      </c>
      <c r="CS75" s="9">
        <f t="shared" si="124"/>
        <v>0.32777777777777778</v>
      </c>
      <c r="CT75" s="58"/>
      <c r="CU75" s="102">
        <f t="shared" si="163"/>
        <v>0.3876543209876544</v>
      </c>
      <c r="CV75" s="40">
        <f t="shared" si="164"/>
        <v>0.10522234607003779</v>
      </c>
      <c r="CW75" s="41">
        <f t="shared" si="165"/>
        <v>3.5074115356679265E-2</v>
      </c>
      <c r="CX75" s="9"/>
      <c r="CZ75" s="9"/>
      <c r="DA75" s="358"/>
      <c r="DB75" s="87">
        <v>7</v>
      </c>
      <c r="DC75" s="9">
        <f t="shared" si="125"/>
        <v>0.55111111111111111</v>
      </c>
      <c r="DD75" s="9">
        <f t="shared" si="126"/>
        <v>0.82444444444444442</v>
      </c>
      <c r="DE75" s="9">
        <f t="shared" si="127"/>
        <v>0.82666666666666666</v>
      </c>
      <c r="DF75" s="9">
        <f t="shared" si="128"/>
        <v>0.47</v>
      </c>
      <c r="DG75" s="9">
        <f t="shared" si="129"/>
        <v>0.49888888888888888</v>
      </c>
      <c r="DH75" s="9">
        <f t="shared" si="130"/>
        <v>0.73666666666666669</v>
      </c>
      <c r="DI75" s="58"/>
      <c r="DJ75" s="58"/>
      <c r="DK75" s="58"/>
      <c r="DL75" s="40">
        <f t="shared" si="166"/>
        <v>0.65129629629629637</v>
      </c>
      <c r="DM75" s="40">
        <f t="shared" si="167"/>
        <v>0.16380267663389328</v>
      </c>
      <c r="DN75" s="41">
        <f t="shared" si="168"/>
        <v>6.6872162709191899E-2</v>
      </c>
      <c r="DO75" s="9"/>
      <c r="DP75" s="111">
        <v>7</v>
      </c>
      <c r="DQ75" s="9">
        <f t="shared" si="131"/>
        <v>0.65888888888888886</v>
      </c>
      <c r="DR75" s="9">
        <f t="shared" si="132"/>
        <v>0.47666666666666668</v>
      </c>
      <c r="DS75" s="9">
        <f t="shared" si="133"/>
        <v>0.68444444444444441</v>
      </c>
      <c r="DT75" s="9">
        <f t="shared" si="134"/>
        <v>0.71333333333333337</v>
      </c>
      <c r="DU75" s="9">
        <f t="shared" si="135"/>
        <v>0.55888888888888888</v>
      </c>
      <c r="DV75" s="9">
        <f t="shared" si="136"/>
        <v>0.68444444444444441</v>
      </c>
      <c r="DW75" s="9">
        <f t="shared" si="137"/>
        <v>0.73555555555555552</v>
      </c>
      <c r="DX75" s="58"/>
      <c r="DY75" s="58"/>
      <c r="DZ75" s="58"/>
      <c r="EA75" s="40">
        <f t="shared" si="169"/>
        <v>0.64460317460317462</v>
      </c>
      <c r="EB75" s="40">
        <f t="shared" si="170"/>
        <v>9.3027339163621978E-2</v>
      </c>
      <c r="EC75" s="41">
        <f t="shared" si="171"/>
        <v>3.5161029222429023E-2</v>
      </c>
      <c r="EG75" s="358"/>
      <c r="EH75" s="87">
        <v>7</v>
      </c>
      <c r="EI75" s="9">
        <f t="shared" si="138"/>
        <v>0.7911111111111111</v>
      </c>
      <c r="EJ75" s="9">
        <f t="shared" si="139"/>
        <v>0.49555555555555558</v>
      </c>
      <c r="EK75" s="9">
        <f t="shared" si="140"/>
        <v>0.69111111111111112</v>
      </c>
      <c r="EL75" s="9">
        <f t="shared" si="141"/>
        <v>0.72</v>
      </c>
      <c r="EM75" s="9"/>
      <c r="EN75" s="9"/>
      <c r="EO75" s="9">
        <f t="shared" si="142"/>
        <v>0.76444444444444448</v>
      </c>
      <c r="EP75" s="9">
        <f t="shared" si="143"/>
        <v>0.40333333333333332</v>
      </c>
      <c r="EQ75" s="9">
        <f t="shared" si="144"/>
        <v>0.76555555555555554</v>
      </c>
      <c r="ER75" s="58"/>
      <c r="ES75" s="40">
        <f t="shared" si="172"/>
        <v>0.66158730158730161</v>
      </c>
      <c r="ET75" s="40">
        <f t="shared" si="173"/>
        <v>0.15094742924686522</v>
      </c>
      <c r="EU75" s="41">
        <f t="shared" si="174"/>
        <v>5.7052765547389021E-2</v>
      </c>
      <c r="EV75" s="9"/>
      <c r="EX75" s="90">
        <v>7</v>
      </c>
      <c r="EY75" s="9">
        <f t="shared" si="145"/>
        <v>0.59333333333333338</v>
      </c>
      <c r="EZ75" s="9">
        <f t="shared" si="146"/>
        <v>0.76777777777777778</v>
      </c>
      <c r="FA75" s="9">
        <f t="shared" si="147"/>
        <v>0.35</v>
      </c>
      <c r="FB75" s="9">
        <f t="shared" si="148"/>
        <v>0.88666666666666671</v>
      </c>
      <c r="FC75" s="9">
        <f t="shared" si="149"/>
        <v>0.51444444444444448</v>
      </c>
      <c r="FD75" s="9">
        <f t="shared" si="150"/>
        <v>0.86444444444444446</v>
      </c>
      <c r="FE75" s="9">
        <f t="shared" si="151"/>
        <v>0.67555555555555558</v>
      </c>
      <c r="FF75" s="9">
        <f t="shared" si="152"/>
        <v>0.71666666666666667</v>
      </c>
      <c r="FG75" s="58"/>
      <c r="FH75" s="58"/>
      <c r="FI75" s="40">
        <f t="shared" si="175"/>
        <v>0.67111111111111121</v>
      </c>
      <c r="FJ75" s="40">
        <f t="shared" si="176"/>
        <v>0.18086603342213056</v>
      </c>
      <c r="FK75" s="41">
        <f t="shared" si="177"/>
        <v>6.3945799359550623E-2</v>
      </c>
      <c r="FL75" s="9"/>
      <c r="GO75" s="9"/>
      <c r="HD75" s="9"/>
      <c r="HH75" s="9">
        <f t="shared" ref="HH75:HR75" si="187">HN20</f>
        <v>0</v>
      </c>
      <c r="HI75" s="9">
        <f t="shared" si="187"/>
        <v>0</v>
      </c>
      <c r="HJ75" s="9">
        <f t="shared" si="187"/>
        <v>0</v>
      </c>
      <c r="HK75" s="9">
        <f t="shared" si="187"/>
        <v>0</v>
      </c>
      <c r="HL75" s="9">
        <f t="shared" si="187"/>
        <v>0</v>
      </c>
      <c r="HM75" s="9">
        <f t="shared" si="187"/>
        <v>0</v>
      </c>
      <c r="HN75" s="9">
        <f t="shared" si="187"/>
        <v>0</v>
      </c>
      <c r="HO75" s="9">
        <f t="shared" si="187"/>
        <v>0</v>
      </c>
      <c r="HP75" s="9">
        <f t="shared" si="187"/>
        <v>0</v>
      </c>
      <c r="HQ75" s="9">
        <f t="shared" si="187"/>
        <v>0</v>
      </c>
      <c r="HR75" s="9">
        <f t="shared" si="187"/>
        <v>0</v>
      </c>
    </row>
    <row r="76" spans="1:226" ht="21" x14ac:dyDescent="0.25">
      <c r="A76" t="str">
        <f>'Raw Data(sec)'!A75</f>
        <v>P29</v>
      </c>
      <c r="B76" t="str">
        <f>'Raw Data(sec)'!B75</f>
        <v>HOM</v>
      </c>
      <c r="C76" t="str">
        <f>'Raw Data(sec)'!C75</f>
        <v>L4</v>
      </c>
      <c r="D76" t="str">
        <f>'Raw Data(sec)'!D75</f>
        <v>W</v>
      </c>
      <c r="E76">
        <f>'Raw Data(sec)'!E75/3600</f>
        <v>6.7777777777777784E-2</v>
      </c>
      <c r="F76">
        <f>'Raw Data(sec)'!F75/3600</f>
        <v>0.53666666666666663</v>
      </c>
      <c r="G76">
        <f>'Raw Data(sec)'!G75/3600</f>
        <v>0.27777777777777779</v>
      </c>
      <c r="H76">
        <f>'Raw Data(sec)'!H75/3600</f>
        <v>0.41666666666666669</v>
      </c>
      <c r="I76">
        <f>'Raw Data(sec)'!I75/3600</f>
        <v>0.27777777777777779</v>
      </c>
      <c r="J76">
        <f>'Raw Data(sec)'!J75/3600</f>
        <v>9.4444444444444442E-2</v>
      </c>
      <c r="K76">
        <f>'Raw Data(sec)'!K75/3600</f>
        <v>0.55777777777777782</v>
      </c>
      <c r="L76">
        <f>'Raw Data(sec)'!L75/3600</f>
        <v>1</v>
      </c>
      <c r="M76">
        <f>'Raw Data(sec)'!M75/3600</f>
        <v>0.77333333333333332</v>
      </c>
      <c r="N76">
        <f>'Raw Data(sec)'!N75/3600</f>
        <v>0.65333333333333332</v>
      </c>
      <c r="O76">
        <f>'Raw Data(sec)'!O75/3600</f>
        <v>0.56999999999999995</v>
      </c>
      <c r="P76" s="173">
        <f>'Raw Data(sec)'!P75/3600</f>
        <v>0.33111111111111113</v>
      </c>
      <c r="Q76" s="173">
        <f>'Raw Data(sec)'!Q75/3600</f>
        <v>1</v>
      </c>
      <c r="R76" s="173">
        <f>'Raw Data(sec)'!R75/3600</f>
        <v>0.77888888888888885</v>
      </c>
      <c r="S76" s="173">
        <f>'Raw Data(sec)'!S75/3600</f>
        <v>0.97777777777777775</v>
      </c>
      <c r="T76" s="173">
        <f>'Raw Data(sec)'!T75/3600</f>
        <v>0.66222222222222227</v>
      </c>
      <c r="U76" s="173">
        <f>'Raw Data(sec)'!U75/3600</f>
        <v>1</v>
      </c>
      <c r="V76" s="173">
        <f>'Raw Data(sec)'!V75/3600</f>
        <v>0.9966666666666667</v>
      </c>
      <c r="W76" s="173">
        <f>'Raw Data(sec)'!W75/3600</f>
        <v>0.39</v>
      </c>
      <c r="X76" s="173">
        <f>'Raw Data(sec)'!X75/3600</f>
        <v>0.55444444444444441</v>
      </c>
      <c r="Y76" s="173">
        <f>'Raw Data(sec)'!Y75/3600</f>
        <v>1</v>
      </c>
      <c r="Z76" s="173">
        <f>'Raw Data(sec)'!Z75/3600</f>
        <v>1</v>
      </c>
      <c r="AA76" s="173">
        <f>'Raw Data(sec)'!AA75/3600</f>
        <v>1</v>
      </c>
      <c r="AB76" s="173">
        <f>'Raw Data(sec)'!AB75/3600</f>
        <v>0.46888888888888891</v>
      </c>
      <c r="AH76" s="9"/>
      <c r="AI76" s="9"/>
      <c r="AJ76" s="9"/>
      <c r="AK76" s="358"/>
      <c r="AL76" s="87">
        <v>8</v>
      </c>
      <c r="AM76" s="9">
        <f t="shared" si="93"/>
        <v>0.47111111111111109</v>
      </c>
      <c r="AN76" s="9">
        <f t="shared" si="94"/>
        <v>0.44333333333333336</v>
      </c>
      <c r="AO76" s="9">
        <f t="shared" si="95"/>
        <v>0.49555555555555558</v>
      </c>
      <c r="AP76" s="9">
        <f t="shared" si="96"/>
        <v>0.51555555555555554</v>
      </c>
      <c r="AQ76" s="9">
        <f t="shared" si="97"/>
        <v>0.32333333333333331</v>
      </c>
      <c r="AR76" s="9">
        <f t="shared" si="98"/>
        <v>0.32111111111111112</v>
      </c>
      <c r="AS76" s="9">
        <f t="shared" si="99"/>
        <v>0.54222222222222227</v>
      </c>
      <c r="AU76" s="9">
        <f t="shared" si="100"/>
        <v>0</v>
      </c>
      <c r="AV76" s="58"/>
      <c r="AW76" s="40">
        <f t="shared" si="179"/>
        <v>0.44460317460317456</v>
      </c>
      <c r="AX76" s="40">
        <f t="shared" si="157"/>
        <v>8.927561377318935E-2</v>
      </c>
      <c r="AY76" s="41">
        <f t="shared" si="158"/>
        <v>3.3743010312358816E-2</v>
      </c>
      <c r="AZ76" s="9"/>
      <c r="BA76" s="386"/>
      <c r="BB76" s="90">
        <v>8</v>
      </c>
      <c r="BC76" s="9">
        <f t="shared" si="101"/>
        <v>0.32777777777777778</v>
      </c>
      <c r="BD76" s="9">
        <f t="shared" si="102"/>
        <v>0.66888888888888887</v>
      </c>
      <c r="BE76" s="9">
        <f t="shared" si="103"/>
        <v>0.5444444444444444</v>
      </c>
      <c r="BF76" s="9">
        <f t="shared" si="104"/>
        <v>0.61</v>
      </c>
      <c r="BG76" s="9">
        <f t="shared" si="105"/>
        <v>0.57999999999999996</v>
      </c>
      <c r="BH76" s="9">
        <f t="shared" si="106"/>
        <v>0.31555555555555553</v>
      </c>
      <c r="BI76" s="9">
        <f t="shared" si="107"/>
        <v>0.50777777777777777</v>
      </c>
      <c r="BJ76" s="9">
        <f t="shared" si="108"/>
        <v>0.4811111111111111</v>
      </c>
      <c r="BK76" s="58"/>
      <c r="BL76" s="58"/>
      <c r="BM76" s="40">
        <f t="shared" si="159"/>
        <v>0.50444444444444436</v>
      </c>
      <c r="BN76" s="40">
        <f t="shared" si="160"/>
        <v>0.12701983624893215</v>
      </c>
      <c r="BO76" s="41">
        <f t="shared" si="180"/>
        <v>4.4908293778412378E-2</v>
      </c>
      <c r="BT76" s="358"/>
      <c r="BU76" s="87">
        <v>8</v>
      </c>
      <c r="BV76" s="9">
        <f t="shared" si="109"/>
        <v>0.4022222222222222</v>
      </c>
      <c r="BW76" s="9">
        <f t="shared" si="110"/>
        <v>0.88777777777777778</v>
      </c>
      <c r="BX76" s="9">
        <f t="shared" si="111"/>
        <v>0.30888888888888888</v>
      </c>
      <c r="BY76" s="9">
        <f t="shared" si="112"/>
        <v>0.67777777777777781</v>
      </c>
      <c r="BZ76" s="9">
        <f t="shared" si="113"/>
        <v>0.33333333333333331</v>
      </c>
      <c r="CA76" s="9">
        <f t="shared" si="114"/>
        <v>0.68666666666666665</v>
      </c>
      <c r="CB76" s="9">
        <f t="shared" si="115"/>
        <v>0.51</v>
      </c>
      <c r="CC76" s="58"/>
      <c r="CD76" s="58"/>
      <c r="CE76" s="58"/>
      <c r="CF76" s="40">
        <f t="shared" si="181"/>
        <v>0.54380952380952385</v>
      </c>
      <c r="CG76" s="40">
        <f t="shared" si="161"/>
        <v>0.2149991455077834</v>
      </c>
      <c r="CH76" s="41">
        <f t="shared" si="162"/>
        <v>8.1262038729283517E-2</v>
      </c>
      <c r="CI76" s="9"/>
      <c r="CJ76" s="90">
        <v>8</v>
      </c>
      <c r="CK76" s="9">
        <f t="shared" si="116"/>
        <v>0.43777777777777777</v>
      </c>
      <c r="CL76" s="9">
        <f t="shared" si="117"/>
        <v>0</v>
      </c>
      <c r="CM76" s="9">
        <f t="shared" si="118"/>
        <v>0.66111111111111109</v>
      </c>
      <c r="CN76" s="9">
        <f t="shared" si="119"/>
        <v>0.5444444444444444</v>
      </c>
      <c r="CO76" s="9">
        <f t="shared" si="120"/>
        <v>0.13111111111111112</v>
      </c>
      <c r="CP76" s="9">
        <f t="shared" si="121"/>
        <v>0</v>
      </c>
      <c r="CQ76" s="9">
        <f t="shared" si="122"/>
        <v>0.31222222222222223</v>
      </c>
      <c r="CR76" s="9">
        <f t="shared" si="123"/>
        <v>0.6</v>
      </c>
      <c r="CS76" s="9">
        <f t="shared" si="124"/>
        <v>0.67333333333333334</v>
      </c>
      <c r="CT76" s="58"/>
      <c r="CU76" s="102">
        <f t="shared" si="163"/>
        <v>0.37333333333333329</v>
      </c>
      <c r="CV76" s="40">
        <f t="shared" si="164"/>
        <v>0.27358446006694809</v>
      </c>
      <c r="CW76" s="41">
        <f t="shared" si="165"/>
        <v>9.1194820022316034E-2</v>
      </c>
      <c r="CX76" s="9"/>
      <c r="CZ76" s="9"/>
      <c r="DA76" s="358"/>
      <c r="DB76" s="87">
        <v>8</v>
      </c>
      <c r="DC76" s="9">
        <f t="shared" si="125"/>
        <v>0.40666666666666668</v>
      </c>
      <c r="DD76" s="9">
        <f t="shared" si="126"/>
        <v>0.55444444444444441</v>
      </c>
      <c r="DE76" s="9">
        <f t="shared" si="127"/>
        <v>0.71444444444444444</v>
      </c>
      <c r="DF76" s="9">
        <f t="shared" si="128"/>
        <v>0.57666666666666666</v>
      </c>
      <c r="DG76" s="9">
        <f t="shared" si="129"/>
        <v>0.64333333333333331</v>
      </c>
      <c r="DH76" s="9">
        <f t="shared" si="130"/>
        <v>0.36222222222222222</v>
      </c>
      <c r="DI76" s="58"/>
      <c r="DJ76" s="58"/>
      <c r="DK76" s="58"/>
      <c r="DL76" s="40">
        <f t="shared" si="166"/>
        <v>0.54296296296296287</v>
      </c>
      <c r="DM76" s="40">
        <f t="shared" si="167"/>
        <v>0.13564053195658426</v>
      </c>
      <c r="DN76" s="41">
        <f t="shared" si="168"/>
        <v>5.5375015288884513E-2</v>
      </c>
      <c r="DO76" s="9"/>
      <c r="DP76" s="111">
        <v>8</v>
      </c>
      <c r="DQ76" s="9">
        <f t="shared" si="131"/>
        <v>0.36888888888888888</v>
      </c>
      <c r="DR76" s="9">
        <f t="shared" si="132"/>
        <v>0.30444444444444446</v>
      </c>
      <c r="DS76" s="9">
        <f t="shared" si="133"/>
        <v>0.3322222222222222</v>
      </c>
      <c r="DT76" s="9">
        <f t="shared" si="134"/>
        <v>0.75111111111111106</v>
      </c>
      <c r="DU76" s="9">
        <f t="shared" si="135"/>
        <v>0.67222222222222228</v>
      </c>
      <c r="DV76" s="9">
        <f t="shared" si="136"/>
        <v>0.29555555555555557</v>
      </c>
      <c r="DW76" s="9">
        <f t="shared" si="137"/>
        <v>0.43222222222222223</v>
      </c>
      <c r="DX76" s="58"/>
      <c r="DY76" s="58"/>
      <c r="DZ76" s="58"/>
      <c r="EA76" s="40">
        <f t="shared" si="169"/>
        <v>0.45095238095238094</v>
      </c>
      <c r="EB76" s="40">
        <f t="shared" si="170"/>
        <v>0.18522528666334392</v>
      </c>
      <c r="EC76" s="41">
        <f t="shared" si="171"/>
        <v>7.000857786169383E-2</v>
      </c>
      <c r="EG76" s="358"/>
      <c r="EH76" s="87">
        <v>8</v>
      </c>
      <c r="EI76" s="9">
        <f t="shared" si="138"/>
        <v>0.45222222222222225</v>
      </c>
      <c r="EJ76" s="9">
        <f t="shared" si="139"/>
        <v>0.6544444444444445</v>
      </c>
      <c r="EK76" s="9">
        <f t="shared" si="140"/>
        <v>0.39444444444444443</v>
      </c>
      <c r="EL76" s="9">
        <f t="shared" si="141"/>
        <v>0.21222222222222223</v>
      </c>
      <c r="EM76" s="9"/>
      <c r="EN76" s="9"/>
      <c r="EO76" s="9">
        <f t="shared" si="142"/>
        <v>0.69555555555555559</v>
      </c>
      <c r="EP76" s="9">
        <f t="shared" si="143"/>
        <v>0.73888888888888893</v>
      </c>
      <c r="EQ76" s="9">
        <f t="shared" si="144"/>
        <v>0.27444444444444444</v>
      </c>
      <c r="ER76" s="58"/>
      <c r="ES76" s="40">
        <f t="shared" si="172"/>
        <v>0.48888888888888887</v>
      </c>
      <c r="ET76" s="40">
        <f t="shared" si="173"/>
        <v>0.21032309067036806</v>
      </c>
      <c r="EU76" s="41">
        <f t="shared" si="174"/>
        <v>7.9494656126897573E-2</v>
      </c>
      <c r="EV76" s="9"/>
      <c r="EX76" s="90">
        <v>8</v>
      </c>
      <c r="EY76" s="9">
        <f t="shared" si="145"/>
        <v>0.46555555555555556</v>
      </c>
      <c r="EZ76" s="9">
        <f t="shared" si="146"/>
        <v>0.32111111111111112</v>
      </c>
      <c r="FA76" s="9">
        <f t="shared" si="147"/>
        <v>0.72777777777777775</v>
      </c>
      <c r="FB76" s="9">
        <f t="shared" si="148"/>
        <v>0.43333333333333335</v>
      </c>
      <c r="FC76" s="9">
        <f t="shared" si="149"/>
        <v>0.59333333333333338</v>
      </c>
      <c r="FD76" s="9">
        <f t="shared" si="150"/>
        <v>0.55666666666666664</v>
      </c>
      <c r="FE76" s="9">
        <f t="shared" si="151"/>
        <v>0.80333333333333334</v>
      </c>
      <c r="FF76" s="9">
        <f t="shared" si="152"/>
        <v>0.52555555555555555</v>
      </c>
      <c r="FG76" s="58"/>
      <c r="FH76" s="58"/>
      <c r="FI76" s="40">
        <f t="shared" si="175"/>
        <v>0.55333333333333334</v>
      </c>
      <c r="FJ76" s="40">
        <f t="shared" si="176"/>
        <v>0.15645431967389309</v>
      </c>
      <c r="FK76" s="41">
        <f t="shared" si="177"/>
        <v>5.5314955193668837E-2</v>
      </c>
      <c r="FL76" s="9"/>
      <c r="GO76" s="9"/>
      <c r="HD76" s="9"/>
      <c r="HH76" s="9">
        <f t="shared" ref="HH76:HR76" si="188">HN21</f>
        <v>0</v>
      </c>
      <c r="HI76" s="9">
        <f t="shared" si="188"/>
        <v>0</v>
      </c>
      <c r="HJ76" s="9">
        <f t="shared" si="188"/>
        <v>0</v>
      </c>
      <c r="HK76" s="9">
        <f t="shared" si="188"/>
        <v>0</v>
      </c>
      <c r="HL76" s="9">
        <f t="shared" si="188"/>
        <v>0</v>
      </c>
      <c r="HM76" s="9">
        <f t="shared" si="188"/>
        <v>0</v>
      </c>
      <c r="HN76" s="9">
        <f t="shared" si="188"/>
        <v>0</v>
      </c>
      <c r="HO76" s="9">
        <f t="shared" si="188"/>
        <v>0</v>
      </c>
      <c r="HP76" s="9">
        <f t="shared" si="188"/>
        <v>0</v>
      </c>
      <c r="HQ76" s="9">
        <f t="shared" si="188"/>
        <v>0</v>
      </c>
      <c r="HR76" s="9">
        <f t="shared" si="188"/>
        <v>0</v>
      </c>
    </row>
    <row r="77" spans="1:226" ht="21" x14ac:dyDescent="0.25">
      <c r="A77" t="str">
        <f>'Raw Data(sec)'!A76</f>
        <v>P29</v>
      </c>
      <c r="B77" t="str">
        <f>'Raw Data(sec)'!B76</f>
        <v>HOM</v>
      </c>
      <c r="C77" t="str">
        <f>'Raw Data(sec)'!C76</f>
        <v>L4</v>
      </c>
      <c r="D77" t="str">
        <f>'Raw Data(sec)'!D76</f>
        <v>R</v>
      </c>
      <c r="E77">
        <f>'Raw Data(sec)'!E76/3600</f>
        <v>0.11888888888888889</v>
      </c>
      <c r="F77">
        <f>'Raw Data(sec)'!F76/3600</f>
        <v>3.7777777777777778E-2</v>
      </c>
      <c r="G77">
        <f>'Raw Data(sec)'!G76/3600</f>
        <v>0.11555555555555555</v>
      </c>
      <c r="H77">
        <f>'Raw Data(sec)'!H76/3600</f>
        <v>6.6666666666666666E-2</v>
      </c>
      <c r="I77">
        <f>'Raw Data(sec)'!I76/3600</f>
        <v>7.2222222222222215E-2</v>
      </c>
      <c r="J77">
        <f>'Raw Data(sec)'!J76/3600</f>
        <v>0.1711111111111111</v>
      </c>
      <c r="K77">
        <f>'Raw Data(sec)'!K76/3600</f>
        <v>9.2222222222222219E-2</v>
      </c>
      <c r="L77">
        <f>'Raw Data(sec)'!L76/3600</f>
        <v>0</v>
      </c>
      <c r="M77">
        <f>'Raw Data(sec)'!M76/3600</f>
        <v>0</v>
      </c>
      <c r="N77">
        <f>'Raw Data(sec)'!N76/3600</f>
        <v>6.222222222222222E-2</v>
      </c>
      <c r="O77">
        <f>'Raw Data(sec)'!O76/3600</f>
        <v>0.02</v>
      </c>
      <c r="P77" s="173">
        <f>'Raw Data(sec)'!P76/3600</f>
        <v>0.15111111111111111</v>
      </c>
      <c r="Q77" s="173">
        <f>'Raw Data(sec)'!Q76/3600</f>
        <v>0</v>
      </c>
      <c r="R77" s="173">
        <f>'Raw Data(sec)'!R76/3600</f>
        <v>3.3333333333333333E-2</v>
      </c>
      <c r="S77" s="173">
        <f>'Raw Data(sec)'!S76/3600</f>
        <v>0</v>
      </c>
      <c r="T77" s="173">
        <f>'Raw Data(sec)'!T76/3600</f>
        <v>4.777777777777778E-2</v>
      </c>
      <c r="U77" s="173">
        <f>'Raw Data(sec)'!U76/3600</f>
        <v>0</v>
      </c>
      <c r="V77" s="173">
        <f>'Raw Data(sec)'!V76/3600</f>
        <v>0</v>
      </c>
      <c r="W77" s="173">
        <f>'Raw Data(sec)'!W76/3600</f>
        <v>0.16333333333333333</v>
      </c>
      <c r="X77" s="173">
        <f>'Raw Data(sec)'!X76/3600</f>
        <v>0.10444444444444445</v>
      </c>
      <c r="Y77" s="173">
        <f>'Raw Data(sec)'!Y76/3600</f>
        <v>0</v>
      </c>
      <c r="Z77" s="173">
        <f>'Raw Data(sec)'!Z76/3600</f>
        <v>0</v>
      </c>
      <c r="AA77" s="173">
        <f>'Raw Data(sec)'!AA76/3600</f>
        <v>0</v>
      </c>
      <c r="AB77" s="173">
        <f>'Raw Data(sec)'!AB76/3600</f>
        <v>8.7777777777777774E-2</v>
      </c>
      <c r="AH77" s="9"/>
      <c r="AI77" s="9"/>
      <c r="AJ77" s="9"/>
      <c r="AK77" s="358"/>
      <c r="AL77" s="87">
        <v>9</v>
      </c>
      <c r="AM77" s="9">
        <f t="shared" si="93"/>
        <v>0.68</v>
      </c>
      <c r="AN77" s="9">
        <f t="shared" si="94"/>
        <v>0.53666666666666663</v>
      </c>
      <c r="AO77" s="9">
        <f t="shared" si="95"/>
        <v>0.69</v>
      </c>
      <c r="AP77" s="9">
        <f t="shared" si="96"/>
        <v>0.47888888888888886</v>
      </c>
      <c r="AQ77" s="9">
        <f t="shared" si="97"/>
        <v>0.62777777777777777</v>
      </c>
      <c r="AR77" s="9">
        <f t="shared" si="98"/>
        <v>0.55666666666666664</v>
      </c>
      <c r="AS77" s="9">
        <f t="shared" si="99"/>
        <v>0.43333333333333335</v>
      </c>
      <c r="AU77" s="9">
        <f t="shared" si="100"/>
        <v>0</v>
      </c>
      <c r="AV77" s="58"/>
      <c r="AW77" s="40">
        <f t="shared" si="179"/>
        <v>0.5719047619047618</v>
      </c>
      <c r="AX77" s="40">
        <f t="shared" si="157"/>
        <v>9.8387648288212282E-2</v>
      </c>
      <c r="AY77" s="41">
        <f t="shared" si="158"/>
        <v>3.7187035635871349E-2</v>
      </c>
      <c r="AZ77" s="9"/>
      <c r="BA77" s="386"/>
      <c r="BB77" s="90">
        <v>9</v>
      </c>
      <c r="BC77" s="9">
        <f t="shared" si="101"/>
        <v>0.60222222222222221</v>
      </c>
      <c r="BD77" s="9">
        <f t="shared" si="102"/>
        <v>0.46666666666666667</v>
      </c>
      <c r="BE77" s="9">
        <f t="shared" si="103"/>
        <v>0.38333333333333336</v>
      </c>
      <c r="BF77" s="9">
        <f t="shared" si="104"/>
        <v>0.28555555555555556</v>
      </c>
      <c r="BG77" s="9">
        <f t="shared" si="105"/>
        <v>0.37888888888888889</v>
      </c>
      <c r="BH77" s="9">
        <f t="shared" si="106"/>
        <v>0.53333333333333333</v>
      </c>
      <c r="BI77" s="9">
        <f t="shared" si="107"/>
        <v>0.17666666666666667</v>
      </c>
      <c r="BJ77" s="9">
        <f t="shared" si="108"/>
        <v>0.3988888888888889</v>
      </c>
      <c r="BK77" s="58"/>
      <c r="BL77" s="58"/>
      <c r="BM77" s="40">
        <f t="shared" si="159"/>
        <v>0.40319444444444447</v>
      </c>
      <c r="BN77" s="40">
        <f t="shared" si="160"/>
        <v>0.13455451023934334</v>
      </c>
      <c r="BO77" s="41">
        <f t="shared" si="180"/>
        <v>4.7572203314737209E-2</v>
      </c>
      <c r="BT77" s="358"/>
      <c r="BU77" s="87">
        <v>9</v>
      </c>
      <c r="BV77" s="9">
        <f t="shared" si="109"/>
        <v>0.70444444444444443</v>
      </c>
      <c r="BW77" s="9">
        <f t="shared" si="110"/>
        <v>0.33777777777777779</v>
      </c>
      <c r="BX77" s="9">
        <f t="shared" si="111"/>
        <v>0.78</v>
      </c>
      <c r="BY77" s="9">
        <f t="shared" si="112"/>
        <v>0.55000000000000004</v>
      </c>
      <c r="BZ77" s="9">
        <f t="shared" si="113"/>
        <v>0.67222222222222228</v>
      </c>
      <c r="CA77" s="9">
        <f t="shared" si="114"/>
        <v>0.30444444444444446</v>
      </c>
      <c r="CB77" s="9">
        <f t="shared" si="115"/>
        <v>0.78666666666666663</v>
      </c>
      <c r="CC77" s="58"/>
      <c r="CD77" s="58"/>
      <c r="CE77" s="58"/>
      <c r="CF77" s="40">
        <f t="shared" si="181"/>
        <v>0.59079365079365076</v>
      </c>
      <c r="CG77" s="40">
        <f t="shared" si="161"/>
        <v>0.20057808869590668</v>
      </c>
      <c r="CH77" s="41">
        <f t="shared" si="162"/>
        <v>7.5811391591146401E-2</v>
      </c>
      <c r="CI77" s="9"/>
      <c r="CJ77" s="90">
        <v>9</v>
      </c>
      <c r="CK77" s="9">
        <f t="shared" si="116"/>
        <v>0.51666666666666672</v>
      </c>
      <c r="CL77" s="9">
        <f t="shared" si="117"/>
        <v>0.22666666666666666</v>
      </c>
      <c r="CM77" s="9">
        <f t="shared" si="118"/>
        <v>0.66333333333333333</v>
      </c>
      <c r="CN77" s="9">
        <f t="shared" si="119"/>
        <v>0.61333333333333329</v>
      </c>
      <c r="CO77" s="9">
        <f t="shared" si="120"/>
        <v>0.78888888888888886</v>
      </c>
      <c r="CP77" s="9">
        <f t="shared" si="121"/>
        <v>0.55000000000000004</v>
      </c>
      <c r="CQ77" s="9">
        <f t="shared" si="122"/>
        <v>0.60444444444444445</v>
      </c>
      <c r="CR77" s="9">
        <f t="shared" si="123"/>
        <v>0.49777777777777776</v>
      </c>
      <c r="CS77" s="9">
        <f t="shared" si="124"/>
        <v>0.25444444444444442</v>
      </c>
      <c r="CT77" s="58"/>
      <c r="CU77" s="102">
        <f t="shared" si="163"/>
        <v>0.52395061728395065</v>
      </c>
      <c r="CV77" s="40">
        <f t="shared" si="164"/>
        <v>0.18252271219328398</v>
      </c>
      <c r="CW77" s="41">
        <f t="shared" si="165"/>
        <v>6.0840904064427992E-2</v>
      </c>
      <c r="CX77" s="9"/>
      <c r="CZ77" s="9"/>
      <c r="DA77" s="358"/>
      <c r="DB77" s="87">
        <v>9</v>
      </c>
      <c r="DC77" s="9">
        <f t="shared" si="125"/>
        <v>0.74555555555555553</v>
      </c>
      <c r="DD77" s="9">
        <f t="shared" si="126"/>
        <v>0.68888888888888888</v>
      </c>
      <c r="DE77" s="9">
        <f t="shared" si="127"/>
        <v>0.28333333333333333</v>
      </c>
      <c r="DF77" s="9">
        <f t="shared" si="128"/>
        <v>0.76222222222222225</v>
      </c>
      <c r="DG77" s="9">
        <f t="shared" si="129"/>
        <v>0.45333333333333331</v>
      </c>
      <c r="DH77" s="9">
        <f t="shared" si="130"/>
        <v>0.8288888888888889</v>
      </c>
      <c r="DI77" s="58"/>
      <c r="DJ77" s="58"/>
      <c r="DK77" s="58"/>
      <c r="DL77" s="40">
        <f t="shared" si="166"/>
        <v>0.62703703703703695</v>
      </c>
      <c r="DM77" s="40">
        <f t="shared" si="167"/>
        <v>0.21222474305270328</v>
      </c>
      <c r="DN77" s="41">
        <f t="shared" si="168"/>
        <v>8.6640388545398711E-2</v>
      </c>
      <c r="DO77" s="9"/>
      <c r="DP77" s="111">
        <v>9</v>
      </c>
      <c r="DQ77" s="9">
        <f t="shared" si="131"/>
        <v>0.77444444444444449</v>
      </c>
      <c r="DR77" s="9">
        <f t="shared" si="132"/>
        <v>0.60333333333333339</v>
      </c>
      <c r="DS77" s="9">
        <f t="shared" si="133"/>
        <v>0.65111111111111108</v>
      </c>
      <c r="DT77" s="9">
        <f t="shared" si="134"/>
        <v>0.33888888888888891</v>
      </c>
      <c r="DU77" s="9">
        <f t="shared" si="135"/>
        <v>0.33555555555555555</v>
      </c>
      <c r="DV77" s="9">
        <f t="shared" si="136"/>
        <v>0.55222222222222217</v>
      </c>
      <c r="DW77" s="9">
        <f t="shared" si="137"/>
        <v>0.37888888888888889</v>
      </c>
      <c r="DX77" s="58"/>
      <c r="DY77" s="58"/>
      <c r="DZ77" s="58"/>
      <c r="EA77" s="40">
        <f t="shared" si="169"/>
        <v>0.51920634920634923</v>
      </c>
      <c r="EB77" s="40">
        <f t="shared" si="170"/>
        <v>0.17158270065145073</v>
      </c>
      <c r="EC77" s="41">
        <f t="shared" si="171"/>
        <v>6.4852165029225556E-2</v>
      </c>
      <c r="EG77" s="358"/>
      <c r="EH77" s="87">
        <v>9</v>
      </c>
      <c r="EI77" s="9">
        <f t="shared" si="138"/>
        <v>0.78</v>
      </c>
      <c r="EJ77" s="9">
        <f t="shared" si="139"/>
        <v>0.50444444444444447</v>
      </c>
      <c r="EK77" s="9">
        <f t="shared" si="140"/>
        <v>0.65555555555555556</v>
      </c>
      <c r="EL77" s="9">
        <f t="shared" si="141"/>
        <v>0.77666666666666662</v>
      </c>
      <c r="EM77" s="9"/>
      <c r="EN77" s="9"/>
      <c r="EO77" s="9">
        <f t="shared" si="142"/>
        <v>0.43111111111111111</v>
      </c>
      <c r="EP77" s="9">
        <f t="shared" si="143"/>
        <v>0.51555555555555554</v>
      </c>
      <c r="EQ77" s="9">
        <f t="shared" si="144"/>
        <v>0.70666666666666667</v>
      </c>
      <c r="ER77" s="58"/>
      <c r="ES77" s="40">
        <f t="shared" si="172"/>
        <v>0.62428571428571433</v>
      </c>
      <c r="ET77" s="40">
        <f t="shared" si="173"/>
        <v>0.14067214981330942</v>
      </c>
      <c r="EU77" s="41">
        <f t="shared" si="174"/>
        <v>5.3169074971262553E-2</v>
      </c>
      <c r="EV77" s="9"/>
      <c r="EX77" s="90">
        <v>9</v>
      </c>
      <c r="EY77" s="9">
        <f t="shared" si="145"/>
        <v>0.61222222222222222</v>
      </c>
      <c r="EZ77" s="9">
        <f t="shared" si="146"/>
        <v>0.84666666666666668</v>
      </c>
      <c r="FA77" s="9">
        <f t="shared" si="147"/>
        <v>0.68777777777777782</v>
      </c>
      <c r="FB77" s="9">
        <f t="shared" si="148"/>
        <v>0.64555555555555555</v>
      </c>
      <c r="FC77" s="9">
        <f t="shared" si="149"/>
        <v>0.58333333333333337</v>
      </c>
      <c r="FD77" s="9">
        <f t="shared" si="150"/>
        <v>0.47333333333333333</v>
      </c>
      <c r="FE77" s="9">
        <f t="shared" si="151"/>
        <v>0.52111111111111108</v>
      </c>
      <c r="FF77" s="9">
        <f t="shared" si="152"/>
        <v>0.78555555555555556</v>
      </c>
      <c r="FG77" s="58"/>
      <c r="FH77" s="58"/>
      <c r="FI77" s="40">
        <f t="shared" si="175"/>
        <v>0.64444444444444449</v>
      </c>
      <c r="FJ77" s="40">
        <f t="shared" si="176"/>
        <v>0.12646182266831582</v>
      </c>
      <c r="FK77" s="41">
        <f t="shared" si="177"/>
        <v>4.4711006184988383E-2</v>
      </c>
      <c r="FL77" s="9"/>
      <c r="GO77" s="9"/>
      <c r="HD77" s="9"/>
      <c r="HH77" s="9">
        <f t="shared" ref="HH77:HR77" si="189">HN22</f>
        <v>0</v>
      </c>
      <c r="HI77" s="9">
        <f t="shared" si="189"/>
        <v>0</v>
      </c>
      <c r="HJ77" s="9">
        <f t="shared" si="189"/>
        <v>0</v>
      </c>
      <c r="HK77" s="9">
        <f t="shared" si="189"/>
        <v>0</v>
      </c>
      <c r="HL77" s="9">
        <f t="shared" si="189"/>
        <v>0</v>
      </c>
      <c r="HM77" s="9">
        <f t="shared" si="189"/>
        <v>0</v>
      </c>
      <c r="HN77" s="9">
        <f t="shared" si="189"/>
        <v>0</v>
      </c>
      <c r="HO77" s="9">
        <f t="shared" si="189"/>
        <v>0</v>
      </c>
      <c r="HP77" s="9">
        <f t="shared" si="189"/>
        <v>0</v>
      </c>
      <c r="HQ77" s="9">
        <f t="shared" si="189"/>
        <v>0</v>
      </c>
      <c r="HR77" s="9">
        <f t="shared" si="189"/>
        <v>0</v>
      </c>
    </row>
    <row r="78" spans="1:226" ht="21" x14ac:dyDescent="0.25">
      <c r="A78" t="str">
        <f>'Raw Data(sec)'!A77</f>
        <v>P29</v>
      </c>
      <c r="B78" t="str">
        <f>'Raw Data(sec)'!B77</f>
        <v>HOM</v>
      </c>
      <c r="C78" t="str">
        <f>'Raw Data(sec)'!C77</f>
        <v>L4</v>
      </c>
      <c r="D78" t="str">
        <f>'Raw Data(sec)'!D77</f>
        <v>NR</v>
      </c>
      <c r="E78">
        <f>'Raw Data(sec)'!E77/3600</f>
        <v>0.81333333333333335</v>
      </c>
      <c r="F78">
        <f>'Raw Data(sec)'!F77/3600</f>
        <v>0.42555555555555558</v>
      </c>
      <c r="G78">
        <f>'Raw Data(sec)'!G77/3600</f>
        <v>0.60666666666666669</v>
      </c>
      <c r="H78">
        <f>'Raw Data(sec)'!H77/3600</f>
        <v>0.51666666666666672</v>
      </c>
      <c r="I78">
        <f>'Raw Data(sec)'!I77/3600</f>
        <v>0.65</v>
      </c>
      <c r="J78">
        <f>'Raw Data(sec)'!J77/3600</f>
        <v>0.73444444444444446</v>
      </c>
      <c r="K78">
        <f>'Raw Data(sec)'!K77/3600</f>
        <v>0.35</v>
      </c>
      <c r="L78">
        <f>'Raw Data(sec)'!L77/3600</f>
        <v>0</v>
      </c>
      <c r="M78">
        <f>'Raw Data(sec)'!M77/3600</f>
        <v>0.22666666666666666</v>
      </c>
      <c r="N78">
        <f>'Raw Data(sec)'!N77/3600</f>
        <v>0.28444444444444444</v>
      </c>
      <c r="O78">
        <f>'Raw Data(sec)'!O77/3600</f>
        <v>0.41</v>
      </c>
      <c r="P78" s="173">
        <f>'Raw Data(sec)'!P77/3600</f>
        <v>0.51777777777777778</v>
      </c>
      <c r="Q78" s="173">
        <f>'Raw Data(sec)'!Q77/3600</f>
        <v>0</v>
      </c>
      <c r="R78" s="173">
        <f>'Raw Data(sec)'!R77/3600</f>
        <v>0.18777777777777777</v>
      </c>
      <c r="S78" s="173">
        <f>'Raw Data(sec)'!S77/3600</f>
        <v>2.2222222222222223E-2</v>
      </c>
      <c r="T78" s="173">
        <f>'Raw Data(sec)'!T77/3600</f>
        <v>0.28999999999999998</v>
      </c>
      <c r="U78" s="173">
        <f>'Raw Data(sec)'!U77/3600</f>
        <v>0</v>
      </c>
      <c r="V78" s="173">
        <f>'Raw Data(sec)'!V77/3600</f>
        <v>3.3333333333333335E-3</v>
      </c>
      <c r="W78" s="173">
        <f>'Raw Data(sec)'!W77/3600</f>
        <v>0.44666666666666666</v>
      </c>
      <c r="X78" s="173">
        <f>'Raw Data(sec)'!X77/3600</f>
        <v>0.34111111111111109</v>
      </c>
      <c r="Y78" s="173">
        <f>'Raw Data(sec)'!Y77/3600</f>
        <v>0</v>
      </c>
      <c r="Z78" s="173">
        <f>'Raw Data(sec)'!Z77/3600</f>
        <v>0</v>
      </c>
      <c r="AA78" s="173">
        <f>'Raw Data(sec)'!AA77/3600</f>
        <v>0</v>
      </c>
      <c r="AB78" s="173">
        <f>'Raw Data(sec)'!AB77/3600</f>
        <v>0.44333333333333336</v>
      </c>
      <c r="AH78" s="9"/>
      <c r="AI78" s="9"/>
      <c r="AJ78" s="9"/>
      <c r="AK78" s="358"/>
      <c r="AL78" s="87">
        <v>10</v>
      </c>
      <c r="AM78" s="9">
        <f t="shared" si="93"/>
        <v>0.2688888888888889</v>
      </c>
      <c r="AN78" s="9">
        <f t="shared" si="94"/>
        <v>0.52333333333333332</v>
      </c>
      <c r="AO78" s="9">
        <f t="shared" si="95"/>
        <v>0.24777777777777779</v>
      </c>
      <c r="AP78" s="9">
        <f t="shared" si="96"/>
        <v>0.62666666666666671</v>
      </c>
      <c r="AQ78" s="9">
        <f t="shared" si="97"/>
        <v>0.48888888888888887</v>
      </c>
      <c r="AR78" s="9">
        <f t="shared" si="98"/>
        <v>0.64222222222222225</v>
      </c>
      <c r="AS78" s="9">
        <f t="shared" si="99"/>
        <v>0.4</v>
      </c>
      <c r="AU78" s="9">
        <f t="shared" si="100"/>
        <v>0</v>
      </c>
      <c r="AV78" s="58"/>
      <c r="AW78" s="40">
        <f t="shared" si="179"/>
        <v>0.4568253968253968</v>
      </c>
      <c r="AX78" s="40">
        <f t="shared" si="157"/>
        <v>0.15859780196016643</v>
      </c>
      <c r="AY78" s="41">
        <f t="shared" si="158"/>
        <v>5.9944334638296085E-2</v>
      </c>
      <c r="AZ78" s="9"/>
      <c r="BA78" s="386"/>
      <c r="BB78" s="90">
        <v>10</v>
      </c>
      <c r="BC78" s="9">
        <f t="shared" si="101"/>
        <v>0.51777777777777778</v>
      </c>
      <c r="BD78" s="9">
        <f t="shared" si="102"/>
        <v>0.57444444444444442</v>
      </c>
      <c r="BE78" s="9">
        <f t="shared" si="103"/>
        <v>0.60555555555555551</v>
      </c>
      <c r="BF78" s="9">
        <f t="shared" si="104"/>
        <v>0.6333333333333333</v>
      </c>
      <c r="BG78" s="9">
        <f t="shared" si="105"/>
        <v>0.47222222222222221</v>
      </c>
      <c r="BH78" s="9">
        <f t="shared" si="106"/>
        <v>0.41222222222222221</v>
      </c>
      <c r="BI78" s="9">
        <f t="shared" si="107"/>
        <v>0.42602892102335926</v>
      </c>
      <c r="BJ78" s="9">
        <f t="shared" si="108"/>
        <v>0.18666666666666668</v>
      </c>
      <c r="BK78" s="58"/>
      <c r="BL78" s="58"/>
      <c r="BM78" s="40">
        <f t="shared" si="159"/>
        <v>0.47853139290569768</v>
      </c>
      <c r="BN78" s="40">
        <f t="shared" si="160"/>
        <v>0.14303676378861691</v>
      </c>
      <c r="BO78" s="41">
        <f t="shared" si="180"/>
        <v>5.0571132816954703E-2</v>
      </c>
      <c r="BT78" s="358"/>
      <c r="BU78" s="87">
        <v>10</v>
      </c>
      <c r="BV78" s="9">
        <f t="shared" si="109"/>
        <v>0.63</v>
      </c>
      <c r="BW78" s="9">
        <f t="shared" si="110"/>
        <v>0.77</v>
      </c>
      <c r="BX78" s="9">
        <f t="shared" si="111"/>
        <v>0.35777777777777775</v>
      </c>
      <c r="BY78" s="9">
        <f t="shared" si="112"/>
        <v>0.40444444444444444</v>
      </c>
      <c r="BZ78" s="9">
        <f t="shared" si="113"/>
        <v>0.37888888888888889</v>
      </c>
      <c r="CA78" s="9">
        <f t="shared" si="114"/>
        <v>0.71666666666666667</v>
      </c>
      <c r="CB78" s="9">
        <f t="shared" si="115"/>
        <v>0.45666666666666667</v>
      </c>
      <c r="CC78" s="58"/>
      <c r="CD78" s="58"/>
      <c r="CE78" s="58"/>
      <c r="CF78" s="40">
        <f t="shared" si="181"/>
        <v>0.53063492063492068</v>
      </c>
      <c r="CG78" s="40">
        <f t="shared" si="161"/>
        <v>0.17130803620573504</v>
      </c>
      <c r="CH78" s="41">
        <f t="shared" si="162"/>
        <v>6.4748351626746262E-2</v>
      </c>
      <c r="CI78" s="9"/>
      <c r="CJ78" s="90">
        <v>10</v>
      </c>
      <c r="CK78" s="9">
        <f t="shared" si="116"/>
        <v>0.53222222222222226</v>
      </c>
      <c r="CL78" s="9">
        <f t="shared" si="117"/>
        <v>0.28444444444444444</v>
      </c>
      <c r="CM78" s="9">
        <f t="shared" si="118"/>
        <v>0.61444444444444446</v>
      </c>
      <c r="CN78" s="9">
        <f t="shared" si="119"/>
        <v>0.22666666666666666</v>
      </c>
      <c r="CO78" s="9">
        <f t="shared" si="120"/>
        <v>0.44666666666666666</v>
      </c>
      <c r="CP78" s="9">
        <f t="shared" si="121"/>
        <v>0.62777777777777777</v>
      </c>
      <c r="CQ78" s="9">
        <f t="shared" si="122"/>
        <v>0.55555555555555558</v>
      </c>
      <c r="CR78" s="9">
        <f t="shared" si="123"/>
        <v>0.32222222222222224</v>
      </c>
      <c r="CS78" s="9">
        <f t="shared" si="124"/>
        <v>0.67333333333333334</v>
      </c>
      <c r="CT78" s="58"/>
      <c r="CU78" s="102">
        <f t="shared" si="163"/>
        <v>0.47592592592592592</v>
      </c>
      <c r="CV78" s="40">
        <f t="shared" si="164"/>
        <v>0.16355521588128996</v>
      </c>
      <c r="CW78" s="41">
        <f t="shared" si="165"/>
        <v>5.4518405293763318E-2</v>
      </c>
      <c r="CX78" s="9"/>
      <c r="CZ78" s="9"/>
      <c r="DA78" s="358"/>
      <c r="DB78" s="87">
        <v>10</v>
      </c>
      <c r="DC78" s="9">
        <f t="shared" si="125"/>
        <v>0.52222222222222225</v>
      </c>
      <c r="DD78" s="9">
        <f t="shared" si="126"/>
        <v>0.55555555555555558</v>
      </c>
      <c r="DE78" s="9">
        <f t="shared" si="127"/>
        <v>0.71111111111111114</v>
      </c>
      <c r="DF78" s="9">
        <f t="shared" si="128"/>
        <v>0.45444444444444443</v>
      </c>
      <c r="DG78" s="9">
        <f t="shared" si="129"/>
        <v>0.66888888888888887</v>
      </c>
      <c r="DH78" s="9">
        <f t="shared" si="130"/>
        <v>0.51888888888888884</v>
      </c>
      <c r="DI78" s="58"/>
      <c r="DJ78" s="58"/>
      <c r="DK78" s="58"/>
      <c r="DL78" s="40">
        <f t="shared" si="166"/>
        <v>0.57185185185185194</v>
      </c>
      <c r="DM78" s="40">
        <f t="shared" si="167"/>
        <v>9.810970595864657E-2</v>
      </c>
      <c r="DN78" s="41">
        <f t="shared" si="168"/>
        <v>4.0053119735529739E-2</v>
      </c>
      <c r="DO78" s="9"/>
      <c r="DP78" s="111">
        <v>10</v>
      </c>
      <c r="DQ78" s="9">
        <f t="shared" si="131"/>
        <v>0.37888888888888889</v>
      </c>
      <c r="DR78" s="9">
        <f t="shared" si="132"/>
        <v>0.45111111111111113</v>
      </c>
      <c r="DS78" s="9">
        <f t="shared" si="133"/>
        <v>0.55000000000000004</v>
      </c>
      <c r="DT78" s="9">
        <f t="shared" si="134"/>
        <v>0.73222222222222222</v>
      </c>
      <c r="DU78" s="9">
        <f t="shared" si="135"/>
        <v>0.61777777777777776</v>
      </c>
      <c r="DV78" s="9">
        <f t="shared" si="136"/>
        <v>0.68</v>
      </c>
      <c r="DW78" s="9">
        <f t="shared" si="137"/>
        <v>0.45777777777777778</v>
      </c>
      <c r="DX78" s="58"/>
      <c r="DY78" s="58"/>
      <c r="DZ78" s="58"/>
      <c r="EA78" s="40">
        <f t="shared" si="169"/>
        <v>0.55253968253968266</v>
      </c>
      <c r="EB78" s="40">
        <f t="shared" si="170"/>
        <v>0.13052239813102653</v>
      </c>
      <c r="EC78" s="41">
        <f t="shared" si="171"/>
        <v>4.9332829425493989E-2</v>
      </c>
      <c r="EG78" s="358"/>
      <c r="EH78" s="87">
        <v>10</v>
      </c>
      <c r="EI78" s="9">
        <f t="shared" si="138"/>
        <v>0.38666666666666666</v>
      </c>
      <c r="EJ78" s="9">
        <f t="shared" si="139"/>
        <v>0.6711111111111111</v>
      </c>
      <c r="EK78" s="9">
        <f t="shared" si="140"/>
        <v>0.54666666666666663</v>
      </c>
      <c r="EL78" s="9">
        <f t="shared" si="141"/>
        <v>0.56666666666666665</v>
      </c>
      <c r="EM78" s="9"/>
      <c r="EN78" s="9"/>
      <c r="EO78" s="9">
        <f t="shared" si="142"/>
        <v>0.75222222222222224</v>
      </c>
      <c r="EP78" s="9">
        <f t="shared" si="143"/>
        <v>0.33</v>
      </c>
      <c r="EQ78" s="9">
        <f t="shared" si="144"/>
        <v>0.44222222222222224</v>
      </c>
      <c r="ER78" s="58"/>
      <c r="ES78" s="40">
        <f t="shared" si="172"/>
        <v>0.52793650793650793</v>
      </c>
      <c r="ET78" s="40">
        <f t="shared" si="173"/>
        <v>0.15228091403181718</v>
      </c>
      <c r="EU78" s="41">
        <f t="shared" si="174"/>
        <v>5.7556775421399212E-2</v>
      </c>
      <c r="EV78" s="9"/>
      <c r="EX78" s="90">
        <v>10</v>
      </c>
      <c r="EY78" s="9">
        <f t="shared" si="145"/>
        <v>0.60888888888888892</v>
      </c>
      <c r="EZ78" s="9">
        <f t="shared" si="146"/>
        <v>0.49222222222222223</v>
      </c>
      <c r="FA78" s="9">
        <f t="shared" si="147"/>
        <v>0.55555555555555558</v>
      </c>
      <c r="FB78" s="9">
        <f t="shared" si="148"/>
        <v>0.90555555555555556</v>
      </c>
      <c r="FC78" s="9">
        <f t="shared" si="149"/>
        <v>0.56777777777777783</v>
      </c>
      <c r="FD78" s="9">
        <f t="shared" si="150"/>
        <v>0.82111111111111112</v>
      </c>
      <c r="FE78" s="9">
        <f t="shared" si="151"/>
        <v>0.81444444444444442</v>
      </c>
      <c r="FF78" s="9">
        <f t="shared" si="152"/>
        <v>0.38222222222222224</v>
      </c>
      <c r="FG78" s="58"/>
      <c r="FH78" s="58"/>
      <c r="FI78" s="40">
        <f t="shared" si="175"/>
        <v>0.64347222222222222</v>
      </c>
      <c r="FJ78" s="40">
        <f t="shared" si="176"/>
        <v>0.18332557703650423</v>
      </c>
      <c r="FK78" s="41">
        <f t="shared" si="177"/>
        <v>6.4815379343724472E-2</v>
      </c>
      <c r="FL78" s="9"/>
      <c r="GO78" s="9"/>
      <c r="HD78" s="9"/>
      <c r="HH78" s="9">
        <f t="shared" ref="HH78:HR78" si="190">HN23</f>
        <v>0</v>
      </c>
      <c r="HI78" s="9">
        <f t="shared" si="190"/>
        <v>0</v>
      </c>
      <c r="HJ78" s="9">
        <f t="shared" si="190"/>
        <v>0</v>
      </c>
      <c r="HK78" s="9">
        <f t="shared" si="190"/>
        <v>0</v>
      </c>
      <c r="HL78" s="9">
        <f t="shared" si="190"/>
        <v>0</v>
      </c>
      <c r="HM78" s="9">
        <f t="shared" si="190"/>
        <v>0</v>
      </c>
      <c r="HN78" s="9">
        <f t="shared" si="190"/>
        <v>0</v>
      </c>
      <c r="HO78" s="9">
        <f t="shared" si="190"/>
        <v>0</v>
      </c>
      <c r="HP78" s="9">
        <f t="shared" si="190"/>
        <v>0</v>
      </c>
      <c r="HQ78" s="9">
        <f t="shared" si="190"/>
        <v>0</v>
      </c>
      <c r="HR78" s="9">
        <f t="shared" si="190"/>
        <v>0</v>
      </c>
    </row>
    <row r="79" spans="1:226" ht="22" thickBot="1" x14ac:dyDescent="0.3">
      <c r="A79" t="str">
        <f>'Raw Data(sec)'!A78</f>
        <v>P29</v>
      </c>
      <c r="B79" t="str">
        <f>'Raw Data(sec)'!B78</f>
        <v>HOM</v>
      </c>
      <c r="C79" t="str">
        <f>'Raw Data(sec)'!C78</f>
        <v>S3</v>
      </c>
      <c r="D79" t="str">
        <f>'Raw Data(sec)'!D78</f>
        <v>W</v>
      </c>
      <c r="E79">
        <f>'Raw Data(sec)'!E78/3600</f>
        <v>0.45</v>
      </c>
      <c r="F79">
        <f>'Raw Data(sec)'!F78/3600</f>
        <v>0.11555555555555555</v>
      </c>
      <c r="G79">
        <f>'Raw Data(sec)'!G78/3600</f>
        <v>0.08</v>
      </c>
      <c r="H79">
        <f>'Raw Data(sec)'!H78/3600</f>
        <v>0.65222222222222226</v>
      </c>
      <c r="I79">
        <f>'Raw Data(sec)'!I78/3600</f>
        <v>8.2222222222222224E-2</v>
      </c>
      <c r="J79">
        <f>'Raw Data(sec)'!J78/3600</f>
        <v>0.29222222222222222</v>
      </c>
      <c r="K79">
        <f>'Raw Data(sec)'!K78/3600</f>
        <v>0.54888888888888887</v>
      </c>
      <c r="L79">
        <f>'Raw Data(sec)'!L78/3600</f>
        <v>0.16</v>
      </c>
      <c r="M79">
        <f>'Raw Data(sec)'!M78/3600</f>
        <v>9.2222222222222219E-2</v>
      </c>
      <c r="N79">
        <f>'Raw Data(sec)'!N78/3600</f>
        <v>0.23333333333333334</v>
      </c>
      <c r="O79">
        <f>'Raw Data(sec)'!O78/3600</f>
        <v>0.60333333333333339</v>
      </c>
      <c r="P79" s="173">
        <f>'Raw Data(sec)'!P78/3600</f>
        <v>0.24666666666666667</v>
      </c>
      <c r="Q79" s="173">
        <f>'Raw Data(sec)'!Q78/3600</f>
        <v>0.9044444444444445</v>
      </c>
      <c r="R79" s="173">
        <f>'Raw Data(sec)'!R78/3600</f>
        <v>1</v>
      </c>
      <c r="S79" s="173">
        <f>'Raw Data(sec)'!S78/3600</f>
        <v>1</v>
      </c>
      <c r="T79" s="173">
        <f>'Raw Data(sec)'!T78/3600</f>
        <v>0.5377777777777778</v>
      </c>
      <c r="U79" s="173">
        <f>'Raw Data(sec)'!U78/3600</f>
        <v>1</v>
      </c>
      <c r="V79" s="173">
        <f>'Raw Data(sec)'!V78/3600</f>
        <v>0.84333333333333338</v>
      </c>
      <c r="W79" s="173">
        <f>'Raw Data(sec)'!W78/3600</f>
        <v>0.47888888888888886</v>
      </c>
      <c r="X79" s="173">
        <f>'Raw Data(sec)'!X78/3600</f>
        <v>0.72333333333333338</v>
      </c>
      <c r="Y79" s="173">
        <f>'Raw Data(sec)'!Y78/3600</f>
        <v>1</v>
      </c>
      <c r="Z79" s="173">
        <f>'Raw Data(sec)'!Z78/3600</f>
        <v>1</v>
      </c>
      <c r="AA79" s="173">
        <f>'Raw Data(sec)'!AA78/3600</f>
        <v>1</v>
      </c>
      <c r="AB79" s="173">
        <f>'Raw Data(sec)'!AB78/3600</f>
        <v>0.84222222222222221</v>
      </c>
      <c r="AH79" s="9"/>
      <c r="AI79" s="9"/>
      <c r="AJ79" s="9"/>
      <c r="AK79" s="358"/>
      <c r="AL79" s="87">
        <v>11</v>
      </c>
      <c r="AM79" s="9">
        <f t="shared" si="93"/>
        <v>0.47555555555555556</v>
      </c>
      <c r="AN79" s="9">
        <f t="shared" si="94"/>
        <v>0.54666666666666663</v>
      </c>
      <c r="AO79" s="9">
        <f t="shared" si="95"/>
        <v>0.61555555555555552</v>
      </c>
      <c r="AP79" s="9">
        <f t="shared" si="96"/>
        <v>0.51111111111111107</v>
      </c>
      <c r="AQ79" s="9">
        <f t="shared" si="97"/>
        <v>0.5344444444444445</v>
      </c>
      <c r="AR79" s="9">
        <f t="shared" si="98"/>
        <v>0.40444444444444444</v>
      </c>
      <c r="AS79" s="9">
        <f t="shared" si="99"/>
        <v>0.59777777777777774</v>
      </c>
      <c r="AU79" s="9">
        <f t="shared" si="100"/>
        <v>0</v>
      </c>
      <c r="AV79" s="58"/>
      <c r="AW79" s="40">
        <f t="shared" si="179"/>
        <v>0.52650793650793648</v>
      </c>
      <c r="AX79" s="40">
        <f t="shared" si="157"/>
        <v>7.2123660870605177E-2</v>
      </c>
      <c r="AY79" s="41">
        <f t="shared" si="158"/>
        <v>2.7260181472454507E-2</v>
      </c>
      <c r="AZ79" s="9"/>
      <c r="BA79" s="386"/>
      <c r="BB79" s="90">
        <v>11</v>
      </c>
      <c r="BC79" s="9">
        <f t="shared" si="101"/>
        <v>0.4022222222222222</v>
      </c>
      <c r="BD79" s="9">
        <f t="shared" si="102"/>
        <v>0.41222222222222221</v>
      </c>
      <c r="BE79" s="9">
        <f t="shared" si="103"/>
        <v>0.28666666666666668</v>
      </c>
      <c r="BF79" s="9">
        <f t="shared" si="104"/>
        <v>0.60333333333333339</v>
      </c>
      <c r="BG79" s="9">
        <f t="shared" si="105"/>
        <v>0.37</v>
      </c>
      <c r="BH79" s="9">
        <f t="shared" si="106"/>
        <v>0.42666666666666669</v>
      </c>
      <c r="BI79" s="9">
        <f t="shared" si="107"/>
        <v>0.37333333333333335</v>
      </c>
      <c r="BJ79" s="9">
        <f t="shared" si="108"/>
        <v>0.29666666666666669</v>
      </c>
      <c r="BK79" s="58"/>
      <c r="BL79" s="58"/>
      <c r="BM79" s="40">
        <f t="shared" si="159"/>
        <v>0.39638888888888896</v>
      </c>
      <c r="BN79" s="40">
        <f t="shared" si="160"/>
        <v>9.8007936186594022E-2</v>
      </c>
      <c r="BO79" s="41">
        <f t="shared" si="180"/>
        <v>3.4651038143819521E-2</v>
      </c>
      <c r="BT79" s="358"/>
      <c r="BU79" s="87">
        <v>11</v>
      </c>
      <c r="BV79" s="9">
        <f t="shared" si="109"/>
        <v>0.28111111111111109</v>
      </c>
      <c r="BW79" s="9">
        <f t="shared" si="110"/>
        <v>0.5033333333333333</v>
      </c>
      <c r="BX79" s="9">
        <f t="shared" si="111"/>
        <v>0.68333333333333335</v>
      </c>
      <c r="BY79" s="9">
        <f t="shared" si="112"/>
        <v>0.48222222222222222</v>
      </c>
      <c r="BZ79" s="9">
        <f t="shared" si="113"/>
        <v>0.44666666666666666</v>
      </c>
      <c r="CA79" s="9">
        <f t="shared" si="114"/>
        <v>0.35666666666666669</v>
      </c>
      <c r="CB79" s="9">
        <f t="shared" si="115"/>
        <v>0.69888888888888889</v>
      </c>
      <c r="CC79" s="58"/>
      <c r="CD79" s="58"/>
      <c r="CE79" s="58"/>
      <c r="CF79" s="40">
        <f t="shared" si="181"/>
        <v>0.4931746031746031</v>
      </c>
      <c r="CG79" s="40">
        <f t="shared" si="161"/>
        <v>0.15517205182395002</v>
      </c>
      <c r="CH79" s="41">
        <f t="shared" si="162"/>
        <v>5.8649522793399765E-2</v>
      </c>
      <c r="CI79" s="9"/>
      <c r="CJ79" s="90">
        <v>11</v>
      </c>
      <c r="CK79" s="9">
        <f t="shared" si="116"/>
        <v>0.70222222222222219</v>
      </c>
      <c r="CL79" s="9">
        <f t="shared" si="117"/>
        <v>0.41</v>
      </c>
      <c r="CM79" s="9">
        <f t="shared" si="118"/>
        <v>0.28000000000000003</v>
      </c>
      <c r="CN79" s="9">
        <f t="shared" si="119"/>
        <v>0.64888888888888885</v>
      </c>
      <c r="CO79" s="9">
        <f t="shared" si="120"/>
        <v>0.37444444444444447</v>
      </c>
      <c r="CP79" s="9">
        <f t="shared" si="121"/>
        <v>0.43444444444444447</v>
      </c>
      <c r="CQ79" s="9">
        <f t="shared" si="122"/>
        <v>0.48777777777777775</v>
      </c>
      <c r="CR79" s="9">
        <f t="shared" si="123"/>
        <v>0.7466666666666667</v>
      </c>
      <c r="CS79" s="9">
        <f t="shared" si="124"/>
        <v>0.47666666666666668</v>
      </c>
      <c r="CT79" s="58"/>
      <c r="CU79" s="102">
        <f t="shared" si="163"/>
        <v>0.50679012345679009</v>
      </c>
      <c r="CV79" s="40">
        <f t="shared" si="164"/>
        <v>0.1584087972644021</v>
      </c>
      <c r="CW79" s="41">
        <f t="shared" si="165"/>
        <v>5.2802932421467365E-2</v>
      </c>
      <c r="CX79" s="9"/>
      <c r="CZ79" s="9"/>
      <c r="DA79" s="358"/>
      <c r="DB79" s="87">
        <v>11</v>
      </c>
      <c r="DC79" s="9">
        <f t="shared" si="125"/>
        <v>0.51555555555555554</v>
      </c>
      <c r="DD79" s="9">
        <f t="shared" si="126"/>
        <v>0.63</v>
      </c>
      <c r="DE79" s="9">
        <f t="shared" si="127"/>
        <v>0.45666666666666667</v>
      </c>
      <c r="DF79" s="9">
        <f t="shared" si="128"/>
        <v>0.49444444444444446</v>
      </c>
      <c r="DG79" s="9">
        <f t="shared" si="129"/>
        <v>0.43333333333333335</v>
      </c>
      <c r="DH79" s="9">
        <f t="shared" si="130"/>
        <v>0.75222222222222224</v>
      </c>
      <c r="DI79" s="58"/>
      <c r="DJ79" s="58"/>
      <c r="DK79" s="58"/>
      <c r="DL79" s="40">
        <f t="shared" si="166"/>
        <v>0.5470370370370371</v>
      </c>
      <c r="DM79" s="40">
        <f t="shared" si="167"/>
        <v>0.12152054475829956</v>
      </c>
      <c r="DN79" s="41">
        <f t="shared" si="168"/>
        <v>4.9610554653813151E-2</v>
      </c>
      <c r="DO79" s="9"/>
      <c r="DP79" s="111">
        <v>11</v>
      </c>
      <c r="DQ79" s="9">
        <f t="shared" si="131"/>
        <v>0.92888888888888888</v>
      </c>
      <c r="DR79" s="9">
        <f t="shared" si="132"/>
        <v>0.54777777777777781</v>
      </c>
      <c r="DS79" s="9">
        <f t="shared" si="133"/>
        <v>0.46555555555555556</v>
      </c>
      <c r="DT79" s="9">
        <f t="shared" si="134"/>
        <v>0.36</v>
      </c>
      <c r="DU79" s="9">
        <f t="shared" si="135"/>
        <v>0.43777777777777777</v>
      </c>
      <c r="DV79" s="9">
        <f t="shared" si="136"/>
        <v>0.60666666666666669</v>
      </c>
      <c r="DW79" s="9">
        <f t="shared" si="137"/>
        <v>0.52444444444444449</v>
      </c>
      <c r="DX79" s="58"/>
      <c r="DY79" s="58"/>
      <c r="DZ79" s="58"/>
      <c r="EA79" s="40">
        <f t="shared" si="169"/>
        <v>0.55301587301587307</v>
      </c>
      <c r="EB79" s="40">
        <f t="shared" si="170"/>
        <v>0.18402307321529698</v>
      </c>
      <c r="EC79" s="41">
        <f t="shared" si="171"/>
        <v>6.9554183889358162E-2</v>
      </c>
      <c r="EG79" s="358"/>
      <c r="EH79" s="87">
        <v>11</v>
      </c>
      <c r="EI79" s="9">
        <f t="shared" si="138"/>
        <v>0.7911111111111111</v>
      </c>
      <c r="EJ79" s="9">
        <f t="shared" si="139"/>
        <v>0.53555555555555556</v>
      </c>
      <c r="EK79" s="9">
        <f t="shared" si="140"/>
        <v>0.64666666666666661</v>
      </c>
      <c r="EL79" s="9">
        <f t="shared" si="141"/>
        <v>0.71888888888888891</v>
      </c>
      <c r="EM79" s="9"/>
      <c r="EN79" s="9"/>
      <c r="EO79" s="9">
        <f t="shared" si="142"/>
        <v>0.46888888888888891</v>
      </c>
      <c r="EP79" s="9">
        <f t="shared" si="143"/>
        <v>0.42444444444444446</v>
      </c>
      <c r="EQ79" s="9">
        <f t="shared" si="144"/>
        <v>0.62888888888888894</v>
      </c>
      <c r="ER79" s="58"/>
      <c r="ES79" s="40">
        <f t="shared" si="172"/>
        <v>0.60206349206349208</v>
      </c>
      <c r="ET79" s="40">
        <f t="shared" si="173"/>
        <v>0.13279277549177965</v>
      </c>
      <c r="EU79" s="41">
        <f t="shared" si="174"/>
        <v>5.0190951408183117E-2</v>
      </c>
      <c r="EV79" s="9"/>
      <c r="EX79" s="90">
        <v>11</v>
      </c>
      <c r="EY79" s="9">
        <f t="shared" si="145"/>
        <v>0.37888888888888889</v>
      </c>
      <c r="EZ79" s="9">
        <f t="shared" si="146"/>
        <v>0.4177777777777778</v>
      </c>
      <c r="FA79" s="9">
        <f t="shared" si="147"/>
        <v>0.17555555555555555</v>
      </c>
      <c r="FB79" s="9">
        <f t="shared" si="148"/>
        <v>0.39222222222222225</v>
      </c>
      <c r="FC79" s="9">
        <f t="shared" si="149"/>
        <v>0.72444444444444445</v>
      </c>
      <c r="FD79" s="9">
        <f t="shared" si="150"/>
        <v>0.38777777777777778</v>
      </c>
      <c r="FE79" s="9">
        <f t="shared" si="151"/>
        <v>0.66666666666666663</v>
      </c>
      <c r="FF79" s="9">
        <f t="shared" si="152"/>
        <v>0.7944444444444444</v>
      </c>
      <c r="FG79" s="58"/>
      <c r="FH79" s="58"/>
      <c r="FI79" s="40">
        <f t="shared" si="175"/>
        <v>0.49222222222222217</v>
      </c>
      <c r="FJ79" s="40">
        <f t="shared" si="176"/>
        <v>0.21222263774579114</v>
      </c>
      <c r="FK79" s="41">
        <f t="shared" si="177"/>
        <v>7.5032033135672541E-2</v>
      </c>
      <c r="FL79" s="9"/>
      <c r="GO79" s="9"/>
      <c r="HD79" s="9"/>
      <c r="HH79" s="9">
        <f t="shared" ref="HH79:HR79" si="191">HN24</f>
        <v>0</v>
      </c>
      <c r="HI79" s="9">
        <f t="shared" si="191"/>
        <v>0</v>
      </c>
      <c r="HJ79" s="9">
        <f t="shared" si="191"/>
        <v>0</v>
      </c>
      <c r="HK79" s="9">
        <f t="shared" si="191"/>
        <v>0</v>
      </c>
      <c r="HL79" s="9">
        <f t="shared" si="191"/>
        <v>0</v>
      </c>
      <c r="HM79" s="9">
        <f t="shared" si="191"/>
        <v>0</v>
      </c>
      <c r="HN79" s="9">
        <f t="shared" si="191"/>
        <v>0</v>
      </c>
      <c r="HO79" s="9">
        <f t="shared" si="191"/>
        <v>0</v>
      </c>
      <c r="HP79" s="9">
        <f t="shared" si="191"/>
        <v>0</v>
      </c>
      <c r="HQ79" s="9">
        <f t="shared" si="191"/>
        <v>0</v>
      </c>
      <c r="HR79" s="9">
        <f t="shared" si="191"/>
        <v>0</v>
      </c>
    </row>
    <row r="80" spans="1:226" ht="22" thickBot="1" x14ac:dyDescent="0.3">
      <c r="A80" t="str">
        <f>'Raw Data(sec)'!A79</f>
        <v>P29</v>
      </c>
      <c r="B80" t="str">
        <f>'Raw Data(sec)'!B79</f>
        <v>HOM</v>
      </c>
      <c r="C80" t="str">
        <f>'Raw Data(sec)'!C79</f>
        <v>S3</v>
      </c>
      <c r="D80" t="str">
        <f>'Raw Data(sec)'!D79</f>
        <v>R</v>
      </c>
      <c r="E80">
        <f>'Raw Data(sec)'!E79/3600</f>
        <v>0.12333333333333334</v>
      </c>
      <c r="F80">
        <f>'Raw Data(sec)'!F79/3600</f>
        <v>0.25555555555555554</v>
      </c>
      <c r="G80">
        <f>'Raw Data(sec)'!G79/3600</f>
        <v>0.22888888888888889</v>
      </c>
      <c r="H80">
        <f>'Raw Data(sec)'!H79/3600</f>
        <v>0.04</v>
      </c>
      <c r="I80">
        <f>'Raw Data(sec)'!I79/3600</f>
        <v>0.19555555555555557</v>
      </c>
      <c r="J80">
        <f>'Raw Data(sec)'!J79/3600</f>
        <v>0.21333333333333335</v>
      </c>
      <c r="K80">
        <f>'Raw Data(sec)'!K79/3600</f>
        <v>6.222222222222222E-2</v>
      </c>
      <c r="L80">
        <f>'Raw Data(sec)'!L79/3600</f>
        <v>0.17888888888888888</v>
      </c>
      <c r="M80">
        <f>'Raw Data(sec)'!M79/3600</f>
        <v>0.24444444444444444</v>
      </c>
      <c r="N80">
        <f>'Raw Data(sec)'!N79/3600</f>
        <v>0.15222222222222223</v>
      </c>
      <c r="O80">
        <f>'Raw Data(sec)'!O79/3600</f>
        <v>0.11666666666666667</v>
      </c>
      <c r="P80" s="173">
        <f>'Raw Data(sec)'!P79/3600</f>
        <v>9.8888888888888887E-2</v>
      </c>
      <c r="Q80" s="173">
        <f>'Raw Data(sec)'!Q79/3600</f>
        <v>2.2222222222222223E-2</v>
      </c>
      <c r="R80" s="173">
        <f>'Raw Data(sec)'!R79/3600</f>
        <v>0</v>
      </c>
      <c r="S80" s="173">
        <f>'Raw Data(sec)'!S79/3600</f>
        <v>0</v>
      </c>
      <c r="T80" s="173">
        <f>'Raw Data(sec)'!T79/3600</f>
        <v>6.3333333333333339E-2</v>
      </c>
      <c r="U80" s="173">
        <f>'Raw Data(sec)'!U79/3600</f>
        <v>0</v>
      </c>
      <c r="V80" s="173">
        <f>'Raw Data(sec)'!V79/3600</f>
        <v>2.8888888888888888E-2</v>
      </c>
      <c r="W80" s="173">
        <f>'Raw Data(sec)'!W79/3600</f>
        <v>0.10888888888888888</v>
      </c>
      <c r="X80" s="173">
        <f>'Raw Data(sec)'!X79/3600</f>
        <v>4.6666666666666669E-2</v>
      </c>
      <c r="Y80" s="173">
        <f>'Raw Data(sec)'!Y79/3600</f>
        <v>0</v>
      </c>
      <c r="Z80" s="173">
        <f>'Raw Data(sec)'!Z79/3600</f>
        <v>0</v>
      </c>
      <c r="AA80" s="173">
        <f>'Raw Data(sec)'!AA79/3600</f>
        <v>0</v>
      </c>
      <c r="AB80" s="173">
        <f>'Raw Data(sec)'!AB79/3600</f>
        <v>1.2222222222222223E-2</v>
      </c>
      <c r="AH80" s="9"/>
      <c r="AI80" s="9"/>
      <c r="AJ80" s="9"/>
      <c r="AK80" s="358"/>
      <c r="AL80" s="87">
        <v>12</v>
      </c>
      <c r="AM80" s="9">
        <f t="shared" si="93"/>
        <v>0.38666666666666666</v>
      </c>
      <c r="AN80" s="9">
        <f t="shared" si="94"/>
        <v>0.55888888888888888</v>
      </c>
      <c r="AO80" s="9">
        <f t="shared" si="95"/>
        <v>0.35555555555555557</v>
      </c>
      <c r="AP80" s="9">
        <f t="shared" si="96"/>
        <v>0.33888888888888891</v>
      </c>
      <c r="AQ80" s="9">
        <f t="shared" si="97"/>
        <v>0.41444444444444445</v>
      </c>
      <c r="AR80" s="9">
        <f t="shared" si="98"/>
        <v>0.6</v>
      </c>
      <c r="AS80" s="9">
        <f t="shared" si="99"/>
        <v>0.29888888888888887</v>
      </c>
      <c r="AU80" s="9">
        <f t="shared" si="100"/>
        <v>0</v>
      </c>
      <c r="AV80" s="58"/>
      <c r="AW80" s="40">
        <f t="shared" si="179"/>
        <v>0.42190476190476195</v>
      </c>
      <c r="AX80" s="40">
        <f t="shared" si="157"/>
        <v>0.11416851721617129</v>
      </c>
      <c r="AY80" s="41">
        <f t="shared" si="158"/>
        <v>4.3151643443855067E-2</v>
      </c>
      <c r="AZ80" s="9"/>
      <c r="BA80" s="386"/>
      <c r="BB80" s="90">
        <v>12</v>
      </c>
      <c r="BC80" s="9">
        <f t="shared" si="101"/>
        <v>0.5755555555555556</v>
      </c>
      <c r="BD80" s="9">
        <f t="shared" si="102"/>
        <v>0.46777777777777779</v>
      </c>
      <c r="BE80" s="9">
        <f t="shared" si="103"/>
        <v>0.5411111111111111</v>
      </c>
      <c r="BF80" s="9">
        <f t="shared" si="104"/>
        <v>0.41111111111111109</v>
      </c>
      <c r="BG80" s="9">
        <f t="shared" si="105"/>
        <v>0.58555555555555561</v>
      </c>
      <c r="BH80" s="9">
        <f t="shared" si="106"/>
        <v>0.31777777777777777</v>
      </c>
      <c r="BI80" s="9">
        <f t="shared" si="107"/>
        <v>0.30888888888888888</v>
      </c>
      <c r="BJ80" s="9">
        <f t="shared" si="108"/>
        <v>0.31</v>
      </c>
      <c r="BK80" s="58"/>
      <c r="BL80" s="58"/>
      <c r="BM80" s="40">
        <f t="shared" si="159"/>
        <v>0.43972222222222224</v>
      </c>
      <c r="BN80" s="40">
        <f t="shared" si="160"/>
        <v>0.11977308056873291</v>
      </c>
      <c r="BO80" s="41">
        <f t="shared" si="180"/>
        <v>4.234617873687687E-2</v>
      </c>
      <c r="BT80" s="358"/>
      <c r="BU80" s="87">
        <v>12</v>
      </c>
      <c r="BV80" s="9">
        <f t="shared" si="109"/>
        <v>0.21333333333333335</v>
      </c>
      <c r="BW80" s="9">
        <f t="shared" si="110"/>
        <v>0.55222222222222217</v>
      </c>
      <c r="BX80" s="9">
        <f t="shared" si="111"/>
        <v>0.53666666666666663</v>
      </c>
      <c r="BY80" s="9">
        <f t="shared" si="112"/>
        <v>0.73333333333333328</v>
      </c>
      <c r="BZ80" s="9">
        <f t="shared" si="113"/>
        <v>0.49777777777777776</v>
      </c>
      <c r="CA80" s="9">
        <f t="shared" si="114"/>
        <v>0.40555555555555556</v>
      </c>
      <c r="CB80" s="9">
        <f t="shared" si="115"/>
        <v>0.33666666666666667</v>
      </c>
      <c r="CC80" s="58"/>
      <c r="CD80" s="58"/>
      <c r="CE80" s="58"/>
      <c r="CF80" s="40">
        <f t="shared" si="181"/>
        <v>0.46793650793650787</v>
      </c>
      <c r="CG80" s="40">
        <f t="shared" si="161"/>
        <v>0.16787883707858917</v>
      </c>
      <c r="CH80" s="41">
        <f t="shared" si="162"/>
        <v>6.3452236185810862E-2</v>
      </c>
      <c r="CI80" s="9"/>
      <c r="CJ80" s="90">
        <v>12</v>
      </c>
      <c r="CK80" s="9">
        <f t="shared" si="116"/>
        <v>0.14222222222222222</v>
      </c>
      <c r="CL80" s="9">
        <f t="shared" si="117"/>
        <v>0.51777777777777778</v>
      </c>
      <c r="CM80" s="9">
        <f t="shared" si="118"/>
        <v>0.6544444444444445</v>
      </c>
      <c r="CN80" s="9">
        <f t="shared" si="119"/>
        <v>0.3511111111111111</v>
      </c>
      <c r="CO80" s="9">
        <f t="shared" si="120"/>
        <v>0.49888888888888888</v>
      </c>
      <c r="CP80" s="9">
        <f t="shared" si="121"/>
        <v>0.47555555555555556</v>
      </c>
      <c r="CQ80" s="9">
        <f t="shared" si="122"/>
        <v>0.51666666666666672</v>
      </c>
      <c r="CR80" s="9">
        <f t="shared" si="123"/>
        <v>0.59888888888888892</v>
      </c>
      <c r="CS80" s="9">
        <f t="shared" si="124"/>
        <v>0.59888888888888892</v>
      </c>
      <c r="CT80" s="58"/>
      <c r="CU80" s="102">
        <f t="shared" si="163"/>
        <v>0.48382716049382718</v>
      </c>
      <c r="CV80" s="40">
        <f t="shared" si="164"/>
        <v>0.15508969040955151</v>
      </c>
      <c r="CW80" s="41">
        <f t="shared" si="165"/>
        <v>5.16965634698505E-2</v>
      </c>
      <c r="CX80" s="9"/>
      <c r="CZ80" s="9"/>
      <c r="DA80" s="358"/>
      <c r="DB80" s="87">
        <v>12</v>
      </c>
      <c r="DC80" s="9">
        <f t="shared" si="125"/>
        <v>0.41888888888888887</v>
      </c>
      <c r="DD80" s="9">
        <f t="shared" si="126"/>
        <v>0.59666666666666668</v>
      </c>
      <c r="DE80" s="9">
        <f t="shared" si="127"/>
        <v>0.44111111111111112</v>
      </c>
      <c r="DF80" s="9">
        <f t="shared" si="128"/>
        <v>0.39333333333333331</v>
      </c>
      <c r="DG80" s="9">
        <f t="shared" si="129"/>
        <v>0.42666666666666669</v>
      </c>
      <c r="DH80" s="9">
        <f t="shared" si="130"/>
        <v>0.39444444444444443</v>
      </c>
      <c r="DI80" s="58"/>
      <c r="DJ80" s="58"/>
      <c r="DK80" s="58"/>
      <c r="DL80" s="40">
        <f t="shared" si="166"/>
        <v>0.44518518518518513</v>
      </c>
      <c r="DM80" s="40">
        <f t="shared" si="167"/>
        <v>7.6499549475528977E-2</v>
      </c>
      <c r="DN80" s="41">
        <f t="shared" si="168"/>
        <v>3.1230810294640417E-2</v>
      </c>
      <c r="DO80" s="116">
        <f>_xlfn.T.TEST(DL81:DL92,EA81:EA92,2,2)</f>
        <v>5.9292051301474948E-2</v>
      </c>
      <c r="DP80" s="111">
        <v>12</v>
      </c>
      <c r="DQ80" s="9">
        <f t="shared" si="131"/>
        <v>0.35333333333333333</v>
      </c>
      <c r="DR80" s="9">
        <f t="shared" si="132"/>
        <v>0.36222222222222222</v>
      </c>
      <c r="DS80" s="9">
        <f t="shared" si="133"/>
        <v>0.55777777777777782</v>
      </c>
      <c r="DT80" s="9">
        <f t="shared" si="134"/>
        <v>0.41333333333333333</v>
      </c>
      <c r="DU80" s="9">
        <f t="shared" si="135"/>
        <v>0.71</v>
      </c>
      <c r="DV80" s="9">
        <f t="shared" si="136"/>
        <v>0.60888888888888892</v>
      </c>
      <c r="DW80" s="9">
        <f t="shared" si="137"/>
        <v>0.61444444444444446</v>
      </c>
      <c r="DX80" s="25"/>
      <c r="DY80" s="25"/>
      <c r="DZ80" s="25"/>
      <c r="EA80" s="40">
        <f t="shared" si="169"/>
        <v>0.51714285714285713</v>
      </c>
      <c r="EB80" s="40">
        <f t="shared" si="170"/>
        <v>0.14044001566923794</v>
      </c>
      <c r="EC80" s="41">
        <f t="shared" si="171"/>
        <v>5.3081336511831133E-2</v>
      </c>
      <c r="EG80" s="358"/>
      <c r="EH80" s="87">
        <v>12</v>
      </c>
      <c r="EI80" s="9">
        <f t="shared" si="138"/>
        <v>0.43444444444444447</v>
      </c>
      <c r="EJ80" s="9">
        <f t="shared" si="139"/>
        <v>0.63666666666666671</v>
      </c>
      <c r="EK80" s="9">
        <f t="shared" si="140"/>
        <v>0.37777777777777777</v>
      </c>
      <c r="EL80" s="9">
        <f t="shared" si="141"/>
        <v>0.52333333333333332</v>
      </c>
      <c r="EM80" s="9"/>
      <c r="EN80" s="9"/>
      <c r="EO80" s="9">
        <f t="shared" si="142"/>
        <v>0.54</v>
      </c>
      <c r="EP80" s="9">
        <f t="shared" si="143"/>
        <v>0.69555555555555559</v>
      </c>
      <c r="EQ80" s="9">
        <f t="shared" si="144"/>
        <v>0.50111111111111106</v>
      </c>
      <c r="ER80" s="58"/>
      <c r="ES80" s="40">
        <f t="shared" si="172"/>
        <v>0.52984126984126978</v>
      </c>
      <c r="ET80" s="40">
        <f t="shared" si="173"/>
        <v>0.10959601944392969</v>
      </c>
      <c r="EU80" s="41">
        <f t="shared" si="174"/>
        <v>4.1423401733033903E-2</v>
      </c>
      <c r="EV80" s="9"/>
      <c r="EX80" s="90">
        <v>12</v>
      </c>
      <c r="EY80" s="9">
        <f t="shared" si="145"/>
        <v>0.66</v>
      </c>
      <c r="EZ80" s="9">
        <f t="shared" si="146"/>
        <v>0.55555555555555558</v>
      </c>
      <c r="FA80" s="9">
        <f t="shared" si="147"/>
        <v>0.50777777777777777</v>
      </c>
      <c r="FB80" s="9">
        <f t="shared" si="148"/>
        <v>0.5</v>
      </c>
      <c r="FC80" s="9">
        <f t="shared" si="149"/>
        <v>0.32777777777777778</v>
      </c>
      <c r="FD80" s="9">
        <f t="shared" si="150"/>
        <v>0.39111111111111113</v>
      </c>
      <c r="FE80" s="9">
        <f t="shared" si="151"/>
        <v>0.29777777777777775</v>
      </c>
      <c r="FF80" s="9">
        <f t="shared" si="152"/>
        <v>0.56111111111111112</v>
      </c>
      <c r="FG80" s="58"/>
      <c r="FH80" s="58"/>
      <c r="FI80" s="40">
        <f t="shared" si="175"/>
        <v>0.47513888888888889</v>
      </c>
      <c r="FJ80" s="40">
        <f t="shared" si="176"/>
        <v>0.12532699733506322</v>
      </c>
      <c r="FK80" s="41">
        <f t="shared" si="177"/>
        <v>4.4309784840685783E-2</v>
      </c>
      <c r="FL80" s="9"/>
      <c r="GO80" s="9"/>
      <c r="HD80" s="9"/>
      <c r="HH80" s="9">
        <f t="shared" ref="HH80:HR80" si="192">HN25</f>
        <v>0</v>
      </c>
      <c r="HI80" s="9">
        <f t="shared" si="192"/>
        <v>0</v>
      </c>
      <c r="HJ80" s="9">
        <f t="shared" si="192"/>
        <v>0</v>
      </c>
      <c r="HK80" s="9">
        <f t="shared" si="192"/>
        <v>0</v>
      </c>
      <c r="HL80" s="9">
        <f t="shared" si="192"/>
        <v>0</v>
      </c>
      <c r="HM80" s="9">
        <f t="shared" si="192"/>
        <v>0</v>
      </c>
      <c r="HN80" s="9">
        <f t="shared" si="192"/>
        <v>0</v>
      </c>
      <c r="HO80" s="9">
        <f t="shared" si="192"/>
        <v>0</v>
      </c>
      <c r="HP80" s="9">
        <f t="shared" si="192"/>
        <v>0</v>
      </c>
      <c r="HQ80" s="9">
        <f t="shared" si="192"/>
        <v>0</v>
      </c>
      <c r="HR80" s="9">
        <f t="shared" si="192"/>
        <v>0</v>
      </c>
    </row>
    <row r="81" spans="1:226" ht="22" thickBot="1" x14ac:dyDescent="0.3">
      <c r="A81" t="str">
        <f>'Raw Data(sec)'!A80</f>
        <v>P29</v>
      </c>
      <c r="B81" t="str">
        <f>'Raw Data(sec)'!B80</f>
        <v>HOM</v>
      </c>
      <c r="C81" t="str">
        <f>'Raw Data(sec)'!C80</f>
        <v>S3</v>
      </c>
      <c r="D81" t="str">
        <f>'Raw Data(sec)'!D80</f>
        <v>NR</v>
      </c>
      <c r="E81">
        <f>'Raw Data(sec)'!E80/3600</f>
        <v>0.42666666666666669</v>
      </c>
      <c r="F81">
        <f>'Raw Data(sec)'!F80/3600</f>
        <v>0.62888888888888894</v>
      </c>
      <c r="G81">
        <f>'Raw Data(sec)'!G80/3600</f>
        <v>0.69111111111111112</v>
      </c>
      <c r="H81">
        <f>'Raw Data(sec)'!H80/3600</f>
        <v>0.30777777777777776</v>
      </c>
      <c r="I81">
        <f>'Raw Data(sec)'!I80/3600</f>
        <v>0.72222222222222221</v>
      </c>
      <c r="J81">
        <f>'Raw Data(sec)'!J80/3600</f>
        <v>0.49444444444444446</v>
      </c>
      <c r="K81">
        <f>'Raw Data(sec)'!K80/3600</f>
        <v>0.3888888888888889</v>
      </c>
      <c r="L81">
        <f>'Raw Data(sec)'!L80/3600</f>
        <v>0.66111111111111109</v>
      </c>
      <c r="M81">
        <f>'Raw Data(sec)'!M80/3600</f>
        <v>0.66333333333333333</v>
      </c>
      <c r="N81">
        <f>'Raw Data(sec)'!N80/3600</f>
        <v>0.61444444444444446</v>
      </c>
      <c r="O81">
        <f>'Raw Data(sec)'!O80/3600</f>
        <v>0.28000000000000003</v>
      </c>
      <c r="P81" s="173">
        <f>'Raw Data(sec)'!P80/3600</f>
        <v>0.6544444444444445</v>
      </c>
      <c r="Q81" s="173">
        <f>'Raw Data(sec)'!Q80/3600</f>
        <v>7.3333333333333334E-2</v>
      </c>
      <c r="R81" s="173">
        <f>'Raw Data(sec)'!R80/3600</f>
        <v>0</v>
      </c>
      <c r="S81" s="173">
        <f>'Raw Data(sec)'!S80/3600</f>
        <v>0</v>
      </c>
      <c r="T81" s="173">
        <f>'Raw Data(sec)'!T80/3600</f>
        <v>0.3988888888888889</v>
      </c>
      <c r="U81" s="173">
        <f>'Raw Data(sec)'!U80/3600</f>
        <v>0</v>
      </c>
      <c r="V81" s="173">
        <f>'Raw Data(sec)'!V80/3600</f>
        <v>0.12777777777777777</v>
      </c>
      <c r="W81" s="173">
        <f>'Raw Data(sec)'!W80/3600</f>
        <v>0.41222222222222221</v>
      </c>
      <c r="X81" s="173">
        <f>'Raw Data(sec)'!X80/3600</f>
        <v>0.23</v>
      </c>
      <c r="Y81" s="173">
        <f>'Raw Data(sec)'!Y80/3600</f>
        <v>0</v>
      </c>
      <c r="Z81" s="173">
        <f>'Raw Data(sec)'!Z80/3600</f>
        <v>0</v>
      </c>
      <c r="AA81" s="173">
        <f>'Raw Data(sec)'!AA80/3600</f>
        <v>0</v>
      </c>
      <c r="AB81" s="173">
        <f>'Raw Data(sec)'!AB80/3600</f>
        <v>0.14555555555555555</v>
      </c>
      <c r="AH81" s="9"/>
      <c r="AI81" s="9"/>
      <c r="AJ81" s="9"/>
      <c r="AK81" s="358"/>
      <c r="AL81" s="280">
        <v>13</v>
      </c>
      <c r="AM81" s="281">
        <f t="shared" si="93"/>
        <v>4.4444444444444444E-3</v>
      </c>
      <c r="AN81" s="281">
        <f t="shared" si="94"/>
        <v>8.1111111111111106E-2</v>
      </c>
      <c r="AO81" s="281">
        <f t="shared" si="95"/>
        <v>2.7777777777777776E-2</v>
      </c>
      <c r="AP81" s="281">
        <f t="shared" si="96"/>
        <v>5.8888888888888886E-2</v>
      </c>
      <c r="AQ81" s="281">
        <f t="shared" si="97"/>
        <v>0.33</v>
      </c>
      <c r="AR81" s="281">
        <f t="shared" si="98"/>
        <v>0.1411111111111111</v>
      </c>
      <c r="AS81" s="281">
        <f t="shared" si="99"/>
        <v>0.17666666666666667</v>
      </c>
      <c r="AU81" s="9">
        <f t="shared" si="100"/>
        <v>0</v>
      </c>
      <c r="AV81" s="58"/>
      <c r="AW81" s="40">
        <f t="shared" si="179"/>
        <v>0.11714285714285713</v>
      </c>
      <c r="AX81" s="40">
        <f t="shared" si="157"/>
        <v>0.11165765053495653</v>
      </c>
      <c r="AY81" s="41">
        <f t="shared" si="158"/>
        <v>4.2202625041893302E-2</v>
      </c>
      <c r="AZ81" s="117">
        <f>_xlfn.T.TEST(AW81:AW92,BM81:BM92,2,2)</f>
        <v>7.2416248478009799E-3</v>
      </c>
      <c r="BA81" s="386"/>
      <c r="BB81" s="104">
        <v>13</v>
      </c>
      <c r="BC81" s="281">
        <f t="shared" si="101"/>
        <v>0</v>
      </c>
      <c r="BD81" s="281">
        <f t="shared" si="102"/>
        <v>0.10888888888888888</v>
      </c>
      <c r="BE81" s="281">
        <f t="shared" si="103"/>
        <v>0</v>
      </c>
      <c r="BF81" s="281">
        <f t="shared" si="104"/>
        <v>0.11</v>
      </c>
      <c r="BG81" s="281">
        <f t="shared" si="105"/>
        <v>0.11</v>
      </c>
      <c r="BH81" s="281">
        <f t="shared" si="106"/>
        <v>3.888888888888889E-2</v>
      </c>
      <c r="BI81" s="281">
        <f t="shared" si="107"/>
        <v>5.5555555555555552E-2</v>
      </c>
      <c r="BJ81" s="281">
        <f t="shared" si="108"/>
        <v>0</v>
      </c>
      <c r="BK81" s="58"/>
      <c r="BL81" s="58"/>
      <c r="BM81" s="40">
        <f t="shared" si="159"/>
        <v>5.2916666666666667E-2</v>
      </c>
      <c r="BN81" s="40">
        <f t="shared" si="160"/>
        <v>5.1066017029313092E-2</v>
      </c>
      <c r="BO81" s="41">
        <f t="shared" si="180"/>
        <v>1.8054563464807501E-2</v>
      </c>
      <c r="BT81" s="358"/>
      <c r="BU81" s="280">
        <v>13</v>
      </c>
      <c r="BV81" s="281">
        <f t="shared" si="109"/>
        <v>0.11888888888888889</v>
      </c>
      <c r="BW81" s="281">
        <f t="shared" si="110"/>
        <v>0</v>
      </c>
      <c r="BX81" s="281">
        <f t="shared" si="111"/>
        <v>0</v>
      </c>
      <c r="BY81" s="281">
        <f t="shared" si="112"/>
        <v>3.3333333333333333E-2</v>
      </c>
      <c r="BZ81" s="281">
        <f t="shared" si="113"/>
        <v>4.4444444444444444E-3</v>
      </c>
      <c r="CA81" s="281">
        <f t="shared" si="114"/>
        <v>0.13</v>
      </c>
      <c r="CB81" s="281">
        <f t="shared" si="115"/>
        <v>1.6666666666666666E-2</v>
      </c>
      <c r="CC81" s="174"/>
      <c r="CD81" s="174"/>
      <c r="CE81" s="174"/>
      <c r="CF81" s="40">
        <f t="shared" si="181"/>
        <v>4.3333333333333335E-2</v>
      </c>
      <c r="CG81" s="40">
        <f t="shared" si="161"/>
        <v>5.6713851089039924E-2</v>
      </c>
      <c r="CH81" s="41">
        <f t="shared" si="162"/>
        <v>2.1435820839192762E-2</v>
      </c>
      <c r="CI81" s="116">
        <f>_xlfn.T.TEST(CF81:CF92,CU81:CU92,2,2)</f>
        <v>0.26368839866691773</v>
      </c>
      <c r="CJ81" s="104">
        <v>13</v>
      </c>
      <c r="CK81" s="281">
        <f t="shared" si="116"/>
        <v>0</v>
      </c>
      <c r="CL81" s="281">
        <f t="shared" si="117"/>
        <v>0</v>
      </c>
      <c r="CM81" s="281">
        <f t="shared" si="118"/>
        <v>7.3333333333333334E-2</v>
      </c>
      <c r="CN81" s="281">
        <f t="shared" si="119"/>
        <v>4.5555555555555557E-2</v>
      </c>
      <c r="CO81" s="281">
        <f t="shared" si="120"/>
        <v>4.777777777777778E-2</v>
      </c>
      <c r="CP81" s="281">
        <f t="shared" si="121"/>
        <v>1.6666666666666666E-2</v>
      </c>
      <c r="CQ81" s="281">
        <f t="shared" si="122"/>
        <v>0</v>
      </c>
      <c r="CR81" s="281">
        <f t="shared" si="123"/>
        <v>0</v>
      </c>
      <c r="CS81" s="281">
        <f t="shared" si="124"/>
        <v>0</v>
      </c>
      <c r="CT81" s="58"/>
      <c r="CU81" s="174">
        <f t="shared" si="163"/>
        <v>2.0370370370370372E-2</v>
      </c>
      <c r="CV81" s="40">
        <f t="shared" si="164"/>
        <v>2.8015648184717711E-2</v>
      </c>
      <c r="CW81" s="41">
        <f t="shared" si="165"/>
        <v>9.3385493949059029E-3</v>
      </c>
      <c r="CX81" s="9"/>
      <c r="CZ81" s="9"/>
      <c r="DA81" s="358"/>
      <c r="DB81" s="172">
        <v>13</v>
      </c>
      <c r="DC81" s="173">
        <f t="shared" si="125"/>
        <v>0</v>
      </c>
      <c r="DD81" s="173">
        <f t="shared" si="126"/>
        <v>1.1111111111111111E-3</v>
      </c>
      <c r="DE81" s="173">
        <f t="shared" si="127"/>
        <v>0</v>
      </c>
      <c r="DF81" s="173">
        <f t="shared" si="128"/>
        <v>0</v>
      </c>
      <c r="DG81" s="173">
        <f t="shared" si="129"/>
        <v>0</v>
      </c>
      <c r="DH81" s="173">
        <f t="shared" si="130"/>
        <v>1.3333333333333334E-2</v>
      </c>
      <c r="DI81" s="58"/>
      <c r="DJ81" s="58"/>
      <c r="DK81" s="58"/>
      <c r="DL81" s="40">
        <f t="shared" si="166"/>
        <v>2.4074074074074076E-3</v>
      </c>
      <c r="DM81" s="40">
        <f t="shared" si="167"/>
        <v>5.3710089020140728E-3</v>
      </c>
      <c r="DN81" s="41">
        <f t="shared" si="168"/>
        <v>2.1927052023134352E-3</v>
      </c>
      <c r="DO81" s="9"/>
      <c r="DP81" s="176">
        <v>13</v>
      </c>
      <c r="DQ81" s="173">
        <f t="shared" si="131"/>
        <v>1.5555555555555555E-2</v>
      </c>
      <c r="DR81" s="173">
        <f t="shared" si="132"/>
        <v>0</v>
      </c>
      <c r="DS81" s="173">
        <f t="shared" si="133"/>
        <v>0</v>
      </c>
      <c r="DT81" s="173">
        <f t="shared" si="134"/>
        <v>0</v>
      </c>
      <c r="DU81" s="173">
        <f t="shared" si="135"/>
        <v>1.8888888888888889E-2</v>
      </c>
      <c r="DV81" s="173">
        <f t="shared" si="136"/>
        <v>2.1111111111111112E-2</v>
      </c>
      <c r="DW81" s="173">
        <f t="shared" si="137"/>
        <v>6.8888888888888888E-2</v>
      </c>
      <c r="DX81" s="174"/>
      <c r="DY81" s="174"/>
      <c r="DZ81" s="174"/>
      <c r="EA81" s="40">
        <f t="shared" si="169"/>
        <v>1.7777777777777778E-2</v>
      </c>
      <c r="EB81" s="40">
        <f t="shared" si="170"/>
        <v>2.4419178862039901E-2</v>
      </c>
      <c r="EC81" s="41">
        <f t="shared" si="171"/>
        <v>9.229582069908971E-3</v>
      </c>
      <c r="EG81" s="358"/>
      <c r="EH81" s="217">
        <v>13</v>
      </c>
      <c r="EI81" s="152">
        <f>FQ19</f>
        <v>0</v>
      </c>
      <c r="EJ81" s="152">
        <f t="shared" si="139"/>
        <v>0</v>
      </c>
      <c r="EK81" s="152">
        <f t="shared" si="140"/>
        <v>0</v>
      </c>
      <c r="EL81" s="152">
        <f t="shared" si="141"/>
        <v>0.01</v>
      </c>
      <c r="EM81" s="152"/>
      <c r="EN81" s="152"/>
      <c r="EO81" s="152">
        <f t="shared" si="142"/>
        <v>0</v>
      </c>
      <c r="EP81" s="9">
        <f t="shared" si="143"/>
        <v>0.1447661469933185</v>
      </c>
      <c r="EQ81" s="152">
        <f t="shared" si="144"/>
        <v>0</v>
      </c>
      <c r="ER81" s="58"/>
      <c r="ES81" s="40">
        <f t="shared" si="172"/>
        <v>2.2109449570474071E-2</v>
      </c>
      <c r="ET81" s="40">
        <f t="shared" si="173"/>
        <v>5.4214762739075884E-2</v>
      </c>
      <c r="EU81" s="41">
        <f t="shared" si="174"/>
        <v>2.0491254227995102E-2</v>
      </c>
      <c r="EV81" s="116">
        <f>_xlfn.T.TEST(ES81:ES92,FI81:FI92,2,2)</f>
        <v>7.525885603333049E-2</v>
      </c>
      <c r="EX81" s="219">
        <v>13</v>
      </c>
      <c r="EY81" s="152">
        <f t="shared" si="145"/>
        <v>0.10555555555555556</v>
      </c>
      <c r="EZ81" s="152">
        <f t="shared" si="146"/>
        <v>0.41666666666666669</v>
      </c>
      <c r="FA81" s="152">
        <f t="shared" si="147"/>
        <v>0.43222222222222223</v>
      </c>
      <c r="FB81" s="152">
        <f t="shared" si="148"/>
        <v>0</v>
      </c>
      <c r="FC81" s="152">
        <f t="shared" si="149"/>
        <v>0.21111111111111111</v>
      </c>
      <c r="FD81" s="152">
        <f t="shared" si="150"/>
        <v>0</v>
      </c>
      <c r="FE81" s="152">
        <f t="shared" si="151"/>
        <v>0</v>
      </c>
      <c r="FF81" s="152">
        <f t="shared" si="152"/>
        <v>5.5555555555555558E-3</v>
      </c>
      <c r="FG81" s="58"/>
      <c r="FH81" s="58"/>
      <c r="FI81" s="40">
        <f t="shared" si="175"/>
        <v>0.14638888888888887</v>
      </c>
      <c r="FJ81" s="40">
        <f t="shared" si="176"/>
        <v>0.18697984876664434</v>
      </c>
      <c r="FK81" s="41">
        <f t="shared" si="177"/>
        <v>6.6107359504064656E-2</v>
      </c>
      <c r="FL81" s="9"/>
      <c r="GO81" s="9"/>
      <c r="HD81" s="9"/>
      <c r="HH81" s="9">
        <f t="shared" ref="HH81:HR81" si="193">HN26</f>
        <v>0</v>
      </c>
      <c r="HI81" s="9">
        <f t="shared" si="193"/>
        <v>0</v>
      </c>
      <c r="HJ81" s="9">
        <f t="shared" si="193"/>
        <v>0</v>
      </c>
      <c r="HK81" s="9">
        <f t="shared" si="193"/>
        <v>0</v>
      </c>
      <c r="HL81" s="9">
        <f t="shared" si="193"/>
        <v>0</v>
      </c>
      <c r="HM81" s="9">
        <f t="shared" si="193"/>
        <v>0</v>
      </c>
      <c r="HN81" s="9">
        <f t="shared" si="193"/>
        <v>0</v>
      </c>
      <c r="HO81" s="9">
        <f t="shared" si="193"/>
        <v>0</v>
      </c>
      <c r="HP81" s="9">
        <f t="shared" si="193"/>
        <v>0</v>
      </c>
      <c r="HQ81" s="9">
        <f t="shared" si="193"/>
        <v>0</v>
      </c>
      <c r="HR81" s="9">
        <f t="shared" si="193"/>
        <v>0</v>
      </c>
    </row>
    <row r="82" spans="1:226" ht="21" x14ac:dyDescent="0.25">
      <c r="A82" t="str">
        <f>'Raw Data(sec)'!A81</f>
        <v>P29</v>
      </c>
      <c r="B82" t="str">
        <f>'Raw Data(sec)'!B81</f>
        <v>HOM</v>
      </c>
      <c r="C82" t="str">
        <f>'Raw Data(sec)'!C81</f>
        <v>U2</v>
      </c>
      <c r="D82" t="str">
        <f>'Raw Data(sec)'!D81</f>
        <v>W</v>
      </c>
      <c r="E82">
        <f>'Raw Data(sec)'!E81/3600</f>
        <v>1</v>
      </c>
      <c r="F82">
        <f>'Raw Data(sec)'!F81/3600</f>
        <v>0.29333333333333333</v>
      </c>
      <c r="G82">
        <f>'Raw Data(sec)'!G81/3600</f>
        <v>0.12333333333333334</v>
      </c>
      <c r="H82">
        <f>'Raw Data(sec)'!H81/3600</f>
        <v>0.62888888888888894</v>
      </c>
      <c r="I82">
        <f>'Raw Data(sec)'!I81/3600</f>
        <v>0.42444444444444446</v>
      </c>
      <c r="J82">
        <f>'Raw Data(sec)'!J81/3600</f>
        <v>0.4</v>
      </c>
      <c r="K82">
        <f>'Raw Data(sec)'!K81/3600</f>
        <v>0.64444444444444449</v>
      </c>
      <c r="L82">
        <f>'Raw Data(sec)'!L81/3600</f>
        <v>0.34111111111111109</v>
      </c>
      <c r="M82">
        <f>'Raw Data(sec)'!M81/3600</f>
        <v>0.15555555555555556</v>
      </c>
      <c r="N82">
        <f>'Raw Data(sec)'!N81/3600</f>
        <v>0.62666666666666671</v>
      </c>
      <c r="O82">
        <f>'Raw Data(sec)'!O81/3600</f>
        <v>0.22777777777777777</v>
      </c>
      <c r="P82" s="173">
        <f>'Raw Data(sec)'!P81/3600</f>
        <v>0.53666666666666663</v>
      </c>
      <c r="Q82" s="173">
        <f>'Raw Data(sec)'!Q81/3600</f>
        <v>0.94333333333333336</v>
      </c>
      <c r="R82" s="173">
        <f>'Raw Data(sec)'!R81/3600</f>
        <v>0.91333333333333333</v>
      </c>
      <c r="S82" s="173">
        <f>'Raw Data(sec)'!S81/3600</f>
        <v>0.83111111111111113</v>
      </c>
      <c r="T82" s="173">
        <f>'Raw Data(sec)'!T81/3600</f>
        <v>0.98777777777777775</v>
      </c>
      <c r="U82" s="173">
        <f>'Raw Data(sec)'!U81/3600</f>
        <v>1</v>
      </c>
      <c r="V82" s="173">
        <f>'Raw Data(sec)'!V81/3600</f>
        <v>0.48666666666666669</v>
      </c>
      <c r="W82" s="173">
        <f>'Raw Data(sec)'!W81/3600</f>
        <v>0.10555555555555556</v>
      </c>
      <c r="X82" s="173">
        <f>'Raw Data(sec)'!X81/3600</f>
        <v>0.51111111111111107</v>
      </c>
      <c r="Y82" s="173">
        <f>'Raw Data(sec)'!Y81/3600</f>
        <v>0.71777777777777774</v>
      </c>
      <c r="Z82" s="173">
        <f>'Raw Data(sec)'!Z81/3600</f>
        <v>0.76666666666666672</v>
      </c>
      <c r="AA82" s="173">
        <f>'Raw Data(sec)'!AA81/3600</f>
        <v>0.99444444444444446</v>
      </c>
      <c r="AB82" s="173">
        <f>'Raw Data(sec)'!AB81/3600</f>
        <v>1</v>
      </c>
      <c r="AH82" s="9"/>
      <c r="AI82" s="9"/>
      <c r="AJ82" s="9"/>
      <c r="AK82" s="358"/>
      <c r="AL82" s="280">
        <v>14</v>
      </c>
      <c r="AM82" s="281">
        <f t="shared" si="93"/>
        <v>0.29777777777777775</v>
      </c>
      <c r="AN82" s="281">
        <f t="shared" si="94"/>
        <v>0.56888888888888889</v>
      </c>
      <c r="AO82" s="281">
        <f t="shared" si="95"/>
        <v>0.44888888888888889</v>
      </c>
      <c r="AP82" s="281">
        <f t="shared" si="96"/>
        <v>0</v>
      </c>
      <c r="AQ82" s="281">
        <f t="shared" si="97"/>
        <v>0.23666666666666666</v>
      </c>
      <c r="AR82" s="281">
        <f t="shared" si="98"/>
        <v>0.16777777777777778</v>
      </c>
      <c r="AS82" s="281">
        <f t="shared" si="99"/>
        <v>4.777777777777778E-2</v>
      </c>
      <c r="AU82" s="9">
        <f t="shared" si="100"/>
        <v>0</v>
      </c>
      <c r="AV82" s="58"/>
      <c r="AW82" s="40">
        <f t="shared" si="179"/>
        <v>0.25253968253968251</v>
      </c>
      <c r="AX82" s="40">
        <f t="shared" si="157"/>
        <v>0.20567635518099997</v>
      </c>
      <c r="AY82" s="41">
        <f t="shared" si="158"/>
        <v>7.7738355196445286E-2</v>
      </c>
      <c r="AZ82" s="9"/>
      <c r="BA82" s="386"/>
      <c r="BB82" s="104">
        <v>14</v>
      </c>
      <c r="BC82" s="281">
        <f t="shared" si="101"/>
        <v>0</v>
      </c>
      <c r="BD82" s="281">
        <f t="shared" si="102"/>
        <v>0</v>
      </c>
      <c r="BE82" s="281">
        <f t="shared" si="103"/>
        <v>0.1711111111111111</v>
      </c>
      <c r="BF82" s="281">
        <f t="shared" si="104"/>
        <v>0</v>
      </c>
      <c r="BG82" s="281">
        <f t="shared" si="105"/>
        <v>3.6666666666666667E-2</v>
      </c>
      <c r="BH82" s="281">
        <f t="shared" si="106"/>
        <v>0.27333333333333332</v>
      </c>
      <c r="BI82" s="281">
        <f t="shared" si="107"/>
        <v>1.1111111111111112E-2</v>
      </c>
      <c r="BJ82" s="281">
        <f t="shared" si="108"/>
        <v>0.13444444444444445</v>
      </c>
      <c r="BK82" s="58"/>
      <c r="BL82" s="58"/>
      <c r="BM82" s="40">
        <f t="shared" si="159"/>
        <v>7.8333333333333338E-2</v>
      </c>
      <c r="BN82" s="40">
        <f t="shared" si="160"/>
        <v>0.10312575156051292</v>
      </c>
      <c r="BO82" s="41">
        <f t="shared" si="180"/>
        <v>3.6460459121698929E-2</v>
      </c>
      <c r="BT82" s="358"/>
      <c r="BU82" s="280">
        <v>14</v>
      </c>
      <c r="BV82" s="281">
        <f t="shared" si="109"/>
        <v>0</v>
      </c>
      <c r="BW82" s="281">
        <f t="shared" si="110"/>
        <v>0</v>
      </c>
      <c r="BX82" s="281">
        <f t="shared" si="111"/>
        <v>0</v>
      </c>
      <c r="BY82" s="281">
        <f t="shared" si="112"/>
        <v>0.63222222222222224</v>
      </c>
      <c r="BZ82" s="281">
        <f t="shared" si="113"/>
        <v>0</v>
      </c>
      <c r="CA82" s="281">
        <f t="shared" si="114"/>
        <v>9.7777777777777783E-2</v>
      </c>
      <c r="CB82" s="281">
        <f t="shared" si="115"/>
        <v>0.16333333333333333</v>
      </c>
      <c r="CC82" s="174"/>
      <c r="CD82" s="174"/>
      <c r="CE82" s="174"/>
      <c r="CF82" s="40">
        <f t="shared" si="181"/>
        <v>0.1276190476190476</v>
      </c>
      <c r="CG82" s="40">
        <f t="shared" si="161"/>
        <v>0.23163795769483106</v>
      </c>
      <c r="CH82" s="41">
        <f t="shared" si="162"/>
        <v>8.7550918609060488E-2</v>
      </c>
      <c r="CI82" s="9"/>
      <c r="CJ82" s="104">
        <v>14</v>
      </c>
      <c r="CK82" s="281">
        <f t="shared" si="116"/>
        <v>0</v>
      </c>
      <c r="CL82" s="281">
        <f t="shared" si="117"/>
        <v>0.18777777777777777</v>
      </c>
      <c r="CM82" s="281">
        <f t="shared" si="118"/>
        <v>0</v>
      </c>
      <c r="CN82" s="281">
        <f t="shared" si="119"/>
        <v>8.666666666666667E-2</v>
      </c>
      <c r="CO82" s="281">
        <f t="shared" si="120"/>
        <v>0.10666666666666667</v>
      </c>
      <c r="CP82" s="281">
        <f t="shared" si="121"/>
        <v>0</v>
      </c>
      <c r="CQ82" s="281">
        <f t="shared" si="122"/>
        <v>0.3511111111111111</v>
      </c>
      <c r="CR82" s="281">
        <f t="shared" si="123"/>
        <v>0.2</v>
      </c>
      <c r="CS82" s="281">
        <f t="shared" si="124"/>
        <v>0.2388888888888889</v>
      </c>
      <c r="CT82" s="58"/>
      <c r="CU82" s="174">
        <f t="shared" si="163"/>
        <v>0.13012345679012347</v>
      </c>
      <c r="CV82" s="40">
        <f t="shared" si="164"/>
        <v>0.12354516898345122</v>
      </c>
      <c r="CW82" s="41">
        <f t="shared" si="165"/>
        <v>4.1181722994483742E-2</v>
      </c>
      <c r="CX82" s="9"/>
      <c r="CZ82" s="9"/>
      <c r="DA82" s="358"/>
      <c r="DB82" s="172">
        <v>14</v>
      </c>
      <c r="DC82" s="173">
        <f t="shared" si="125"/>
        <v>0</v>
      </c>
      <c r="DD82" s="173">
        <f t="shared" si="126"/>
        <v>0.12888888888888889</v>
      </c>
      <c r="DE82" s="173">
        <f t="shared" si="127"/>
        <v>5.4444444444444441E-2</v>
      </c>
      <c r="DF82" s="173">
        <f t="shared" si="128"/>
        <v>0</v>
      </c>
      <c r="DG82" s="173">
        <f t="shared" si="129"/>
        <v>0</v>
      </c>
      <c r="DH82" s="173">
        <f t="shared" si="130"/>
        <v>0.33111111111111113</v>
      </c>
      <c r="DI82" s="58"/>
      <c r="DJ82" s="58"/>
      <c r="DK82" s="58"/>
      <c r="DL82" s="40">
        <f t="shared" si="166"/>
        <v>8.5740740740740742E-2</v>
      </c>
      <c r="DM82" s="40">
        <f t="shared" si="167"/>
        <v>0.13046245695562048</v>
      </c>
      <c r="DN82" s="41">
        <f t="shared" si="168"/>
        <v>5.3261075021847376E-2</v>
      </c>
      <c r="DO82" s="9"/>
      <c r="DP82" s="176">
        <v>14</v>
      </c>
      <c r="DQ82" s="173">
        <f t="shared" si="131"/>
        <v>3.3333333333333335E-3</v>
      </c>
      <c r="DR82" s="173">
        <f t="shared" si="132"/>
        <v>0</v>
      </c>
      <c r="DS82" s="173">
        <f t="shared" si="133"/>
        <v>0.12666666666666668</v>
      </c>
      <c r="DT82" s="173">
        <f t="shared" si="134"/>
        <v>0</v>
      </c>
      <c r="DU82" s="173">
        <f t="shared" si="135"/>
        <v>0.14777777777777779</v>
      </c>
      <c r="DV82" s="173">
        <f t="shared" si="136"/>
        <v>0.21222222222222223</v>
      </c>
      <c r="DW82" s="173">
        <f t="shared" si="137"/>
        <v>0</v>
      </c>
      <c r="DX82" s="174"/>
      <c r="DY82" s="174"/>
      <c r="DZ82" s="174"/>
      <c r="EA82" s="40">
        <f t="shared" si="169"/>
        <v>6.9999999999999993E-2</v>
      </c>
      <c r="EB82" s="40">
        <f t="shared" si="170"/>
        <v>9.002971617326519E-2</v>
      </c>
      <c r="EC82" s="41">
        <f t="shared" si="171"/>
        <v>3.4028034228598479E-2</v>
      </c>
      <c r="EG82" s="358"/>
      <c r="EH82" s="217">
        <v>14</v>
      </c>
      <c r="EI82" s="152">
        <f t="shared" si="138"/>
        <v>0.28000000000000003</v>
      </c>
      <c r="EJ82" s="152">
        <f t="shared" si="139"/>
        <v>0.26666666666666666</v>
      </c>
      <c r="EK82" s="152">
        <f t="shared" si="140"/>
        <v>0.38222222222222224</v>
      </c>
      <c r="EL82" s="152">
        <f t="shared" si="141"/>
        <v>0</v>
      </c>
      <c r="EM82" s="152"/>
      <c r="EN82" s="152"/>
      <c r="EO82" s="152">
        <f t="shared" si="142"/>
        <v>0.38111111111111112</v>
      </c>
      <c r="EP82" s="152">
        <f t="shared" si="143"/>
        <v>0.31666666666666665</v>
      </c>
      <c r="EQ82" s="152">
        <f t="shared" si="144"/>
        <v>0.23</v>
      </c>
      <c r="ER82" s="58"/>
      <c r="ES82" s="40">
        <f t="shared" si="172"/>
        <v>0.26523809523809522</v>
      </c>
      <c r="ET82" s="40">
        <f t="shared" si="173"/>
        <v>0.13010871409645491</v>
      </c>
      <c r="EU82" s="41">
        <f t="shared" si="174"/>
        <v>4.9176471557374792E-2</v>
      </c>
      <c r="EV82" s="9"/>
      <c r="EX82" s="219">
        <v>14</v>
      </c>
      <c r="EY82" s="152">
        <f t="shared" si="145"/>
        <v>0.21444444444444444</v>
      </c>
      <c r="EZ82" s="152">
        <f t="shared" si="146"/>
        <v>0.30555555555555558</v>
      </c>
      <c r="FA82" s="152">
        <f t="shared" si="147"/>
        <v>0.28888888888888886</v>
      </c>
      <c r="FB82" s="152">
        <f t="shared" si="148"/>
        <v>0</v>
      </c>
      <c r="FC82" s="152">
        <f t="shared" si="149"/>
        <v>0.38222222222222224</v>
      </c>
      <c r="FD82" s="152">
        <f t="shared" si="150"/>
        <v>3.3333333333333335E-3</v>
      </c>
      <c r="FE82" s="152">
        <f t="shared" si="151"/>
        <v>0</v>
      </c>
      <c r="FF82" s="152">
        <f t="shared" si="152"/>
        <v>0</v>
      </c>
      <c r="FG82" s="58"/>
      <c r="FH82" s="58"/>
      <c r="FI82" s="40">
        <f t="shared" si="175"/>
        <v>0.14930555555555558</v>
      </c>
      <c r="FJ82" s="40">
        <f t="shared" si="176"/>
        <v>0.16500006680560883</v>
      </c>
      <c r="FK82" s="41">
        <f t="shared" si="177"/>
        <v>5.8336333067239676E-2</v>
      </c>
      <c r="FL82" s="9"/>
      <c r="GO82" s="9"/>
      <c r="HD82" s="9"/>
      <c r="HH82" s="9">
        <f t="shared" ref="HH82:HR82" si="194">HN27</f>
        <v>0</v>
      </c>
      <c r="HI82" s="9">
        <f t="shared" si="194"/>
        <v>0</v>
      </c>
      <c r="HJ82" s="9">
        <f t="shared" si="194"/>
        <v>0</v>
      </c>
      <c r="HK82" s="9">
        <f t="shared" si="194"/>
        <v>0</v>
      </c>
      <c r="HL82" s="9">
        <f t="shared" si="194"/>
        <v>0</v>
      </c>
      <c r="HM82" s="9">
        <f t="shared" si="194"/>
        <v>0</v>
      </c>
      <c r="HN82" s="9">
        <f t="shared" si="194"/>
        <v>0</v>
      </c>
      <c r="HO82" s="9">
        <f t="shared" si="194"/>
        <v>0</v>
      </c>
      <c r="HP82" s="9">
        <f t="shared" si="194"/>
        <v>0</v>
      </c>
      <c r="HQ82" s="9">
        <f t="shared" si="194"/>
        <v>0</v>
      </c>
      <c r="HR82" s="9">
        <f t="shared" si="194"/>
        <v>0</v>
      </c>
    </row>
    <row r="83" spans="1:226" ht="21" x14ac:dyDescent="0.25">
      <c r="A83" t="str">
        <f>'Raw Data(sec)'!A82</f>
        <v>P29</v>
      </c>
      <c r="B83" t="str">
        <f>'Raw Data(sec)'!B82</f>
        <v>HOM</v>
      </c>
      <c r="C83" t="str">
        <f>'Raw Data(sec)'!C82</f>
        <v>U2</v>
      </c>
      <c r="D83" t="str">
        <f>'Raw Data(sec)'!D82</f>
        <v>R</v>
      </c>
      <c r="E83">
        <f>'Raw Data(sec)'!E82/3600</f>
        <v>0</v>
      </c>
      <c r="F83">
        <f>'Raw Data(sec)'!F82/3600</f>
        <v>0.13444444444444445</v>
      </c>
      <c r="G83">
        <f>'Raw Data(sec)'!G82/3600</f>
        <v>0.20222222222222222</v>
      </c>
      <c r="H83">
        <f>'Raw Data(sec)'!H82/3600</f>
        <v>5.3333333333333337E-2</v>
      </c>
      <c r="I83">
        <f>'Raw Data(sec)'!I82/3600</f>
        <v>0.15777777777777777</v>
      </c>
      <c r="J83">
        <f>'Raw Data(sec)'!J82/3600</f>
        <v>0.10888888888888888</v>
      </c>
      <c r="K83">
        <f>'Raw Data(sec)'!K82/3600</f>
        <v>8.2222222222222224E-2</v>
      </c>
      <c r="L83">
        <f>'Raw Data(sec)'!L82/3600</f>
        <v>0.11444444444444445</v>
      </c>
      <c r="M83">
        <f>'Raw Data(sec)'!M82/3600</f>
        <v>0.2311111111111111</v>
      </c>
      <c r="N83">
        <f>'Raw Data(sec)'!N82/3600</f>
        <v>0.14666666666666667</v>
      </c>
      <c r="O83">
        <f>'Raw Data(sec)'!O82/3600</f>
        <v>0.12333333333333334</v>
      </c>
      <c r="P83" s="173">
        <f>'Raw Data(sec)'!P82/3600</f>
        <v>0.11222222222222222</v>
      </c>
      <c r="Q83" s="173">
        <f>'Raw Data(sec)'!Q82/3600</f>
        <v>1.1111111111111112E-2</v>
      </c>
      <c r="R83" s="173">
        <f>'Raw Data(sec)'!R82/3600</f>
        <v>0</v>
      </c>
      <c r="S83" s="173">
        <f>'Raw Data(sec)'!S82/3600</f>
        <v>2.1111111111111112E-2</v>
      </c>
      <c r="T83" s="173">
        <f>'Raw Data(sec)'!T82/3600</f>
        <v>0</v>
      </c>
      <c r="U83" s="173">
        <f>'Raw Data(sec)'!U82/3600</f>
        <v>0</v>
      </c>
      <c r="V83" s="173">
        <f>'Raw Data(sec)'!V82/3600</f>
        <v>7.8888888888888883E-2</v>
      </c>
      <c r="W83" s="173">
        <f>'Raw Data(sec)'!W82/3600</f>
        <v>0.20777777777777778</v>
      </c>
      <c r="X83" s="173">
        <f>'Raw Data(sec)'!X82/3600</f>
        <v>0.10444444444444445</v>
      </c>
      <c r="Y83" s="173">
        <f>'Raw Data(sec)'!Y82/3600</f>
        <v>5.4444444444444441E-2</v>
      </c>
      <c r="Z83" s="173">
        <f>'Raw Data(sec)'!Z82/3600</f>
        <v>4.2222222222222223E-2</v>
      </c>
      <c r="AA83" s="173">
        <f>'Raw Data(sec)'!AA82/3600</f>
        <v>0</v>
      </c>
      <c r="AB83" s="173">
        <f>'Raw Data(sec)'!AB82/3600</f>
        <v>0</v>
      </c>
      <c r="AH83" s="9"/>
      <c r="AI83" s="9"/>
      <c r="AJ83" s="9"/>
      <c r="AK83" s="358"/>
      <c r="AL83" s="280">
        <v>15</v>
      </c>
      <c r="AM83" s="281">
        <f t="shared" si="93"/>
        <v>0.30222222222222223</v>
      </c>
      <c r="AN83" s="281">
        <f t="shared" si="94"/>
        <v>6.222222222222222E-2</v>
      </c>
      <c r="AO83" s="281">
        <f t="shared" si="95"/>
        <v>0</v>
      </c>
      <c r="AP83" s="281">
        <f t="shared" si="96"/>
        <v>0</v>
      </c>
      <c r="AQ83" s="281">
        <f t="shared" si="97"/>
        <v>0.42888888888888888</v>
      </c>
      <c r="AR83" s="281">
        <f t="shared" si="98"/>
        <v>7.6666666666666661E-2</v>
      </c>
      <c r="AS83" s="281">
        <f t="shared" si="99"/>
        <v>0.30555555555555558</v>
      </c>
      <c r="AU83" s="9">
        <f t="shared" si="100"/>
        <v>0</v>
      </c>
      <c r="AV83" s="58"/>
      <c r="AW83" s="40">
        <f t="shared" si="179"/>
        <v>0.16793650793650791</v>
      </c>
      <c r="AX83" s="40">
        <f t="shared" si="157"/>
        <v>0.17367538492776113</v>
      </c>
      <c r="AY83" s="41">
        <f t="shared" si="158"/>
        <v>6.5643125338895922E-2</v>
      </c>
      <c r="AZ83" s="9"/>
      <c r="BA83" s="386"/>
      <c r="BB83" s="104">
        <v>15</v>
      </c>
      <c r="BC83" s="281">
        <f t="shared" si="101"/>
        <v>0.2722222222222222</v>
      </c>
      <c r="BD83" s="281">
        <f t="shared" si="102"/>
        <v>1.6666666666666666E-2</v>
      </c>
      <c r="BE83" s="281">
        <f t="shared" si="103"/>
        <v>0.22555555555555556</v>
      </c>
      <c r="BF83" s="281">
        <f t="shared" si="104"/>
        <v>0.13555555555555557</v>
      </c>
      <c r="BG83" s="281">
        <f t="shared" si="105"/>
        <v>0.13777777777777778</v>
      </c>
      <c r="BH83" s="281">
        <f t="shared" si="106"/>
        <v>1.1111111111111111E-3</v>
      </c>
      <c r="BI83" s="281">
        <f t="shared" si="107"/>
        <v>0.16777777777777778</v>
      </c>
      <c r="BJ83" s="281">
        <f t="shared" si="108"/>
        <v>0</v>
      </c>
      <c r="BK83" s="58"/>
      <c r="BL83" s="58"/>
      <c r="BM83" s="40">
        <f t="shared" si="159"/>
        <v>0.11958333333333333</v>
      </c>
      <c r="BN83" s="40">
        <f t="shared" si="160"/>
        <v>0.10444771609195388</v>
      </c>
      <c r="BO83" s="41">
        <f t="shared" si="180"/>
        <v>3.6927844164033934E-2</v>
      </c>
      <c r="BT83" s="358"/>
      <c r="BU83" s="280">
        <v>15</v>
      </c>
      <c r="BV83" s="281">
        <f t="shared" si="109"/>
        <v>0.44</v>
      </c>
      <c r="BW83" s="281">
        <f t="shared" si="110"/>
        <v>0.60333333333333339</v>
      </c>
      <c r="BX83" s="281">
        <f t="shared" si="111"/>
        <v>0.71333333333333337</v>
      </c>
      <c r="BY83" s="281">
        <f t="shared" si="112"/>
        <v>0.13222222222222221</v>
      </c>
      <c r="BZ83" s="281">
        <f t="shared" si="113"/>
        <v>2.2222222222222222E-3</v>
      </c>
      <c r="CA83" s="281">
        <f t="shared" si="114"/>
        <v>0.34666666666666668</v>
      </c>
      <c r="CB83" s="281">
        <f t="shared" si="115"/>
        <v>2.2222222222222223E-2</v>
      </c>
      <c r="CC83" s="174"/>
      <c r="CD83" s="174"/>
      <c r="CE83" s="174"/>
      <c r="CF83" s="40">
        <f t="shared" si="181"/>
        <v>0.32285714285714284</v>
      </c>
      <c r="CG83" s="40">
        <f t="shared" si="161"/>
        <v>0.28135318017208433</v>
      </c>
      <c r="CH83" s="41">
        <f t="shared" si="162"/>
        <v>0.10634150647321201</v>
      </c>
      <c r="CI83" s="9"/>
      <c r="CJ83" s="104">
        <v>15</v>
      </c>
      <c r="CK83" s="281">
        <f t="shared" si="116"/>
        <v>0.2088888888888889</v>
      </c>
      <c r="CL83" s="281">
        <f t="shared" si="117"/>
        <v>2.2222222222222223E-2</v>
      </c>
      <c r="CM83" s="281">
        <f t="shared" si="118"/>
        <v>0</v>
      </c>
      <c r="CN83" s="281">
        <f t="shared" si="119"/>
        <v>0.14777777777777779</v>
      </c>
      <c r="CO83" s="281">
        <f t="shared" si="120"/>
        <v>0.10222222222222223</v>
      </c>
      <c r="CP83" s="281">
        <f t="shared" si="121"/>
        <v>0.18777777777777777</v>
      </c>
      <c r="CQ83" s="281">
        <f t="shared" si="122"/>
        <v>0.14555555555555555</v>
      </c>
      <c r="CR83" s="281">
        <f t="shared" si="123"/>
        <v>0.39666666666666667</v>
      </c>
      <c r="CS83" s="281">
        <f t="shared" si="124"/>
        <v>0.14444444444444443</v>
      </c>
      <c r="CT83" s="58"/>
      <c r="CU83" s="174">
        <f t="shared" si="163"/>
        <v>0.15061728395061727</v>
      </c>
      <c r="CV83" s="40">
        <f t="shared" si="164"/>
        <v>0.11559709604717791</v>
      </c>
      <c r="CW83" s="41">
        <f t="shared" si="165"/>
        <v>3.8532365349059301E-2</v>
      </c>
      <c r="CX83" s="9"/>
      <c r="CZ83" s="9"/>
      <c r="DA83" s="358"/>
      <c r="DB83" s="172">
        <v>15</v>
      </c>
      <c r="DC83" s="173">
        <f t="shared" si="125"/>
        <v>0</v>
      </c>
      <c r="DD83" s="173">
        <f t="shared" si="126"/>
        <v>2.2222222222222222E-3</v>
      </c>
      <c r="DE83" s="173">
        <f t="shared" si="127"/>
        <v>0.33333333333333331</v>
      </c>
      <c r="DF83" s="173">
        <f t="shared" si="128"/>
        <v>0.15555555555555556</v>
      </c>
      <c r="DG83" s="173">
        <f t="shared" si="129"/>
        <v>0</v>
      </c>
      <c r="DH83" s="173">
        <f t="shared" si="130"/>
        <v>0.34666666666666668</v>
      </c>
      <c r="DI83" s="58"/>
      <c r="DJ83" s="58"/>
      <c r="DK83" s="58"/>
      <c r="DL83" s="40">
        <f t="shared" si="166"/>
        <v>0.13962962962962963</v>
      </c>
      <c r="DM83" s="40">
        <f t="shared" si="167"/>
        <v>0.1664408346540272</v>
      </c>
      <c r="DN83" s="41">
        <f t="shared" si="168"/>
        <v>6.7949186210885096E-2</v>
      </c>
      <c r="DO83" s="9"/>
      <c r="DP83" s="176">
        <v>15</v>
      </c>
      <c r="DQ83" s="173">
        <f t="shared" si="131"/>
        <v>0.14000000000000001</v>
      </c>
      <c r="DR83" s="173">
        <f t="shared" si="132"/>
        <v>0.10444444444444445</v>
      </c>
      <c r="DS83" s="173">
        <f t="shared" si="133"/>
        <v>0.34888888888888892</v>
      </c>
      <c r="DT83" s="173">
        <f t="shared" si="134"/>
        <v>3.4444444444444444E-2</v>
      </c>
      <c r="DU83" s="173">
        <f t="shared" si="135"/>
        <v>0.2911111111111111</v>
      </c>
      <c r="DV83" s="173">
        <f t="shared" si="136"/>
        <v>0.13111111111111112</v>
      </c>
      <c r="DW83" s="173">
        <f t="shared" si="137"/>
        <v>0.13111111111111112</v>
      </c>
      <c r="DX83" s="174"/>
      <c r="DY83" s="174"/>
      <c r="DZ83" s="174"/>
      <c r="EA83" s="40">
        <f t="shared" si="169"/>
        <v>0.16873015873015876</v>
      </c>
      <c r="EB83" s="40">
        <f t="shared" si="170"/>
        <v>0.11049538390713619</v>
      </c>
      <c r="EC83" s="41">
        <f t="shared" si="171"/>
        <v>4.1763329548412977E-2</v>
      </c>
      <c r="EG83" s="358"/>
      <c r="EH83" s="217">
        <v>15</v>
      </c>
      <c r="EI83" s="152">
        <f t="shared" si="138"/>
        <v>0.32777777777777778</v>
      </c>
      <c r="EJ83" s="152">
        <f t="shared" si="139"/>
        <v>0.33</v>
      </c>
      <c r="EK83" s="152">
        <f t="shared" si="140"/>
        <v>0.13666666666666666</v>
      </c>
      <c r="EL83" s="152">
        <f t="shared" si="141"/>
        <v>0.15666666666666668</v>
      </c>
      <c r="EM83" s="152"/>
      <c r="EN83" s="152"/>
      <c r="EO83" s="152">
        <f t="shared" si="142"/>
        <v>0.32444444444444442</v>
      </c>
      <c r="EP83" s="152">
        <f t="shared" si="143"/>
        <v>8.5555555555555551E-2</v>
      </c>
      <c r="EQ83" s="152">
        <f t="shared" si="144"/>
        <v>0.26111111111111113</v>
      </c>
      <c r="ER83" s="58"/>
      <c r="ES83" s="40">
        <f t="shared" si="172"/>
        <v>0.23174603174603176</v>
      </c>
      <c r="ET83" s="40">
        <f t="shared" si="173"/>
        <v>0.10358562816972097</v>
      </c>
      <c r="EU83" s="41">
        <f t="shared" si="174"/>
        <v>3.9151687362498348E-2</v>
      </c>
      <c r="EV83" s="9"/>
      <c r="EX83" s="219">
        <v>15</v>
      </c>
      <c r="EY83" s="152">
        <f t="shared" si="145"/>
        <v>0.4022222222222222</v>
      </c>
      <c r="EZ83" s="152">
        <f t="shared" si="146"/>
        <v>0.58333333333333337</v>
      </c>
      <c r="FA83" s="152">
        <f t="shared" si="147"/>
        <v>0.50222222222222224</v>
      </c>
      <c r="FB83" s="152">
        <f t="shared" si="148"/>
        <v>0.23</v>
      </c>
      <c r="FC83" s="152">
        <f t="shared" si="149"/>
        <v>0.33111111111111113</v>
      </c>
      <c r="FD83" s="152">
        <f t="shared" si="150"/>
        <v>0.35222222222222221</v>
      </c>
      <c r="FE83" s="152">
        <f t="shared" si="151"/>
        <v>0.16</v>
      </c>
      <c r="FF83" s="152">
        <f t="shared" si="152"/>
        <v>0.36333333333333334</v>
      </c>
      <c r="FG83" s="58"/>
      <c r="FH83" s="58"/>
      <c r="FI83" s="40">
        <f t="shared" si="175"/>
        <v>0.36555555555555552</v>
      </c>
      <c r="FJ83" s="40">
        <f t="shared" si="176"/>
        <v>0.13598682372108556</v>
      </c>
      <c r="FK83" s="41">
        <f t="shared" si="177"/>
        <v>4.8078602602599628E-2</v>
      </c>
      <c r="FL83" s="9"/>
      <c r="GO83" s="9"/>
      <c r="HD83" s="9"/>
      <c r="HH83" s="9">
        <f t="shared" ref="HH83:HR83" si="195">HN28</f>
        <v>0</v>
      </c>
      <c r="HI83" s="9">
        <f t="shared" si="195"/>
        <v>0</v>
      </c>
      <c r="HJ83" s="9">
        <f t="shared" si="195"/>
        <v>0</v>
      </c>
      <c r="HK83" s="9">
        <f t="shared" si="195"/>
        <v>0</v>
      </c>
      <c r="HL83" s="9">
        <f t="shared" si="195"/>
        <v>0</v>
      </c>
      <c r="HM83" s="9">
        <f t="shared" si="195"/>
        <v>0</v>
      </c>
      <c r="HN83" s="9">
        <f t="shared" si="195"/>
        <v>0</v>
      </c>
      <c r="HO83" s="9">
        <f t="shared" si="195"/>
        <v>0</v>
      </c>
      <c r="HP83" s="9">
        <f t="shared" si="195"/>
        <v>0</v>
      </c>
      <c r="HQ83" s="9">
        <f t="shared" si="195"/>
        <v>0</v>
      </c>
      <c r="HR83" s="9">
        <f t="shared" si="195"/>
        <v>0</v>
      </c>
    </row>
    <row r="84" spans="1:226" ht="21" x14ac:dyDescent="0.25">
      <c r="A84" t="str">
        <f>'Raw Data(sec)'!A83</f>
        <v>P29</v>
      </c>
      <c r="B84" t="str">
        <f>'Raw Data(sec)'!B83</f>
        <v>HOM</v>
      </c>
      <c r="C84" t="str">
        <f>'Raw Data(sec)'!C83</f>
        <v>U2</v>
      </c>
      <c r="D84" t="str">
        <f>'Raw Data(sec)'!D83</f>
        <v>NR</v>
      </c>
      <c r="E84">
        <f>'Raw Data(sec)'!E83/3600</f>
        <v>0</v>
      </c>
      <c r="F84">
        <f>'Raw Data(sec)'!F83/3600</f>
        <v>0.57222222222222219</v>
      </c>
      <c r="G84">
        <f>'Raw Data(sec)'!G83/3600</f>
        <v>0.6744444444444444</v>
      </c>
      <c r="H84">
        <f>'Raw Data(sec)'!H83/3600</f>
        <v>0.31777777777777777</v>
      </c>
      <c r="I84">
        <f>'Raw Data(sec)'!I83/3600</f>
        <v>0.4177777777777778</v>
      </c>
      <c r="J84">
        <f>'Raw Data(sec)'!J83/3600</f>
        <v>0.49111111111111111</v>
      </c>
      <c r="K84">
        <f>'Raw Data(sec)'!K83/3600</f>
        <v>0.27333333333333332</v>
      </c>
      <c r="L84">
        <f>'Raw Data(sec)'!L83/3600</f>
        <v>0.5444444444444444</v>
      </c>
      <c r="M84">
        <f>'Raw Data(sec)'!M83/3600</f>
        <v>0.61333333333333329</v>
      </c>
      <c r="N84">
        <f>'Raw Data(sec)'!N83/3600</f>
        <v>0.22666666666666666</v>
      </c>
      <c r="O84">
        <f>'Raw Data(sec)'!O83/3600</f>
        <v>0.64888888888888885</v>
      </c>
      <c r="P84" s="173">
        <f>'Raw Data(sec)'!P83/3600</f>
        <v>0.3511111111111111</v>
      </c>
      <c r="Q84" s="173">
        <f>'Raw Data(sec)'!Q83/3600</f>
        <v>4.5555555555555557E-2</v>
      </c>
      <c r="R84" s="173">
        <f>'Raw Data(sec)'!R83/3600</f>
        <v>8.666666666666667E-2</v>
      </c>
      <c r="S84" s="173">
        <f>'Raw Data(sec)'!S83/3600</f>
        <v>0.14777777777777779</v>
      </c>
      <c r="T84" s="173">
        <f>'Raw Data(sec)'!T83/3600</f>
        <v>1.2222222222222223E-2</v>
      </c>
      <c r="U84" s="173">
        <f>'Raw Data(sec)'!U83/3600</f>
        <v>0</v>
      </c>
      <c r="V84" s="173">
        <f>'Raw Data(sec)'!V83/3600</f>
        <v>0.43444444444444447</v>
      </c>
      <c r="W84" s="173">
        <f>'Raw Data(sec)'!W83/3600</f>
        <v>0.68666666666666665</v>
      </c>
      <c r="X84" s="173">
        <f>'Raw Data(sec)'!X83/3600</f>
        <v>0.38444444444444442</v>
      </c>
      <c r="Y84" s="173">
        <f>'Raw Data(sec)'!Y83/3600</f>
        <v>0.22777777777777777</v>
      </c>
      <c r="Z84" s="173">
        <f>'Raw Data(sec)'!Z83/3600</f>
        <v>0.19111111111111112</v>
      </c>
      <c r="AA84" s="173">
        <f>'Raw Data(sec)'!AA83/3600</f>
        <v>5.5555555555555558E-3</v>
      </c>
      <c r="AB84" s="173">
        <f>'Raw Data(sec)'!AB83/3600</f>
        <v>0</v>
      </c>
      <c r="AH84" s="9"/>
      <c r="AI84" s="9"/>
      <c r="AJ84" s="9"/>
      <c r="AK84" s="358"/>
      <c r="AL84" s="280">
        <v>16</v>
      </c>
      <c r="AM84" s="281">
        <f t="shared" si="93"/>
        <v>5.2222222222222225E-2</v>
      </c>
      <c r="AN84" s="281">
        <f t="shared" si="94"/>
        <v>0.5822222222222222</v>
      </c>
      <c r="AO84" s="281">
        <f t="shared" si="95"/>
        <v>0.47333333333333333</v>
      </c>
      <c r="AP84" s="281">
        <f t="shared" si="96"/>
        <v>0.81111111111111112</v>
      </c>
      <c r="AQ84" s="281">
        <f t="shared" si="97"/>
        <v>0.10555555555555556</v>
      </c>
      <c r="AR84" s="281">
        <f t="shared" si="98"/>
        <v>0.54555555555555557</v>
      </c>
      <c r="AS84" s="281">
        <f t="shared" si="99"/>
        <v>0.26111111111111113</v>
      </c>
      <c r="AU84" s="9">
        <f t="shared" si="100"/>
        <v>0</v>
      </c>
      <c r="AV84" s="58"/>
      <c r="AW84" s="40">
        <f t="shared" si="179"/>
        <v>0.40444444444444444</v>
      </c>
      <c r="AX84" s="40">
        <f t="shared" si="157"/>
        <v>0.27555406212259587</v>
      </c>
      <c r="AY84" s="41">
        <f t="shared" si="158"/>
        <v>0.1041496458757188</v>
      </c>
      <c r="AZ84" s="9"/>
      <c r="BA84" s="386"/>
      <c r="BB84" s="104">
        <v>16</v>
      </c>
      <c r="BC84" s="281">
        <f t="shared" si="101"/>
        <v>0.16666666666666666</v>
      </c>
      <c r="BD84" s="281">
        <f t="shared" si="102"/>
        <v>0.55888888888888888</v>
      </c>
      <c r="BE84" s="281">
        <f t="shared" si="103"/>
        <v>1.1111111111111111E-3</v>
      </c>
      <c r="BF84" s="281">
        <f t="shared" si="104"/>
        <v>0.2311111111111111</v>
      </c>
      <c r="BG84" s="281">
        <f t="shared" si="105"/>
        <v>0.22777777777777777</v>
      </c>
      <c r="BH84" s="281">
        <f t="shared" si="106"/>
        <v>0</v>
      </c>
      <c r="BI84" s="281">
        <f t="shared" si="107"/>
        <v>0.22</v>
      </c>
      <c r="BJ84" s="281">
        <f t="shared" si="108"/>
        <v>0.25555555555555554</v>
      </c>
      <c r="BK84" s="58"/>
      <c r="BL84" s="58"/>
      <c r="BM84" s="40">
        <f t="shared" si="159"/>
        <v>0.20763888888888887</v>
      </c>
      <c r="BN84" s="40">
        <f t="shared" si="160"/>
        <v>0.17494008800596389</v>
      </c>
      <c r="BO84" s="41">
        <f t="shared" si="180"/>
        <v>6.1850661265194236E-2</v>
      </c>
      <c r="BT84" s="358"/>
      <c r="BU84" s="280">
        <v>16</v>
      </c>
      <c r="BV84" s="281">
        <f t="shared" si="109"/>
        <v>3.6666666666666667E-2</v>
      </c>
      <c r="BW84" s="281">
        <f t="shared" si="110"/>
        <v>0</v>
      </c>
      <c r="BX84" s="281">
        <f t="shared" si="111"/>
        <v>0</v>
      </c>
      <c r="BY84" s="281">
        <f t="shared" si="112"/>
        <v>0.2388888888888889</v>
      </c>
      <c r="BZ84" s="281">
        <f t="shared" si="113"/>
        <v>0.56333333333333335</v>
      </c>
      <c r="CA84" s="281">
        <f t="shared" si="114"/>
        <v>0.27555555555555555</v>
      </c>
      <c r="CB84" s="281">
        <f t="shared" si="115"/>
        <v>0</v>
      </c>
      <c r="CC84" s="174"/>
      <c r="CD84" s="174"/>
      <c r="CE84" s="174"/>
      <c r="CF84" s="40">
        <f t="shared" si="181"/>
        <v>0.15920634920634921</v>
      </c>
      <c r="CG84" s="40">
        <f t="shared" si="161"/>
        <v>0.2137993697089593</v>
      </c>
      <c r="CH84" s="41">
        <f t="shared" si="162"/>
        <v>8.080856610175173E-2</v>
      </c>
      <c r="CI84" s="9"/>
      <c r="CJ84" s="104">
        <v>16</v>
      </c>
      <c r="CK84" s="281">
        <f t="shared" si="116"/>
        <v>0.47111111111111109</v>
      </c>
      <c r="CL84" s="281">
        <f t="shared" si="117"/>
        <v>0.28999999999999998</v>
      </c>
      <c r="CM84" s="281">
        <f t="shared" si="118"/>
        <v>0.3988888888888889</v>
      </c>
      <c r="CN84" s="281">
        <f t="shared" si="119"/>
        <v>1.2222222222222223E-2</v>
      </c>
      <c r="CO84" s="281">
        <f t="shared" si="120"/>
        <v>0</v>
      </c>
      <c r="CP84" s="281">
        <f t="shared" si="121"/>
        <v>0.44555555555555554</v>
      </c>
      <c r="CQ84" s="281">
        <f t="shared" si="122"/>
        <v>0.30777777777777776</v>
      </c>
      <c r="CR84" s="281">
        <f t="shared" si="123"/>
        <v>0.30444444444444446</v>
      </c>
      <c r="CS84" s="281">
        <f t="shared" si="124"/>
        <v>0</v>
      </c>
      <c r="CT84" s="58"/>
      <c r="CU84" s="174">
        <f t="shared" si="163"/>
        <v>0.24777777777777774</v>
      </c>
      <c r="CV84" s="40">
        <f t="shared" si="164"/>
        <v>0.19322794062204629</v>
      </c>
      <c r="CW84" s="41">
        <f t="shared" si="165"/>
        <v>6.4409313540682092E-2</v>
      </c>
      <c r="CX84" s="9"/>
      <c r="CZ84" s="9"/>
      <c r="DA84" s="358"/>
      <c r="DB84" s="172">
        <v>16</v>
      </c>
      <c r="DC84" s="173">
        <f t="shared" si="125"/>
        <v>7.7777777777777776E-3</v>
      </c>
      <c r="DD84" s="173">
        <f t="shared" si="126"/>
        <v>0</v>
      </c>
      <c r="DE84" s="173">
        <f t="shared" si="127"/>
        <v>2.2222222222222222E-3</v>
      </c>
      <c r="DF84" s="173">
        <f t="shared" si="128"/>
        <v>2.2222222222222222E-3</v>
      </c>
      <c r="DG84" s="173">
        <f t="shared" si="129"/>
        <v>0.21222222222222223</v>
      </c>
      <c r="DH84" s="173">
        <f t="shared" si="130"/>
        <v>0.25777777777777777</v>
      </c>
      <c r="DI84" s="58"/>
      <c r="DJ84" s="58"/>
      <c r="DK84" s="58"/>
      <c r="DL84" s="40">
        <f t="shared" si="166"/>
        <v>8.037037037037037E-2</v>
      </c>
      <c r="DM84" s="40">
        <f t="shared" si="167"/>
        <v>0.12066618920852269</v>
      </c>
      <c r="DN84" s="41">
        <f t="shared" si="168"/>
        <v>4.9261765461168429E-2</v>
      </c>
      <c r="DO84" s="9"/>
      <c r="DP84" s="176">
        <v>16</v>
      </c>
      <c r="DQ84" s="173">
        <f t="shared" si="131"/>
        <v>0.37444444444444447</v>
      </c>
      <c r="DR84" s="173">
        <f t="shared" si="132"/>
        <v>0.11888888888888889</v>
      </c>
      <c r="DS84" s="173">
        <f t="shared" si="133"/>
        <v>0.24888888888888888</v>
      </c>
      <c r="DT84" s="173">
        <f t="shared" si="134"/>
        <v>0.32</v>
      </c>
      <c r="DU84" s="173">
        <f t="shared" si="135"/>
        <v>0.21444444444444444</v>
      </c>
      <c r="DV84" s="173">
        <f t="shared" si="136"/>
        <v>0</v>
      </c>
      <c r="DW84" s="173">
        <f t="shared" si="137"/>
        <v>0</v>
      </c>
      <c r="DX84" s="174"/>
      <c r="DY84" s="174"/>
      <c r="DZ84" s="174"/>
      <c r="EA84" s="40">
        <f t="shared" si="169"/>
        <v>0.18238095238095237</v>
      </c>
      <c r="EB84" s="40">
        <f t="shared" si="170"/>
        <v>0.1482315902578871</v>
      </c>
      <c r="EC84" s="41">
        <f t="shared" si="171"/>
        <v>5.6026274895141996E-2</v>
      </c>
      <c r="EG84" s="358"/>
      <c r="EH84" s="217">
        <v>16</v>
      </c>
      <c r="EI84" s="152">
        <f t="shared" si="138"/>
        <v>0</v>
      </c>
      <c r="EJ84" s="152">
        <f t="shared" si="139"/>
        <v>0.19888888888888889</v>
      </c>
      <c r="EK84" s="152">
        <f t="shared" si="140"/>
        <v>0.2911111111111111</v>
      </c>
      <c r="EL84" s="152">
        <f t="shared" si="141"/>
        <v>0</v>
      </c>
      <c r="EM84" s="152"/>
      <c r="EN84" s="152"/>
      <c r="EO84" s="152">
        <f t="shared" si="142"/>
        <v>0</v>
      </c>
      <c r="EP84" s="152">
        <f t="shared" si="143"/>
        <v>0.27777777777777779</v>
      </c>
      <c r="EQ84" s="152">
        <f t="shared" si="144"/>
        <v>0</v>
      </c>
      <c r="ER84" s="58"/>
      <c r="ES84" s="40">
        <f t="shared" si="172"/>
        <v>0.10968253968253969</v>
      </c>
      <c r="ET84" s="40">
        <f t="shared" si="173"/>
        <v>0.13979219481339658</v>
      </c>
      <c r="EU84" s="41">
        <f t="shared" si="174"/>
        <v>5.2836483243448661E-2</v>
      </c>
      <c r="EV84" s="9"/>
      <c r="EX84" s="219">
        <v>16</v>
      </c>
      <c r="EY84" s="152">
        <f t="shared" si="145"/>
        <v>0.45555555555555555</v>
      </c>
      <c r="EZ84" s="152">
        <f t="shared" si="146"/>
        <v>0</v>
      </c>
      <c r="FA84" s="152">
        <f t="shared" si="147"/>
        <v>0.46666666666666667</v>
      </c>
      <c r="FB84" s="152">
        <f t="shared" si="148"/>
        <v>0.25333333333333335</v>
      </c>
      <c r="FC84" s="152">
        <f t="shared" si="149"/>
        <v>0</v>
      </c>
      <c r="FD84" s="152">
        <f t="shared" si="150"/>
        <v>0.39777777777777779</v>
      </c>
      <c r="FE84" s="152">
        <f t="shared" si="151"/>
        <v>0.39666666666666667</v>
      </c>
      <c r="FF84" s="152">
        <f t="shared" si="152"/>
        <v>0.29777777777777775</v>
      </c>
      <c r="FG84" s="58"/>
      <c r="FH84" s="58"/>
      <c r="FI84" s="40">
        <f t="shared" si="175"/>
        <v>0.28347222222222224</v>
      </c>
      <c r="FJ84" s="40">
        <f t="shared" si="176"/>
        <v>0.18931365638491898</v>
      </c>
      <c r="FK84" s="41">
        <f t="shared" si="177"/>
        <v>6.6932485100498068E-2</v>
      </c>
      <c r="FL84" s="9"/>
      <c r="GO84" s="9"/>
      <c r="HD84" s="9"/>
      <c r="HH84" s="9">
        <f t="shared" ref="HH84:HR84" si="196">HN29</f>
        <v>0</v>
      </c>
      <c r="HI84" s="9">
        <f t="shared" si="196"/>
        <v>0</v>
      </c>
      <c r="HJ84" s="9">
        <f t="shared" si="196"/>
        <v>0</v>
      </c>
      <c r="HK84" s="9">
        <f t="shared" si="196"/>
        <v>0</v>
      </c>
      <c r="HL84" s="9">
        <f t="shared" si="196"/>
        <v>0</v>
      </c>
      <c r="HM84" s="9">
        <f t="shared" si="196"/>
        <v>0</v>
      </c>
      <c r="HN84" s="9">
        <f t="shared" si="196"/>
        <v>0</v>
      </c>
      <c r="HO84" s="9">
        <f t="shared" si="196"/>
        <v>0</v>
      </c>
      <c r="HP84" s="9">
        <f t="shared" si="196"/>
        <v>0</v>
      </c>
      <c r="HQ84" s="9">
        <f t="shared" si="196"/>
        <v>0</v>
      </c>
      <c r="HR84" s="9">
        <f t="shared" si="196"/>
        <v>0</v>
      </c>
    </row>
    <row r="85" spans="1:226" ht="21" x14ac:dyDescent="0.25">
      <c r="A85" t="str">
        <f>'Raw Data(sec)'!A84</f>
        <v>P29</v>
      </c>
      <c r="B85" t="str">
        <f>'Raw Data(sec)'!B84</f>
        <v>HOM</v>
      </c>
      <c r="C85" t="str">
        <f>'Raw Data(sec)'!C84</f>
        <v>V3</v>
      </c>
      <c r="D85" t="str">
        <f>'Raw Data(sec)'!D84</f>
        <v>W</v>
      </c>
      <c r="E85">
        <f>'Raw Data(sec)'!E84/3600</f>
        <v>0.59888888888888892</v>
      </c>
      <c r="F85">
        <f>'Raw Data(sec)'!F84/3600</f>
        <v>0.18333333333333332</v>
      </c>
      <c r="G85">
        <f>'Raw Data(sec)'!G84/3600</f>
        <v>0.55000000000000004</v>
      </c>
      <c r="H85">
        <f>'Raw Data(sec)'!H84/3600</f>
        <v>0.39777777777777779</v>
      </c>
      <c r="I85">
        <f>'Raw Data(sec)'!I84/3600</f>
        <v>0.90666666666666662</v>
      </c>
      <c r="J85">
        <f>'Raw Data(sec)'!J84/3600</f>
        <v>0.27666666666666667</v>
      </c>
      <c r="K85">
        <f>'Raw Data(sec)'!K84/3600</f>
        <v>0.48888888888888887</v>
      </c>
      <c r="L85">
        <f>'Raw Data(sec)'!L84/3600</f>
        <v>0.81</v>
      </c>
      <c r="M85">
        <f>'Raw Data(sec)'!M84/3600</f>
        <v>0.11</v>
      </c>
      <c r="N85">
        <f>'Raw Data(sec)'!N84/3600</f>
        <v>0.42222222222222222</v>
      </c>
      <c r="O85">
        <f>'Raw Data(sec)'!O84/3600</f>
        <v>0.48666666666666669</v>
      </c>
      <c r="P85" s="173">
        <f>'Raw Data(sec)'!P84/3600</f>
        <v>0.37333333333333335</v>
      </c>
      <c r="Q85" s="173">
        <f>'Raw Data(sec)'!Q84/3600</f>
        <v>0.9244444444444444</v>
      </c>
      <c r="R85" s="173">
        <f>'Raw Data(sec)'!R84/3600</f>
        <v>0.84333333333333338</v>
      </c>
      <c r="S85" s="173">
        <f>'Raw Data(sec)'!S84/3600</f>
        <v>0.80333333333333334</v>
      </c>
      <c r="T85" s="173">
        <f>'Raw Data(sec)'!T84/3600</f>
        <v>1</v>
      </c>
      <c r="U85" s="173">
        <f>'Raw Data(sec)'!U84/3600</f>
        <v>0.6333333333333333</v>
      </c>
      <c r="V85" s="173">
        <f>'Raw Data(sec)'!V84/3600</f>
        <v>0.66222222222222227</v>
      </c>
      <c r="W85" s="173">
        <f>'Raw Data(sec)'!W84/3600</f>
        <v>0.45666666666666667</v>
      </c>
      <c r="X85" s="173">
        <f>'Raw Data(sec)'!X84/3600</f>
        <v>1</v>
      </c>
      <c r="Y85" s="173">
        <f>'Raw Data(sec)'!Y84/3600</f>
        <v>1</v>
      </c>
      <c r="Z85" s="173">
        <f>'Raw Data(sec)'!Z84/3600</f>
        <v>1</v>
      </c>
      <c r="AA85" s="173">
        <f>'Raw Data(sec)'!AA84/3600</f>
        <v>0.89666666666666661</v>
      </c>
      <c r="AB85" s="173">
        <f>'Raw Data(sec)'!AB84/3600</f>
        <v>0.41333333333333333</v>
      </c>
      <c r="AH85" s="9"/>
      <c r="AI85" s="9"/>
      <c r="AJ85" s="9"/>
      <c r="AK85" s="358"/>
      <c r="AL85" s="280">
        <v>17</v>
      </c>
      <c r="AM85" s="281">
        <f t="shared" si="93"/>
        <v>0.22888888888888889</v>
      </c>
      <c r="AN85" s="281">
        <f t="shared" si="94"/>
        <v>8.8888888888888892E-2</v>
      </c>
      <c r="AO85" s="281">
        <f t="shared" si="95"/>
        <v>0.36888888888888888</v>
      </c>
      <c r="AP85" s="281">
        <f t="shared" si="96"/>
        <v>5.1111111111111114E-2</v>
      </c>
      <c r="AQ85" s="281">
        <f t="shared" si="97"/>
        <v>9.1111111111111115E-2</v>
      </c>
      <c r="AR85" s="281">
        <f t="shared" si="98"/>
        <v>0.31444444444444447</v>
      </c>
      <c r="AS85" s="281">
        <f t="shared" si="99"/>
        <v>0.62777777777777777</v>
      </c>
      <c r="AU85" s="9">
        <f t="shared" si="100"/>
        <v>0</v>
      </c>
      <c r="AV85" s="58"/>
      <c r="AW85" s="40">
        <f t="shared" si="179"/>
        <v>0.25301587301587303</v>
      </c>
      <c r="AX85" s="40">
        <f t="shared" si="157"/>
        <v>0.20499795671541604</v>
      </c>
      <c r="AY85" s="41">
        <f t="shared" si="158"/>
        <v>7.74819446779106E-2</v>
      </c>
      <c r="AZ85" s="9"/>
      <c r="BA85" s="386"/>
      <c r="BB85" s="104">
        <v>17</v>
      </c>
      <c r="BC85" s="281">
        <f t="shared" si="101"/>
        <v>0.5755555555555556</v>
      </c>
      <c r="BD85" s="281">
        <f t="shared" si="102"/>
        <v>0</v>
      </c>
      <c r="BE85" s="281">
        <f t="shared" si="103"/>
        <v>0</v>
      </c>
      <c r="BF85" s="281">
        <f t="shared" si="104"/>
        <v>0</v>
      </c>
      <c r="BG85" s="281">
        <f t="shared" si="105"/>
        <v>0.32</v>
      </c>
      <c r="BH85" s="281">
        <f t="shared" si="106"/>
        <v>0</v>
      </c>
      <c r="BI85" s="281">
        <f t="shared" si="107"/>
        <v>4.5555555555555557E-2</v>
      </c>
      <c r="BJ85" s="281">
        <f t="shared" si="108"/>
        <v>0.32111111111111112</v>
      </c>
      <c r="BK85" s="58"/>
      <c r="BL85" s="58"/>
      <c r="BM85" s="40">
        <f t="shared" si="159"/>
        <v>0.15777777777777779</v>
      </c>
      <c r="BN85" s="40">
        <f t="shared" si="160"/>
        <v>0.22029241429385274</v>
      </c>
      <c r="BO85" s="41">
        <f t="shared" si="180"/>
        <v>7.7885129995569791E-2</v>
      </c>
      <c r="BT85" s="358"/>
      <c r="BU85" s="280">
        <v>17</v>
      </c>
      <c r="BV85" s="281">
        <f t="shared" si="109"/>
        <v>1.3333333333333334E-2</v>
      </c>
      <c r="BW85" s="281">
        <f t="shared" si="110"/>
        <v>0</v>
      </c>
      <c r="BX85" s="281">
        <f t="shared" si="111"/>
        <v>0</v>
      </c>
      <c r="BY85" s="281">
        <f t="shared" si="112"/>
        <v>0.21555555555555556</v>
      </c>
      <c r="BZ85" s="281">
        <f t="shared" si="113"/>
        <v>0.46</v>
      </c>
      <c r="CA85" s="281">
        <f t="shared" si="114"/>
        <v>0.48</v>
      </c>
      <c r="CB85" s="281">
        <f t="shared" si="115"/>
        <v>0.35666666666666669</v>
      </c>
      <c r="CC85" s="174"/>
      <c r="CD85" s="174"/>
      <c r="CE85" s="174"/>
      <c r="CF85" s="40">
        <f t="shared" si="181"/>
        <v>0.21793650793650793</v>
      </c>
      <c r="CG85" s="40">
        <f t="shared" si="161"/>
        <v>0.21732419560755922</v>
      </c>
      <c r="CH85" s="41">
        <f t="shared" si="162"/>
        <v>8.2140825064965325E-2</v>
      </c>
      <c r="CI85" s="9"/>
      <c r="CJ85" s="104">
        <v>17</v>
      </c>
      <c r="CK85" s="281">
        <f t="shared" si="116"/>
        <v>0</v>
      </c>
      <c r="CL85" s="281">
        <f t="shared" si="117"/>
        <v>0</v>
      </c>
      <c r="CM85" s="281">
        <f t="shared" si="118"/>
        <v>0</v>
      </c>
      <c r="CN85" s="281">
        <f t="shared" si="119"/>
        <v>0</v>
      </c>
      <c r="CO85" s="281">
        <f t="shared" si="120"/>
        <v>0.23444444444444446</v>
      </c>
      <c r="CP85" s="281">
        <f t="shared" si="121"/>
        <v>0.1711111111111111</v>
      </c>
      <c r="CQ85" s="281">
        <f t="shared" si="122"/>
        <v>6.222222222222222E-2</v>
      </c>
      <c r="CR85" s="281">
        <f t="shared" si="123"/>
        <v>0.38666666666666666</v>
      </c>
      <c r="CS85" s="281">
        <f t="shared" si="124"/>
        <v>9.6666666666666665E-2</v>
      </c>
      <c r="CT85" s="58"/>
      <c r="CU85" s="174">
        <f t="shared" si="163"/>
        <v>0.10567901234567902</v>
      </c>
      <c r="CV85" s="40">
        <f t="shared" si="164"/>
        <v>0.13530423474394043</v>
      </c>
      <c r="CW85" s="41">
        <f t="shared" si="165"/>
        <v>4.5101411581313477E-2</v>
      </c>
      <c r="CX85" s="9"/>
      <c r="CZ85" s="9"/>
      <c r="DA85" s="358"/>
      <c r="DB85" s="172">
        <v>17</v>
      </c>
      <c r="DC85" s="173">
        <f t="shared" si="125"/>
        <v>0.48666666666666669</v>
      </c>
      <c r="DD85" s="173">
        <f t="shared" si="126"/>
        <v>0.66666666666666663</v>
      </c>
      <c r="DE85" s="173">
        <f t="shared" si="127"/>
        <v>0.37333333333333335</v>
      </c>
      <c r="DF85" s="173">
        <f t="shared" si="128"/>
        <v>0.34444444444444444</v>
      </c>
      <c r="DG85" s="173">
        <f t="shared" si="129"/>
        <v>0.15333333333333332</v>
      </c>
      <c r="DH85" s="173">
        <f t="shared" si="130"/>
        <v>0.68111111111111111</v>
      </c>
      <c r="DI85" s="58"/>
      <c r="DJ85" s="58"/>
      <c r="DK85" s="58"/>
      <c r="DL85" s="40">
        <f t="shared" si="166"/>
        <v>0.4509259259259259</v>
      </c>
      <c r="DM85" s="40">
        <f t="shared" si="167"/>
        <v>0.20333566078408902</v>
      </c>
      <c r="DN85" s="41">
        <f t="shared" si="168"/>
        <v>8.3011435905444297E-2</v>
      </c>
      <c r="DO85" s="9"/>
      <c r="DP85" s="176">
        <v>17</v>
      </c>
      <c r="DQ85" s="173">
        <f t="shared" si="131"/>
        <v>0.33555555555555555</v>
      </c>
      <c r="DR85" s="173">
        <f t="shared" si="132"/>
        <v>1.1111111111111111E-3</v>
      </c>
      <c r="DS85" s="173">
        <f t="shared" si="133"/>
        <v>0.16111111111111112</v>
      </c>
      <c r="DT85" s="173">
        <f t="shared" si="134"/>
        <v>0</v>
      </c>
      <c r="DU85" s="173">
        <f t="shared" si="135"/>
        <v>2.7777777777777776E-2</v>
      </c>
      <c r="DV85" s="173">
        <f t="shared" si="136"/>
        <v>2.2222222222222222E-3</v>
      </c>
      <c r="DW85" s="173">
        <f t="shared" si="137"/>
        <v>0</v>
      </c>
      <c r="DX85" s="174"/>
      <c r="DY85" s="174"/>
      <c r="DZ85" s="174"/>
      <c r="EA85" s="40">
        <f t="shared" si="169"/>
        <v>7.5396825396825393E-2</v>
      </c>
      <c r="EB85" s="40">
        <f t="shared" si="170"/>
        <v>0.12880174028715377</v>
      </c>
      <c r="EC85" s="41">
        <f t="shared" si="171"/>
        <v>4.8682481890305426E-2</v>
      </c>
      <c r="EG85" s="358"/>
      <c r="EH85" s="217">
        <v>17</v>
      </c>
      <c r="EI85" s="152">
        <f t="shared" si="138"/>
        <v>3.3333333333333335E-3</v>
      </c>
      <c r="EJ85" s="152">
        <f t="shared" si="139"/>
        <v>0.37777777777777777</v>
      </c>
      <c r="EK85" s="152">
        <f t="shared" si="140"/>
        <v>0</v>
      </c>
      <c r="EL85" s="152">
        <f t="shared" si="141"/>
        <v>2.2222222222222222E-3</v>
      </c>
      <c r="EM85" s="152"/>
      <c r="EN85" s="152"/>
      <c r="EO85" s="152">
        <f t="shared" si="142"/>
        <v>0</v>
      </c>
      <c r="EP85" s="152">
        <f t="shared" si="143"/>
        <v>0.43555555555555553</v>
      </c>
      <c r="EQ85" s="152">
        <f t="shared" si="144"/>
        <v>0</v>
      </c>
      <c r="ER85" s="58"/>
      <c r="ES85" s="40">
        <f t="shared" si="172"/>
        <v>0.11698412698412698</v>
      </c>
      <c r="ET85" s="40">
        <f t="shared" si="173"/>
        <v>0.1985966343190271</v>
      </c>
      <c r="EU85" s="41">
        <f t="shared" si="174"/>
        <v>7.5062472231797281E-2</v>
      </c>
      <c r="EV85" s="9"/>
      <c r="EX85" s="219">
        <v>17</v>
      </c>
      <c r="EY85" s="152">
        <f t="shared" si="145"/>
        <v>3.7777777777777778E-2</v>
      </c>
      <c r="EZ85" s="152">
        <f t="shared" si="146"/>
        <v>0.39555555555555555</v>
      </c>
      <c r="FA85" s="152">
        <f t="shared" si="147"/>
        <v>0.29555555555555557</v>
      </c>
      <c r="FB85" s="152">
        <f t="shared" si="148"/>
        <v>0</v>
      </c>
      <c r="FC85" s="152">
        <f t="shared" si="149"/>
        <v>0.31555555555555553</v>
      </c>
      <c r="FD85" s="152">
        <f t="shared" si="150"/>
        <v>0.47333333333333333</v>
      </c>
      <c r="FE85" s="152">
        <f t="shared" si="151"/>
        <v>0.22555555555555556</v>
      </c>
      <c r="FF85" s="152">
        <f t="shared" si="152"/>
        <v>0.22222222222222221</v>
      </c>
      <c r="FG85" s="58"/>
      <c r="FH85" s="58"/>
      <c r="FI85" s="40">
        <f t="shared" si="175"/>
        <v>0.24569444444444444</v>
      </c>
      <c r="FJ85" s="40">
        <f t="shared" si="176"/>
        <v>0.16309337464659782</v>
      </c>
      <c r="FK85" s="41">
        <f t="shared" si="177"/>
        <v>5.7662215589603723E-2</v>
      </c>
      <c r="FL85" s="9"/>
      <c r="GO85" s="9"/>
      <c r="HD85" s="9"/>
      <c r="HH85" s="9">
        <f t="shared" ref="HH85:HR85" si="197">HN30</f>
        <v>0</v>
      </c>
      <c r="HI85" s="9">
        <f t="shared" si="197"/>
        <v>0</v>
      </c>
      <c r="HJ85" s="9">
        <f t="shared" si="197"/>
        <v>0</v>
      </c>
      <c r="HK85" s="9">
        <f t="shared" si="197"/>
        <v>0</v>
      </c>
      <c r="HL85" s="9">
        <f t="shared" si="197"/>
        <v>0</v>
      </c>
      <c r="HM85" s="9">
        <f t="shared" si="197"/>
        <v>0</v>
      </c>
      <c r="HN85" s="9">
        <f t="shared" si="197"/>
        <v>0</v>
      </c>
      <c r="HO85" s="9">
        <f t="shared" si="197"/>
        <v>0</v>
      </c>
      <c r="HP85" s="9">
        <f t="shared" si="197"/>
        <v>0</v>
      </c>
      <c r="HQ85" s="9">
        <f t="shared" si="197"/>
        <v>0</v>
      </c>
      <c r="HR85" s="9">
        <f t="shared" si="197"/>
        <v>0</v>
      </c>
    </row>
    <row r="86" spans="1:226" ht="21" x14ac:dyDescent="0.25">
      <c r="A86" t="str">
        <f>'Raw Data(sec)'!A85</f>
        <v>P29</v>
      </c>
      <c r="B86" t="str">
        <f>'Raw Data(sec)'!B85</f>
        <v>HOM</v>
      </c>
      <c r="C86" t="str">
        <f>'Raw Data(sec)'!C85</f>
        <v>V3</v>
      </c>
      <c r="D86" t="str">
        <f>'Raw Data(sec)'!D85</f>
        <v>R</v>
      </c>
      <c r="E86">
        <f>'Raw Data(sec)'!E85/3600</f>
        <v>4.3333333333333335E-2</v>
      </c>
      <c r="F86">
        <f>'Raw Data(sec)'!F85/3600</f>
        <v>0.14666666666666667</v>
      </c>
      <c r="G86">
        <f>'Raw Data(sec)'!G85/3600</f>
        <v>6.1111111111111109E-2</v>
      </c>
      <c r="H86">
        <f>'Raw Data(sec)'!H85/3600</f>
        <v>4.2222222222222223E-2</v>
      </c>
      <c r="I86">
        <f>'Raw Data(sec)'!I85/3600</f>
        <v>1.8888888888888889E-2</v>
      </c>
      <c r="J86">
        <f>'Raw Data(sec)'!J85/3600</f>
        <v>0.15111111111111111</v>
      </c>
      <c r="K86">
        <f>'Raw Data(sec)'!K85/3600</f>
        <v>7.1111111111111111E-2</v>
      </c>
      <c r="L86">
        <f>'Raw Data(sec)'!L85/3600</f>
        <v>5.8888888888888886E-2</v>
      </c>
      <c r="M86">
        <f>'Raw Data(sec)'!M85/3600</f>
        <v>0.10111111111111111</v>
      </c>
      <c r="N86">
        <f>'Raw Data(sec)'!N85/3600</f>
        <v>0.13111111111111112</v>
      </c>
      <c r="O86">
        <f>'Raw Data(sec)'!O85/3600</f>
        <v>0.1388888888888889</v>
      </c>
      <c r="P86" s="173">
        <f>'Raw Data(sec)'!P85/3600</f>
        <v>0.12777777777777777</v>
      </c>
      <c r="Q86" s="173">
        <f>'Raw Data(sec)'!Q85/3600</f>
        <v>2.7777777777777776E-2</v>
      </c>
      <c r="R86" s="173">
        <f>'Raw Data(sec)'!R85/3600</f>
        <v>0.05</v>
      </c>
      <c r="S86" s="173">
        <f>'Raw Data(sec)'!S85/3600</f>
        <v>9.4444444444444442E-2</v>
      </c>
      <c r="T86" s="173">
        <f>'Raw Data(sec)'!T85/3600</f>
        <v>0</v>
      </c>
      <c r="U86" s="173">
        <f>'Raw Data(sec)'!U85/3600</f>
        <v>0.13222222222222221</v>
      </c>
      <c r="V86" s="173">
        <f>'Raw Data(sec)'!V85/3600</f>
        <v>5.8888888888888886E-2</v>
      </c>
      <c r="W86" s="173">
        <f>'Raw Data(sec)'!W85/3600</f>
        <v>0.1388888888888889</v>
      </c>
      <c r="X86" s="173">
        <f>'Raw Data(sec)'!X85/3600</f>
        <v>0</v>
      </c>
      <c r="Y86" s="173">
        <f>'Raw Data(sec)'!Y85/3600</f>
        <v>0</v>
      </c>
      <c r="Z86" s="173">
        <f>'Raw Data(sec)'!Z85/3600</f>
        <v>0</v>
      </c>
      <c r="AA86" s="173">
        <f>'Raw Data(sec)'!AA85/3600</f>
        <v>2.7777777777777776E-2</v>
      </c>
      <c r="AB86" s="173">
        <f>'Raw Data(sec)'!AB85/3600</f>
        <v>3.4444444444444444E-2</v>
      </c>
      <c r="AH86" s="9"/>
      <c r="AI86" s="9"/>
      <c r="AJ86" s="9"/>
      <c r="AK86" s="358"/>
      <c r="AL86" s="280">
        <v>18</v>
      </c>
      <c r="AM86" s="281">
        <f t="shared" si="93"/>
        <v>0.56888888888888889</v>
      </c>
      <c r="AN86" s="281">
        <f t="shared" si="94"/>
        <v>0.51888888888888884</v>
      </c>
      <c r="AO86" s="281">
        <f t="shared" si="95"/>
        <v>0.65888888888888886</v>
      </c>
      <c r="AP86" s="281">
        <f t="shared" si="96"/>
        <v>0.71444444444444444</v>
      </c>
      <c r="AQ86" s="281">
        <f t="shared" si="97"/>
        <v>0.69444444444444442</v>
      </c>
      <c r="AR86" s="281">
        <f t="shared" si="98"/>
        <v>0.39111111111111113</v>
      </c>
      <c r="AS86" s="281">
        <f t="shared" si="99"/>
        <v>0</v>
      </c>
      <c r="AU86" s="9">
        <f t="shared" si="100"/>
        <v>0</v>
      </c>
      <c r="AV86" s="58"/>
      <c r="AW86" s="40">
        <f t="shared" si="179"/>
        <v>0.50666666666666671</v>
      </c>
      <c r="AX86" s="40">
        <f t="shared" si="157"/>
        <v>0.2502295242668513</v>
      </c>
      <c r="AY86" s="41">
        <f t="shared" si="158"/>
        <v>9.4577870270870085E-2</v>
      </c>
      <c r="AZ86" s="9"/>
      <c r="BA86" s="386"/>
      <c r="BB86" s="104">
        <v>18</v>
      </c>
      <c r="BC86" s="281">
        <f t="shared" si="101"/>
        <v>0</v>
      </c>
      <c r="BD86" s="281">
        <f t="shared" si="102"/>
        <v>0.47222222222222221</v>
      </c>
      <c r="BE86" s="281">
        <f t="shared" si="103"/>
        <v>0.65333333333333332</v>
      </c>
      <c r="BF86" s="281">
        <f t="shared" si="104"/>
        <v>0.42888888888888888</v>
      </c>
      <c r="BG86" s="281">
        <f t="shared" si="105"/>
        <v>0</v>
      </c>
      <c r="BH86" s="281">
        <f t="shared" si="106"/>
        <v>0.52555555555555555</v>
      </c>
      <c r="BI86" s="281">
        <f t="shared" si="107"/>
        <v>0</v>
      </c>
      <c r="BJ86" s="281">
        <f t="shared" si="108"/>
        <v>0.27</v>
      </c>
      <c r="BK86" s="58"/>
      <c r="BL86" s="58"/>
      <c r="BM86" s="40">
        <f t="shared" si="159"/>
        <v>0.29375000000000001</v>
      </c>
      <c r="BN86" s="40">
        <f t="shared" si="160"/>
        <v>0.2652707761063865</v>
      </c>
      <c r="BO86" s="41">
        <f t="shared" si="180"/>
        <v>9.3787382317722129E-2</v>
      </c>
      <c r="BT86" s="358"/>
      <c r="BU86" s="280">
        <v>18</v>
      </c>
      <c r="BV86" s="281">
        <f t="shared" si="109"/>
        <v>4.4444444444444444E-3</v>
      </c>
      <c r="BW86" s="281">
        <f t="shared" si="110"/>
        <v>0.34888888888888892</v>
      </c>
      <c r="BX86" s="281">
        <f t="shared" si="111"/>
        <v>0.46111111111111114</v>
      </c>
      <c r="BY86" s="281">
        <f t="shared" si="112"/>
        <v>0.69777777777777783</v>
      </c>
      <c r="BZ86" s="281">
        <f t="shared" si="113"/>
        <v>0.28333333333333333</v>
      </c>
      <c r="CA86" s="281">
        <f t="shared" si="114"/>
        <v>0.01</v>
      </c>
      <c r="CB86" s="281">
        <f t="shared" si="115"/>
        <v>0.38777777777777778</v>
      </c>
      <c r="CC86" s="174"/>
      <c r="CD86" s="174"/>
      <c r="CE86" s="174"/>
      <c r="CF86" s="40">
        <f t="shared" si="181"/>
        <v>0.31333333333333335</v>
      </c>
      <c r="CG86" s="40">
        <f t="shared" si="161"/>
        <v>0.24656487722935638</v>
      </c>
      <c r="CH86" s="41">
        <f t="shared" si="162"/>
        <v>9.3192763884578492E-2</v>
      </c>
      <c r="CI86" s="9"/>
      <c r="CJ86" s="104">
        <v>18</v>
      </c>
      <c r="CK86" s="281">
        <f t="shared" si="116"/>
        <v>0.47555555555555556</v>
      </c>
      <c r="CL86" s="281">
        <f t="shared" si="117"/>
        <v>3.3333333333333335E-3</v>
      </c>
      <c r="CM86" s="281">
        <f t="shared" si="118"/>
        <v>0.12777777777777777</v>
      </c>
      <c r="CN86" s="281">
        <f t="shared" si="119"/>
        <v>0.43444444444444447</v>
      </c>
      <c r="CO86" s="281">
        <f t="shared" si="120"/>
        <v>0.27888888888888891</v>
      </c>
      <c r="CP86" s="281">
        <f t="shared" si="121"/>
        <v>0.19333333333333333</v>
      </c>
      <c r="CQ86" s="281">
        <f t="shared" si="122"/>
        <v>0.11666666666666667</v>
      </c>
      <c r="CR86" s="281">
        <f t="shared" si="123"/>
        <v>0.24222222222222223</v>
      </c>
      <c r="CS86" s="281">
        <f t="shared" si="124"/>
        <v>0.2311111111111111</v>
      </c>
      <c r="CT86" s="58"/>
      <c r="CU86" s="174">
        <f t="shared" si="163"/>
        <v>0.23370370370370372</v>
      </c>
      <c r="CV86" s="40">
        <f t="shared" si="164"/>
        <v>0.15022000327092275</v>
      </c>
      <c r="CW86" s="41">
        <f t="shared" si="165"/>
        <v>5.0073334423640918E-2</v>
      </c>
      <c r="CX86" s="9"/>
      <c r="CZ86" s="9"/>
      <c r="DA86" s="358"/>
      <c r="DB86" s="172">
        <v>18</v>
      </c>
      <c r="DC86" s="173">
        <f t="shared" si="125"/>
        <v>0</v>
      </c>
      <c r="DD86" s="173">
        <f t="shared" si="126"/>
        <v>2.7777777777777776E-2</v>
      </c>
      <c r="DE86" s="173">
        <f t="shared" si="127"/>
        <v>0.32444444444444442</v>
      </c>
      <c r="DF86" s="173">
        <f t="shared" si="128"/>
        <v>0.4588888888888889</v>
      </c>
      <c r="DG86" s="173">
        <f t="shared" si="129"/>
        <v>0</v>
      </c>
      <c r="DH86" s="173">
        <f t="shared" si="130"/>
        <v>0.3288888888888889</v>
      </c>
      <c r="DI86" s="58"/>
      <c r="DJ86" s="58"/>
      <c r="DK86" s="58"/>
      <c r="DL86" s="40">
        <f t="shared" si="166"/>
        <v>0.19000000000000003</v>
      </c>
      <c r="DM86" s="40">
        <f t="shared" si="167"/>
        <v>0.20405034479234904</v>
      </c>
      <c r="DN86" s="41">
        <f t="shared" si="168"/>
        <v>8.3303204430038316E-2</v>
      </c>
      <c r="DO86" s="9"/>
      <c r="DP86" s="176">
        <v>18</v>
      </c>
      <c r="DQ86" s="173">
        <f t="shared" si="131"/>
        <v>0.34444444444444444</v>
      </c>
      <c r="DR86" s="173">
        <f t="shared" si="132"/>
        <v>0.13777777777777778</v>
      </c>
      <c r="DS86" s="173">
        <f t="shared" si="133"/>
        <v>0</v>
      </c>
      <c r="DT86" s="173">
        <f t="shared" si="134"/>
        <v>0.21555555555555556</v>
      </c>
      <c r="DU86" s="173">
        <f t="shared" si="135"/>
        <v>0</v>
      </c>
      <c r="DV86" s="173">
        <f t="shared" si="136"/>
        <v>0.35444444444444445</v>
      </c>
      <c r="DW86" s="173">
        <f t="shared" si="137"/>
        <v>0</v>
      </c>
      <c r="DX86" s="174"/>
      <c r="DY86" s="174"/>
      <c r="DZ86" s="174"/>
      <c r="EA86" s="40">
        <f t="shared" si="169"/>
        <v>0.15031746031746035</v>
      </c>
      <c r="EB86" s="40">
        <f t="shared" si="170"/>
        <v>0.15892995362338136</v>
      </c>
      <c r="EC86" s="41">
        <f t="shared" si="171"/>
        <v>6.0069876166642257E-2</v>
      </c>
      <c r="EG86" s="358"/>
      <c r="EH86" s="217">
        <v>18</v>
      </c>
      <c r="EI86" s="152">
        <f t="shared" si="138"/>
        <v>0.13555555555555557</v>
      </c>
      <c r="EJ86" s="152">
        <f t="shared" si="139"/>
        <v>3.2222222222222222E-2</v>
      </c>
      <c r="EK86" s="152">
        <f t="shared" si="140"/>
        <v>0</v>
      </c>
      <c r="EL86" s="152">
        <f t="shared" si="141"/>
        <v>5.5555555555555558E-3</v>
      </c>
      <c r="EM86" s="152"/>
      <c r="EN86" s="152"/>
      <c r="EO86" s="152">
        <f t="shared" si="142"/>
        <v>0.51</v>
      </c>
      <c r="EP86" s="152">
        <f t="shared" si="143"/>
        <v>0</v>
      </c>
      <c r="EQ86" s="152">
        <f t="shared" si="144"/>
        <v>0.17444444444444446</v>
      </c>
      <c r="ER86" s="58"/>
      <c r="ES86" s="40">
        <f t="shared" si="172"/>
        <v>0.12253968253968253</v>
      </c>
      <c r="ET86" s="40">
        <f t="shared" si="173"/>
        <v>0.1847807223276155</v>
      </c>
      <c r="EU86" s="41">
        <f t="shared" si="174"/>
        <v>6.9840548336821531E-2</v>
      </c>
      <c r="EV86" s="9"/>
      <c r="EX86" s="219">
        <v>18</v>
      </c>
      <c r="EY86" s="152">
        <f t="shared" si="145"/>
        <v>0</v>
      </c>
      <c r="EZ86" s="152">
        <f t="shared" si="146"/>
        <v>0.65777777777777779</v>
      </c>
      <c r="FA86" s="152">
        <f t="shared" si="147"/>
        <v>0.22333333333333333</v>
      </c>
      <c r="FB86" s="152">
        <f t="shared" si="148"/>
        <v>0.3888888888888889</v>
      </c>
      <c r="FC86" s="152">
        <f t="shared" si="149"/>
        <v>6.1111111111111109E-2</v>
      </c>
      <c r="FD86" s="152">
        <f t="shared" si="150"/>
        <v>0.37222222222222223</v>
      </c>
      <c r="FE86" s="152">
        <f t="shared" si="151"/>
        <v>0.4777777777777778</v>
      </c>
      <c r="FF86" s="152">
        <f t="shared" si="152"/>
        <v>0.50555555555555554</v>
      </c>
      <c r="FG86" s="58"/>
      <c r="FH86" s="58"/>
      <c r="FI86" s="40">
        <f t="shared" si="175"/>
        <v>0.33583333333333332</v>
      </c>
      <c r="FJ86" s="40">
        <f t="shared" si="176"/>
        <v>0.22603846186741375</v>
      </c>
      <c r="FK86" s="41">
        <f t="shared" si="177"/>
        <v>7.9916664597712544E-2</v>
      </c>
      <c r="FL86" s="9"/>
      <c r="GO86" s="9"/>
      <c r="HD86" s="9"/>
      <c r="HE86" s="9"/>
      <c r="HF86" s="9"/>
      <c r="HG86" s="9"/>
      <c r="HH86" s="9"/>
    </row>
    <row r="87" spans="1:226" ht="21" x14ac:dyDescent="0.25">
      <c r="A87" t="str">
        <f>'Raw Data(sec)'!A86</f>
        <v>P29</v>
      </c>
      <c r="B87" t="str">
        <f>'Raw Data(sec)'!B86</f>
        <v>HOM</v>
      </c>
      <c r="C87" t="str">
        <f>'Raw Data(sec)'!C86</f>
        <v>V3</v>
      </c>
      <c r="D87" t="str">
        <f>'Raw Data(sec)'!D86</f>
        <v>NR</v>
      </c>
      <c r="E87">
        <f>'Raw Data(sec)'!E86/3600</f>
        <v>0.35777777777777775</v>
      </c>
      <c r="F87">
        <f>'Raw Data(sec)'!F86/3600</f>
        <v>0.67</v>
      </c>
      <c r="G87">
        <f>'Raw Data(sec)'!G86/3600</f>
        <v>0.3888888888888889</v>
      </c>
      <c r="H87">
        <f>'Raw Data(sec)'!H86/3600</f>
        <v>0.56000000000000005</v>
      </c>
      <c r="I87">
        <f>'Raw Data(sec)'!I86/3600</f>
        <v>7.4444444444444438E-2</v>
      </c>
      <c r="J87">
        <f>'Raw Data(sec)'!J86/3600</f>
        <v>0.57222222222222219</v>
      </c>
      <c r="K87">
        <f>'Raw Data(sec)'!K86/3600</f>
        <v>0.44</v>
      </c>
      <c r="L87">
        <f>'Raw Data(sec)'!L86/3600</f>
        <v>0.13111111111111112</v>
      </c>
      <c r="M87">
        <f>'Raw Data(sec)'!M86/3600</f>
        <v>0.78888888888888886</v>
      </c>
      <c r="N87">
        <f>'Raw Data(sec)'!N86/3600</f>
        <v>0.44666666666666666</v>
      </c>
      <c r="O87">
        <f>'Raw Data(sec)'!O86/3600</f>
        <v>0.37444444444444447</v>
      </c>
      <c r="P87" s="173">
        <f>'Raw Data(sec)'!P86/3600</f>
        <v>0.49888888888888888</v>
      </c>
      <c r="Q87" s="173">
        <f>'Raw Data(sec)'!Q86/3600</f>
        <v>4.777777777777778E-2</v>
      </c>
      <c r="R87" s="173">
        <f>'Raw Data(sec)'!R86/3600</f>
        <v>0.10666666666666667</v>
      </c>
      <c r="S87" s="173">
        <f>'Raw Data(sec)'!S86/3600</f>
        <v>0.10222222222222223</v>
      </c>
      <c r="T87" s="173">
        <f>'Raw Data(sec)'!T86/3600</f>
        <v>0</v>
      </c>
      <c r="U87" s="173">
        <f>'Raw Data(sec)'!U86/3600</f>
        <v>0.23444444444444446</v>
      </c>
      <c r="V87" s="173">
        <f>'Raw Data(sec)'!V86/3600</f>
        <v>0.27888888888888891</v>
      </c>
      <c r="W87" s="173">
        <f>'Raw Data(sec)'!W86/3600</f>
        <v>0.40444444444444444</v>
      </c>
      <c r="X87" s="173">
        <f>'Raw Data(sec)'!X86/3600</f>
        <v>0</v>
      </c>
      <c r="Y87" s="173">
        <f>'Raw Data(sec)'!Y86/3600</f>
        <v>0</v>
      </c>
      <c r="Z87" s="173">
        <f>'Raw Data(sec)'!Z86/3600</f>
        <v>0</v>
      </c>
      <c r="AA87" s="173">
        <f>'Raw Data(sec)'!AA86/3600</f>
        <v>7.5555555555555556E-2</v>
      </c>
      <c r="AB87" s="173">
        <f>'Raw Data(sec)'!AB86/3600</f>
        <v>0.55222222222222217</v>
      </c>
      <c r="AH87" s="9"/>
      <c r="AI87" s="9"/>
      <c r="AJ87" s="9"/>
      <c r="AK87" s="358"/>
      <c r="AL87" s="280">
        <v>19</v>
      </c>
      <c r="AM87" s="281">
        <f t="shared" si="93"/>
        <v>0.32</v>
      </c>
      <c r="AN87" s="281">
        <f t="shared" si="94"/>
        <v>0.35888888888888887</v>
      </c>
      <c r="AO87" s="281">
        <f t="shared" si="95"/>
        <v>0.24222222222222223</v>
      </c>
      <c r="AP87" s="281">
        <f t="shared" si="96"/>
        <v>0.39333333333333331</v>
      </c>
      <c r="AQ87" s="281">
        <f t="shared" si="97"/>
        <v>0.20666666666666667</v>
      </c>
      <c r="AR87" s="281">
        <f t="shared" si="98"/>
        <v>0.34444444444444444</v>
      </c>
      <c r="AS87" s="281">
        <f t="shared" si="99"/>
        <v>0.58111111111111113</v>
      </c>
      <c r="AU87" s="9">
        <f t="shared" si="100"/>
        <v>0</v>
      </c>
      <c r="AV87" s="58"/>
      <c r="AW87" s="40">
        <f t="shared" si="179"/>
        <v>0.34952380952380946</v>
      </c>
      <c r="AX87" s="40">
        <f t="shared" si="157"/>
        <v>0.12142137821485798</v>
      </c>
      <c r="AY87" s="41">
        <f t="shared" si="158"/>
        <v>4.5892967229032855E-2</v>
      </c>
      <c r="AZ87" s="9"/>
      <c r="BA87" s="386"/>
      <c r="BB87" s="104">
        <v>19</v>
      </c>
      <c r="BC87" s="281">
        <f t="shared" si="101"/>
        <v>0.2722222222222222</v>
      </c>
      <c r="BD87" s="281">
        <f t="shared" si="102"/>
        <v>0.45555555555555555</v>
      </c>
      <c r="BE87" s="281">
        <f t="shared" si="103"/>
        <v>0.50111111111111106</v>
      </c>
      <c r="BF87" s="281">
        <f t="shared" si="104"/>
        <v>0.14333333333333334</v>
      </c>
      <c r="BG87" s="281">
        <f t="shared" si="105"/>
        <v>0.41</v>
      </c>
      <c r="BH87" s="281">
        <f t="shared" si="106"/>
        <v>0.38666666666666666</v>
      </c>
      <c r="BI87" s="281">
        <f t="shared" si="107"/>
        <v>0.42333333333333334</v>
      </c>
      <c r="BJ87" s="281">
        <f t="shared" si="108"/>
        <v>0</v>
      </c>
      <c r="BK87" s="58"/>
      <c r="BL87" s="58"/>
      <c r="BM87" s="40">
        <f t="shared" si="159"/>
        <v>0.32402777777777775</v>
      </c>
      <c r="BN87" s="40">
        <f t="shared" si="160"/>
        <v>0.17327220890098066</v>
      </c>
      <c r="BO87" s="41">
        <f t="shared" si="180"/>
        <v>6.1260976952527739E-2</v>
      </c>
      <c r="BT87" s="358"/>
      <c r="BU87" s="280">
        <v>19</v>
      </c>
      <c r="BV87" s="281">
        <f t="shared" si="109"/>
        <v>2.7777777777777776E-2</v>
      </c>
      <c r="BW87" s="281">
        <f t="shared" si="110"/>
        <v>0.84111111111111114</v>
      </c>
      <c r="BX87" s="281">
        <f t="shared" si="111"/>
        <v>0.37555555555555553</v>
      </c>
      <c r="BY87" s="281">
        <f t="shared" si="112"/>
        <v>0.56444444444444442</v>
      </c>
      <c r="BZ87" s="281">
        <f t="shared" si="113"/>
        <v>0.12777777777777777</v>
      </c>
      <c r="CA87" s="281">
        <f t="shared" si="114"/>
        <v>0.55888888888888888</v>
      </c>
      <c r="CB87" s="281">
        <f t="shared" si="115"/>
        <v>0</v>
      </c>
      <c r="CC87" s="174"/>
      <c r="CD87" s="174"/>
      <c r="CE87" s="174"/>
      <c r="CF87" s="40">
        <f t="shared" si="181"/>
        <v>0.3565079365079365</v>
      </c>
      <c r="CG87" s="40">
        <f t="shared" si="161"/>
        <v>0.31803500892483905</v>
      </c>
      <c r="CH87" s="41">
        <f t="shared" si="162"/>
        <v>0.12020593454676166</v>
      </c>
      <c r="CI87" s="9"/>
      <c r="CJ87" s="104">
        <v>19</v>
      </c>
      <c r="CK87" s="281">
        <f t="shared" si="116"/>
        <v>0.10777777777777778</v>
      </c>
      <c r="CL87" s="281">
        <f t="shared" si="117"/>
        <v>0.44666666666666666</v>
      </c>
      <c r="CM87" s="281">
        <f t="shared" si="118"/>
        <v>0.41222222222222221</v>
      </c>
      <c r="CN87" s="281">
        <f t="shared" si="119"/>
        <v>0.68666666666666665</v>
      </c>
      <c r="CO87" s="281">
        <f t="shared" si="120"/>
        <v>0.40444444444444444</v>
      </c>
      <c r="CP87" s="281">
        <f t="shared" si="121"/>
        <v>0.28111111111111109</v>
      </c>
      <c r="CQ87" s="281">
        <f t="shared" si="122"/>
        <v>0.72777777777777775</v>
      </c>
      <c r="CR87" s="281">
        <f t="shared" si="123"/>
        <v>4.4444444444444446E-2</v>
      </c>
      <c r="CS87" s="281">
        <f t="shared" si="124"/>
        <v>0.39222222222222225</v>
      </c>
      <c r="CT87" s="58"/>
      <c r="CU87" s="174">
        <f t="shared" si="163"/>
        <v>0.38925925925925925</v>
      </c>
      <c r="CV87" s="40">
        <f t="shared" si="164"/>
        <v>0.22829075028714285</v>
      </c>
      <c r="CW87" s="41">
        <f t="shared" si="165"/>
        <v>7.6096916762380951E-2</v>
      </c>
      <c r="CX87" s="9"/>
      <c r="CZ87" s="9"/>
      <c r="DA87" s="358"/>
      <c r="DB87" s="172">
        <v>19</v>
      </c>
      <c r="DC87" s="173">
        <f t="shared" si="125"/>
        <v>2.2222222222222222E-3</v>
      </c>
      <c r="DD87" s="173">
        <f t="shared" si="126"/>
        <v>0.16222222222222221</v>
      </c>
      <c r="DE87" s="173">
        <f t="shared" si="127"/>
        <v>0.39777777777777779</v>
      </c>
      <c r="DF87" s="173">
        <f t="shared" si="128"/>
        <v>0.47333333333333333</v>
      </c>
      <c r="DG87" s="173">
        <f t="shared" si="129"/>
        <v>0.4022222222222222</v>
      </c>
      <c r="DH87" s="173">
        <f t="shared" si="130"/>
        <v>0.64222222222222225</v>
      </c>
      <c r="DI87" s="58"/>
      <c r="DJ87" s="58"/>
      <c r="DK87" s="58"/>
      <c r="DL87" s="40">
        <f t="shared" si="166"/>
        <v>0.34666666666666668</v>
      </c>
      <c r="DM87" s="40">
        <f t="shared" si="167"/>
        <v>0.22880473102248478</v>
      </c>
      <c r="DN87" s="41">
        <f t="shared" si="168"/>
        <v>9.3409140289973422E-2</v>
      </c>
      <c r="DO87" s="9"/>
      <c r="DP87" s="176">
        <v>19</v>
      </c>
      <c r="DQ87" s="173">
        <f t="shared" si="131"/>
        <v>0.2</v>
      </c>
      <c r="DR87" s="173">
        <f t="shared" si="132"/>
        <v>5.5555555555555558E-3</v>
      </c>
      <c r="DS87" s="173">
        <f t="shared" si="133"/>
        <v>0.44555555555555554</v>
      </c>
      <c r="DT87" s="173">
        <f t="shared" si="134"/>
        <v>0.34333333333333332</v>
      </c>
      <c r="DU87" s="173">
        <f t="shared" si="135"/>
        <v>2.5555555555555557E-2</v>
      </c>
      <c r="DV87" s="173">
        <f t="shared" si="136"/>
        <v>0</v>
      </c>
      <c r="DW87" s="173">
        <f t="shared" si="137"/>
        <v>2.2222222222222222E-3</v>
      </c>
      <c r="DX87" s="174"/>
      <c r="DY87" s="174"/>
      <c r="DZ87" s="174"/>
      <c r="EA87" s="40">
        <f t="shared" si="169"/>
        <v>0.14603174603174601</v>
      </c>
      <c r="EB87" s="40">
        <f t="shared" si="170"/>
        <v>0.18610459595324516</v>
      </c>
      <c r="EC87" s="41">
        <f t="shared" si="171"/>
        <v>7.0340925534063473E-2</v>
      </c>
      <c r="EG87" s="358"/>
      <c r="EH87" s="217">
        <v>19</v>
      </c>
      <c r="EI87" s="152">
        <f t="shared" si="138"/>
        <v>0.28666666666666668</v>
      </c>
      <c r="EJ87" s="152">
        <f t="shared" si="139"/>
        <v>0.29444444444444445</v>
      </c>
      <c r="EK87" s="152">
        <f t="shared" si="140"/>
        <v>4.2222222222222223E-2</v>
      </c>
      <c r="EL87" s="152">
        <f t="shared" si="141"/>
        <v>3.3333333333333335E-3</v>
      </c>
      <c r="EM87" s="152"/>
      <c r="EN87" s="152"/>
      <c r="EO87" s="152">
        <f t="shared" si="142"/>
        <v>0.33111111111111113</v>
      </c>
      <c r="EP87" s="152">
        <f t="shared" si="143"/>
        <v>0</v>
      </c>
      <c r="EQ87" s="152">
        <f t="shared" si="144"/>
        <v>0.40111111111111108</v>
      </c>
      <c r="ER87" s="58"/>
      <c r="ES87" s="40">
        <f t="shared" si="172"/>
        <v>0.19412698412698415</v>
      </c>
      <c r="ET87" s="40">
        <f t="shared" si="173"/>
        <v>0.17194806647978789</v>
      </c>
      <c r="EU87" s="41">
        <f t="shared" si="174"/>
        <v>6.4990260331988597E-2</v>
      </c>
      <c r="EV87" s="9"/>
      <c r="EX87" s="219">
        <v>19</v>
      </c>
      <c r="EY87" s="152">
        <f t="shared" si="145"/>
        <v>0.60666666666666669</v>
      </c>
      <c r="EZ87" s="152">
        <f t="shared" si="146"/>
        <v>0.18666666666666668</v>
      </c>
      <c r="FA87" s="152">
        <f t="shared" si="147"/>
        <v>0.32222222222222224</v>
      </c>
      <c r="FB87" s="152">
        <f t="shared" si="148"/>
        <v>6.4444444444444443E-2</v>
      </c>
      <c r="FC87" s="152">
        <f t="shared" si="149"/>
        <v>0.34222222222222221</v>
      </c>
      <c r="FD87" s="152">
        <f t="shared" si="150"/>
        <v>0.54222222222222227</v>
      </c>
      <c r="FE87" s="152">
        <f t="shared" si="151"/>
        <v>0.47444444444444445</v>
      </c>
      <c r="FF87" s="152">
        <f t="shared" si="152"/>
        <v>0.15111111111111111</v>
      </c>
      <c r="FG87" s="58"/>
      <c r="FH87" s="58"/>
      <c r="FI87" s="40">
        <f t="shared" si="175"/>
        <v>0.33625000000000005</v>
      </c>
      <c r="FJ87" s="40">
        <f t="shared" si="176"/>
        <v>0.19471947669191847</v>
      </c>
      <c r="FK87" s="41">
        <f t="shared" si="177"/>
        <v>6.8843731198975716E-2</v>
      </c>
      <c r="FL87" s="9"/>
      <c r="GO87" s="9"/>
      <c r="HD87" s="9"/>
      <c r="HE87" s="9"/>
      <c r="HF87" s="9"/>
      <c r="HG87" s="9"/>
      <c r="HH87" s="9"/>
    </row>
    <row r="88" spans="1:226" ht="21" x14ac:dyDescent="0.25">
      <c r="A88" t="str">
        <f>'Raw Data(sec)'!A87</f>
        <v>P29</v>
      </c>
      <c r="B88" t="str">
        <f>'Raw Data(sec)'!B87</f>
        <v>HOM</v>
      </c>
      <c r="C88" t="str">
        <f>'Raw Data(sec)'!C87</f>
        <v>W3</v>
      </c>
      <c r="D88" t="str">
        <f>'Raw Data(sec)'!D87</f>
        <v>W</v>
      </c>
      <c r="E88">
        <f>'Raw Data(sec)'!E87/3600</f>
        <v>0.19777777777777777</v>
      </c>
      <c r="F88">
        <f>'Raw Data(sec)'!F87/3600</f>
        <v>0.40555555555555556</v>
      </c>
      <c r="G88">
        <f>'Raw Data(sec)'!G87/3600</f>
        <v>0.31888888888888889</v>
      </c>
      <c r="H88">
        <f>'Raw Data(sec)'!H87/3600</f>
        <v>0.13777777777777778</v>
      </c>
      <c r="I88">
        <f>'Raw Data(sec)'!I87/3600</f>
        <v>0.81222222222222218</v>
      </c>
      <c r="J88">
        <f>'Raw Data(sec)'!J87/3600</f>
        <v>0.53</v>
      </c>
      <c r="K88">
        <f>'Raw Data(sec)'!K87/3600</f>
        <v>0.31111111111111112</v>
      </c>
      <c r="L88">
        <f>'Raw Data(sec)'!L87/3600</f>
        <v>0.99444444444444446</v>
      </c>
      <c r="M88">
        <f>'Raw Data(sec)'!M87/3600</f>
        <v>0.2911111111111111</v>
      </c>
      <c r="N88">
        <f>'Raw Data(sec)'!N87/3600</f>
        <v>0.14666666666666667</v>
      </c>
      <c r="O88">
        <f>'Raw Data(sec)'!O87/3600</f>
        <v>0.44222222222222224</v>
      </c>
      <c r="P88" s="173">
        <f>'Raw Data(sec)'!P87/3600</f>
        <v>0.46555555555555556</v>
      </c>
      <c r="Q88" s="173">
        <f>'Raw Data(sec)'!Q87/3600</f>
        <v>0.95222222222222219</v>
      </c>
      <c r="R88" s="173">
        <f>'Raw Data(sec)'!R87/3600</f>
        <v>1</v>
      </c>
      <c r="S88" s="173">
        <f>'Raw Data(sec)'!S87/3600</f>
        <v>0.79333333333333333</v>
      </c>
      <c r="T88" s="173">
        <f>'Raw Data(sec)'!T87/3600</f>
        <v>0.39555555555555555</v>
      </c>
      <c r="U88" s="173">
        <f>'Raw Data(sec)'!U87/3600</f>
        <v>0.78111111111111109</v>
      </c>
      <c r="V88" s="173">
        <f>'Raw Data(sec)'!V87/3600</f>
        <v>0.77666666666666662</v>
      </c>
      <c r="W88" s="173">
        <f>'Raw Data(sec)'!W87/3600</f>
        <v>0.6744444444444444</v>
      </c>
      <c r="X88" s="173">
        <f>'Raw Data(sec)'!X87/3600</f>
        <v>0.30111111111111111</v>
      </c>
      <c r="Y88" s="173">
        <f>'Raw Data(sec)'!Y87/3600</f>
        <v>0.78</v>
      </c>
      <c r="Z88" s="173">
        <f>'Raw Data(sec)'!Z87/3600</f>
        <v>0.99</v>
      </c>
      <c r="AA88" s="173">
        <f>'Raw Data(sec)'!AA87/3600</f>
        <v>1</v>
      </c>
      <c r="AB88" s="173">
        <f>'Raw Data(sec)'!AB87/3600</f>
        <v>0.97444444444444445</v>
      </c>
      <c r="AH88" s="9"/>
      <c r="AI88" s="9"/>
      <c r="AJ88" s="9"/>
      <c r="AK88" s="358"/>
      <c r="AL88" s="280">
        <v>20</v>
      </c>
      <c r="AM88" s="281">
        <f t="shared" si="93"/>
        <v>0.41888888888888887</v>
      </c>
      <c r="AN88" s="281">
        <f t="shared" si="94"/>
        <v>0.44222222222222224</v>
      </c>
      <c r="AO88" s="281">
        <f t="shared" si="95"/>
        <v>0.6544444444444445</v>
      </c>
      <c r="AP88" s="281">
        <f t="shared" si="96"/>
        <v>0.63</v>
      </c>
      <c r="AQ88" s="281">
        <f t="shared" si="97"/>
        <v>0.66555555555555557</v>
      </c>
      <c r="AR88" s="281">
        <f t="shared" si="98"/>
        <v>0</v>
      </c>
      <c r="AS88" s="281">
        <f t="shared" si="99"/>
        <v>0.20777777777777778</v>
      </c>
      <c r="AU88" s="9">
        <f t="shared" si="100"/>
        <v>0</v>
      </c>
      <c r="AV88" s="58"/>
      <c r="AW88" s="40">
        <f t="shared" si="179"/>
        <v>0.4312698412698413</v>
      </c>
      <c r="AX88" s="40">
        <f t="shared" si="157"/>
        <v>0.25179555081873567</v>
      </c>
      <c r="AY88" s="41">
        <f t="shared" si="158"/>
        <v>9.516977267127151E-2</v>
      </c>
      <c r="AZ88" s="9"/>
      <c r="BA88" s="386"/>
      <c r="BB88" s="104">
        <v>20</v>
      </c>
      <c r="BC88" s="281">
        <f t="shared" si="101"/>
        <v>0.58111111111111113</v>
      </c>
      <c r="BD88" s="281">
        <f t="shared" si="102"/>
        <v>0.20444444444444446</v>
      </c>
      <c r="BE88" s="281">
        <f t="shared" si="103"/>
        <v>0.34222222222222221</v>
      </c>
      <c r="BF88" s="281">
        <f t="shared" si="104"/>
        <v>0.43</v>
      </c>
      <c r="BG88" s="281">
        <f t="shared" si="105"/>
        <v>0.28888888888888886</v>
      </c>
      <c r="BH88" s="281">
        <f t="shared" si="106"/>
        <v>0.33666666666666667</v>
      </c>
      <c r="BI88" s="281">
        <f t="shared" si="107"/>
        <v>7.0000000000000007E-2</v>
      </c>
      <c r="BJ88" s="281">
        <f t="shared" si="108"/>
        <v>0.36222222222222222</v>
      </c>
      <c r="BK88" s="58"/>
      <c r="BL88" s="58"/>
      <c r="BM88" s="40">
        <f t="shared" si="159"/>
        <v>0.32694444444444448</v>
      </c>
      <c r="BN88" s="40">
        <f t="shared" si="160"/>
        <v>0.15083980079092346</v>
      </c>
      <c r="BO88" s="41">
        <f t="shared" si="180"/>
        <v>5.3329923006044964E-2</v>
      </c>
      <c r="BT88" s="358"/>
      <c r="BU88" s="280">
        <v>20</v>
      </c>
      <c r="BV88" s="281">
        <f t="shared" si="109"/>
        <v>5.7777777777777775E-2</v>
      </c>
      <c r="BW88" s="281">
        <f t="shared" si="110"/>
        <v>0.12555555555555556</v>
      </c>
      <c r="BX88" s="281">
        <f t="shared" si="111"/>
        <v>0.5</v>
      </c>
      <c r="BY88" s="281">
        <f t="shared" si="112"/>
        <v>0.09</v>
      </c>
      <c r="BZ88" s="281">
        <f t="shared" si="113"/>
        <v>0</v>
      </c>
      <c r="CA88" s="281">
        <f t="shared" si="114"/>
        <v>0.60444444444444445</v>
      </c>
      <c r="CB88" s="281">
        <f t="shared" si="115"/>
        <v>0.64</v>
      </c>
      <c r="CC88" s="174"/>
      <c r="CD88" s="174"/>
      <c r="CE88" s="174"/>
      <c r="CF88" s="40">
        <f t="shared" si="181"/>
        <v>0.28825396825396826</v>
      </c>
      <c r="CG88" s="40">
        <f t="shared" si="161"/>
        <v>0.28003663571529269</v>
      </c>
      <c r="CH88" s="41">
        <f t="shared" si="162"/>
        <v>0.10584389944140754</v>
      </c>
      <c r="CI88" s="9"/>
      <c r="CJ88" s="104">
        <v>20</v>
      </c>
      <c r="CK88" s="281">
        <f t="shared" si="116"/>
        <v>0.10111111111111111</v>
      </c>
      <c r="CL88" s="281">
        <f t="shared" si="117"/>
        <v>0.34111111111111109</v>
      </c>
      <c r="CM88" s="281">
        <f t="shared" si="118"/>
        <v>0.23</v>
      </c>
      <c r="CN88" s="281">
        <f t="shared" si="119"/>
        <v>0.38444444444444442</v>
      </c>
      <c r="CO88" s="281">
        <f t="shared" si="120"/>
        <v>0</v>
      </c>
      <c r="CP88" s="281">
        <f t="shared" si="121"/>
        <v>0.51111111111111107</v>
      </c>
      <c r="CQ88" s="281">
        <f t="shared" si="122"/>
        <v>0.44333333333333336</v>
      </c>
      <c r="CR88" s="281">
        <f t="shared" si="123"/>
        <v>0.02</v>
      </c>
      <c r="CS88" s="281">
        <f t="shared" si="124"/>
        <v>2.2222222222222222E-3</v>
      </c>
      <c r="CT88" s="58"/>
      <c r="CU88" s="174">
        <f t="shared" si="163"/>
        <v>0.22592592592592592</v>
      </c>
      <c r="CV88" s="40">
        <f t="shared" si="164"/>
        <v>0.20189075398147846</v>
      </c>
      <c r="CW88" s="41">
        <f t="shared" si="165"/>
        <v>6.7296917993826158E-2</v>
      </c>
      <c r="CX88" s="9"/>
      <c r="CZ88" s="9"/>
      <c r="DA88" s="358"/>
      <c r="DB88" s="172">
        <v>20</v>
      </c>
      <c r="DC88" s="173">
        <f t="shared" si="125"/>
        <v>0.77666666666666662</v>
      </c>
      <c r="DD88" s="173">
        <f t="shared" si="126"/>
        <v>0.71111111111111114</v>
      </c>
      <c r="DE88" s="173">
        <f t="shared" si="127"/>
        <v>0.38222222222222224</v>
      </c>
      <c r="DF88" s="173">
        <f t="shared" si="128"/>
        <v>0.2911111111111111</v>
      </c>
      <c r="DG88" s="173">
        <f t="shared" si="129"/>
        <v>8.5555555555555551E-2</v>
      </c>
      <c r="DH88" s="173">
        <f t="shared" si="130"/>
        <v>0.5955555555555555</v>
      </c>
      <c r="DI88" s="58"/>
      <c r="DJ88" s="58"/>
      <c r="DK88" s="58"/>
      <c r="DL88" s="40">
        <f t="shared" si="166"/>
        <v>0.47370370370370368</v>
      </c>
      <c r="DM88" s="40">
        <f t="shared" si="167"/>
        <v>0.26659505211218681</v>
      </c>
      <c r="DN88" s="41">
        <f t="shared" si="168"/>
        <v>0.10883697427092474</v>
      </c>
      <c r="DO88" s="9"/>
      <c r="DP88" s="176">
        <v>20</v>
      </c>
      <c r="DQ88" s="173">
        <f t="shared" si="131"/>
        <v>0</v>
      </c>
      <c r="DR88" s="173">
        <f t="shared" si="132"/>
        <v>1.1111111111111111E-3</v>
      </c>
      <c r="DS88" s="173">
        <f t="shared" si="133"/>
        <v>0.42666666666666669</v>
      </c>
      <c r="DT88" s="173">
        <f t="shared" si="134"/>
        <v>6.7777777777777784E-2</v>
      </c>
      <c r="DU88" s="173">
        <f t="shared" si="135"/>
        <v>0.47</v>
      </c>
      <c r="DV88" s="173">
        <f t="shared" si="136"/>
        <v>0.35222222222222221</v>
      </c>
      <c r="DW88" s="173">
        <f t="shared" si="137"/>
        <v>0.31777777777777777</v>
      </c>
      <c r="DX88" s="174"/>
      <c r="DY88" s="174"/>
      <c r="DZ88" s="174"/>
      <c r="EA88" s="40">
        <f t="shared" si="169"/>
        <v>0.23365079365079364</v>
      </c>
      <c r="EB88" s="40">
        <f t="shared" si="170"/>
        <v>0.2043011920481875</v>
      </c>
      <c r="EC88" s="41">
        <f t="shared" si="171"/>
        <v>7.7218592387650109E-2</v>
      </c>
      <c r="EG88" s="358"/>
      <c r="EH88" s="217">
        <v>20</v>
      </c>
      <c r="EI88" s="152">
        <f t="shared" si="138"/>
        <v>0.30555555555555558</v>
      </c>
      <c r="EJ88" s="152">
        <f t="shared" si="139"/>
        <v>0.46555555555555556</v>
      </c>
      <c r="EK88" s="152">
        <f t="shared" si="140"/>
        <v>0.34222222222222221</v>
      </c>
      <c r="EL88" s="152">
        <f t="shared" si="141"/>
        <v>0.44555555555555554</v>
      </c>
      <c r="EM88" s="152"/>
      <c r="EN88" s="152"/>
      <c r="EO88" s="152">
        <f t="shared" si="142"/>
        <v>0.44888888888888889</v>
      </c>
      <c r="EP88" s="152">
        <f t="shared" si="143"/>
        <v>0.47444444444444445</v>
      </c>
      <c r="EQ88" s="152">
        <f t="shared" si="144"/>
        <v>0.2413793103448276</v>
      </c>
      <c r="ER88" s="58"/>
      <c r="ES88" s="40">
        <f t="shared" si="172"/>
        <v>0.3890859332238642</v>
      </c>
      <c r="ET88" s="40">
        <f t="shared" si="173"/>
        <v>9.2095664189008872E-2</v>
      </c>
      <c r="EU88" s="41">
        <f t="shared" si="174"/>
        <v>3.4808889181633496E-2</v>
      </c>
      <c r="EV88" s="9"/>
      <c r="EX88" s="219">
        <v>20</v>
      </c>
      <c r="EY88" s="152">
        <f t="shared" si="145"/>
        <v>8.7777777777777774E-2</v>
      </c>
      <c r="EZ88" s="152">
        <f t="shared" si="146"/>
        <v>0.52</v>
      </c>
      <c r="FA88" s="152">
        <f t="shared" si="147"/>
        <v>0.6166666666666667</v>
      </c>
      <c r="FB88" s="152">
        <f t="shared" si="148"/>
        <v>0.80222222222222217</v>
      </c>
      <c r="FC88" s="152">
        <f t="shared" si="149"/>
        <v>0.51333333333333331</v>
      </c>
      <c r="FD88" s="152">
        <f t="shared" si="150"/>
        <v>0.90111111111111108</v>
      </c>
      <c r="FE88" s="152">
        <f t="shared" si="151"/>
        <v>0.47</v>
      </c>
      <c r="FF88" s="152">
        <f t="shared" si="152"/>
        <v>0.61555555555555552</v>
      </c>
      <c r="FG88" s="58"/>
      <c r="FH88" s="58"/>
      <c r="FI88" s="40">
        <f t="shared" si="175"/>
        <v>0.5658333333333333</v>
      </c>
      <c r="FJ88" s="40">
        <f t="shared" si="176"/>
        <v>0.24375787420013317</v>
      </c>
      <c r="FK88" s="41">
        <f t="shared" si="177"/>
        <v>8.618142290726577E-2</v>
      </c>
      <c r="FL88" s="9"/>
      <c r="GC88" s="9"/>
      <c r="GD88" s="9"/>
      <c r="GE88" s="9"/>
      <c r="GF88" s="9"/>
      <c r="GG88" s="9"/>
      <c r="GH88" s="9"/>
      <c r="GI88" s="9"/>
      <c r="GJ88" s="9"/>
      <c r="GK88" s="9"/>
      <c r="GL88" s="9"/>
      <c r="GM88" s="9"/>
      <c r="GN88" s="9"/>
      <c r="GO88" s="9"/>
      <c r="HD88" s="9"/>
      <c r="HE88" s="9"/>
      <c r="HF88" s="9"/>
      <c r="HG88" s="9"/>
      <c r="HH88" s="9"/>
    </row>
    <row r="89" spans="1:226" ht="21" x14ac:dyDescent="0.25">
      <c r="A89" t="str">
        <f>'Raw Data(sec)'!A88</f>
        <v>P29</v>
      </c>
      <c r="B89" t="str">
        <f>'Raw Data(sec)'!B88</f>
        <v>HOM</v>
      </c>
      <c r="C89" t="str">
        <f>'Raw Data(sec)'!C88</f>
        <v>W3</v>
      </c>
      <c r="D89" t="str">
        <f>'Raw Data(sec)'!D88</f>
        <v>R</v>
      </c>
      <c r="E89">
        <f>'Raw Data(sec)'!E88/3600</f>
        <v>0.22666666666666666</v>
      </c>
      <c r="F89">
        <f>'Raw Data(sec)'!F88/3600</f>
        <v>0.15555555555555556</v>
      </c>
      <c r="G89">
        <f>'Raw Data(sec)'!G88/3600</f>
        <v>8.2222222222222224E-2</v>
      </c>
      <c r="H89">
        <f>'Raw Data(sec)'!H88/3600</f>
        <v>0.23666666666666666</v>
      </c>
      <c r="I89">
        <f>'Raw Data(sec)'!I88/3600</f>
        <v>6.8888888888888888E-2</v>
      </c>
      <c r="J89">
        <f>'Raw Data(sec)'!J88/3600</f>
        <v>0.10333333333333333</v>
      </c>
      <c r="K89">
        <f>'Raw Data(sec)'!K88/3600</f>
        <v>0.18888888888888888</v>
      </c>
      <c r="L89">
        <f>'Raw Data(sec)'!L88/3600</f>
        <v>5.5555555555555558E-3</v>
      </c>
      <c r="M89">
        <f>'Raw Data(sec)'!M88/3600</f>
        <v>0.15888888888888889</v>
      </c>
      <c r="N89">
        <f>'Raw Data(sec)'!N88/3600</f>
        <v>0.22555555555555556</v>
      </c>
      <c r="O89">
        <f>'Raw Data(sec)'!O88/3600</f>
        <v>0.12333333333333334</v>
      </c>
      <c r="P89" s="173">
        <f>'Raw Data(sec)'!P88/3600</f>
        <v>5.8888888888888886E-2</v>
      </c>
      <c r="Q89" s="173">
        <f>'Raw Data(sec)'!Q88/3600</f>
        <v>3.111111111111111E-2</v>
      </c>
      <c r="R89" s="173">
        <f>'Raw Data(sec)'!R88/3600</f>
        <v>0</v>
      </c>
      <c r="S89" s="173">
        <f>'Raw Data(sec)'!S88/3600</f>
        <v>1.8888888888888889E-2</v>
      </c>
      <c r="T89" s="173">
        <f>'Raw Data(sec)'!T88/3600</f>
        <v>0.15888888888888889</v>
      </c>
      <c r="U89" s="173">
        <f>'Raw Data(sec)'!U88/3600</f>
        <v>4.777777777777778E-2</v>
      </c>
      <c r="V89" s="173">
        <f>'Raw Data(sec)'!V88/3600</f>
        <v>0.03</v>
      </c>
      <c r="W89" s="173">
        <f>'Raw Data(sec)'!W88/3600</f>
        <v>4.4444444444444446E-2</v>
      </c>
      <c r="X89" s="173">
        <f>'Raw Data(sec)'!X88/3600</f>
        <v>0.18777777777777777</v>
      </c>
      <c r="Y89" s="173">
        <f>'Raw Data(sec)'!Y88/3600</f>
        <v>3.3333333333333333E-2</v>
      </c>
      <c r="Z89" s="173">
        <f>'Raw Data(sec)'!Z88/3600</f>
        <v>0</v>
      </c>
      <c r="AA89" s="173">
        <f>'Raw Data(sec)'!AA88/3600</f>
        <v>0</v>
      </c>
      <c r="AB89" s="173">
        <f>'Raw Data(sec)'!AB88/3600</f>
        <v>0</v>
      </c>
      <c r="AH89" s="9"/>
      <c r="AI89" s="9"/>
      <c r="AJ89" s="9"/>
      <c r="AK89" s="358"/>
      <c r="AL89" s="280">
        <v>21</v>
      </c>
      <c r="AM89" s="281">
        <f t="shared" si="93"/>
        <v>0.36666666666666664</v>
      </c>
      <c r="AN89" s="281">
        <f t="shared" si="94"/>
        <v>0.37888888888888889</v>
      </c>
      <c r="AO89" s="281">
        <f t="shared" si="95"/>
        <v>0.29222222222222222</v>
      </c>
      <c r="AP89" s="281">
        <f t="shared" si="96"/>
        <v>0.49</v>
      </c>
      <c r="AQ89" s="281">
        <f t="shared" si="97"/>
        <v>0.26</v>
      </c>
      <c r="AR89" s="281">
        <f t="shared" si="98"/>
        <v>0.40555555555555556</v>
      </c>
      <c r="AS89" s="281">
        <f t="shared" si="99"/>
        <v>0.44555555555555554</v>
      </c>
      <c r="AU89" s="9">
        <f t="shared" si="100"/>
        <v>0</v>
      </c>
      <c r="AV89" s="58"/>
      <c r="AW89" s="40">
        <f t="shared" si="179"/>
        <v>0.37698412698412698</v>
      </c>
      <c r="AX89" s="40">
        <f t="shared" si="157"/>
        <v>8.0902100787412043E-2</v>
      </c>
      <c r="AY89" s="41">
        <f t="shared" si="158"/>
        <v>3.0578119889453578E-2</v>
      </c>
      <c r="AZ89" s="9"/>
      <c r="BA89" s="386"/>
      <c r="BB89" s="104">
        <v>21</v>
      </c>
      <c r="BC89" s="281">
        <f t="shared" si="101"/>
        <v>0</v>
      </c>
      <c r="BD89" s="281">
        <f t="shared" si="102"/>
        <v>0.37333333333333335</v>
      </c>
      <c r="BE89" s="281">
        <f t="shared" si="103"/>
        <v>0.27</v>
      </c>
      <c r="BF89" s="281">
        <f t="shared" si="104"/>
        <v>0.14000000000000001</v>
      </c>
      <c r="BG89" s="281">
        <f t="shared" si="105"/>
        <v>0.10444444444444445</v>
      </c>
      <c r="BH89" s="281">
        <f t="shared" si="106"/>
        <v>0.32333333333333331</v>
      </c>
      <c r="BI89" s="281">
        <f t="shared" si="107"/>
        <v>0.33333333333333331</v>
      </c>
      <c r="BJ89" s="281">
        <f t="shared" si="108"/>
        <v>0.15222222222222223</v>
      </c>
      <c r="BK89" s="58"/>
      <c r="BL89" s="58"/>
      <c r="BM89" s="40">
        <f t="shared" si="159"/>
        <v>0.21208333333333332</v>
      </c>
      <c r="BN89" s="40">
        <f t="shared" si="160"/>
        <v>0.13189761073580161</v>
      </c>
      <c r="BO89" s="41">
        <f t="shared" si="180"/>
        <v>4.6632847486794443E-2</v>
      </c>
      <c r="BT89" s="358"/>
      <c r="BU89" s="280">
        <v>21</v>
      </c>
      <c r="BV89" s="281">
        <f t="shared" si="109"/>
        <v>0.15444444444444444</v>
      </c>
      <c r="BW89" s="281">
        <f t="shared" si="110"/>
        <v>0</v>
      </c>
      <c r="BX89" s="281">
        <f t="shared" si="111"/>
        <v>0.54777777777777781</v>
      </c>
      <c r="BY89" s="281">
        <f t="shared" si="112"/>
        <v>0.54555555555555557</v>
      </c>
      <c r="BZ89" s="281">
        <f t="shared" si="113"/>
        <v>0.44222222222222224</v>
      </c>
      <c r="CA89" s="281">
        <f t="shared" si="114"/>
        <v>0.24888888888888888</v>
      </c>
      <c r="CB89" s="281">
        <f t="shared" si="115"/>
        <v>0.33444444444444443</v>
      </c>
      <c r="CC89" s="174"/>
      <c r="CD89" s="174"/>
      <c r="CE89" s="174"/>
      <c r="CF89" s="40">
        <f t="shared" si="181"/>
        <v>0.32476190476190475</v>
      </c>
      <c r="CG89" s="40">
        <f t="shared" si="161"/>
        <v>0.20518757280906016</v>
      </c>
      <c r="CH89" s="41">
        <f t="shared" si="162"/>
        <v>7.755361282481886E-2</v>
      </c>
      <c r="CI89" s="9"/>
      <c r="CJ89" s="104">
        <v>21</v>
      </c>
      <c r="CK89" s="281">
        <f t="shared" si="116"/>
        <v>0.21222222222222223</v>
      </c>
      <c r="CL89" s="281">
        <f t="shared" si="117"/>
        <v>0</v>
      </c>
      <c r="CM89" s="281">
        <f t="shared" si="118"/>
        <v>0</v>
      </c>
      <c r="CN89" s="281">
        <f t="shared" si="119"/>
        <v>0.22777777777777777</v>
      </c>
      <c r="CO89" s="281">
        <f t="shared" si="120"/>
        <v>0</v>
      </c>
      <c r="CP89" s="281">
        <f t="shared" si="121"/>
        <v>0.18666666666666668</v>
      </c>
      <c r="CQ89" s="281">
        <f t="shared" si="122"/>
        <v>0.43111111111111111</v>
      </c>
      <c r="CR89" s="281">
        <f t="shared" si="123"/>
        <v>0.48888888888888887</v>
      </c>
      <c r="CS89" s="281">
        <f t="shared" si="124"/>
        <v>0.19444444444444445</v>
      </c>
      <c r="CT89" s="58"/>
      <c r="CU89" s="174">
        <f t="shared" si="163"/>
        <v>0.19345679012345682</v>
      </c>
      <c r="CV89" s="40">
        <f t="shared" si="164"/>
        <v>0.17944826659538338</v>
      </c>
      <c r="CW89" s="41">
        <f t="shared" si="165"/>
        <v>5.9816088865127792E-2</v>
      </c>
      <c r="CX89" s="9"/>
      <c r="CZ89" s="9"/>
      <c r="DA89" s="358"/>
      <c r="DB89" s="172">
        <v>21</v>
      </c>
      <c r="DC89" s="173">
        <f t="shared" si="125"/>
        <v>0.52666666666666662</v>
      </c>
      <c r="DD89" s="173">
        <f t="shared" si="126"/>
        <v>0.55444444444444441</v>
      </c>
      <c r="DE89" s="173">
        <f t="shared" si="127"/>
        <v>0.35666666666666669</v>
      </c>
      <c r="DF89" s="173">
        <f t="shared" si="128"/>
        <v>0.18888888888888888</v>
      </c>
      <c r="DG89" s="173">
        <f t="shared" si="129"/>
        <v>0</v>
      </c>
      <c r="DH89" s="173">
        <f t="shared" si="130"/>
        <v>0.34111111111111109</v>
      </c>
      <c r="DI89" s="58"/>
      <c r="DJ89" s="58"/>
      <c r="DK89" s="58"/>
      <c r="DL89" s="40">
        <f t="shared" si="166"/>
        <v>0.32796296296296296</v>
      </c>
      <c r="DM89" s="40">
        <f t="shared" si="167"/>
        <v>0.20912919589605775</v>
      </c>
      <c r="DN89" s="41">
        <f t="shared" si="168"/>
        <v>8.5376636710647894E-2</v>
      </c>
      <c r="DO89" s="9"/>
      <c r="DP89" s="176">
        <v>21</v>
      </c>
      <c r="DQ89" s="173">
        <f t="shared" si="131"/>
        <v>0.4622222222222222</v>
      </c>
      <c r="DR89" s="173">
        <f t="shared" si="132"/>
        <v>0.1711111111111111</v>
      </c>
      <c r="DS89" s="173">
        <f t="shared" si="133"/>
        <v>0.47</v>
      </c>
      <c r="DT89" s="173">
        <f t="shared" si="134"/>
        <v>0.4022222222222222</v>
      </c>
      <c r="DU89" s="173">
        <f t="shared" si="135"/>
        <v>2.7777777777777776E-2</v>
      </c>
      <c r="DV89" s="173">
        <f t="shared" si="136"/>
        <v>0.29777777777777775</v>
      </c>
      <c r="DW89" s="173">
        <f t="shared" si="137"/>
        <v>0.28666666666666668</v>
      </c>
      <c r="DX89" s="174"/>
      <c r="DY89" s="174"/>
      <c r="DZ89" s="174"/>
      <c r="EA89" s="40">
        <f t="shared" si="169"/>
        <v>0.3025396825396825</v>
      </c>
      <c r="EB89" s="40">
        <f t="shared" si="170"/>
        <v>0.16151381890669547</v>
      </c>
      <c r="EC89" s="41">
        <f t="shared" si="171"/>
        <v>6.1046485446776912E-2</v>
      </c>
      <c r="EG89" s="358"/>
      <c r="EH89" s="217">
        <v>21</v>
      </c>
      <c r="EI89" s="152">
        <f t="shared" si="138"/>
        <v>0.55000000000000004</v>
      </c>
      <c r="EJ89" s="152">
        <f t="shared" si="139"/>
        <v>0.33333333333333331</v>
      </c>
      <c r="EK89" s="152">
        <f t="shared" si="140"/>
        <v>0.1711111111111111</v>
      </c>
      <c r="EL89" s="152">
        <f t="shared" si="141"/>
        <v>0.30777777777777776</v>
      </c>
      <c r="EM89" s="152"/>
      <c r="EN89" s="152"/>
      <c r="EO89" s="152">
        <f t="shared" si="142"/>
        <v>0.28666666666666668</v>
      </c>
      <c r="EP89" s="152">
        <f t="shared" si="143"/>
        <v>0.35888888888888887</v>
      </c>
      <c r="EQ89" s="152">
        <f t="shared" si="144"/>
        <v>0.22777777777777777</v>
      </c>
      <c r="ER89" s="58"/>
      <c r="ES89" s="40">
        <f t="shared" si="172"/>
        <v>0.31936507936507935</v>
      </c>
      <c r="ET89" s="40">
        <f t="shared" si="173"/>
        <v>0.12008374502865003</v>
      </c>
      <c r="EU89" s="41">
        <f t="shared" si="174"/>
        <v>4.5387389406728117E-2</v>
      </c>
      <c r="EV89" s="9"/>
      <c r="EX89" s="219">
        <v>21</v>
      </c>
      <c r="EY89" s="152">
        <f t="shared" si="145"/>
        <v>0.48333333333333334</v>
      </c>
      <c r="EZ89" s="152">
        <f t="shared" si="146"/>
        <v>0</v>
      </c>
      <c r="FA89" s="152">
        <f t="shared" si="147"/>
        <v>0.4777777777777778</v>
      </c>
      <c r="FB89" s="152">
        <f t="shared" si="148"/>
        <v>0</v>
      </c>
      <c r="FC89" s="152">
        <f t="shared" si="149"/>
        <v>0.42333333333333334</v>
      </c>
      <c r="FD89" s="152">
        <f t="shared" si="150"/>
        <v>0.50444444444444447</v>
      </c>
      <c r="FE89" s="152">
        <f t="shared" si="151"/>
        <v>5.3333333333333337E-2</v>
      </c>
      <c r="FF89" s="152">
        <f t="shared" si="152"/>
        <v>0.39111111111111113</v>
      </c>
      <c r="FG89" s="58"/>
      <c r="FH89" s="58"/>
      <c r="FI89" s="40">
        <f t="shared" si="175"/>
        <v>0.29166666666666669</v>
      </c>
      <c r="FJ89" s="40">
        <f t="shared" si="176"/>
        <v>0.23015982484687666</v>
      </c>
      <c r="FK89" s="41">
        <f t="shared" si="177"/>
        <v>8.1373786452967251E-2</v>
      </c>
      <c r="FL89" s="9"/>
      <c r="GC89" s="9"/>
      <c r="GD89" s="9"/>
      <c r="GE89" s="9"/>
      <c r="GF89" s="9"/>
      <c r="GG89" s="9"/>
      <c r="GH89" s="9"/>
      <c r="GI89" s="9"/>
      <c r="GJ89" s="9"/>
      <c r="GK89" s="9"/>
      <c r="GL89" s="9"/>
      <c r="GM89" s="9"/>
      <c r="GN89" s="9"/>
      <c r="GO89" s="9"/>
      <c r="HD89" s="9"/>
      <c r="HE89" s="9"/>
      <c r="HF89" s="9"/>
      <c r="HG89" s="9"/>
      <c r="HH89" s="9"/>
    </row>
    <row r="90" spans="1:226" ht="21" x14ac:dyDescent="0.25">
      <c r="A90" t="str">
        <f>'Raw Data(sec)'!A89</f>
        <v>P29</v>
      </c>
      <c r="B90" t="str">
        <f>'Raw Data(sec)'!B89</f>
        <v>HOM</v>
      </c>
      <c r="C90" t="str">
        <f>'Raw Data(sec)'!C89</f>
        <v>W3</v>
      </c>
      <c r="D90" t="str">
        <f>'Raw Data(sec)'!D89</f>
        <v>NR</v>
      </c>
      <c r="E90">
        <f>'Raw Data(sec)'!E89/3600</f>
        <v>0.5755555555555556</v>
      </c>
      <c r="F90">
        <f>'Raw Data(sec)'!F89/3600</f>
        <v>0.43888888888888888</v>
      </c>
      <c r="G90">
        <f>'Raw Data(sec)'!G89/3600</f>
        <v>0.59888888888888892</v>
      </c>
      <c r="H90">
        <f>'Raw Data(sec)'!H89/3600</f>
        <v>0.62555555555555553</v>
      </c>
      <c r="I90">
        <f>'Raw Data(sec)'!I89/3600</f>
        <v>0.11888888888888889</v>
      </c>
      <c r="J90">
        <f>'Raw Data(sec)'!J89/3600</f>
        <v>0.36666666666666664</v>
      </c>
      <c r="K90">
        <f>'Raw Data(sec)'!K89/3600</f>
        <v>0.5</v>
      </c>
      <c r="L90">
        <f>'Raw Data(sec)'!L89/3600</f>
        <v>0</v>
      </c>
      <c r="M90">
        <f>'Raw Data(sec)'!M89/3600</f>
        <v>0.55000000000000004</v>
      </c>
      <c r="N90">
        <f>'Raw Data(sec)'!N89/3600</f>
        <v>0.62777777777777777</v>
      </c>
      <c r="O90">
        <f>'Raw Data(sec)'!O89/3600</f>
        <v>0.43444444444444447</v>
      </c>
      <c r="P90" s="173">
        <f>'Raw Data(sec)'!P89/3600</f>
        <v>0.47555555555555556</v>
      </c>
      <c r="Q90" s="173">
        <f>'Raw Data(sec)'!Q89/3600</f>
        <v>1.6666666666666666E-2</v>
      </c>
      <c r="R90" s="173">
        <f>'Raw Data(sec)'!R89/3600</f>
        <v>0</v>
      </c>
      <c r="S90" s="173">
        <f>'Raw Data(sec)'!S89/3600</f>
        <v>0.18777777777777777</v>
      </c>
      <c r="T90" s="173">
        <f>'Raw Data(sec)'!T89/3600</f>
        <v>0.44555555555555554</v>
      </c>
      <c r="U90" s="173">
        <f>'Raw Data(sec)'!U89/3600</f>
        <v>0.1711111111111111</v>
      </c>
      <c r="V90" s="173">
        <f>'Raw Data(sec)'!V89/3600</f>
        <v>0.19333333333333333</v>
      </c>
      <c r="W90" s="173">
        <f>'Raw Data(sec)'!W89/3600</f>
        <v>0.28111111111111109</v>
      </c>
      <c r="X90" s="173">
        <f>'Raw Data(sec)'!X89/3600</f>
        <v>0.51111111111111107</v>
      </c>
      <c r="Y90" s="173">
        <f>'Raw Data(sec)'!Y89/3600</f>
        <v>0.18666666666666668</v>
      </c>
      <c r="Z90" s="173">
        <f>'Raw Data(sec)'!Z89/3600</f>
        <v>0.01</v>
      </c>
      <c r="AA90" s="173">
        <f>'Raw Data(sec)'!AA89/3600</f>
        <v>0</v>
      </c>
      <c r="AB90" s="173">
        <f>'Raw Data(sec)'!AB89/3600</f>
        <v>2.5555555555555557E-2</v>
      </c>
      <c r="AH90" s="9"/>
      <c r="AI90" s="9"/>
      <c r="AJ90" s="9"/>
      <c r="AK90" s="358"/>
      <c r="AL90" s="280">
        <v>22</v>
      </c>
      <c r="AM90" s="281">
        <f t="shared" si="93"/>
        <v>0.41444444444444445</v>
      </c>
      <c r="AN90" s="281">
        <f t="shared" si="94"/>
        <v>0.67666666666666664</v>
      </c>
      <c r="AO90" s="281">
        <f t="shared" si="95"/>
        <v>0.22111111111111112</v>
      </c>
      <c r="AP90" s="281">
        <f t="shared" si="96"/>
        <v>0.19666666666666666</v>
      </c>
      <c r="AQ90" s="281">
        <f t="shared" si="97"/>
        <v>0.51888888888888884</v>
      </c>
      <c r="AR90" s="281">
        <f t="shared" si="98"/>
        <v>0.30333333333333334</v>
      </c>
      <c r="AS90" s="281">
        <f t="shared" si="99"/>
        <v>0.16</v>
      </c>
      <c r="AU90" s="9">
        <f t="shared" si="100"/>
        <v>0</v>
      </c>
      <c r="AV90" s="58"/>
      <c r="AW90" s="40">
        <f t="shared" si="179"/>
        <v>0.35587301587301584</v>
      </c>
      <c r="AX90" s="40">
        <f t="shared" si="157"/>
        <v>0.19041509161162273</v>
      </c>
      <c r="AY90" s="41">
        <f t="shared" si="158"/>
        <v>7.1970139753990706E-2</v>
      </c>
      <c r="AZ90" s="9"/>
      <c r="BA90" s="386"/>
      <c r="BB90" s="104">
        <v>22</v>
      </c>
      <c r="BC90" s="281">
        <f t="shared" si="101"/>
        <v>0.32111111111111112</v>
      </c>
      <c r="BD90" s="281">
        <f t="shared" si="102"/>
        <v>0</v>
      </c>
      <c r="BE90" s="281">
        <f t="shared" si="103"/>
        <v>8.1111111111111106E-2</v>
      </c>
      <c r="BF90" s="281">
        <f t="shared" si="104"/>
        <v>0</v>
      </c>
      <c r="BG90" s="281">
        <f t="shared" si="105"/>
        <v>0</v>
      </c>
      <c r="BH90" s="281">
        <f t="shared" si="106"/>
        <v>0.23555555555555555</v>
      </c>
      <c r="BI90" s="281">
        <f t="shared" si="107"/>
        <v>0.11</v>
      </c>
      <c r="BJ90" s="281">
        <f t="shared" si="108"/>
        <v>0</v>
      </c>
      <c r="BK90" s="58"/>
      <c r="BL90" s="58"/>
      <c r="BM90" s="40">
        <f t="shared" si="159"/>
        <v>9.347222222222222E-2</v>
      </c>
      <c r="BN90" s="40">
        <f t="shared" si="160"/>
        <v>0.1238555190306684</v>
      </c>
      <c r="BO90" s="41">
        <f t="shared" si="180"/>
        <v>4.3789538696982551E-2</v>
      </c>
      <c r="BT90" s="358"/>
      <c r="BU90" s="280">
        <v>22</v>
      </c>
      <c r="BV90" s="281">
        <f t="shared" si="109"/>
        <v>0.15</v>
      </c>
      <c r="BW90" s="281">
        <f t="shared" si="110"/>
        <v>0</v>
      </c>
      <c r="BX90" s="281">
        <f t="shared" si="111"/>
        <v>0</v>
      </c>
      <c r="BY90" s="281">
        <f t="shared" si="112"/>
        <v>0.23777777777777778</v>
      </c>
      <c r="BZ90" s="281">
        <f t="shared" si="113"/>
        <v>0.78666666666666663</v>
      </c>
      <c r="CA90" s="281">
        <f t="shared" si="114"/>
        <v>0</v>
      </c>
      <c r="CB90" s="281">
        <f t="shared" si="115"/>
        <v>0</v>
      </c>
      <c r="CC90" s="174"/>
      <c r="CD90" s="174"/>
      <c r="CE90" s="174"/>
      <c r="CF90" s="40">
        <f t="shared" si="181"/>
        <v>0.16777777777777778</v>
      </c>
      <c r="CG90" s="40">
        <f t="shared" si="161"/>
        <v>0.28891666533132498</v>
      </c>
      <c r="CH90" s="41">
        <f t="shared" si="162"/>
        <v>0.10920023515553751</v>
      </c>
      <c r="CI90" s="9"/>
      <c r="CJ90" s="104">
        <v>22</v>
      </c>
      <c r="CK90" s="281">
        <f t="shared" si="116"/>
        <v>0.20333333333333334</v>
      </c>
      <c r="CL90" s="281">
        <f t="shared" si="117"/>
        <v>0</v>
      </c>
      <c r="CM90" s="281">
        <f t="shared" si="118"/>
        <v>0</v>
      </c>
      <c r="CN90" s="281">
        <f t="shared" si="119"/>
        <v>0.19111111111111112</v>
      </c>
      <c r="CO90" s="281">
        <f t="shared" si="120"/>
        <v>0</v>
      </c>
      <c r="CP90" s="281">
        <f t="shared" si="121"/>
        <v>0.01</v>
      </c>
      <c r="CQ90" s="281">
        <f t="shared" si="122"/>
        <v>0.21888888888888888</v>
      </c>
      <c r="CR90" s="281">
        <f t="shared" si="123"/>
        <v>0.2877777777777778</v>
      </c>
      <c r="CS90" s="281">
        <f t="shared" si="124"/>
        <v>0.33888888888888891</v>
      </c>
      <c r="CT90" s="58"/>
      <c r="CU90" s="174">
        <f t="shared" si="163"/>
        <v>0.1388888888888889</v>
      </c>
      <c r="CV90" s="40">
        <f t="shared" si="164"/>
        <v>0.13689907970724771</v>
      </c>
      <c r="CW90" s="41">
        <f t="shared" si="165"/>
        <v>4.5633026569082573E-2</v>
      </c>
      <c r="CX90" s="9"/>
      <c r="CZ90" s="9"/>
      <c r="DA90" s="358"/>
      <c r="DB90" s="172">
        <v>22</v>
      </c>
      <c r="DC90" s="173">
        <f t="shared" si="125"/>
        <v>0.15</v>
      </c>
      <c r="DD90" s="173">
        <f t="shared" si="126"/>
        <v>0.3611111111111111</v>
      </c>
      <c r="DE90" s="173">
        <f t="shared" si="127"/>
        <v>0.39444444444444443</v>
      </c>
      <c r="DF90" s="173">
        <f t="shared" si="128"/>
        <v>0.45333333333333331</v>
      </c>
      <c r="DG90" s="173">
        <f t="shared" si="129"/>
        <v>0.41222222222222221</v>
      </c>
      <c r="DH90" s="173">
        <f t="shared" si="130"/>
        <v>0.57666666666666666</v>
      </c>
      <c r="DI90" s="58"/>
      <c r="DJ90" s="58"/>
      <c r="DK90" s="58"/>
      <c r="DL90" s="40">
        <f t="shared" si="166"/>
        <v>0.39129629629629631</v>
      </c>
      <c r="DM90" s="40">
        <f t="shared" si="167"/>
        <v>0.13985250902231022</v>
      </c>
      <c r="DN90" s="41">
        <f t="shared" si="168"/>
        <v>5.7094547725440134E-2</v>
      </c>
      <c r="DO90" s="9"/>
      <c r="DP90" s="176">
        <v>22</v>
      </c>
      <c r="DQ90" s="173">
        <f t="shared" si="131"/>
        <v>0.13555555555555557</v>
      </c>
      <c r="DR90" s="173">
        <f t="shared" si="132"/>
        <v>0</v>
      </c>
      <c r="DS90" s="173">
        <f t="shared" si="133"/>
        <v>0.22111111111111112</v>
      </c>
      <c r="DT90" s="173">
        <f t="shared" si="134"/>
        <v>5.2222222222222225E-2</v>
      </c>
      <c r="DU90" s="173">
        <f t="shared" si="135"/>
        <v>0.52111111111111108</v>
      </c>
      <c r="DV90" s="173">
        <f t="shared" si="136"/>
        <v>7.0000000000000007E-2</v>
      </c>
      <c r="DW90" s="173">
        <f t="shared" si="137"/>
        <v>0.22333333333333333</v>
      </c>
      <c r="DX90" s="174"/>
      <c r="DY90" s="174"/>
      <c r="DZ90" s="174"/>
      <c r="EA90" s="40">
        <f t="shared" si="169"/>
        <v>0.17476190476190476</v>
      </c>
      <c r="EB90" s="40">
        <f t="shared" si="170"/>
        <v>0.17442051532706984</v>
      </c>
      <c r="EC90" s="41">
        <f t="shared" si="171"/>
        <v>6.5924758157593785E-2</v>
      </c>
      <c r="EG90" s="358"/>
      <c r="EH90" s="217">
        <v>22</v>
      </c>
      <c r="EI90" s="152">
        <f t="shared" si="138"/>
        <v>0.48444444444444446</v>
      </c>
      <c r="EJ90" s="152">
        <f t="shared" si="139"/>
        <v>0.22333333333333333</v>
      </c>
      <c r="EK90" s="152">
        <f t="shared" si="140"/>
        <v>9.1111111111111115E-2</v>
      </c>
      <c r="EL90" s="152">
        <f t="shared" si="141"/>
        <v>0.30333333333333334</v>
      </c>
      <c r="EM90" s="152"/>
      <c r="EN90" s="152"/>
      <c r="EO90" s="152">
        <f t="shared" si="142"/>
        <v>0.17888888888888888</v>
      </c>
      <c r="EP90" s="152">
        <f t="shared" si="143"/>
        <v>0.36</v>
      </c>
      <c r="EQ90" s="152">
        <f t="shared" si="144"/>
        <v>0.21222222222222223</v>
      </c>
      <c r="ER90" s="58"/>
      <c r="ES90" s="40">
        <f t="shared" si="172"/>
        <v>0.26476190476190475</v>
      </c>
      <c r="ET90" s="40">
        <f t="shared" si="173"/>
        <v>0.12963023431453821</v>
      </c>
      <c r="EU90" s="41">
        <f t="shared" si="174"/>
        <v>4.8995623198757075E-2</v>
      </c>
      <c r="EV90" s="9"/>
      <c r="EX90" s="219">
        <v>22</v>
      </c>
      <c r="EY90" s="152">
        <f t="shared" si="145"/>
        <v>0</v>
      </c>
      <c r="EZ90" s="152">
        <f t="shared" si="146"/>
        <v>3.3333333333333333E-2</v>
      </c>
      <c r="FA90" s="152">
        <f t="shared" si="147"/>
        <v>0.27</v>
      </c>
      <c r="FB90" s="152">
        <f t="shared" si="148"/>
        <v>0.48</v>
      </c>
      <c r="FC90" s="152">
        <f t="shared" si="149"/>
        <v>0.35888888888888887</v>
      </c>
      <c r="FD90" s="152">
        <f t="shared" si="150"/>
        <v>0.7155555555555555</v>
      </c>
      <c r="FE90" s="152">
        <f t="shared" si="151"/>
        <v>0.58555555555555561</v>
      </c>
      <c r="FF90" s="152">
        <f t="shared" si="152"/>
        <v>0.3888888888888889</v>
      </c>
      <c r="FG90" s="58"/>
      <c r="FH90" s="58"/>
      <c r="FI90" s="40">
        <f t="shared" si="175"/>
        <v>0.35402777777777777</v>
      </c>
      <c r="FJ90" s="40">
        <f t="shared" si="176"/>
        <v>0.24975892256404519</v>
      </c>
      <c r="FK90" s="41">
        <f t="shared" si="177"/>
        <v>8.8303113903441074E-2</v>
      </c>
      <c r="FL90" s="9"/>
      <c r="GC90" s="9"/>
      <c r="GD90" s="9"/>
      <c r="GE90" s="9"/>
      <c r="GF90" s="9"/>
      <c r="GG90" s="9"/>
      <c r="GH90" s="9"/>
      <c r="GI90" s="9"/>
      <c r="GJ90" s="9"/>
      <c r="GK90" s="9"/>
      <c r="GL90" s="9"/>
      <c r="GM90" s="9"/>
      <c r="GN90" s="9"/>
      <c r="GO90" s="9"/>
      <c r="HD90" s="9"/>
      <c r="HE90" s="9"/>
      <c r="HF90" s="9"/>
      <c r="HG90" s="9"/>
      <c r="HH90" s="9"/>
    </row>
    <row r="91" spans="1:226" ht="21" x14ac:dyDescent="0.25">
      <c r="A91" t="str">
        <f>'Raw Data(sec)'!A90</f>
        <v>P29</v>
      </c>
      <c r="B91" t="str">
        <f>'Raw Data(sec)'!B90</f>
        <v>HOM</v>
      </c>
      <c r="C91" t="str">
        <f>'Raw Data(sec)'!C90</f>
        <v>Y1</v>
      </c>
      <c r="D91" t="str">
        <f>'Raw Data(sec)'!D90</f>
        <v>W</v>
      </c>
      <c r="E91">
        <f>'Raw Data(sec)'!E90/3600</f>
        <v>0.4177777777777778</v>
      </c>
      <c r="F91">
        <f>'Raw Data(sec)'!F90/3600</f>
        <v>0.80111111111111111</v>
      </c>
      <c r="G91">
        <f>'Raw Data(sec)'!G90/3600</f>
        <v>0.17888888888888888</v>
      </c>
      <c r="H91">
        <f>'Raw Data(sec)'!H90/3600</f>
        <v>0.47666666666666668</v>
      </c>
      <c r="I91">
        <f>'Raw Data(sec)'!I90/3600</f>
        <v>0.12666666666666668</v>
      </c>
      <c r="J91">
        <f>'Raw Data(sec)'!J90/3600</f>
        <v>0.79888888888888887</v>
      </c>
      <c r="K91">
        <f>'Raw Data(sec)'!K90/3600</f>
        <v>0.54333333333333333</v>
      </c>
      <c r="L91">
        <f>'Raw Data(sec)'!L90/3600</f>
        <v>0.5955555555555555</v>
      </c>
      <c r="M91">
        <f>'Raw Data(sec)'!M90/3600</f>
        <v>0.20555555555555555</v>
      </c>
      <c r="N91">
        <f>'Raw Data(sec)'!N90/3600</f>
        <v>0.27555555555555555</v>
      </c>
      <c r="O91">
        <f>'Raw Data(sec)'!O90/3600</f>
        <v>0.32222222222222224</v>
      </c>
      <c r="P91" s="173">
        <f>'Raw Data(sec)'!P90/3600</f>
        <v>0.38444444444444442</v>
      </c>
      <c r="Q91" s="173">
        <f>'Raw Data(sec)'!Q90/3600</f>
        <v>1</v>
      </c>
      <c r="R91" s="173">
        <f>'Raw Data(sec)'!R90/3600</f>
        <v>0.60444444444444445</v>
      </c>
      <c r="S91" s="173">
        <f>'Raw Data(sec)'!S90/3600</f>
        <v>0.84111111111111114</v>
      </c>
      <c r="T91" s="173">
        <f>'Raw Data(sec)'!T90/3600</f>
        <v>0.67222222222222228</v>
      </c>
      <c r="U91" s="173">
        <f>'Raw Data(sec)'!U90/3600</f>
        <v>0.89888888888888885</v>
      </c>
      <c r="V91" s="173">
        <f>'Raw Data(sec)'!V90/3600</f>
        <v>0.8833333333333333</v>
      </c>
      <c r="W91" s="173">
        <f>'Raw Data(sec)'!W90/3600</f>
        <v>0.11</v>
      </c>
      <c r="X91" s="173">
        <f>'Raw Data(sec)'!X90/3600</f>
        <v>0.40444444444444444</v>
      </c>
      <c r="Y91" s="173">
        <f>'Raw Data(sec)'!Y90/3600</f>
        <v>0.56888888888888889</v>
      </c>
      <c r="Z91" s="173">
        <f>'Raw Data(sec)'!Z90/3600</f>
        <v>0.78111111111111109</v>
      </c>
      <c r="AA91" s="173">
        <f>'Raw Data(sec)'!AA90/3600</f>
        <v>0.98888888888888893</v>
      </c>
      <c r="AB91" s="173">
        <f>'Raw Data(sec)'!AB90/3600</f>
        <v>0.9588888888888889</v>
      </c>
      <c r="AH91" s="9"/>
      <c r="AI91" s="9"/>
      <c r="AJ91" s="9"/>
      <c r="AK91" s="358"/>
      <c r="AL91" s="280">
        <v>23</v>
      </c>
      <c r="AM91" s="281">
        <f t="shared" si="93"/>
        <v>0</v>
      </c>
      <c r="AN91" s="281">
        <f t="shared" si="94"/>
        <v>2.4444444444444446E-2</v>
      </c>
      <c r="AO91" s="281">
        <f t="shared" si="95"/>
        <v>0.14777777777777779</v>
      </c>
      <c r="AP91" s="281">
        <f t="shared" si="96"/>
        <v>0.46666666666666667</v>
      </c>
      <c r="AQ91" s="281">
        <f t="shared" si="97"/>
        <v>0.22</v>
      </c>
      <c r="AR91" s="281">
        <f t="shared" si="98"/>
        <v>0</v>
      </c>
      <c r="AS91" s="281">
        <f t="shared" si="99"/>
        <v>0.34</v>
      </c>
      <c r="AU91" s="9">
        <f t="shared" si="100"/>
        <v>0</v>
      </c>
      <c r="AV91" s="58"/>
      <c r="AW91" s="40">
        <f t="shared" si="179"/>
        <v>0.17126984126984127</v>
      </c>
      <c r="AX91" s="40">
        <f t="shared" si="157"/>
        <v>0.18206229270350358</v>
      </c>
      <c r="AY91" s="41">
        <f t="shared" si="158"/>
        <v>6.8813078516531401E-2</v>
      </c>
      <c r="AZ91" s="9"/>
      <c r="BA91" s="386"/>
      <c r="BB91" s="104">
        <v>23</v>
      </c>
      <c r="BC91" s="281">
        <f t="shared" si="101"/>
        <v>0</v>
      </c>
      <c r="BD91" s="281">
        <f t="shared" si="102"/>
        <v>0</v>
      </c>
      <c r="BE91" s="281">
        <f t="shared" si="103"/>
        <v>3.3333333333333335E-3</v>
      </c>
      <c r="BF91" s="281">
        <f t="shared" si="104"/>
        <v>0</v>
      </c>
      <c r="BG91" s="281">
        <f t="shared" si="105"/>
        <v>0</v>
      </c>
      <c r="BH91" s="281">
        <f t="shared" si="106"/>
        <v>3.7777777777777778E-2</v>
      </c>
      <c r="BI91" s="281">
        <f t="shared" si="107"/>
        <v>0.16666666666666666</v>
      </c>
      <c r="BJ91" s="281">
        <f t="shared" si="108"/>
        <v>0</v>
      </c>
      <c r="BK91" s="58"/>
      <c r="BL91" s="58"/>
      <c r="BM91" s="40">
        <f t="shared" si="159"/>
        <v>2.5972222222222223E-2</v>
      </c>
      <c r="BN91" s="40">
        <f t="shared" si="160"/>
        <v>5.8333522297501945E-2</v>
      </c>
      <c r="BO91" s="41">
        <f t="shared" si="180"/>
        <v>2.0624014593530148E-2</v>
      </c>
      <c r="BT91" s="358"/>
      <c r="BU91" s="280">
        <v>23</v>
      </c>
      <c r="BV91" s="281">
        <f t="shared" si="109"/>
        <v>0.42888888888888888</v>
      </c>
      <c r="BW91" s="281">
        <f t="shared" si="110"/>
        <v>0.61222222222222222</v>
      </c>
      <c r="BX91" s="281">
        <f t="shared" si="111"/>
        <v>0</v>
      </c>
      <c r="BY91" s="281">
        <f t="shared" si="112"/>
        <v>0</v>
      </c>
      <c r="BZ91" s="281">
        <f t="shared" si="113"/>
        <v>3.3333333333333335E-3</v>
      </c>
      <c r="CA91" s="281">
        <f t="shared" si="114"/>
        <v>0</v>
      </c>
      <c r="CB91" s="281">
        <f t="shared" si="115"/>
        <v>0</v>
      </c>
      <c r="CC91" s="174"/>
      <c r="CD91" s="174"/>
      <c r="CE91" s="174"/>
      <c r="CF91" s="40">
        <f t="shared" si="181"/>
        <v>0.1492063492063492</v>
      </c>
      <c r="CG91" s="40">
        <f t="shared" si="161"/>
        <v>0.25914445681953907</v>
      </c>
      <c r="CH91" s="41">
        <f t="shared" si="162"/>
        <v>9.7947398055059517E-2</v>
      </c>
      <c r="CI91" s="9"/>
      <c r="CJ91" s="104">
        <v>23</v>
      </c>
      <c r="CK91" s="281">
        <f t="shared" si="116"/>
        <v>0.15888888888888889</v>
      </c>
      <c r="CL91" s="281">
        <f t="shared" si="117"/>
        <v>0</v>
      </c>
      <c r="CM91" s="281">
        <f t="shared" si="118"/>
        <v>0</v>
      </c>
      <c r="CN91" s="281">
        <f t="shared" si="119"/>
        <v>5.5555555555555558E-3</v>
      </c>
      <c r="CO91" s="281">
        <f t="shared" si="120"/>
        <v>7.5555555555555556E-2</v>
      </c>
      <c r="CP91" s="281">
        <f t="shared" si="121"/>
        <v>0</v>
      </c>
      <c r="CQ91" s="281">
        <f t="shared" si="122"/>
        <v>1.1111111111111112E-2</v>
      </c>
      <c r="CR91" s="281">
        <f t="shared" si="123"/>
        <v>9.4444444444444442E-2</v>
      </c>
      <c r="CS91" s="281">
        <f t="shared" si="124"/>
        <v>0</v>
      </c>
      <c r="CT91" s="58"/>
      <c r="CU91" s="174">
        <f t="shared" si="163"/>
        <v>3.8395061728395061E-2</v>
      </c>
      <c r="CV91" s="40">
        <f t="shared" si="164"/>
        <v>5.7836805080743126E-2</v>
      </c>
      <c r="CW91" s="41">
        <f t="shared" si="165"/>
        <v>1.9278935026914374E-2</v>
      </c>
      <c r="CX91" s="9"/>
      <c r="CZ91" s="9"/>
      <c r="DA91" s="358"/>
      <c r="DB91" s="172">
        <v>23</v>
      </c>
      <c r="DC91" s="173">
        <f t="shared" si="125"/>
        <v>0.58333333333333337</v>
      </c>
      <c r="DD91" s="173">
        <f t="shared" si="126"/>
        <v>0.26777777777777778</v>
      </c>
      <c r="DE91" s="173">
        <f t="shared" si="127"/>
        <v>0.32</v>
      </c>
      <c r="DF91" s="173">
        <f t="shared" si="128"/>
        <v>8.8888888888888892E-2</v>
      </c>
      <c r="DG91" s="173">
        <f t="shared" si="129"/>
        <v>0</v>
      </c>
      <c r="DH91" s="173">
        <f t="shared" si="130"/>
        <v>0.30111111111111111</v>
      </c>
      <c r="DI91" s="58"/>
      <c r="DJ91" s="58"/>
      <c r="DK91" s="58"/>
      <c r="DL91" s="40">
        <f t="shared" si="166"/>
        <v>0.26018518518518519</v>
      </c>
      <c r="DM91" s="40">
        <f t="shared" si="167"/>
        <v>0.20335873146376446</v>
      </c>
      <c r="DN91" s="41">
        <f t="shared" si="168"/>
        <v>8.3020854470981634E-2</v>
      </c>
      <c r="DO91" s="9"/>
      <c r="DP91" s="176">
        <v>23</v>
      </c>
      <c r="DQ91" s="173">
        <f t="shared" si="131"/>
        <v>0</v>
      </c>
      <c r="DR91" s="173">
        <f t="shared" si="132"/>
        <v>0</v>
      </c>
      <c r="DS91" s="173">
        <f t="shared" si="133"/>
        <v>0.2</v>
      </c>
      <c r="DT91" s="173">
        <f t="shared" si="134"/>
        <v>0</v>
      </c>
      <c r="DU91" s="173">
        <f t="shared" si="135"/>
        <v>0</v>
      </c>
      <c r="DV91" s="173">
        <f t="shared" si="136"/>
        <v>4.4444444444444446E-2</v>
      </c>
      <c r="DW91" s="173">
        <f t="shared" si="137"/>
        <v>0.11222222222222222</v>
      </c>
      <c r="DX91" s="174"/>
      <c r="DY91" s="174"/>
      <c r="DZ91" s="174"/>
      <c r="EA91" s="40">
        <f t="shared" si="169"/>
        <v>5.0952380952380957E-2</v>
      </c>
      <c r="EB91" s="40">
        <f t="shared" si="170"/>
        <v>7.7884658234097764E-2</v>
      </c>
      <c r="EC91" s="41">
        <f t="shared" si="171"/>
        <v>2.9437633804954531E-2</v>
      </c>
      <c r="EG91" s="358"/>
      <c r="EH91" s="217">
        <v>23</v>
      </c>
      <c r="EI91" s="152">
        <f t="shared" si="138"/>
        <v>0.10888888888888888</v>
      </c>
      <c r="EJ91" s="152">
        <f t="shared" si="139"/>
        <v>0</v>
      </c>
      <c r="EK91" s="152">
        <f t="shared" si="140"/>
        <v>0</v>
      </c>
      <c r="EL91" s="152">
        <f t="shared" si="141"/>
        <v>0.28222222222222221</v>
      </c>
      <c r="EM91" s="152"/>
      <c r="EN91" s="152"/>
      <c r="EO91" s="152">
        <f t="shared" si="142"/>
        <v>0</v>
      </c>
      <c r="EP91" s="152">
        <f t="shared" si="143"/>
        <v>0.10333333333333333</v>
      </c>
      <c r="EQ91" s="152">
        <f t="shared" si="144"/>
        <v>0</v>
      </c>
      <c r="ER91" s="58"/>
      <c r="ES91" s="40">
        <f t="shared" si="172"/>
        <v>7.0634920634920634E-2</v>
      </c>
      <c r="ET91" s="40">
        <f t="shared" si="173"/>
        <v>0.10587642681098658</v>
      </c>
      <c r="EU91" s="41">
        <f t="shared" si="174"/>
        <v>4.0017527863714555E-2</v>
      </c>
      <c r="EV91" s="9"/>
      <c r="EX91" s="219">
        <v>23</v>
      </c>
      <c r="EY91" s="152">
        <f t="shared" si="145"/>
        <v>0</v>
      </c>
      <c r="EZ91" s="152">
        <f t="shared" si="146"/>
        <v>0.44444444444444442</v>
      </c>
      <c r="FA91" s="152">
        <f t="shared" si="147"/>
        <v>0.22111111111111112</v>
      </c>
      <c r="FB91" s="152">
        <f t="shared" si="148"/>
        <v>0.13222222222222221</v>
      </c>
      <c r="FC91" s="152">
        <f t="shared" si="149"/>
        <v>0.18222222222222223</v>
      </c>
      <c r="FD91" s="152">
        <f t="shared" si="150"/>
        <v>3.4444444444444444E-2</v>
      </c>
      <c r="FE91" s="152">
        <f t="shared" si="151"/>
        <v>0.12</v>
      </c>
      <c r="FF91" s="152">
        <f t="shared" si="152"/>
        <v>0.10444444444444445</v>
      </c>
      <c r="FG91" s="58"/>
      <c r="FH91" s="58"/>
      <c r="FI91" s="40">
        <f t="shared" si="175"/>
        <v>0.15486111111111112</v>
      </c>
      <c r="FJ91" s="40">
        <f t="shared" si="176"/>
        <v>0.13719016719615384</v>
      </c>
      <c r="FK91" s="41">
        <f t="shared" si="177"/>
        <v>4.8504048768258312E-2</v>
      </c>
      <c r="FL91" s="9"/>
      <c r="GC91" s="9"/>
      <c r="GD91" s="9"/>
      <c r="GE91" s="9"/>
      <c r="GF91" s="9"/>
      <c r="GG91" s="9"/>
      <c r="GH91" s="9"/>
      <c r="GI91" s="9"/>
      <c r="GJ91" s="9"/>
      <c r="GK91" s="9"/>
      <c r="GL91" s="9"/>
      <c r="GM91" s="9"/>
      <c r="GN91" s="9"/>
      <c r="GO91" s="9"/>
      <c r="HD91" s="9"/>
      <c r="HE91" s="9"/>
      <c r="HF91" s="9"/>
      <c r="HG91" s="9"/>
      <c r="HH91" s="9"/>
    </row>
    <row r="92" spans="1:226" ht="21" x14ac:dyDescent="0.25">
      <c r="A92" t="str">
        <f>'Raw Data(sec)'!A91</f>
        <v>P29</v>
      </c>
      <c r="B92" t="str">
        <f>'Raw Data(sec)'!B91</f>
        <v>HOM</v>
      </c>
      <c r="C92" t="str">
        <f>'Raw Data(sec)'!C91</f>
        <v>Y1</v>
      </c>
      <c r="D92" t="str">
        <f>'Raw Data(sec)'!D91</f>
        <v>R</v>
      </c>
      <c r="E92">
        <f>'Raw Data(sec)'!E91/3600</f>
        <v>0.12555555555555556</v>
      </c>
      <c r="F92">
        <f>'Raw Data(sec)'!F91/3600</f>
        <v>0</v>
      </c>
      <c r="G92">
        <f>'Raw Data(sec)'!G91/3600</f>
        <v>5.4444444444444441E-2</v>
      </c>
      <c r="H92">
        <f>'Raw Data(sec)'!H91/3600</f>
        <v>6.4444444444444443E-2</v>
      </c>
      <c r="I92">
        <f>'Raw Data(sec)'!I91/3600</f>
        <v>0.2088888888888889</v>
      </c>
      <c r="J92">
        <f>'Raw Data(sec)'!J91/3600</f>
        <v>2.3333333333333334E-2</v>
      </c>
      <c r="K92">
        <f>'Raw Data(sec)'!K91/3600</f>
        <v>7.5555555555555556E-2</v>
      </c>
      <c r="L92">
        <f>'Raw Data(sec)'!L91/3600</f>
        <v>9.2222222222222219E-2</v>
      </c>
      <c r="M92">
        <f>'Raw Data(sec)'!M91/3600</f>
        <v>0.19</v>
      </c>
      <c r="N92">
        <f>'Raw Data(sec)'!N91/3600</f>
        <v>0.16888888888888889</v>
      </c>
      <c r="O92">
        <f>'Raw Data(sec)'!O91/3600</f>
        <v>0.19</v>
      </c>
      <c r="P92" s="173">
        <f>'Raw Data(sec)'!P91/3600</f>
        <v>9.8888888888888887E-2</v>
      </c>
      <c r="Q92" s="173">
        <f>'Raw Data(sec)'!Q91/3600</f>
        <v>0</v>
      </c>
      <c r="R92" s="173">
        <f>'Raw Data(sec)'!R91/3600</f>
        <v>4.4444444444444446E-2</v>
      </c>
      <c r="S92" s="173">
        <f>'Raw Data(sec)'!S91/3600</f>
        <v>1.3333333333333334E-2</v>
      </c>
      <c r="T92" s="173">
        <f>'Raw Data(sec)'!T91/3600</f>
        <v>0.02</v>
      </c>
      <c r="U92" s="173">
        <f>'Raw Data(sec)'!U91/3600</f>
        <v>3.888888888888889E-2</v>
      </c>
      <c r="V92" s="173">
        <f>'Raw Data(sec)'!V91/3600</f>
        <v>0</v>
      </c>
      <c r="W92" s="173">
        <f>'Raw Data(sec)'!W91/3600</f>
        <v>0.16222222222222221</v>
      </c>
      <c r="X92" s="173">
        <f>'Raw Data(sec)'!X91/3600</f>
        <v>0.15222222222222223</v>
      </c>
      <c r="Y92" s="173">
        <f>'Raw Data(sec)'!Y91/3600</f>
        <v>0</v>
      </c>
      <c r="Z92" s="173">
        <f>'Raw Data(sec)'!Z91/3600</f>
        <v>0</v>
      </c>
      <c r="AA92" s="173">
        <f>'Raw Data(sec)'!AA91/3600</f>
        <v>0</v>
      </c>
      <c r="AB92" s="173">
        <f>'Raw Data(sec)'!AB91/3600</f>
        <v>0</v>
      </c>
      <c r="AH92" s="9"/>
      <c r="AI92" s="9"/>
      <c r="AJ92" s="9"/>
      <c r="AK92" s="358"/>
      <c r="AL92" s="280">
        <v>24</v>
      </c>
      <c r="AM92" s="281">
        <f t="shared" si="93"/>
        <v>0.12333333333333334</v>
      </c>
      <c r="AN92" s="281">
        <f t="shared" si="94"/>
        <v>0.78222222222222226</v>
      </c>
      <c r="AO92" s="281">
        <f t="shared" si="95"/>
        <v>0.37555555555555553</v>
      </c>
      <c r="AP92" s="281">
        <f t="shared" si="96"/>
        <v>0.26333333333333331</v>
      </c>
      <c r="AQ92" s="281">
        <f t="shared" si="97"/>
        <v>0</v>
      </c>
      <c r="AR92" s="281">
        <f t="shared" si="98"/>
        <v>0</v>
      </c>
      <c r="AS92" s="281">
        <f t="shared" si="99"/>
        <v>0.17</v>
      </c>
      <c r="AU92" s="9">
        <f t="shared" si="100"/>
        <v>0</v>
      </c>
      <c r="AV92" s="58"/>
      <c r="AW92" s="40">
        <f t="shared" si="179"/>
        <v>0.2449206349206349</v>
      </c>
      <c r="AX92" s="40">
        <f t="shared" si="157"/>
        <v>0.27278389307685208</v>
      </c>
      <c r="AY92" s="41">
        <f t="shared" si="158"/>
        <v>0.10310262039219778</v>
      </c>
      <c r="AZ92" s="9"/>
      <c r="BA92" s="386"/>
      <c r="BB92" s="104">
        <v>24</v>
      </c>
      <c r="BC92" s="281">
        <f t="shared" si="101"/>
        <v>0.22555555555555556</v>
      </c>
      <c r="BD92" s="281">
        <f t="shared" si="102"/>
        <v>7.7777777777777776E-3</v>
      </c>
      <c r="BE92" s="281">
        <f t="shared" si="103"/>
        <v>0</v>
      </c>
      <c r="BF92" s="281">
        <f t="shared" si="104"/>
        <v>0</v>
      </c>
      <c r="BG92" s="281">
        <f t="shared" si="105"/>
        <v>0.2911111111111111</v>
      </c>
      <c r="BH92" s="281">
        <f t="shared" si="106"/>
        <v>0</v>
      </c>
      <c r="BI92" s="281">
        <f t="shared" si="107"/>
        <v>0.20222222222222222</v>
      </c>
      <c r="BJ92" s="281">
        <f t="shared" si="108"/>
        <v>0.11</v>
      </c>
      <c r="BK92" s="58"/>
      <c r="BL92" s="58"/>
      <c r="BM92" s="40">
        <f t="shared" si="159"/>
        <v>0.10458333333333333</v>
      </c>
      <c r="BN92" s="40">
        <f t="shared" si="160"/>
        <v>0.12022236525532083</v>
      </c>
      <c r="BO92" s="41">
        <f t="shared" si="180"/>
        <v>4.2505024861161665E-2</v>
      </c>
      <c r="BT92" s="358"/>
      <c r="BU92" s="280">
        <v>24</v>
      </c>
      <c r="BV92" s="281">
        <f t="shared" si="109"/>
        <v>0.29333333333333333</v>
      </c>
      <c r="BW92" s="281">
        <f t="shared" si="110"/>
        <v>0.38555555555555554</v>
      </c>
      <c r="BX92" s="281">
        <f t="shared" si="111"/>
        <v>0</v>
      </c>
      <c r="BY92" s="281">
        <f t="shared" si="112"/>
        <v>0</v>
      </c>
      <c r="BZ92" s="281">
        <f t="shared" si="113"/>
        <v>0.73111111111111116</v>
      </c>
      <c r="CA92" s="281">
        <f t="shared" si="114"/>
        <v>6.1111111111111109E-2</v>
      </c>
      <c r="CB92" s="281">
        <f t="shared" si="115"/>
        <v>0</v>
      </c>
      <c r="CC92" s="174"/>
      <c r="CD92" s="174"/>
      <c r="CE92" s="174"/>
      <c r="CF92" s="40">
        <f t="shared" si="181"/>
        <v>0.21015873015873018</v>
      </c>
      <c r="CG92" s="40">
        <f t="shared" si="161"/>
        <v>0.27802539228220557</v>
      </c>
      <c r="CH92" s="41">
        <f t="shared" si="162"/>
        <v>0.1050837208771275</v>
      </c>
      <c r="CI92" s="9"/>
      <c r="CJ92" s="104">
        <v>24</v>
      </c>
      <c r="CK92" s="281">
        <f t="shared" si="116"/>
        <v>0.54333333333333333</v>
      </c>
      <c r="CL92" s="281">
        <f t="shared" si="117"/>
        <v>0.44333333333333336</v>
      </c>
      <c r="CM92" s="281">
        <f t="shared" si="118"/>
        <v>0.14555555555555555</v>
      </c>
      <c r="CN92" s="281">
        <f t="shared" si="119"/>
        <v>0</v>
      </c>
      <c r="CO92" s="281">
        <f t="shared" si="120"/>
        <v>0.55222222222222217</v>
      </c>
      <c r="CP92" s="281">
        <f t="shared" si="121"/>
        <v>2.5555555555555557E-2</v>
      </c>
      <c r="CQ92" s="281">
        <f t="shared" si="122"/>
        <v>4.1111111111111112E-2</v>
      </c>
      <c r="CR92" s="281">
        <f t="shared" si="123"/>
        <v>0.37</v>
      </c>
      <c r="CS92" s="281">
        <f t="shared" si="124"/>
        <v>9.7777777777777783E-2</v>
      </c>
      <c r="CT92" s="58"/>
      <c r="CU92" s="174">
        <f t="shared" si="163"/>
        <v>0.24654320987654321</v>
      </c>
      <c r="CV92" s="40">
        <f t="shared" si="164"/>
        <v>0.22903140415190112</v>
      </c>
      <c r="CW92" s="41">
        <f t="shared" si="165"/>
        <v>7.6343801383967042E-2</v>
      </c>
      <c r="CX92" s="9"/>
      <c r="CZ92" s="9"/>
      <c r="DA92" s="358"/>
      <c r="DB92" s="172">
        <v>24</v>
      </c>
      <c r="DC92" s="173">
        <f t="shared" si="125"/>
        <v>0</v>
      </c>
      <c r="DD92" s="173">
        <f t="shared" si="126"/>
        <v>0</v>
      </c>
      <c r="DE92" s="173">
        <f t="shared" si="127"/>
        <v>8.5555555555555551E-2</v>
      </c>
      <c r="DF92" s="173">
        <f t="shared" si="128"/>
        <v>0.23555555555555555</v>
      </c>
      <c r="DG92" s="173">
        <f t="shared" si="129"/>
        <v>0.48555555555555557</v>
      </c>
      <c r="DH92" s="173">
        <f t="shared" si="130"/>
        <v>0.16888888888888889</v>
      </c>
      <c r="DI92" s="58"/>
      <c r="DJ92" s="58"/>
      <c r="DK92" s="58"/>
      <c r="DL92" s="40">
        <f t="shared" si="166"/>
        <v>0.16259259259259259</v>
      </c>
      <c r="DM92" s="40">
        <f t="shared" si="167"/>
        <v>0.18356237096126704</v>
      </c>
      <c r="DN92" s="41">
        <f t="shared" si="168"/>
        <v>7.4939024138430732E-2</v>
      </c>
      <c r="DO92" s="9"/>
      <c r="DP92" s="176">
        <v>24</v>
      </c>
      <c r="DQ92" s="173">
        <f t="shared" si="131"/>
        <v>0.35777777777777775</v>
      </c>
      <c r="DR92" s="173">
        <f t="shared" si="132"/>
        <v>0.12111111111111111</v>
      </c>
      <c r="DS92" s="173">
        <f t="shared" si="133"/>
        <v>0</v>
      </c>
      <c r="DT92" s="173">
        <f t="shared" si="134"/>
        <v>0</v>
      </c>
      <c r="DU92" s="173">
        <f t="shared" si="135"/>
        <v>0.14000000000000001</v>
      </c>
      <c r="DV92" s="173">
        <f t="shared" si="136"/>
        <v>0.31444444444444447</v>
      </c>
      <c r="DW92" s="173">
        <f t="shared" si="137"/>
        <v>0</v>
      </c>
      <c r="DX92" s="174"/>
      <c r="DY92" s="174"/>
      <c r="DZ92" s="174"/>
      <c r="EA92" s="40">
        <f t="shared" si="169"/>
        <v>0.13333333333333333</v>
      </c>
      <c r="EB92" s="40">
        <f t="shared" si="170"/>
        <v>0.15094353453289724</v>
      </c>
      <c r="EC92" s="41">
        <f t="shared" si="171"/>
        <v>5.7051293483876594E-2</v>
      </c>
      <c r="EG92" s="358"/>
      <c r="EH92" s="217">
        <v>24</v>
      </c>
      <c r="EI92" s="152">
        <f t="shared" si="138"/>
        <v>8.8888888888888889E-3</v>
      </c>
      <c r="EJ92" s="152">
        <f t="shared" si="139"/>
        <v>0.30222222222222223</v>
      </c>
      <c r="EK92" s="152">
        <f t="shared" si="140"/>
        <v>0.18666666666666668</v>
      </c>
      <c r="EL92" s="152">
        <f t="shared" si="141"/>
        <v>0.15555555555555556</v>
      </c>
      <c r="EM92" s="152"/>
      <c r="EN92" s="152"/>
      <c r="EO92" s="152">
        <f t="shared" si="142"/>
        <v>1.3333333333333334E-2</v>
      </c>
      <c r="EP92" s="152">
        <f t="shared" si="143"/>
        <v>0.14888888888888888</v>
      </c>
      <c r="EQ92" s="152">
        <f t="shared" si="144"/>
        <v>0</v>
      </c>
      <c r="ER92" s="58"/>
      <c r="ES92" s="40">
        <f t="shared" si="172"/>
        <v>0.11650793650793649</v>
      </c>
      <c r="ET92" s="40">
        <f t="shared" si="173"/>
        <v>0.11386120453300695</v>
      </c>
      <c r="EU92" s="41">
        <f t="shared" si="174"/>
        <v>4.3035490167513804E-2</v>
      </c>
      <c r="EV92" s="9"/>
      <c r="EX92" s="219">
        <v>24</v>
      </c>
      <c r="EY92" s="152">
        <f t="shared" si="145"/>
        <v>0.36666666666666664</v>
      </c>
      <c r="EZ92" s="152">
        <f t="shared" si="146"/>
        <v>0</v>
      </c>
      <c r="FA92" s="152">
        <f t="shared" si="147"/>
        <v>0</v>
      </c>
      <c r="FB92" s="152">
        <f t="shared" si="148"/>
        <v>0.15777777777777777</v>
      </c>
      <c r="FC92" s="152">
        <f t="shared" si="149"/>
        <v>0.11222222222222222</v>
      </c>
      <c r="FD92" s="152">
        <f t="shared" si="150"/>
        <v>4.4444444444444444E-3</v>
      </c>
      <c r="FE92" s="152">
        <f t="shared" si="151"/>
        <v>0.13</v>
      </c>
      <c r="FF92" s="152">
        <f t="shared" si="152"/>
        <v>0</v>
      </c>
      <c r="FG92" s="58"/>
      <c r="FH92" s="58"/>
      <c r="FI92" s="40">
        <f t="shared" si="175"/>
        <v>9.6388888888888885E-2</v>
      </c>
      <c r="FJ92" s="40">
        <f t="shared" si="176"/>
        <v>0.12790918019213882</v>
      </c>
      <c r="FK92" s="41">
        <f t="shared" si="177"/>
        <v>4.5222724344936689E-2</v>
      </c>
      <c r="FL92" s="9"/>
      <c r="GC92" s="9"/>
      <c r="GD92" s="9"/>
      <c r="GE92" s="9"/>
      <c r="GF92" s="9"/>
      <c r="GG92" s="9"/>
      <c r="GH92" s="9"/>
      <c r="GI92" s="9"/>
      <c r="GJ92" s="9"/>
      <c r="GK92" s="9"/>
      <c r="GL92" s="9"/>
      <c r="GM92" s="9"/>
      <c r="GN92" s="9"/>
      <c r="GO92" s="9"/>
      <c r="HD92" s="9"/>
      <c r="HE92" s="9"/>
      <c r="HF92" s="9"/>
      <c r="HG92" s="9"/>
      <c r="HH92" s="9"/>
    </row>
    <row r="93" spans="1:226" ht="22" thickBot="1" x14ac:dyDescent="0.25">
      <c r="A93" t="str">
        <f>'Raw Data(sec)'!A92</f>
        <v>P29</v>
      </c>
      <c r="B93" t="str">
        <f>'Raw Data(sec)'!B92</f>
        <v>HOM</v>
      </c>
      <c r="C93" t="str">
        <f>'Raw Data(sec)'!C92</f>
        <v>Y1</v>
      </c>
      <c r="D93" t="str">
        <f>'Raw Data(sec)'!D92</f>
        <v>NR</v>
      </c>
      <c r="E93">
        <f>'Raw Data(sec)'!E92/3600</f>
        <v>0.45666666666666667</v>
      </c>
      <c r="F93">
        <f>'Raw Data(sec)'!F92/3600</f>
        <v>0.19888888888888889</v>
      </c>
      <c r="G93">
        <f>'Raw Data(sec)'!G92/3600</f>
        <v>0.76666666666666672</v>
      </c>
      <c r="H93">
        <f>'Raw Data(sec)'!H92/3600</f>
        <v>0.4588888888888889</v>
      </c>
      <c r="I93">
        <f>'Raw Data(sec)'!I92/3600</f>
        <v>0.66444444444444439</v>
      </c>
      <c r="J93">
        <f>'Raw Data(sec)'!J92/3600</f>
        <v>0.17777777777777778</v>
      </c>
      <c r="K93">
        <f>'Raw Data(sec)'!K92/3600</f>
        <v>0.38111111111111112</v>
      </c>
      <c r="L93">
        <f>'Raw Data(sec)'!L92/3600</f>
        <v>0.31222222222222223</v>
      </c>
      <c r="M93">
        <f>'Raw Data(sec)'!M92/3600</f>
        <v>0.60444444444444445</v>
      </c>
      <c r="N93">
        <f>'Raw Data(sec)'!N92/3600</f>
        <v>0.55555555555555558</v>
      </c>
      <c r="O93">
        <f>'Raw Data(sec)'!O92/3600</f>
        <v>0.48777777777777775</v>
      </c>
      <c r="P93" s="173">
        <f>'Raw Data(sec)'!P92/3600</f>
        <v>0.51666666666666672</v>
      </c>
      <c r="Q93" s="173">
        <f>'Raw Data(sec)'!Q92/3600</f>
        <v>0</v>
      </c>
      <c r="R93" s="173">
        <f>'Raw Data(sec)'!R92/3600</f>
        <v>0.3511111111111111</v>
      </c>
      <c r="S93" s="173">
        <f>'Raw Data(sec)'!S92/3600</f>
        <v>0.14555555555555555</v>
      </c>
      <c r="T93" s="173">
        <f>'Raw Data(sec)'!T92/3600</f>
        <v>0.30777777777777776</v>
      </c>
      <c r="U93" s="173">
        <f>'Raw Data(sec)'!U92/3600</f>
        <v>6.222222222222222E-2</v>
      </c>
      <c r="V93" s="173">
        <f>'Raw Data(sec)'!V92/3600</f>
        <v>0.11666666666666667</v>
      </c>
      <c r="W93" s="173">
        <f>'Raw Data(sec)'!W92/3600</f>
        <v>0.72777777777777775</v>
      </c>
      <c r="X93" s="173">
        <f>'Raw Data(sec)'!X92/3600</f>
        <v>0.44333333333333336</v>
      </c>
      <c r="Y93" s="173">
        <f>'Raw Data(sec)'!Y92/3600</f>
        <v>0.43111111111111111</v>
      </c>
      <c r="Z93" s="173">
        <f>'Raw Data(sec)'!Z92/3600</f>
        <v>0.21888888888888888</v>
      </c>
      <c r="AA93" s="173">
        <f>'Raw Data(sec)'!AA92/3600</f>
        <v>1.1111111111111112E-2</v>
      </c>
      <c r="AB93" s="173">
        <f>'Raw Data(sec)'!AB92/3600</f>
        <v>4.1111111111111112E-2</v>
      </c>
      <c r="AH93" s="9"/>
      <c r="AI93" s="9"/>
      <c r="AJ93" s="9"/>
      <c r="AK93" s="83"/>
      <c r="AL93" s="51"/>
      <c r="AM93" s="51"/>
      <c r="AN93" s="51"/>
      <c r="AO93" s="51"/>
      <c r="AP93" s="51"/>
      <c r="AQ93" s="85"/>
      <c r="AR93" s="51"/>
      <c r="AS93" s="51"/>
      <c r="AT93" s="51"/>
      <c r="AU93" s="51"/>
      <c r="AV93" s="51"/>
      <c r="AW93" s="85"/>
      <c r="AX93" s="51"/>
      <c r="AY93" s="84"/>
      <c r="AZ93" s="9"/>
      <c r="BA93" s="85"/>
      <c r="BB93" s="83"/>
      <c r="BC93" s="51"/>
      <c r="BD93" s="51"/>
      <c r="BE93" s="51"/>
      <c r="BF93" s="51"/>
      <c r="BG93" s="51"/>
      <c r="BH93" s="51"/>
      <c r="BI93" s="51"/>
      <c r="BJ93" s="51"/>
      <c r="BK93" s="51"/>
      <c r="BL93" s="51"/>
      <c r="BM93" s="51"/>
      <c r="BN93" s="51"/>
      <c r="BO93" s="84"/>
      <c r="BT93" s="83"/>
      <c r="BU93" s="101"/>
      <c r="BV93" s="51"/>
      <c r="BW93" s="51"/>
      <c r="BX93" s="51"/>
      <c r="BY93" s="51"/>
      <c r="BZ93" s="85"/>
      <c r="CA93" s="51"/>
      <c r="CB93" s="51"/>
      <c r="CC93" s="51"/>
      <c r="CD93" s="51"/>
      <c r="CE93" s="51"/>
      <c r="CF93" s="51"/>
      <c r="CG93" s="51"/>
      <c r="CH93" s="84"/>
      <c r="CI93" s="9"/>
      <c r="CJ93" s="83"/>
      <c r="CK93" s="51"/>
      <c r="CL93" s="51"/>
      <c r="CM93" s="51"/>
      <c r="CN93" s="85"/>
      <c r="CO93" s="51"/>
      <c r="CP93" s="51"/>
      <c r="CQ93" s="51"/>
      <c r="CR93" s="51"/>
      <c r="CS93" s="51"/>
      <c r="CT93" s="51"/>
      <c r="CU93" s="51"/>
      <c r="CV93" s="51"/>
      <c r="CW93" s="84"/>
      <c r="CX93" s="9"/>
      <c r="CZ93" s="9"/>
      <c r="DA93" s="83"/>
      <c r="DB93" s="51"/>
      <c r="DC93" s="85"/>
      <c r="DD93" s="51"/>
      <c r="DE93" s="51"/>
      <c r="DF93" s="51"/>
      <c r="DG93" s="51"/>
      <c r="DH93" s="51"/>
      <c r="DI93" s="51"/>
      <c r="DJ93" s="51"/>
      <c r="DK93" s="51"/>
      <c r="DL93" s="51"/>
      <c r="DM93" s="51"/>
      <c r="DN93" s="84"/>
      <c r="DO93" s="9"/>
      <c r="DP93" s="83"/>
      <c r="DQ93" s="51"/>
      <c r="DR93" s="51"/>
      <c r="DS93" s="51"/>
      <c r="DT93" s="51"/>
      <c r="DU93" s="51"/>
      <c r="DV93" s="51"/>
      <c r="DW93" s="51"/>
      <c r="DX93" s="51"/>
      <c r="DY93" s="51"/>
      <c r="DZ93" s="51"/>
      <c r="EA93" s="51"/>
      <c r="EB93" s="51"/>
      <c r="EC93" s="84"/>
      <c r="EG93" s="114"/>
      <c r="EH93" s="51"/>
      <c r="EI93" s="51"/>
      <c r="EJ93" s="51"/>
      <c r="EK93" s="51"/>
      <c r="EL93" s="51"/>
      <c r="EM93" s="51"/>
      <c r="EN93" s="51"/>
      <c r="EO93" s="51"/>
      <c r="EP93" s="51"/>
      <c r="EQ93" s="51"/>
      <c r="ER93" s="51"/>
      <c r="ES93" s="51"/>
      <c r="ET93" s="51"/>
      <c r="EU93" s="84"/>
      <c r="EV93" s="9"/>
      <c r="EX93" s="83"/>
      <c r="EY93" s="51">
        <f>HC34</f>
        <v>0</v>
      </c>
      <c r="EZ93" s="51">
        <f>HF34</f>
        <v>0</v>
      </c>
      <c r="FA93" s="51">
        <f>HI34</f>
        <v>0</v>
      </c>
      <c r="FB93" s="51">
        <f>HL34</f>
        <v>0</v>
      </c>
      <c r="FC93" s="51">
        <f>HO34</f>
        <v>0</v>
      </c>
      <c r="FD93" s="51">
        <f>HR34</f>
        <v>0</v>
      </c>
      <c r="FE93" s="51">
        <f>HU34</f>
        <v>0</v>
      </c>
      <c r="FF93" s="51">
        <f>HX34</f>
        <v>0</v>
      </c>
      <c r="FG93" s="51"/>
      <c r="FH93" s="51"/>
      <c r="FI93" s="51"/>
      <c r="FJ93" s="51"/>
      <c r="FK93" s="84"/>
      <c r="FL93" s="9"/>
      <c r="GC93" s="9"/>
      <c r="GD93" s="9"/>
      <c r="GE93" s="9"/>
      <c r="GF93" s="9"/>
      <c r="GG93" s="9"/>
      <c r="GH93" s="9"/>
      <c r="GI93" s="9"/>
      <c r="GJ93" s="9"/>
      <c r="GK93" s="9"/>
      <c r="GL93" s="9"/>
      <c r="GM93" s="9"/>
      <c r="GN93" s="9"/>
      <c r="GO93" s="9"/>
      <c r="HD93" s="9"/>
      <c r="HE93" s="9"/>
      <c r="HF93" s="9"/>
      <c r="HG93" s="9"/>
      <c r="HH93" s="9"/>
    </row>
    <row r="94" spans="1:226" ht="21" x14ac:dyDescent="0.2">
      <c r="A94" t="str">
        <f>'Raw Data(sec)'!A93</f>
        <v>P29</v>
      </c>
      <c r="B94" t="str">
        <f>'Raw Data(sec)'!B93</f>
        <v>HOM</v>
      </c>
      <c r="C94" t="str">
        <f>'Raw Data(sec)'!C93</f>
        <v>M1</v>
      </c>
      <c r="D94" t="str">
        <f>'Raw Data(sec)'!D93</f>
        <v>W</v>
      </c>
      <c r="E94">
        <f>'Raw Data(sec)'!E93/3600</f>
        <v>0.34222222222222221</v>
      </c>
      <c r="F94">
        <f>'Raw Data(sec)'!F93/3600</f>
        <v>0.3477777777777778</v>
      </c>
      <c r="G94">
        <f>'Raw Data(sec)'!G93/3600</f>
        <v>0.39777777777777779</v>
      </c>
      <c r="H94">
        <f>'Raw Data(sec)'!H93/3600</f>
        <v>0.75222222222222224</v>
      </c>
      <c r="I94">
        <f>'Raw Data(sec)'!I93/3600</f>
        <v>7.0000000000000007E-2</v>
      </c>
      <c r="J94">
        <f>'Raw Data(sec)'!J93/3600</f>
        <v>0.65888888888888886</v>
      </c>
      <c r="K94">
        <f>'Raw Data(sec)'!K93/3600</f>
        <v>0.21333333333333335</v>
      </c>
      <c r="L94">
        <f>'Raw Data(sec)'!L93/3600</f>
        <v>0.27111111111111114</v>
      </c>
      <c r="M94">
        <f>'Raw Data(sec)'!M93/3600</f>
        <v>0.4811111111111111</v>
      </c>
      <c r="N94">
        <f>'Raw Data(sec)'!N93/3600</f>
        <v>0.56666666666666665</v>
      </c>
      <c r="O94">
        <f>'Raw Data(sec)'!O93/3600</f>
        <v>8.3333333333333329E-2</v>
      </c>
      <c r="P94" s="173">
        <f>'Raw Data(sec)'!P93/3600</f>
        <v>0.28111111111111109</v>
      </c>
      <c r="Q94" s="173">
        <f>'Raw Data(sec)'!Q93/3600</f>
        <v>1</v>
      </c>
      <c r="R94" s="173">
        <f>'Raw Data(sec)'!R93/3600</f>
        <v>0.77</v>
      </c>
      <c r="S94" s="173">
        <f>'Raw Data(sec)'!S93/3600</f>
        <v>0.53222222222222226</v>
      </c>
      <c r="T94" s="173">
        <f>'Raw Data(sec)'!T93/3600</f>
        <v>0.60888888888888892</v>
      </c>
      <c r="U94" s="173">
        <f>'Raw Data(sec)'!U93/3600</f>
        <v>0.56666666666666665</v>
      </c>
      <c r="V94" s="173">
        <f>'Raw Data(sec)'!V93/3600</f>
        <v>0.72777777777777775</v>
      </c>
      <c r="W94" s="173">
        <f>'Raw Data(sec)'!W93/3600</f>
        <v>0.94</v>
      </c>
      <c r="X94" s="173">
        <f>'Raw Data(sec)'!X93/3600</f>
        <v>0.98</v>
      </c>
      <c r="Y94" s="173">
        <f>'Raw Data(sec)'!Y93/3600</f>
        <v>0.42222222222222222</v>
      </c>
      <c r="Z94" s="173">
        <f>'Raw Data(sec)'!Z93/3600</f>
        <v>0.68777777777777782</v>
      </c>
      <c r="AA94" s="173">
        <f>'Raw Data(sec)'!AA93/3600</f>
        <v>0.89222222222222225</v>
      </c>
      <c r="AB94" s="173">
        <f>'Raw Data(sec)'!AB93/3600</f>
        <v>0.58666666666666667</v>
      </c>
      <c r="AH94" s="9"/>
      <c r="AI94" s="9"/>
      <c r="AJ94" s="9"/>
      <c r="AK94" s="224"/>
      <c r="AL94" s="283" t="s">
        <v>29</v>
      </c>
      <c r="AM94" s="213" t="str">
        <f t="shared" ref="AM94:AM121" si="198">AK3</f>
        <v>P23</v>
      </c>
      <c r="AN94" s="213" t="str">
        <f t="shared" ref="AN94:AN121" si="199">AN3</f>
        <v>P23</v>
      </c>
      <c r="AO94" s="213" t="str">
        <f t="shared" ref="AO94:AO121" si="200">AQ3</f>
        <v>P23</v>
      </c>
      <c r="AP94" s="213" t="str">
        <f t="shared" ref="AP94:AP121" si="201">AT3</f>
        <v>P23</v>
      </c>
      <c r="AQ94" s="213" t="str">
        <f t="shared" ref="AQ94:AQ121" si="202">AZ3</f>
        <v>P23</v>
      </c>
      <c r="AR94" s="213" t="str">
        <f t="shared" ref="AR94:AR121" si="203">BC3</f>
        <v>P23</v>
      </c>
      <c r="AS94" s="213" t="str">
        <f t="shared" ref="AS94:AS121" si="204">BF3</f>
        <v>P23</v>
      </c>
      <c r="AT94" s="260"/>
      <c r="AU94" s="213" t="str">
        <f t="shared" ref="AU94:AU121" si="205">AW3</f>
        <v>P23</v>
      </c>
      <c r="AV94" s="213"/>
      <c r="AW94" s="213"/>
      <c r="AX94" s="213"/>
      <c r="AY94" s="284"/>
      <c r="AZ94" s="9"/>
      <c r="BB94" s="89" t="s">
        <v>29</v>
      </c>
      <c r="BC94" s="9" t="str">
        <f t="shared" ref="BC94:BC121" si="206">BI3</f>
        <v>P23</v>
      </c>
      <c r="BD94" s="9" t="str">
        <f t="shared" ref="BD94:BD121" si="207">BL3</f>
        <v>P23</v>
      </c>
      <c r="BE94" s="9" t="str">
        <f t="shared" ref="BE94:BE121" si="208">BO3</f>
        <v>P23</v>
      </c>
      <c r="BF94" s="9" t="str">
        <f t="shared" ref="BF94:BF121" si="209">BR3</f>
        <v>P23</v>
      </c>
      <c r="BG94" s="9" t="str">
        <f t="shared" ref="BG94:BG121" si="210">BU3</f>
        <v>P23</v>
      </c>
      <c r="BH94" s="9" t="str">
        <f t="shared" ref="BH94:BH121" si="211">BX3</f>
        <v>P23</v>
      </c>
      <c r="BI94" s="9" t="str">
        <f t="shared" ref="BI94:BI121" si="212">CA3</f>
        <v>P23</v>
      </c>
      <c r="BJ94" s="9" t="str">
        <f t="shared" ref="BJ94:BJ121" si="213">CD3</f>
        <v>P23</v>
      </c>
      <c r="BK94" s="58"/>
      <c r="BL94" s="58" t="s">
        <v>124</v>
      </c>
      <c r="BM94" s="58">
        <f>SUM(BM69:BM80)</f>
        <v>5.0558925040168088</v>
      </c>
      <c r="BN94" s="58"/>
      <c r="BO94" s="59"/>
      <c r="BT94" s="76"/>
      <c r="BU94" s="86" t="s">
        <v>29</v>
      </c>
      <c r="BV94" s="9" t="str">
        <f t="shared" ref="BV94:BV121" si="214">CG3</f>
        <v>P29</v>
      </c>
      <c r="BW94" s="9" t="str">
        <f t="shared" ref="BW94:BW121" si="215">CJ3</f>
        <v>P29</v>
      </c>
      <c r="BX94" s="9" t="str">
        <f t="shared" ref="BX94:BX121" si="216">CM3</f>
        <v>P29</v>
      </c>
      <c r="BY94" s="9" t="str">
        <f t="shared" ref="BY94:BY121" si="217">CP3</f>
        <v>P29</v>
      </c>
      <c r="BZ94" s="9" t="str">
        <f t="shared" ref="BZ94:BZ121" si="218">CS3</f>
        <v>P29</v>
      </c>
      <c r="CA94" s="9" t="str">
        <f t="shared" ref="CA94:CA121" si="219">CV3</f>
        <v>P29</v>
      </c>
      <c r="CB94" s="9" t="str">
        <f t="shared" ref="CB94:CB121" si="220">CY3</f>
        <v>P29</v>
      </c>
      <c r="CC94" s="58"/>
      <c r="CD94" s="58"/>
      <c r="CE94" s="58" t="s">
        <v>124</v>
      </c>
      <c r="CF94" s="58">
        <f>SUM(CF69:CF80)</f>
        <v>6.6733333333333329</v>
      </c>
      <c r="CG94" s="40"/>
      <c r="CH94" s="41"/>
      <c r="CI94" s="9"/>
      <c r="CJ94" s="89" t="s">
        <v>29</v>
      </c>
      <c r="CK94" s="9" t="str">
        <f t="shared" ref="CK94:CK121" si="221">DB3</f>
        <v>P29</v>
      </c>
      <c r="CL94" s="9" t="str">
        <f t="shared" ref="CL94:CL121" si="222">DE3</f>
        <v>P29</v>
      </c>
      <c r="CM94" s="9" t="str">
        <f t="shared" ref="CM94:CM121" si="223">DH3</f>
        <v>P29</v>
      </c>
      <c r="CN94" s="9" t="str">
        <f t="shared" ref="CN94:CN121" si="224">DK3</f>
        <v>P29</v>
      </c>
      <c r="CO94" s="9" t="str">
        <f t="shared" ref="CO94:CO121" si="225">DN3</f>
        <v>P29</v>
      </c>
      <c r="CP94" s="9" t="str">
        <f t="shared" ref="CP94:CP121" si="226">DQ3</f>
        <v>P29</v>
      </c>
      <c r="CQ94" s="9" t="str">
        <f t="shared" ref="CQ94:CQ121" si="227">DT3</f>
        <v>P29</v>
      </c>
      <c r="CR94" s="9" t="str">
        <f t="shared" ref="CR94:CR121" si="228">DW3</f>
        <v>P29</v>
      </c>
      <c r="CS94" s="9" t="str">
        <f t="shared" ref="CS94:CS121" si="229">DZ3</f>
        <v>P29</v>
      </c>
      <c r="CT94" s="58" t="s">
        <v>124</v>
      </c>
      <c r="CU94" s="58">
        <f>SUM(CU69:CU80)</f>
        <v>5.6864197530864189</v>
      </c>
      <c r="CV94" s="40"/>
      <c r="CW94" s="41"/>
      <c r="CX94" s="9"/>
      <c r="CZ94" s="9"/>
      <c r="DA94" s="76"/>
      <c r="DB94" s="86" t="s">
        <v>29</v>
      </c>
      <c r="DC94" s="9" t="str">
        <f t="shared" ref="DC94:DC121" si="230">EC3</f>
        <v>P44</v>
      </c>
      <c r="DD94" s="9" t="str">
        <f t="shared" ref="DD94:DD121" si="231">EF3</f>
        <v>P44</v>
      </c>
      <c r="DE94" s="9" t="str">
        <f t="shared" ref="DE94:DE121" si="232">EI3</f>
        <v>P44</v>
      </c>
      <c r="DF94" s="9" t="str">
        <f t="shared" ref="DF94:DF121" si="233">EL3</f>
        <v>P44</v>
      </c>
      <c r="DG94" s="9" t="str">
        <f t="shared" ref="DG94:DG121" si="234">EO3</f>
        <v>P44</v>
      </c>
      <c r="DH94" s="9" t="str">
        <f t="shared" ref="DH94:DH121" si="235">ER3</f>
        <v>P44</v>
      </c>
      <c r="DI94" s="58"/>
      <c r="DJ94" s="58"/>
      <c r="DK94" s="58" t="s">
        <v>124</v>
      </c>
      <c r="DL94" s="58">
        <f>SUM(DL69:DL80)</f>
        <v>6.5998941210398376</v>
      </c>
      <c r="DM94" s="40"/>
      <c r="DN94" s="41"/>
      <c r="DO94" s="9"/>
      <c r="DP94" s="110" t="s">
        <v>29</v>
      </c>
      <c r="DQ94" s="9" t="str">
        <f t="shared" ref="DQ94:DQ121" si="236">EU3</f>
        <v>P44</v>
      </c>
      <c r="DR94" s="9" t="str">
        <f t="shared" ref="DR94:DR121" si="237">EX3</f>
        <v>P44</v>
      </c>
      <c r="DS94" s="9" t="str">
        <f t="shared" ref="DS94:DS121" si="238">FA3</f>
        <v>P44</v>
      </c>
      <c r="DT94" s="9" t="str">
        <f t="shared" ref="DT94:DT121" si="239">FD3</f>
        <v>P44</v>
      </c>
      <c r="DU94" s="9" t="str">
        <f t="shared" ref="DU94:DU121" si="240">FG3</f>
        <v>P44</v>
      </c>
      <c r="DV94" s="9" t="str">
        <f t="shared" ref="DV94:DV121" si="241">FJ3</f>
        <v>P44</v>
      </c>
      <c r="DW94" s="9" t="str">
        <f t="shared" ref="DW94:DW121" si="242">FM3</f>
        <v>P44</v>
      </c>
      <c r="DX94" s="58"/>
      <c r="DY94" s="58"/>
      <c r="DZ94" s="58" t="s">
        <v>124</v>
      </c>
      <c r="EA94" s="58">
        <f>SUM(EA69:EA80)</f>
        <v>6.0003174603174605</v>
      </c>
      <c r="EB94" s="40"/>
      <c r="EC94" s="41"/>
      <c r="EG94" s="76"/>
      <c r="EH94" s="86" t="s">
        <v>29</v>
      </c>
      <c r="EI94" s="9" t="str">
        <f t="shared" ref="EI94:EI121" si="243">FP3</f>
        <v>P59</v>
      </c>
      <c r="EJ94" s="9" t="str">
        <f t="shared" ref="EJ94:EJ121" si="244">FS3</f>
        <v>P59</v>
      </c>
      <c r="EK94" s="9" t="str">
        <f t="shared" ref="EK94:EK121" si="245">FV3</f>
        <v>P59</v>
      </c>
      <c r="EL94" s="9" t="str">
        <f t="shared" ref="EL94:EL121" si="246">FY3</f>
        <v>P59</v>
      </c>
      <c r="EM94" s="9"/>
      <c r="EN94" s="9"/>
      <c r="EO94" s="9" t="str">
        <f t="shared" ref="EO94:EO121" si="247">GH3</f>
        <v>P59</v>
      </c>
      <c r="EP94" s="9" t="str">
        <f t="shared" ref="EP94:EP121" si="248">GK3</f>
        <v>P59</v>
      </c>
      <c r="EQ94" s="9" t="str">
        <f t="shared" ref="EQ94:EQ121" si="249">GN3</f>
        <v>P59</v>
      </c>
      <c r="ER94" s="58" t="s">
        <v>124</v>
      </c>
      <c r="ES94" s="58">
        <f>SUM(ES69:ES80)</f>
        <v>6.4403174603174609</v>
      </c>
      <c r="ET94" s="40"/>
      <c r="EU94" s="41"/>
      <c r="EV94" s="9"/>
      <c r="EX94" s="89" t="s">
        <v>29</v>
      </c>
      <c r="EY94" s="9" t="str">
        <f t="shared" ref="EY94:EY121" si="250">GQ3</f>
        <v>P59</v>
      </c>
      <c r="EZ94" s="9" t="str">
        <f t="shared" ref="EZ94:EZ121" si="251">GT3</f>
        <v>P59</v>
      </c>
      <c r="FA94" s="9" t="str">
        <f t="shared" ref="FA94:FA121" si="252">GW3</f>
        <v>P59</v>
      </c>
      <c r="FB94" s="9" t="str">
        <f t="shared" ref="FB94:FB121" si="253">GZ3</f>
        <v>P59</v>
      </c>
      <c r="FC94" s="9" t="str">
        <f t="shared" ref="FC94:FC121" si="254">HC3</f>
        <v>P59</v>
      </c>
      <c r="FD94" s="9" t="str">
        <f t="shared" ref="FD94:FD121" si="255">HF3</f>
        <v>P59</v>
      </c>
      <c r="FE94" s="9" t="str">
        <f t="shared" ref="FE94:FE121" si="256">HI3</f>
        <v>P59</v>
      </c>
      <c r="FF94" s="9" t="str">
        <f t="shared" ref="FF94:FF121" si="257">HL3</f>
        <v>P59</v>
      </c>
      <c r="FG94" s="58"/>
      <c r="FH94" s="58" t="s">
        <v>124</v>
      </c>
      <c r="FI94" s="58">
        <f>SUM(FI69:FI80)</f>
        <v>7.0130555555555558</v>
      </c>
      <c r="FJ94" s="40"/>
      <c r="FK94" s="41"/>
      <c r="FL94" s="9"/>
      <c r="GC94" s="9"/>
      <c r="GD94" s="9"/>
      <c r="GE94" s="9"/>
      <c r="GF94" s="9"/>
      <c r="GG94" s="9"/>
      <c r="GH94" s="9"/>
      <c r="GI94" s="9"/>
      <c r="GJ94" s="9"/>
      <c r="GK94" s="9"/>
      <c r="GL94" s="9"/>
      <c r="GM94" s="9"/>
      <c r="GN94" s="9"/>
      <c r="GO94" s="9"/>
      <c r="HD94" s="9"/>
      <c r="HE94" s="9"/>
      <c r="HF94" s="9"/>
      <c r="HG94" s="9"/>
      <c r="HH94" s="9"/>
    </row>
    <row r="95" spans="1:226" ht="21" x14ac:dyDescent="0.2">
      <c r="A95" t="str">
        <f>'Raw Data(sec)'!A94</f>
        <v>P29</v>
      </c>
      <c r="B95" t="str">
        <f>'Raw Data(sec)'!B94</f>
        <v>HOM</v>
      </c>
      <c r="C95" t="str">
        <f>'Raw Data(sec)'!C94</f>
        <v>M1</v>
      </c>
      <c r="D95" t="str">
        <f>'Raw Data(sec)'!D94</f>
        <v>R</v>
      </c>
      <c r="E95">
        <f>'Raw Data(sec)'!E94/3600</f>
        <v>0.10888888888888888</v>
      </c>
      <c r="F95">
        <f>'Raw Data(sec)'!F94/3600</f>
        <v>0.1411111111111111</v>
      </c>
      <c r="G95">
        <f>'Raw Data(sec)'!G94/3600</f>
        <v>6.222222222222222E-2</v>
      </c>
      <c r="H95">
        <f>'Raw Data(sec)'!H94/3600</f>
        <v>0.04</v>
      </c>
      <c r="I95">
        <f>'Raw Data(sec)'!I94/3600</f>
        <v>0.2088888888888889</v>
      </c>
      <c r="J95">
        <f>'Raw Data(sec)'!J94/3600</f>
        <v>5.4444444444444441E-2</v>
      </c>
      <c r="K95">
        <f>'Raw Data(sec)'!K94/3600</f>
        <v>0.2088888888888889</v>
      </c>
      <c r="L95">
        <f>'Raw Data(sec)'!L94/3600</f>
        <v>0.12888888888888889</v>
      </c>
      <c r="M95">
        <f>'Raw Data(sec)'!M94/3600</f>
        <v>2.1111111111111112E-2</v>
      </c>
      <c r="N95">
        <f>'Raw Data(sec)'!N94/3600</f>
        <v>0.1111111111111111</v>
      </c>
      <c r="O95">
        <f>'Raw Data(sec)'!O94/3600</f>
        <v>0.17</v>
      </c>
      <c r="P95" s="173">
        <f>'Raw Data(sec)'!P94/3600</f>
        <v>0.12</v>
      </c>
      <c r="Q95" s="173">
        <f>'Raw Data(sec)'!Q94/3600</f>
        <v>0</v>
      </c>
      <c r="R95" s="173">
        <f>'Raw Data(sec)'!R94/3600</f>
        <v>0.03</v>
      </c>
      <c r="S95" s="173">
        <f>'Raw Data(sec)'!S94/3600</f>
        <v>7.1111111111111111E-2</v>
      </c>
      <c r="T95" s="173">
        <f>'Raw Data(sec)'!T94/3600</f>
        <v>8.666666666666667E-2</v>
      </c>
      <c r="U95" s="173">
        <f>'Raw Data(sec)'!U94/3600</f>
        <v>4.6666666666666669E-2</v>
      </c>
      <c r="V95" s="173">
        <f>'Raw Data(sec)'!V94/3600</f>
        <v>0.03</v>
      </c>
      <c r="W95" s="173">
        <f>'Raw Data(sec)'!W94/3600</f>
        <v>1.5555555555555555E-2</v>
      </c>
      <c r="X95" s="173">
        <f>'Raw Data(sec)'!X94/3600</f>
        <v>0</v>
      </c>
      <c r="Y95" s="173">
        <f>'Raw Data(sec)'!Y94/3600</f>
        <v>8.8888888888888892E-2</v>
      </c>
      <c r="Z95" s="173">
        <f>'Raw Data(sec)'!Z94/3600</f>
        <v>2.4444444444444446E-2</v>
      </c>
      <c r="AA95" s="173">
        <f>'Raw Data(sec)'!AA94/3600</f>
        <v>1.3333333333333334E-2</v>
      </c>
      <c r="AB95" s="173">
        <f>'Raw Data(sec)'!AB94/3600</f>
        <v>4.3333333333333335E-2</v>
      </c>
      <c r="AH95" s="9"/>
      <c r="AI95" s="9"/>
      <c r="AJ95" s="9"/>
      <c r="AK95" s="76"/>
      <c r="AL95" s="86" t="s">
        <v>27</v>
      </c>
      <c r="AM95" s="58" t="str">
        <f t="shared" si="198"/>
        <v>WT</v>
      </c>
      <c r="AN95" s="58" t="str">
        <f t="shared" si="199"/>
        <v>WT</v>
      </c>
      <c r="AO95" s="58" t="str">
        <f t="shared" si="200"/>
        <v>WT</v>
      </c>
      <c r="AP95" s="58" t="str">
        <f t="shared" si="201"/>
        <v>WT</v>
      </c>
      <c r="AQ95" s="58" t="str">
        <f t="shared" si="202"/>
        <v>WT</v>
      </c>
      <c r="AR95" s="58">
        <f t="shared" si="203"/>
        <v>0</v>
      </c>
      <c r="AS95" s="58">
        <f t="shared" si="204"/>
        <v>0</v>
      </c>
      <c r="AT95" s="25"/>
      <c r="AU95" s="58" t="str">
        <f t="shared" si="205"/>
        <v>WT</v>
      </c>
      <c r="AV95" s="58"/>
      <c r="AW95" s="58"/>
      <c r="AX95" s="58"/>
      <c r="AY95" s="59"/>
      <c r="AZ95" s="9"/>
      <c r="BB95" s="89" t="s">
        <v>27</v>
      </c>
      <c r="BC95" s="9" t="str">
        <f t="shared" si="206"/>
        <v xml:space="preserve">HOM </v>
      </c>
      <c r="BD95" s="9" t="str">
        <f t="shared" si="207"/>
        <v xml:space="preserve">HOM </v>
      </c>
      <c r="BE95" s="9" t="str">
        <f t="shared" si="208"/>
        <v xml:space="preserve">HOM </v>
      </c>
      <c r="BF95" s="9" t="str">
        <f t="shared" si="209"/>
        <v xml:space="preserve">HOM </v>
      </c>
      <c r="BG95" s="9" t="str">
        <f t="shared" si="210"/>
        <v xml:space="preserve">HOM </v>
      </c>
      <c r="BH95" s="9" t="str">
        <f t="shared" si="211"/>
        <v xml:space="preserve">HOM </v>
      </c>
      <c r="BI95" s="9" t="str">
        <f t="shared" si="212"/>
        <v xml:space="preserve">HOM </v>
      </c>
      <c r="BJ95" s="9">
        <f t="shared" si="213"/>
        <v>0</v>
      </c>
      <c r="BK95" s="58"/>
      <c r="BL95" s="58" t="s">
        <v>125</v>
      </c>
      <c r="BM95" s="58">
        <f>SUM(BM81:BM92)</f>
        <v>1.9970833333333333</v>
      </c>
      <c r="BN95" s="58"/>
      <c r="BO95" s="59"/>
      <c r="BT95" s="76"/>
      <c r="BU95" s="86" t="s">
        <v>27</v>
      </c>
      <c r="BV95" s="9">
        <f t="shared" si="214"/>
        <v>0</v>
      </c>
      <c r="BW95" s="9">
        <f t="shared" si="215"/>
        <v>0</v>
      </c>
      <c r="BX95" s="9">
        <f t="shared" si="216"/>
        <v>0</v>
      </c>
      <c r="BY95" s="9">
        <f t="shared" si="217"/>
        <v>0</v>
      </c>
      <c r="BZ95" s="9">
        <f t="shared" si="218"/>
        <v>0</v>
      </c>
      <c r="CA95" s="9">
        <f t="shared" si="219"/>
        <v>0</v>
      </c>
      <c r="CB95" s="9">
        <f t="shared" si="220"/>
        <v>0</v>
      </c>
      <c r="CC95" s="58"/>
      <c r="CD95" s="58"/>
      <c r="CE95" s="58" t="s">
        <v>125</v>
      </c>
      <c r="CF95" s="58">
        <f>SUM(CF81:CF92)</f>
        <v>2.6809523809523808</v>
      </c>
      <c r="CG95" s="40"/>
      <c r="CH95" s="41"/>
      <c r="CI95" s="9"/>
      <c r="CJ95" s="89" t="s">
        <v>27</v>
      </c>
      <c r="CK95" s="9">
        <f t="shared" si="221"/>
        <v>0</v>
      </c>
      <c r="CL95" s="9">
        <f t="shared" si="222"/>
        <v>0</v>
      </c>
      <c r="CM95" s="9">
        <f t="shared" si="223"/>
        <v>0</v>
      </c>
      <c r="CN95" s="9">
        <f t="shared" si="224"/>
        <v>0</v>
      </c>
      <c r="CO95" s="9">
        <f t="shared" si="225"/>
        <v>0</v>
      </c>
      <c r="CP95" s="9">
        <f t="shared" si="226"/>
        <v>0</v>
      </c>
      <c r="CQ95" s="9">
        <f t="shared" si="227"/>
        <v>0</v>
      </c>
      <c r="CR95" s="9">
        <f t="shared" si="228"/>
        <v>0</v>
      </c>
      <c r="CS95" s="9">
        <f t="shared" si="229"/>
        <v>0</v>
      </c>
      <c r="CT95" s="58" t="s">
        <v>125</v>
      </c>
      <c r="CU95" s="58">
        <f>SUM(CU81:CU92)</f>
        <v>2.1207407407407404</v>
      </c>
      <c r="CV95" s="40"/>
      <c r="CW95" s="41"/>
      <c r="CX95" s="9"/>
      <c r="CZ95" s="9"/>
      <c r="DA95" s="76"/>
      <c r="DB95" s="86" t="s">
        <v>27</v>
      </c>
      <c r="DC95" s="9">
        <f t="shared" si="230"/>
        <v>0</v>
      </c>
      <c r="DD95" s="9">
        <f t="shared" si="231"/>
        <v>0</v>
      </c>
      <c r="DE95" s="9">
        <f t="shared" si="232"/>
        <v>0</v>
      </c>
      <c r="DF95" s="9">
        <f t="shared" si="233"/>
        <v>0</v>
      </c>
      <c r="DG95" s="9">
        <f t="shared" si="234"/>
        <v>0</v>
      </c>
      <c r="DH95" s="9">
        <f t="shared" si="235"/>
        <v>0</v>
      </c>
      <c r="DI95" s="58"/>
      <c r="DJ95" s="58"/>
      <c r="DK95" s="58" t="s">
        <v>125</v>
      </c>
      <c r="DL95" s="58">
        <f>SUM(DL81:DL92)</f>
        <v>2.9114814814814816</v>
      </c>
      <c r="DM95" s="40"/>
      <c r="DN95" s="41"/>
      <c r="DO95" s="9"/>
      <c r="DP95" s="110" t="s">
        <v>27</v>
      </c>
      <c r="DQ95" s="9">
        <f t="shared" si="236"/>
        <v>0</v>
      </c>
      <c r="DR95" s="9">
        <f t="shared" si="237"/>
        <v>0</v>
      </c>
      <c r="DS95" s="9">
        <f t="shared" si="238"/>
        <v>0</v>
      </c>
      <c r="DT95" s="9">
        <f t="shared" si="239"/>
        <v>0</v>
      </c>
      <c r="DU95" s="9">
        <f t="shared" si="240"/>
        <v>0</v>
      </c>
      <c r="DV95" s="9">
        <f t="shared" si="241"/>
        <v>0</v>
      </c>
      <c r="DW95" s="9">
        <f t="shared" si="242"/>
        <v>0</v>
      </c>
      <c r="DX95" s="58"/>
      <c r="DY95" s="58"/>
      <c r="DZ95" s="58" t="s">
        <v>125</v>
      </c>
      <c r="EA95" s="58">
        <f>SUM(EA81:EA92)</f>
        <v>1.7058730158730155</v>
      </c>
      <c r="EB95" s="40"/>
      <c r="EC95" s="41"/>
      <c r="EG95" s="76"/>
      <c r="EH95" s="86" t="s">
        <v>27</v>
      </c>
      <c r="EI95" s="9">
        <f t="shared" si="243"/>
        <v>0</v>
      </c>
      <c r="EJ95" s="9">
        <f t="shared" si="244"/>
        <v>0</v>
      </c>
      <c r="EK95" s="9">
        <f t="shared" si="245"/>
        <v>0</v>
      </c>
      <c r="EL95" s="9">
        <f t="shared" si="246"/>
        <v>0</v>
      </c>
      <c r="EM95" s="9"/>
      <c r="EN95" s="9"/>
      <c r="EO95" s="9">
        <f t="shared" si="247"/>
        <v>0</v>
      </c>
      <c r="EP95" s="9">
        <f t="shared" si="248"/>
        <v>0</v>
      </c>
      <c r="EQ95" s="9">
        <f t="shared" si="249"/>
        <v>0</v>
      </c>
      <c r="ER95" s="58" t="s">
        <v>125</v>
      </c>
      <c r="ES95" s="58">
        <f>SUM(ES81:ES92)</f>
        <v>2.2227826843816394</v>
      </c>
      <c r="ET95" s="40"/>
      <c r="EU95" s="41"/>
      <c r="EV95" s="9"/>
      <c r="EX95" s="89" t="s">
        <v>27</v>
      </c>
      <c r="EY95" s="9">
        <f t="shared" si="250"/>
        <v>0</v>
      </c>
      <c r="EZ95" s="9">
        <f t="shared" si="251"/>
        <v>0</v>
      </c>
      <c r="FA95" s="9">
        <f t="shared" si="252"/>
        <v>0</v>
      </c>
      <c r="FB95" s="9">
        <f t="shared" si="253"/>
        <v>0</v>
      </c>
      <c r="FC95" s="9">
        <f t="shared" si="254"/>
        <v>0</v>
      </c>
      <c r="FD95" s="9">
        <f t="shared" si="255"/>
        <v>0</v>
      </c>
      <c r="FE95" s="9">
        <f t="shared" si="256"/>
        <v>0</v>
      </c>
      <c r="FF95" s="9">
        <f t="shared" si="257"/>
        <v>0</v>
      </c>
      <c r="FG95" s="58"/>
      <c r="FH95" s="58" t="s">
        <v>125</v>
      </c>
      <c r="FI95" s="58">
        <f>SUM(FI81:FI92)</f>
        <v>3.325277777777778</v>
      </c>
      <c r="FJ95" s="40"/>
      <c r="FK95" s="41"/>
      <c r="FL95" s="9"/>
      <c r="GC95" s="9"/>
      <c r="GD95" s="9"/>
      <c r="GE95" s="9"/>
      <c r="GF95" s="9"/>
      <c r="GG95" s="9"/>
      <c r="GH95" s="9"/>
      <c r="GI95" s="9"/>
      <c r="GJ95" s="9"/>
      <c r="GK95" s="9"/>
      <c r="GL95" s="9"/>
      <c r="GM95" s="9"/>
      <c r="GN95" s="9"/>
      <c r="GO95" s="9"/>
      <c r="HD95" s="9"/>
      <c r="HE95" s="9"/>
      <c r="HF95" s="9"/>
      <c r="HG95" s="9"/>
      <c r="HH95" s="9"/>
    </row>
    <row r="96" spans="1:226" ht="21" x14ac:dyDescent="0.2">
      <c r="A96" t="str">
        <f>'Raw Data(sec)'!A95</f>
        <v>P29</v>
      </c>
      <c r="B96" t="str">
        <f>'Raw Data(sec)'!B95</f>
        <v>HOM</v>
      </c>
      <c r="C96" t="str">
        <f>'Raw Data(sec)'!C95</f>
        <v>M1</v>
      </c>
      <c r="D96" t="str">
        <f>'Raw Data(sec)'!D95</f>
        <v>NR</v>
      </c>
      <c r="E96">
        <f>'Raw Data(sec)'!E95/3600</f>
        <v>0.54888888888888887</v>
      </c>
      <c r="F96">
        <f>'Raw Data(sec)'!F95/3600</f>
        <v>0.51111111111111107</v>
      </c>
      <c r="G96">
        <f>'Raw Data(sec)'!G95/3600</f>
        <v>0.54</v>
      </c>
      <c r="H96">
        <f>'Raw Data(sec)'!H95/3600</f>
        <v>0.20777777777777778</v>
      </c>
      <c r="I96">
        <f>'Raw Data(sec)'!I95/3600</f>
        <v>0.72111111111111115</v>
      </c>
      <c r="J96">
        <f>'Raw Data(sec)'!J95/3600</f>
        <v>0.28666666666666668</v>
      </c>
      <c r="K96">
        <f>'Raw Data(sec)'!K95/3600</f>
        <v>0.57777777777777772</v>
      </c>
      <c r="L96">
        <f>'Raw Data(sec)'!L95/3600</f>
        <v>0.6</v>
      </c>
      <c r="M96">
        <f>'Raw Data(sec)'!M95/3600</f>
        <v>0.49777777777777776</v>
      </c>
      <c r="N96">
        <f>'Raw Data(sec)'!N95/3600</f>
        <v>0.32222222222222224</v>
      </c>
      <c r="O96">
        <f>'Raw Data(sec)'!O95/3600</f>
        <v>0.7466666666666667</v>
      </c>
      <c r="P96" s="173">
        <f>'Raw Data(sec)'!P95/3600</f>
        <v>0.59888888888888892</v>
      </c>
      <c r="Q96" s="173">
        <f>'Raw Data(sec)'!Q95/3600</f>
        <v>0</v>
      </c>
      <c r="R96" s="173">
        <f>'Raw Data(sec)'!R95/3600</f>
        <v>0.2</v>
      </c>
      <c r="S96" s="173">
        <f>'Raw Data(sec)'!S95/3600</f>
        <v>0.39666666666666667</v>
      </c>
      <c r="T96" s="173">
        <f>'Raw Data(sec)'!T95/3600</f>
        <v>0.30444444444444446</v>
      </c>
      <c r="U96" s="173">
        <f>'Raw Data(sec)'!U95/3600</f>
        <v>0.38666666666666666</v>
      </c>
      <c r="V96" s="173">
        <f>'Raw Data(sec)'!V95/3600</f>
        <v>0.24222222222222223</v>
      </c>
      <c r="W96" s="173">
        <f>'Raw Data(sec)'!W95/3600</f>
        <v>4.4444444444444446E-2</v>
      </c>
      <c r="X96" s="173">
        <f>'Raw Data(sec)'!X95/3600</f>
        <v>0.02</v>
      </c>
      <c r="Y96" s="173">
        <f>'Raw Data(sec)'!Y95/3600</f>
        <v>0.48888888888888887</v>
      </c>
      <c r="Z96" s="173">
        <f>'Raw Data(sec)'!Z95/3600</f>
        <v>0.2877777777777778</v>
      </c>
      <c r="AA96" s="173">
        <f>'Raw Data(sec)'!AA95/3600</f>
        <v>9.4444444444444442E-2</v>
      </c>
      <c r="AB96" s="173">
        <f>'Raw Data(sec)'!AB95/3600</f>
        <v>0.37</v>
      </c>
      <c r="AH96" s="9"/>
      <c r="AI96" s="9"/>
      <c r="AJ96" s="9"/>
      <c r="AK96" s="76"/>
      <c r="AL96" s="86" t="s">
        <v>28</v>
      </c>
      <c r="AM96" s="58" t="str">
        <f t="shared" si="198"/>
        <v>E3</v>
      </c>
      <c r="AN96" s="58" t="str">
        <f t="shared" si="199"/>
        <v>N2</v>
      </c>
      <c r="AO96" s="58" t="str">
        <f t="shared" si="200"/>
        <v>J6</v>
      </c>
      <c r="AP96" s="58" t="str">
        <f t="shared" si="201"/>
        <v>K5</v>
      </c>
      <c r="AQ96" s="58" t="str">
        <f t="shared" si="202"/>
        <v>R5</v>
      </c>
      <c r="AR96" s="58" t="str">
        <f t="shared" si="203"/>
        <v>S2</v>
      </c>
      <c r="AS96" s="58" t="str">
        <f t="shared" si="204"/>
        <v>U5</v>
      </c>
      <c r="AT96" s="25"/>
      <c r="AU96" s="58" t="str">
        <f t="shared" si="205"/>
        <v>R4</v>
      </c>
      <c r="AV96" s="58"/>
      <c r="AW96" s="58"/>
      <c r="AX96" s="58"/>
      <c r="AY96" s="59"/>
      <c r="AZ96" s="9"/>
      <c r="BB96" s="89" t="s">
        <v>28</v>
      </c>
      <c r="BC96" s="9" t="str">
        <f t="shared" si="206"/>
        <v>F3</v>
      </c>
      <c r="BD96" s="9" t="str">
        <f t="shared" si="207"/>
        <v>J5</v>
      </c>
      <c r="BE96" s="9" t="str">
        <f t="shared" si="208"/>
        <v>L2</v>
      </c>
      <c r="BF96" s="9" t="str">
        <f t="shared" si="209"/>
        <v>L4</v>
      </c>
      <c r="BG96" s="9" t="str">
        <f t="shared" si="210"/>
        <v>S3</v>
      </c>
      <c r="BH96" s="9" t="str">
        <f t="shared" si="211"/>
        <v>U2</v>
      </c>
      <c r="BI96" s="9" t="str">
        <f t="shared" si="212"/>
        <v>V1</v>
      </c>
      <c r="BJ96" s="9" t="str">
        <f t="shared" si="213"/>
        <v>V3</v>
      </c>
      <c r="BK96" s="58"/>
      <c r="BL96" s="58" t="s">
        <v>126</v>
      </c>
      <c r="BM96" s="58">
        <f>SUM(BM69:BM92)</f>
        <v>7.0529758373501403</v>
      </c>
      <c r="BN96" s="58"/>
      <c r="BO96" s="59"/>
      <c r="BT96" s="76"/>
      <c r="BU96" s="86" t="s">
        <v>28</v>
      </c>
      <c r="BV96" s="9" t="str">
        <f t="shared" si="214"/>
        <v>E3. ok</v>
      </c>
      <c r="BW96" s="9" t="str">
        <f t="shared" si="215"/>
        <v>J6</v>
      </c>
      <c r="BX96" s="9" t="str">
        <f t="shared" si="216"/>
        <v>K5</v>
      </c>
      <c r="BY96" s="9" t="str">
        <f t="shared" si="217"/>
        <v>N2</v>
      </c>
      <c r="BZ96" s="9" t="str">
        <f t="shared" si="218"/>
        <v>R5</v>
      </c>
      <c r="CA96" s="9" t="str">
        <f t="shared" si="219"/>
        <v>S2</v>
      </c>
      <c r="CB96" s="9" t="str">
        <f t="shared" si="220"/>
        <v>S4</v>
      </c>
      <c r="CC96" s="58"/>
      <c r="CD96" s="58"/>
      <c r="CE96" s="58" t="s">
        <v>126</v>
      </c>
      <c r="CF96" s="58">
        <f>SUM(CF69:CF92)</f>
        <v>9.3542857142857123</v>
      </c>
      <c r="CG96" s="40"/>
      <c r="CH96" s="41"/>
      <c r="CI96" s="9"/>
      <c r="CJ96" s="89" t="s">
        <v>28</v>
      </c>
      <c r="CK96" s="9" t="str">
        <f t="shared" si="221"/>
        <v>L2</v>
      </c>
      <c r="CL96" s="9" t="str">
        <f t="shared" si="222"/>
        <v>L4</v>
      </c>
      <c r="CM96" s="9" t="str">
        <f t="shared" si="223"/>
        <v>S3</v>
      </c>
      <c r="CN96" s="9" t="str">
        <f t="shared" si="224"/>
        <v>U2</v>
      </c>
      <c r="CO96" s="9" t="str">
        <f t="shared" si="225"/>
        <v>V3</v>
      </c>
      <c r="CP96" s="9" t="str">
        <f t="shared" si="226"/>
        <v>W3</v>
      </c>
      <c r="CQ96" s="9" t="str">
        <f t="shared" si="227"/>
        <v>Y1</v>
      </c>
      <c r="CR96" s="9" t="str">
        <f t="shared" si="228"/>
        <v>M1</v>
      </c>
      <c r="CS96" s="9" t="str">
        <f t="shared" si="229"/>
        <v>V1</v>
      </c>
      <c r="CT96" s="58" t="s">
        <v>126</v>
      </c>
      <c r="CU96" s="58">
        <f>SUM(CU69:CU92)</f>
        <v>7.8071604938271602</v>
      </c>
      <c r="CV96" s="40"/>
      <c r="CW96" s="41"/>
      <c r="CX96" s="9"/>
      <c r="CZ96" s="9"/>
      <c r="DA96" s="76"/>
      <c r="DB96" s="86" t="s">
        <v>28</v>
      </c>
      <c r="DC96" s="9" t="str">
        <f t="shared" si="230"/>
        <v>K5</v>
      </c>
      <c r="DD96" s="9" t="str">
        <f t="shared" si="231"/>
        <v>N2</v>
      </c>
      <c r="DE96" s="9" t="str">
        <f t="shared" si="232"/>
        <v>R5</v>
      </c>
      <c r="DF96" s="9" t="str">
        <f t="shared" si="233"/>
        <v>S2</v>
      </c>
      <c r="DG96" s="9" t="str">
        <f t="shared" si="234"/>
        <v>U5</v>
      </c>
      <c r="DH96" s="9" t="str">
        <f t="shared" si="235"/>
        <v xml:space="preserve">J6 reexported. Fixed </v>
      </c>
      <c r="DI96" s="58"/>
      <c r="DJ96" s="58"/>
      <c r="DK96" s="58" t="s">
        <v>126</v>
      </c>
      <c r="DL96" s="58">
        <f>SUM(DL69:DL92)</f>
        <v>9.5113756025213174</v>
      </c>
      <c r="DM96" s="40"/>
      <c r="DN96" s="41"/>
      <c r="DO96" s="9"/>
      <c r="DP96" s="110" t="s">
        <v>28</v>
      </c>
      <c r="DQ96" s="9" t="str">
        <f t="shared" si="236"/>
        <v>F3</v>
      </c>
      <c r="DR96" s="9" t="str">
        <f t="shared" si="237"/>
        <v>V3</v>
      </c>
      <c r="DS96" s="9" t="str">
        <f t="shared" si="238"/>
        <v>U4</v>
      </c>
      <c r="DT96" s="9" t="str">
        <f t="shared" si="239"/>
        <v>L2</v>
      </c>
      <c r="DU96" s="9" t="str">
        <f t="shared" si="240"/>
        <v>M1</v>
      </c>
      <c r="DV96" s="9" t="str">
        <f t="shared" si="241"/>
        <v>L4</v>
      </c>
      <c r="DW96" s="9" t="str">
        <f t="shared" si="242"/>
        <v>S3- wrong fft??</v>
      </c>
      <c r="DX96" s="58"/>
      <c r="DY96" s="58"/>
      <c r="DZ96" s="58" t="s">
        <v>126</v>
      </c>
      <c r="EA96" s="58">
        <f>SUM(EA69:EA92)</f>
        <v>7.7061904761904776</v>
      </c>
      <c r="EB96" s="40"/>
      <c r="EC96" s="41"/>
      <c r="EG96" s="76"/>
      <c r="EH96" s="86" t="s">
        <v>28</v>
      </c>
      <c r="EI96" s="9" t="str">
        <f t="shared" si="243"/>
        <v>E1</v>
      </c>
      <c r="EJ96" s="9" t="str">
        <f t="shared" si="244"/>
        <v>F3</v>
      </c>
      <c r="EK96" s="9" t="str">
        <f t="shared" si="245"/>
        <v>L2</v>
      </c>
      <c r="EL96" s="9" t="str">
        <f t="shared" si="246"/>
        <v>S3</v>
      </c>
      <c r="EM96" s="9"/>
      <c r="EN96" s="9"/>
      <c r="EO96" s="9" t="str">
        <f t="shared" si="247"/>
        <v>V1</v>
      </c>
      <c r="EP96" s="9" t="str">
        <f t="shared" si="248"/>
        <v>Z5. fix</v>
      </c>
      <c r="EQ96" s="9" t="str">
        <f t="shared" si="249"/>
        <v>W3. fix</v>
      </c>
      <c r="ER96" s="58" t="s">
        <v>126</v>
      </c>
      <c r="ES96" s="58">
        <f>SUM(ES69:ES92)</f>
        <v>8.6631001446991007</v>
      </c>
      <c r="ET96" s="40"/>
      <c r="EU96" s="41"/>
      <c r="EV96" s="9"/>
      <c r="EX96" s="89" t="s">
        <v>28</v>
      </c>
      <c r="EY96" s="9" t="str">
        <f t="shared" si="250"/>
        <v xml:space="preserve">V4 </v>
      </c>
      <c r="EZ96" s="9" t="str">
        <f t="shared" si="251"/>
        <v xml:space="preserve">V5 </v>
      </c>
      <c r="FA96" s="9" t="str">
        <f t="shared" si="252"/>
        <v>X4. fixed</v>
      </c>
      <c r="FB96" s="9" t="str">
        <f t="shared" si="253"/>
        <v>X5. fixed</v>
      </c>
      <c r="FC96" s="9" t="str">
        <f t="shared" si="254"/>
        <v>M2</v>
      </c>
      <c r="FD96" s="9" t="str">
        <f t="shared" si="255"/>
        <v>R4-clipped</v>
      </c>
      <c r="FE96" s="9" t="str">
        <f t="shared" si="256"/>
        <v>R5</v>
      </c>
      <c r="FF96" s="9" t="str">
        <f t="shared" si="257"/>
        <v>S2</v>
      </c>
      <c r="FG96" s="58"/>
      <c r="FH96" s="58" t="s">
        <v>126</v>
      </c>
      <c r="FI96" s="58">
        <f>SUM(FI69:FI92)</f>
        <v>10.338333333333335</v>
      </c>
      <c r="FJ96" s="40"/>
      <c r="FK96" s="41"/>
      <c r="FL96" s="9"/>
      <c r="GC96" s="9"/>
      <c r="GD96" s="9"/>
      <c r="GE96" s="9"/>
      <c r="GF96" s="9"/>
      <c r="GG96" s="9"/>
      <c r="GH96" s="9"/>
      <c r="GI96" s="9"/>
      <c r="GJ96" s="9"/>
      <c r="GK96" s="9"/>
      <c r="GL96" s="9"/>
      <c r="GM96" s="9"/>
      <c r="GN96" s="9"/>
      <c r="GO96" s="9"/>
      <c r="HD96" s="9"/>
      <c r="HE96" s="9"/>
      <c r="HF96" s="9"/>
      <c r="HG96" s="9"/>
      <c r="HH96" s="9"/>
    </row>
    <row r="97" spans="1:216" ht="32" thickBot="1" x14ac:dyDescent="0.4">
      <c r="A97" t="str">
        <f>'Raw Data(sec)'!A96</f>
        <v>P29</v>
      </c>
      <c r="B97" t="str">
        <f>'Raw Data(sec)'!B96</f>
        <v>HOM</v>
      </c>
      <c r="C97" t="str">
        <f>'Raw Data(sec)'!C96</f>
        <v>V1</v>
      </c>
      <c r="D97" t="str">
        <f>'Raw Data(sec)'!D96</f>
        <v>W</v>
      </c>
      <c r="E97">
        <f>'Raw Data(sec)'!E96/3600</f>
        <v>0.4588888888888889</v>
      </c>
      <c r="F97">
        <f>'Raw Data(sec)'!F96/3600</f>
        <v>0.10666666666666667</v>
      </c>
      <c r="G97">
        <f>'Raw Data(sec)'!G96/3600</f>
        <v>0.52444444444444449</v>
      </c>
      <c r="H97">
        <f>'Raw Data(sec)'!H96/3600</f>
        <v>0.49333333333333335</v>
      </c>
      <c r="I97">
        <f>'Raw Data(sec)'!I96/3600</f>
        <v>0.28444444444444444</v>
      </c>
      <c r="J97">
        <f>'Raw Data(sec)'!J96/3600</f>
        <v>0.30444444444444446</v>
      </c>
      <c r="K97">
        <f>'Raw Data(sec)'!K96/3600</f>
        <v>0.62666666666666671</v>
      </c>
      <c r="L97">
        <f>'Raw Data(sec)'!L96/3600</f>
        <v>0.22777777777777777</v>
      </c>
      <c r="M97">
        <f>'Raw Data(sec)'!M96/3600</f>
        <v>0.66888888888888887</v>
      </c>
      <c r="N97">
        <f>'Raw Data(sec)'!N96/3600</f>
        <v>0.22111111111111112</v>
      </c>
      <c r="O97">
        <f>'Raw Data(sec)'!O96/3600</f>
        <v>0.38555555555555554</v>
      </c>
      <c r="P97" s="173">
        <f>'Raw Data(sec)'!P96/3600</f>
        <v>0.31666666666666665</v>
      </c>
      <c r="Q97" s="173">
        <f>'Raw Data(sec)'!Q96/3600</f>
        <v>1</v>
      </c>
      <c r="R97" s="173">
        <f>'Raw Data(sec)'!R96/3600</f>
        <v>0.73111111111111116</v>
      </c>
      <c r="S97" s="173">
        <f>'Raw Data(sec)'!S96/3600</f>
        <v>0.78222222222222226</v>
      </c>
      <c r="T97" s="173">
        <f>'Raw Data(sec)'!T96/3600</f>
        <v>1</v>
      </c>
      <c r="U97" s="173">
        <f>'Raw Data(sec)'!U96/3600</f>
        <v>0.89888888888888885</v>
      </c>
      <c r="V97" s="173">
        <f>'Raw Data(sec)'!V96/3600</f>
        <v>0.74888888888888894</v>
      </c>
      <c r="W97" s="173">
        <f>'Raw Data(sec)'!W96/3600</f>
        <v>0.4811111111111111</v>
      </c>
      <c r="X97" s="173">
        <f>'Raw Data(sec)'!X96/3600</f>
        <v>0.99777777777777776</v>
      </c>
      <c r="Y97" s="173">
        <f>'Raw Data(sec)'!Y96/3600</f>
        <v>0.79222222222222227</v>
      </c>
      <c r="Z97" s="173">
        <f>'Raw Data(sec)'!Z96/3600</f>
        <v>0.58777777777777773</v>
      </c>
      <c r="AA97" s="173">
        <f>'Raw Data(sec)'!AA96/3600</f>
        <v>1</v>
      </c>
      <c r="AB97" s="173">
        <f>'Raw Data(sec)'!AB96/3600</f>
        <v>0.90222222222222226</v>
      </c>
      <c r="AH97" s="9"/>
      <c r="AI97" s="9"/>
      <c r="AJ97" s="9"/>
      <c r="AK97" s="286"/>
      <c r="AL97" s="6" t="s">
        <v>30</v>
      </c>
      <c r="AM97" s="81" t="str">
        <f t="shared" si="198"/>
        <v>R</v>
      </c>
      <c r="AN97" s="81" t="str">
        <f t="shared" si="199"/>
        <v>R</v>
      </c>
      <c r="AO97" s="81" t="str">
        <f t="shared" si="200"/>
        <v>R</v>
      </c>
      <c r="AP97" s="81" t="str">
        <f t="shared" si="201"/>
        <v>R</v>
      </c>
      <c r="AQ97" s="81" t="str">
        <f t="shared" si="202"/>
        <v>R</v>
      </c>
      <c r="AR97" s="81" t="str">
        <f t="shared" si="203"/>
        <v>R</v>
      </c>
      <c r="AS97" s="81" t="str">
        <f t="shared" si="204"/>
        <v>R</v>
      </c>
      <c r="AT97" s="259"/>
      <c r="AU97" s="81" t="str">
        <f t="shared" si="205"/>
        <v>R</v>
      </c>
      <c r="AV97" s="81"/>
      <c r="AW97" s="287" t="s">
        <v>60</v>
      </c>
      <c r="AX97" s="288" t="s">
        <v>114</v>
      </c>
      <c r="AY97" s="289" t="s">
        <v>115</v>
      </c>
      <c r="AZ97" s="9"/>
      <c r="BB97" s="89" t="s">
        <v>30</v>
      </c>
      <c r="BC97" s="9" t="str">
        <f t="shared" si="206"/>
        <v>REM</v>
      </c>
      <c r="BD97" s="9" t="str">
        <f t="shared" si="207"/>
        <v>R</v>
      </c>
      <c r="BE97" s="9" t="str">
        <f t="shared" si="208"/>
        <v>R</v>
      </c>
      <c r="BF97" s="9" t="str">
        <f t="shared" si="209"/>
        <v>R</v>
      </c>
      <c r="BG97" s="9" t="str">
        <f t="shared" si="210"/>
        <v>R</v>
      </c>
      <c r="BH97" s="9" t="str">
        <f t="shared" si="211"/>
        <v>R</v>
      </c>
      <c r="BI97" s="9" t="str">
        <f t="shared" si="212"/>
        <v>R</v>
      </c>
      <c r="BJ97" s="9" t="str">
        <f t="shared" si="213"/>
        <v>R</v>
      </c>
      <c r="BK97" s="58"/>
      <c r="BL97" s="58"/>
      <c r="BM97" s="40"/>
      <c r="BN97" s="58"/>
      <c r="BO97" s="59"/>
      <c r="BT97" s="76"/>
      <c r="BU97" s="86" t="s">
        <v>30</v>
      </c>
      <c r="BV97" s="9" t="str">
        <f t="shared" si="214"/>
        <v>R</v>
      </c>
      <c r="BW97" s="9" t="str">
        <f t="shared" si="215"/>
        <v>R</v>
      </c>
      <c r="BX97" s="9" t="str">
        <f t="shared" si="216"/>
        <v>R</v>
      </c>
      <c r="BY97" s="9" t="str">
        <f t="shared" si="217"/>
        <v>R</v>
      </c>
      <c r="BZ97" s="9" t="str">
        <f t="shared" si="218"/>
        <v>R</v>
      </c>
      <c r="CA97" s="9" t="str">
        <f t="shared" si="219"/>
        <v>R</v>
      </c>
      <c r="CB97" s="9" t="str">
        <f t="shared" si="220"/>
        <v>R</v>
      </c>
      <c r="CC97" s="58"/>
      <c r="CD97" s="58"/>
      <c r="CE97" s="58"/>
      <c r="CF97" s="40"/>
      <c r="CG97" s="40"/>
      <c r="CH97" s="41"/>
      <c r="CI97" s="9"/>
      <c r="CJ97" s="89" t="s">
        <v>30</v>
      </c>
      <c r="CK97" s="9" t="str">
        <f t="shared" si="221"/>
        <v>R</v>
      </c>
      <c r="CL97" s="9" t="str">
        <f t="shared" si="222"/>
        <v>R</v>
      </c>
      <c r="CM97" s="9" t="str">
        <f t="shared" si="223"/>
        <v>R</v>
      </c>
      <c r="CN97" s="9" t="str">
        <f t="shared" si="224"/>
        <v>R</v>
      </c>
      <c r="CO97" s="9" t="str">
        <f t="shared" si="225"/>
        <v>R</v>
      </c>
      <c r="CP97" s="9" t="str">
        <f t="shared" si="226"/>
        <v>R</v>
      </c>
      <c r="CQ97" s="9" t="str">
        <f t="shared" si="227"/>
        <v>R</v>
      </c>
      <c r="CR97" s="9" t="str">
        <f t="shared" si="228"/>
        <v>R</v>
      </c>
      <c r="CS97" s="9" t="str">
        <f t="shared" si="229"/>
        <v>R</v>
      </c>
      <c r="CT97" s="58"/>
      <c r="CU97" s="102"/>
      <c r="CV97" s="40"/>
      <c r="CW97" s="41"/>
      <c r="CX97" s="9"/>
      <c r="CZ97" s="9"/>
      <c r="DA97" s="76"/>
      <c r="DB97" s="86" t="s">
        <v>30</v>
      </c>
      <c r="DC97" s="9" t="str">
        <f t="shared" si="230"/>
        <v>R</v>
      </c>
      <c r="DD97" s="9" t="str">
        <f t="shared" si="231"/>
        <v>R</v>
      </c>
      <c r="DE97" s="9" t="str">
        <f t="shared" si="232"/>
        <v>R</v>
      </c>
      <c r="DF97" s="9" t="str">
        <f t="shared" si="233"/>
        <v>R</v>
      </c>
      <c r="DG97" s="9" t="str">
        <f t="shared" si="234"/>
        <v>R</v>
      </c>
      <c r="DH97" s="9" t="str">
        <f t="shared" si="235"/>
        <v>R</v>
      </c>
      <c r="DI97" s="58"/>
      <c r="DJ97" s="58"/>
      <c r="DK97" s="58"/>
      <c r="DL97" s="40"/>
      <c r="DM97" s="40"/>
      <c r="DN97" s="41"/>
      <c r="DO97" s="9"/>
      <c r="DP97" s="110" t="s">
        <v>30</v>
      </c>
      <c r="DQ97" s="9" t="str">
        <f t="shared" si="236"/>
        <v>R</v>
      </c>
      <c r="DR97" s="9" t="str">
        <f t="shared" si="237"/>
        <v>R</v>
      </c>
      <c r="DS97" s="9" t="str">
        <f t="shared" si="238"/>
        <v>R</v>
      </c>
      <c r="DT97" s="9" t="str">
        <f t="shared" si="239"/>
        <v>R</v>
      </c>
      <c r="DU97" s="9" t="str">
        <f t="shared" si="240"/>
        <v>R</v>
      </c>
      <c r="DV97" s="9" t="str">
        <f t="shared" si="241"/>
        <v>R</v>
      </c>
      <c r="DW97" s="9" t="str">
        <f t="shared" si="242"/>
        <v>R</v>
      </c>
      <c r="DX97" s="58"/>
      <c r="DY97" s="58"/>
      <c r="DZ97" s="58"/>
      <c r="EA97" s="40"/>
      <c r="EB97" s="40"/>
      <c r="EC97" s="41"/>
      <c r="EG97" s="76"/>
      <c r="EH97" s="86" t="s">
        <v>30</v>
      </c>
      <c r="EI97" s="9" t="str">
        <f t="shared" si="243"/>
        <v>R</v>
      </c>
      <c r="EJ97" s="9" t="str">
        <f t="shared" si="244"/>
        <v>R</v>
      </c>
      <c r="EK97" s="9" t="str">
        <f t="shared" si="245"/>
        <v>R</v>
      </c>
      <c r="EL97" s="9" t="str">
        <f t="shared" si="246"/>
        <v>R</v>
      </c>
      <c r="EM97" s="9"/>
      <c r="EN97" s="9"/>
      <c r="EO97" s="9" t="str">
        <f t="shared" si="247"/>
        <v>R</v>
      </c>
      <c r="EP97" s="9" t="str">
        <f t="shared" si="248"/>
        <v>R</v>
      </c>
      <c r="EQ97" s="9" t="str">
        <f t="shared" si="249"/>
        <v>R</v>
      </c>
      <c r="ER97" s="58"/>
      <c r="ES97" s="40"/>
      <c r="ET97" s="40"/>
      <c r="EU97" s="41"/>
      <c r="EV97" s="9"/>
      <c r="EX97" s="91" t="s">
        <v>30</v>
      </c>
      <c r="EY97" s="9" t="str">
        <f t="shared" si="250"/>
        <v>R</v>
      </c>
      <c r="EZ97" s="9" t="str">
        <f t="shared" si="251"/>
        <v>R</v>
      </c>
      <c r="FA97" s="9" t="str">
        <f t="shared" si="252"/>
        <v>R</v>
      </c>
      <c r="FB97" s="9" t="str">
        <f t="shared" si="253"/>
        <v>R</v>
      </c>
      <c r="FC97" s="9" t="str">
        <f t="shared" si="254"/>
        <v>R</v>
      </c>
      <c r="FD97" s="9" t="str">
        <f t="shared" si="255"/>
        <v>R</v>
      </c>
      <c r="FE97" s="9" t="str">
        <f t="shared" si="256"/>
        <v>R</v>
      </c>
      <c r="FF97" s="9" t="str">
        <f t="shared" si="257"/>
        <v>R</v>
      </c>
      <c r="FG97" s="78"/>
      <c r="FH97" s="78"/>
      <c r="FI97" s="118" t="s">
        <v>60</v>
      </c>
      <c r="FJ97" s="106" t="s">
        <v>114</v>
      </c>
      <c r="FK97" s="119" t="s">
        <v>115</v>
      </c>
      <c r="FL97" s="9"/>
      <c r="GC97" s="9"/>
      <c r="GD97" s="9"/>
      <c r="GE97" s="9"/>
      <c r="GF97" s="9"/>
      <c r="GG97" s="9"/>
      <c r="GH97" s="9"/>
      <c r="GI97" s="9"/>
      <c r="GJ97" s="9"/>
      <c r="GK97" s="9"/>
      <c r="GL97" s="9"/>
      <c r="GM97" s="9"/>
      <c r="GN97" s="9"/>
      <c r="GO97" s="9"/>
      <c r="HD97" s="9"/>
      <c r="HE97" s="9"/>
      <c r="HF97" s="9"/>
      <c r="HG97" s="9"/>
      <c r="HH97" s="9"/>
    </row>
    <row r="98" spans="1:216" ht="22" thickBot="1" x14ac:dyDescent="0.3">
      <c r="A98" t="str">
        <f>'Raw Data(sec)'!A97</f>
        <v>P29</v>
      </c>
      <c r="B98" t="str">
        <f>'Raw Data(sec)'!B97</f>
        <v>HOM</v>
      </c>
      <c r="C98" t="str">
        <f>'Raw Data(sec)'!C97</f>
        <v>V1</v>
      </c>
      <c r="D98" t="str">
        <f>'Raw Data(sec)'!D97</f>
        <v>R</v>
      </c>
      <c r="E98">
        <f>'Raw Data(sec)'!E97/3600</f>
        <v>8.4444444444444447E-2</v>
      </c>
      <c r="F98">
        <f>'Raw Data(sec)'!F97/3600</f>
        <v>0.19333333333333333</v>
      </c>
      <c r="G98">
        <f>'Raw Data(sec)'!G97/3600</f>
        <v>0.10111111111111111</v>
      </c>
      <c r="H98">
        <f>'Raw Data(sec)'!H97/3600</f>
        <v>4.2222222222222223E-2</v>
      </c>
      <c r="I98">
        <f>'Raw Data(sec)'!I97/3600</f>
        <v>0.11888888888888889</v>
      </c>
      <c r="J98">
        <f>'Raw Data(sec)'!J97/3600</f>
        <v>0.10222222222222223</v>
      </c>
      <c r="K98">
        <f>'Raw Data(sec)'!K97/3600</f>
        <v>4.5555555555555557E-2</v>
      </c>
      <c r="L98">
        <f>'Raw Data(sec)'!L97/3600</f>
        <v>9.8888888888888887E-2</v>
      </c>
      <c r="M98">
        <f>'Raw Data(sec)'!M97/3600</f>
        <v>7.6666666666666661E-2</v>
      </c>
      <c r="N98">
        <f>'Raw Data(sec)'!N97/3600</f>
        <v>0.10555555555555556</v>
      </c>
      <c r="O98">
        <f>'Raw Data(sec)'!O97/3600</f>
        <v>0.13777777777777778</v>
      </c>
      <c r="P98" s="173">
        <f>'Raw Data(sec)'!P97/3600</f>
        <v>8.4444444444444447E-2</v>
      </c>
      <c r="Q98" s="173">
        <f>'Raw Data(sec)'!Q97/3600</f>
        <v>0</v>
      </c>
      <c r="R98" s="173">
        <f>'Raw Data(sec)'!R97/3600</f>
        <v>0.03</v>
      </c>
      <c r="S98" s="173">
        <f>'Raw Data(sec)'!S97/3600</f>
        <v>7.3333333333333334E-2</v>
      </c>
      <c r="T98" s="173">
        <f>'Raw Data(sec)'!T97/3600</f>
        <v>0</v>
      </c>
      <c r="U98" s="173">
        <f>'Raw Data(sec)'!U97/3600</f>
        <v>4.4444444444444444E-3</v>
      </c>
      <c r="V98" s="173">
        <f>'Raw Data(sec)'!V97/3600</f>
        <v>0.02</v>
      </c>
      <c r="W98" s="173">
        <f>'Raw Data(sec)'!W97/3600</f>
        <v>0.12666666666666668</v>
      </c>
      <c r="X98" s="173">
        <f>'Raw Data(sec)'!X97/3600</f>
        <v>0</v>
      </c>
      <c r="Y98" s="173">
        <f>'Raw Data(sec)'!Y97/3600</f>
        <v>1.3333333333333334E-2</v>
      </c>
      <c r="Z98" s="173">
        <f>'Raw Data(sec)'!Z97/3600</f>
        <v>7.3333333333333334E-2</v>
      </c>
      <c r="AA98" s="173">
        <f>'Raw Data(sec)'!AA97/3600</f>
        <v>0</v>
      </c>
      <c r="AB98" s="173">
        <f>'Raw Data(sec)'!AB97/3600</f>
        <v>0</v>
      </c>
      <c r="AH98" s="9"/>
      <c r="AI98" s="9"/>
      <c r="AJ98" s="9"/>
      <c r="AK98" s="358" t="s">
        <v>10</v>
      </c>
      <c r="AL98" s="87">
        <v>1</v>
      </c>
      <c r="AM98" s="58">
        <f t="shared" si="198"/>
        <v>7.8976640711902107E-2</v>
      </c>
      <c r="AN98" s="58">
        <f t="shared" si="199"/>
        <v>0</v>
      </c>
      <c r="AO98" s="58">
        <f t="shared" si="200"/>
        <v>0.04</v>
      </c>
      <c r="AP98" s="58">
        <f t="shared" si="201"/>
        <v>1.1111111111111111E-3</v>
      </c>
      <c r="AQ98" s="58">
        <f t="shared" si="202"/>
        <v>9.6666666666666665E-2</v>
      </c>
      <c r="AR98" s="58">
        <f t="shared" si="203"/>
        <v>0.13111111111111112</v>
      </c>
      <c r="AS98" s="58">
        <f t="shared" si="204"/>
        <v>0.12444444444444444</v>
      </c>
      <c r="AT98" s="25"/>
      <c r="AU98" s="58">
        <f t="shared" si="205"/>
        <v>0</v>
      </c>
      <c r="AV98" s="58"/>
      <c r="AW98" s="40">
        <f t="shared" ref="AW98:AW121" si="258">AVERAGE(AM98:AS98)</f>
        <v>6.7472853435033633E-2</v>
      </c>
      <c r="AX98" s="40">
        <f t="shared" ref="AX98:AX121" si="259">STDEV(AM98:AS98)</f>
        <v>5.4759215884482841E-2</v>
      </c>
      <c r="AY98" s="41">
        <f t="shared" ref="AY98:AY121" si="260">STDEV(AM98:AS98)/SQRT(COUNT(AM98:AS98))</f>
        <v>2.0697038174177059E-2</v>
      </c>
      <c r="AZ98" s="117">
        <f>_xlfn.T.TEST(AW98:AW109,BM98:BM109,2,2)</f>
        <v>1.8077346222410987E-5</v>
      </c>
      <c r="BA98" s="385" t="s">
        <v>10</v>
      </c>
      <c r="BB98" s="214">
        <v>1</v>
      </c>
      <c r="BC98" s="213">
        <f t="shared" si="206"/>
        <v>0.11888888888888889</v>
      </c>
      <c r="BD98" s="213">
        <f t="shared" si="207"/>
        <v>0.28222222222222221</v>
      </c>
      <c r="BE98" s="213">
        <f t="shared" si="208"/>
        <v>3.4444444444444444E-2</v>
      </c>
      <c r="BF98" s="213">
        <f t="shared" si="209"/>
        <v>0.09</v>
      </c>
      <c r="BG98" s="213">
        <f t="shared" si="210"/>
        <v>0.17555555555555555</v>
      </c>
      <c r="BH98" s="213">
        <f t="shared" si="211"/>
        <v>6.1111111111111109E-2</v>
      </c>
      <c r="BI98" s="213">
        <f t="shared" si="212"/>
        <v>0.19555555555555557</v>
      </c>
      <c r="BJ98" s="213">
        <f t="shared" si="213"/>
        <v>9.6666666666666665E-2</v>
      </c>
      <c r="BK98" s="213"/>
      <c r="BL98" s="213"/>
      <c r="BM98" s="108">
        <f>AVERAGE(BC98:BJ98)</f>
        <v>0.13180555555555556</v>
      </c>
      <c r="BN98" s="108">
        <f>STDEV(BC98:BJ98)</f>
        <v>8.1266295340549535E-2</v>
      </c>
      <c r="BO98" s="109">
        <f>STDEV(BC98:BJ98)/SQRT(COUNT(BC98:BJ98))</f>
        <v>2.8731974258605651E-2</v>
      </c>
      <c r="BT98" s="371" t="s">
        <v>10</v>
      </c>
      <c r="BU98" s="212">
        <v>1</v>
      </c>
      <c r="BV98" s="213">
        <f t="shared" si="214"/>
        <v>0.15111111111111111</v>
      </c>
      <c r="BW98" s="213">
        <f t="shared" si="215"/>
        <v>3.4444444444444444E-2</v>
      </c>
      <c r="BX98" s="213">
        <f t="shared" si="216"/>
        <v>2.7777777777777776E-2</v>
      </c>
      <c r="BY98" s="213">
        <f t="shared" si="217"/>
        <v>2.6666666666666668E-2</v>
      </c>
      <c r="BZ98" s="213">
        <f t="shared" si="218"/>
        <v>0.09</v>
      </c>
      <c r="CA98" s="213">
        <f t="shared" si="219"/>
        <v>0.11222222222222222</v>
      </c>
      <c r="CB98" s="213">
        <f t="shared" si="220"/>
        <v>0.13555555555555557</v>
      </c>
      <c r="CC98" s="213"/>
      <c r="CD98" s="213"/>
      <c r="CE98" s="213"/>
      <c r="CF98" s="108">
        <f t="shared" ref="CF98:CF121" si="261">AVERAGE(BV98:CB98)</f>
        <v>8.2539682539682538E-2</v>
      </c>
      <c r="CG98" s="108">
        <f t="shared" ref="CG98:CG121" si="262">STDEV(BV98:CB98)</f>
        <v>5.304596300994046E-2</v>
      </c>
      <c r="CH98" s="109">
        <f>STDEV(BV98:CB98)/SQRT(COUNT(BV98:CB98))</f>
        <v>2.0049489454319107E-2</v>
      </c>
      <c r="CI98" s="117">
        <f>_xlfn.T.TEST(CF98:CF109,CU98:CU109,2,2)</f>
        <v>1.7754163721142084E-4</v>
      </c>
      <c r="CJ98" s="214">
        <v>1</v>
      </c>
      <c r="CK98" s="213">
        <f t="shared" si="221"/>
        <v>0.10222222222222223</v>
      </c>
      <c r="CL98" s="213">
        <f t="shared" si="222"/>
        <v>0.11888888888888889</v>
      </c>
      <c r="CM98" s="213">
        <f t="shared" si="223"/>
        <v>0.12333333333333334</v>
      </c>
      <c r="CN98" s="213">
        <f t="shared" si="224"/>
        <v>0</v>
      </c>
      <c r="CO98" s="213">
        <f t="shared" si="225"/>
        <v>4.3333333333333335E-2</v>
      </c>
      <c r="CP98" s="213">
        <f t="shared" si="226"/>
        <v>0.22666666666666666</v>
      </c>
      <c r="CQ98" s="213">
        <f t="shared" si="227"/>
        <v>0.12555555555555556</v>
      </c>
      <c r="CR98" s="213">
        <f t="shared" si="228"/>
        <v>0.10888888888888888</v>
      </c>
      <c r="CS98" s="213">
        <f t="shared" si="229"/>
        <v>8.4444444444444447E-2</v>
      </c>
      <c r="CT98" s="213"/>
      <c r="CU98" s="215">
        <f t="shared" ref="CU98:CU121" si="263">AVERAGE(CK98:CS98)</f>
        <v>0.1037037037037037</v>
      </c>
      <c r="CV98" s="108">
        <f t="shared" ref="CV98:CV121" si="264">STDEV(CK98:CS98)</f>
        <v>6.2261892116097318E-2</v>
      </c>
      <c r="CW98" s="109">
        <f t="shared" ref="CW98:CW121" si="265">STDEV(CK98:CS98)/SQRT(COUNT(CK98:CS98))</f>
        <v>2.0753964038699106E-2</v>
      </c>
      <c r="CX98" s="9"/>
      <c r="CZ98" s="9"/>
      <c r="DA98" s="371" t="s">
        <v>10</v>
      </c>
      <c r="DB98" s="212">
        <v>1</v>
      </c>
      <c r="DC98" s="213">
        <f t="shared" si="230"/>
        <v>1.8888888888888889E-2</v>
      </c>
      <c r="DD98" s="213">
        <f t="shared" si="231"/>
        <v>0</v>
      </c>
      <c r="DE98" s="213">
        <f t="shared" si="232"/>
        <v>2.7777777777777776E-2</v>
      </c>
      <c r="DF98" s="213">
        <f t="shared" si="233"/>
        <v>0.01</v>
      </c>
      <c r="DG98" s="213">
        <f t="shared" si="234"/>
        <v>0.05</v>
      </c>
      <c r="DH98" s="213">
        <f t="shared" si="235"/>
        <v>1.6685205784204672E-2</v>
      </c>
      <c r="DI98" s="213"/>
      <c r="DJ98" s="213"/>
      <c r="DK98" s="213"/>
      <c r="DL98" s="108">
        <f t="shared" ref="DL98:DL121" si="266">AVERAGE(DC98:DH98)</f>
        <v>2.0558645408478553E-2</v>
      </c>
      <c r="DM98" s="108">
        <f t="shared" ref="DM98:DM121" si="267">STDEV(DC98:DH98)</f>
        <v>1.7151348329506429E-2</v>
      </c>
      <c r="DN98" s="109">
        <f t="shared" ref="DN98:DN121" si="268">STDEV(DC98:DH98)/SQRT(COUNT(DC98:DH98))</f>
        <v>7.0020086346712328E-3</v>
      </c>
      <c r="DO98" s="117">
        <f>_xlfn.T.TEST(DL98:DL109,EA98:EA109,2,2)</f>
        <v>2.3661598387933898E-3</v>
      </c>
      <c r="DP98" s="216">
        <v>1</v>
      </c>
      <c r="DQ98" s="213">
        <f t="shared" si="236"/>
        <v>9.6666666666666665E-2</v>
      </c>
      <c r="DR98" s="213">
        <f t="shared" si="237"/>
        <v>1.6666666666666666E-2</v>
      </c>
      <c r="DS98" s="213">
        <f t="shared" si="238"/>
        <v>0</v>
      </c>
      <c r="DT98" s="213">
        <f t="shared" si="239"/>
        <v>8.1111111111111106E-2</v>
      </c>
      <c r="DU98" s="213">
        <f t="shared" si="240"/>
        <v>0.16444444444444445</v>
      </c>
      <c r="DV98" s="213">
        <f t="shared" si="241"/>
        <v>7.2222222222222215E-2</v>
      </c>
      <c r="DW98" s="213">
        <f t="shared" si="242"/>
        <v>0.1</v>
      </c>
      <c r="DX98" s="213"/>
      <c r="DY98" s="213"/>
      <c r="DZ98" s="213"/>
      <c r="EA98" s="108">
        <f t="shared" ref="EA98:EA121" si="269">AVERAGE((DQ98:DW98))</f>
        <v>7.587301587301587E-2</v>
      </c>
      <c r="EB98" s="108">
        <f t="shared" ref="EB98:EB121" si="270">STDEV(DQ98:DW98)</f>
        <v>5.501856882845832E-2</v>
      </c>
      <c r="EC98" s="109">
        <f t="shared" ref="EC98:EC121" si="271">STDEV(DQ98:DW98)/SQRT(COUNT(DQ98:DW98))</f>
        <v>2.0795064372970143E-2</v>
      </c>
      <c r="EG98" s="371" t="s">
        <v>10</v>
      </c>
      <c r="EH98" s="212">
        <v>1</v>
      </c>
      <c r="EI98" s="213">
        <f t="shared" si="243"/>
        <v>5.5555555555555552E-2</v>
      </c>
      <c r="EJ98" s="213">
        <f t="shared" si="244"/>
        <v>9.8888888888888887E-2</v>
      </c>
      <c r="EK98" s="213">
        <f t="shared" si="245"/>
        <v>9.2222222222222219E-2</v>
      </c>
      <c r="EL98" s="213">
        <f t="shared" si="246"/>
        <v>0.16888888888888889</v>
      </c>
      <c r="EM98" s="213"/>
      <c r="EN98" s="213"/>
      <c r="EO98" s="213">
        <f t="shared" si="247"/>
        <v>4.4444444444444446E-2</v>
      </c>
      <c r="EP98" s="213">
        <f t="shared" si="248"/>
        <v>0</v>
      </c>
      <c r="EQ98" s="213">
        <f t="shared" si="249"/>
        <v>0</v>
      </c>
      <c r="ER98" s="213"/>
      <c r="ES98" s="108">
        <f t="shared" ref="ES98:ES121" si="272">AVERAGE(EI98:EQ98)</f>
        <v>6.5714285714285711E-2</v>
      </c>
      <c r="ET98" s="108">
        <f t="shared" ref="ET98:ET121" si="273">STDEV(EI98:EQ98)</f>
        <v>6.0056312981925146E-2</v>
      </c>
      <c r="EU98" s="109">
        <f t="shared" ref="EU98:EU121" si="274">STDEV(EI98:EQ98)/SQRT(COUNT(EI98:EQ98))</f>
        <v>2.2699152687090548E-2</v>
      </c>
      <c r="EV98" s="117">
        <f>_xlfn.T.TEST(ES98:ES109,FI98:FI109,2,2)</f>
        <v>9.2059466421338395E-5</v>
      </c>
      <c r="EX98" s="90">
        <v>1</v>
      </c>
      <c r="EY98" s="9">
        <f t="shared" si="250"/>
        <v>7.6666666666666661E-2</v>
      </c>
      <c r="EZ98" s="9">
        <f t="shared" si="251"/>
        <v>6.6666666666666671E-3</v>
      </c>
      <c r="FA98" s="9">
        <f t="shared" si="252"/>
        <v>0</v>
      </c>
      <c r="FB98" s="9">
        <f t="shared" si="253"/>
        <v>0</v>
      </c>
      <c r="FC98" s="9">
        <f t="shared" si="254"/>
        <v>1.8888888888888889E-2</v>
      </c>
      <c r="FD98" s="9">
        <f t="shared" si="255"/>
        <v>0</v>
      </c>
      <c r="FE98" s="9">
        <f t="shared" si="256"/>
        <v>8.8888888888888889E-3</v>
      </c>
      <c r="FF98" s="9">
        <f t="shared" si="257"/>
        <v>0</v>
      </c>
      <c r="FG98" s="58"/>
      <c r="FH98" s="58"/>
      <c r="FI98" s="40">
        <f t="shared" ref="FI98:FI121" si="275">AVERAGE(EY98:FF98)</f>
        <v>1.3888888888888888E-2</v>
      </c>
      <c r="FJ98" s="40">
        <f t="shared" ref="FJ98:FJ121" si="276">STDEV(EY98:FF98)</f>
        <v>2.6226526415648103E-2</v>
      </c>
      <c r="FK98" s="41">
        <f t="shared" ref="FK98:FK121" si="277">STDEV(EY98:FF98)/SQRT(COUNT(EY98:FF98))</f>
        <v>9.2724773377364459E-3</v>
      </c>
      <c r="FL98" s="9"/>
      <c r="GC98" s="9"/>
      <c r="GD98" s="9"/>
      <c r="GE98" s="9"/>
      <c r="GF98" s="9"/>
      <c r="GG98" s="9"/>
      <c r="GH98" s="9"/>
      <c r="GI98" s="9"/>
      <c r="GJ98" s="9"/>
      <c r="GK98" s="9"/>
      <c r="GL98" s="9"/>
      <c r="GM98" s="9"/>
      <c r="GN98" s="9"/>
      <c r="GO98" s="9"/>
      <c r="HD98" s="9"/>
      <c r="HE98" s="9"/>
      <c r="HF98" s="9"/>
      <c r="HG98" s="9"/>
      <c r="HH98" s="9"/>
    </row>
    <row r="99" spans="1:216" ht="21.5" customHeight="1" x14ac:dyDescent="0.25">
      <c r="A99" t="str">
        <f>'Raw Data(sec)'!A98</f>
        <v>P29</v>
      </c>
      <c r="B99" t="str">
        <f>'Raw Data(sec)'!B98</f>
        <v>HOM</v>
      </c>
      <c r="C99" t="str">
        <f>'Raw Data(sec)'!C98</f>
        <v>V1</v>
      </c>
      <c r="D99" t="str">
        <f>'Raw Data(sec)'!D98</f>
        <v>NR</v>
      </c>
      <c r="E99">
        <f>'Raw Data(sec)'!E98/3600</f>
        <v>0.45666666666666667</v>
      </c>
      <c r="F99">
        <f>'Raw Data(sec)'!F98/3600</f>
        <v>0.7</v>
      </c>
      <c r="G99">
        <f>'Raw Data(sec)'!G98/3600</f>
        <v>0.37444444444444447</v>
      </c>
      <c r="H99">
        <f>'Raw Data(sec)'!H98/3600</f>
        <v>0.46444444444444444</v>
      </c>
      <c r="I99">
        <f>'Raw Data(sec)'!I98/3600</f>
        <v>0.59666666666666668</v>
      </c>
      <c r="J99">
        <f>'Raw Data(sec)'!J98/3600</f>
        <v>0.59333333333333338</v>
      </c>
      <c r="K99">
        <f>'Raw Data(sec)'!K98/3600</f>
        <v>0.32777777777777778</v>
      </c>
      <c r="L99">
        <f>'Raw Data(sec)'!L98/3600</f>
        <v>0.67333333333333334</v>
      </c>
      <c r="M99">
        <f>'Raw Data(sec)'!M98/3600</f>
        <v>0.25444444444444442</v>
      </c>
      <c r="N99">
        <f>'Raw Data(sec)'!N98/3600</f>
        <v>0.67333333333333334</v>
      </c>
      <c r="O99">
        <f>'Raw Data(sec)'!O98/3600</f>
        <v>0.47666666666666668</v>
      </c>
      <c r="P99" s="173">
        <f>'Raw Data(sec)'!P98/3600</f>
        <v>0.59888888888888892</v>
      </c>
      <c r="Q99" s="173">
        <f>'Raw Data(sec)'!Q98/3600</f>
        <v>0</v>
      </c>
      <c r="R99" s="173">
        <f>'Raw Data(sec)'!R98/3600</f>
        <v>0.2388888888888889</v>
      </c>
      <c r="S99" s="173">
        <f>'Raw Data(sec)'!S98/3600</f>
        <v>0.14444444444444443</v>
      </c>
      <c r="T99" s="173">
        <f>'Raw Data(sec)'!T98/3600</f>
        <v>0</v>
      </c>
      <c r="U99" s="173">
        <f>'Raw Data(sec)'!U98/3600</f>
        <v>9.6666666666666665E-2</v>
      </c>
      <c r="V99" s="173">
        <f>'Raw Data(sec)'!V98/3600</f>
        <v>0.2311111111111111</v>
      </c>
      <c r="W99" s="173">
        <f>'Raw Data(sec)'!W98/3600</f>
        <v>0.39222222222222225</v>
      </c>
      <c r="X99" s="173">
        <f>'Raw Data(sec)'!X98/3600</f>
        <v>2.2222222222222222E-3</v>
      </c>
      <c r="Y99" s="173">
        <f>'Raw Data(sec)'!Y98/3600</f>
        <v>0.19444444444444445</v>
      </c>
      <c r="Z99" s="173">
        <f>'Raw Data(sec)'!Z98/3600</f>
        <v>0.33888888888888891</v>
      </c>
      <c r="AA99" s="173">
        <f>'Raw Data(sec)'!AA98/3600</f>
        <v>0</v>
      </c>
      <c r="AB99" s="173">
        <f>'Raw Data(sec)'!AB98/3600</f>
        <v>9.7777777777777783E-2</v>
      </c>
      <c r="AH99" s="9"/>
      <c r="AI99" s="9"/>
      <c r="AJ99" s="9"/>
      <c r="AK99" s="358"/>
      <c r="AL99" s="87">
        <v>2</v>
      </c>
      <c r="AM99" s="58">
        <f t="shared" si="198"/>
        <v>8.666666666666667E-2</v>
      </c>
      <c r="AN99" s="58">
        <f t="shared" si="199"/>
        <v>0</v>
      </c>
      <c r="AO99" s="58">
        <f t="shared" si="200"/>
        <v>7.4444444444444438E-2</v>
      </c>
      <c r="AP99" s="58">
        <f t="shared" si="201"/>
        <v>2.2222222222222222E-3</v>
      </c>
      <c r="AQ99" s="58">
        <f t="shared" si="202"/>
        <v>7.7777777777777779E-2</v>
      </c>
      <c r="AR99" s="58">
        <f t="shared" si="203"/>
        <v>7.8888888888888883E-2</v>
      </c>
      <c r="AS99" s="58">
        <f t="shared" si="204"/>
        <v>3.3333333333333335E-3</v>
      </c>
      <c r="AT99" s="25"/>
      <c r="AU99" s="58">
        <f t="shared" si="205"/>
        <v>0</v>
      </c>
      <c r="AV99" s="58"/>
      <c r="AW99" s="40">
        <f t="shared" si="258"/>
        <v>4.6190476190476185E-2</v>
      </c>
      <c r="AX99" s="40">
        <f t="shared" si="259"/>
        <v>4.164743824398915E-2</v>
      </c>
      <c r="AY99" s="41">
        <f t="shared" si="260"/>
        <v>1.5741252048073695E-2</v>
      </c>
      <c r="AZ99" s="9"/>
      <c r="BA99" s="386"/>
      <c r="BB99" s="90">
        <v>2</v>
      </c>
      <c r="BC99" s="58">
        <f t="shared" si="206"/>
        <v>2.1111111111111112E-2</v>
      </c>
      <c r="BD99" s="58">
        <f t="shared" si="207"/>
        <v>0.15666666666666668</v>
      </c>
      <c r="BE99" s="58">
        <f t="shared" si="208"/>
        <v>9.6666666666666665E-2</v>
      </c>
      <c r="BF99" s="58">
        <f t="shared" si="209"/>
        <v>0.1411111111111111</v>
      </c>
      <c r="BG99" s="58">
        <f t="shared" si="210"/>
        <v>0.1111111111111111</v>
      </c>
      <c r="BH99" s="58">
        <f t="shared" si="211"/>
        <v>0.26444444444444443</v>
      </c>
      <c r="BI99" s="58">
        <f t="shared" si="212"/>
        <v>0.11555555555555555</v>
      </c>
      <c r="BJ99" s="58">
        <f t="shared" si="213"/>
        <v>5.5555555555555558E-3</v>
      </c>
      <c r="BK99" s="58"/>
      <c r="BL99" s="58"/>
      <c r="BM99" s="40">
        <f t="shared" ref="BM99:BM121" si="278">AVERAGE(BC99:BJ99)</f>
        <v>0.11402777777777777</v>
      </c>
      <c r="BN99" s="40">
        <f t="shared" ref="BN99:BN121" si="279">STDEV(BC99:BJ99)</f>
        <v>8.0966249201134294E-2</v>
      </c>
      <c r="BO99" s="41">
        <f t="shared" ref="BO99:BO121" si="280">STDEV(BC99:BJ99)/SQRT(COUNT(BC99:BJ99))</f>
        <v>2.8625891928680969E-2</v>
      </c>
      <c r="BT99" s="358"/>
      <c r="BU99" s="87">
        <v>2</v>
      </c>
      <c r="BV99" s="58">
        <f t="shared" si="214"/>
        <v>0.16555555555555557</v>
      </c>
      <c r="BW99" s="58">
        <f t="shared" si="215"/>
        <v>3.5555555555555556E-2</v>
      </c>
      <c r="BX99" s="58">
        <f t="shared" si="216"/>
        <v>7.6666666666666661E-2</v>
      </c>
      <c r="BY99" s="58">
        <f t="shared" si="217"/>
        <v>0.10333333333333333</v>
      </c>
      <c r="BZ99" s="58">
        <f t="shared" si="218"/>
        <v>0.10333333333333333</v>
      </c>
      <c r="CA99" s="58">
        <f t="shared" si="219"/>
        <v>7.2222222222222215E-2</v>
      </c>
      <c r="CB99" s="58">
        <f t="shared" si="220"/>
        <v>8.2222222222222224E-2</v>
      </c>
      <c r="CC99" s="58"/>
      <c r="CD99" s="58"/>
      <c r="CE99" s="58"/>
      <c r="CF99" s="40">
        <f t="shared" si="261"/>
        <v>9.1269841269841265E-2</v>
      </c>
      <c r="CG99" s="40">
        <f t="shared" si="262"/>
        <v>3.9940431835899036E-2</v>
      </c>
      <c r="CH99" s="41">
        <f t="shared" ref="CH99:CH121" si="281">STDEV(BV99:CB99)/SQRT(COUNT(BV99:CB99))</f>
        <v>1.5096064270616541E-2</v>
      </c>
      <c r="CI99" s="9"/>
      <c r="CJ99" s="90">
        <v>2</v>
      </c>
      <c r="CK99" s="58">
        <f t="shared" si="221"/>
        <v>0.15</v>
      </c>
      <c r="CL99" s="58">
        <f t="shared" si="222"/>
        <v>3.7777777777777778E-2</v>
      </c>
      <c r="CM99" s="58">
        <f t="shared" si="223"/>
        <v>0.25555555555555554</v>
      </c>
      <c r="CN99" s="58">
        <f t="shared" si="224"/>
        <v>0.13444444444444445</v>
      </c>
      <c r="CO99" s="58">
        <f t="shared" si="225"/>
        <v>0.14666666666666667</v>
      </c>
      <c r="CP99" s="58">
        <f t="shared" si="226"/>
        <v>0.15555555555555556</v>
      </c>
      <c r="CQ99" s="58">
        <f t="shared" si="227"/>
        <v>0</v>
      </c>
      <c r="CR99" s="58">
        <f t="shared" si="228"/>
        <v>0.1411111111111111</v>
      </c>
      <c r="CS99" s="58">
        <f t="shared" si="229"/>
        <v>0.19333333333333333</v>
      </c>
      <c r="CT99" s="58"/>
      <c r="CU99" s="102">
        <f t="shared" si="263"/>
        <v>0.13493827160493826</v>
      </c>
      <c r="CV99" s="40">
        <f t="shared" si="264"/>
        <v>7.6186319514773351E-2</v>
      </c>
      <c r="CW99" s="41">
        <f t="shared" si="265"/>
        <v>2.5395439838257785E-2</v>
      </c>
      <c r="CX99" s="9"/>
      <c r="CZ99" s="9"/>
      <c r="DA99" s="358"/>
      <c r="DB99" s="87">
        <v>2</v>
      </c>
      <c r="DC99" s="58">
        <f t="shared" si="230"/>
        <v>0.1111111111111111</v>
      </c>
      <c r="DD99" s="58">
        <f t="shared" si="231"/>
        <v>5.5555555555555552E-2</v>
      </c>
      <c r="DE99" s="58">
        <f t="shared" si="232"/>
        <v>9.8888888888888887E-2</v>
      </c>
      <c r="DF99" s="58">
        <f t="shared" si="233"/>
        <v>0.12444444444444444</v>
      </c>
      <c r="DG99" s="58">
        <f t="shared" si="234"/>
        <v>0.18222222222222223</v>
      </c>
      <c r="DH99" s="58">
        <f t="shared" si="235"/>
        <v>0.05</v>
      </c>
      <c r="DI99" s="58"/>
      <c r="DJ99" s="58"/>
      <c r="DK99" s="58"/>
      <c r="DL99" s="40">
        <f t="shared" si="266"/>
        <v>0.1037037037037037</v>
      </c>
      <c r="DM99" s="40">
        <f t="shared" si="267"/>
        <v>4.8735449448238537E-2</v>
      </c>
      <c r="DN99" s="41">
        <f t="shared" si="268"/>
        <v>1.98961639222314E-2</v>
      </c>
      <c r="DO99" s="9"/>
      <c r="DP99" s="111">
        <v>2</v>
      </c>
      <c r="DQ99" s="58">
        <f t="shared" si="236"/>
        <v>0</v>
      </c>
      <c r="DR99" s="58">
        <f t="shared" si="237"/>
        <v>8.666666666666667E-2</v>
      </c>
      <c r="DS99" s="58">
        <f t="shared" si="238"/>
        <v>7.5555555555555556E-2</v>
      </c>
      <c r="DT99" s="58">
        <f t="shared" si="239"/>
        <v>0.12444444444444444</v>
      </c>
      <c r="DU99" s="58">
        <f t="shared" si="240"/>
        <v>6.5555555555555561E-2</v>
      </c>
      <c r="DV99" s="58">
        <f t="shared" si="241"/>
        <v>0.10666666666666667</v>
      </c>
      <c r="DW99" s="58">
        <f t="shared" si="242"/>
        <v>0.19333333333333333</v>
      </c>
      <c r="DX99" s="58"/>
      <c r="DY99" s="58"/>
      <c r="DZ99" s="58"/>
      <c r="EA99" s="40">
        <f t="shared" si="269"/>
        <v>9.3174603174603174E-2</v>
      </c>
      <c r="EB99" s="40">
        <f t="shared" si="270"/>
        <v>5.9144896260576077E-2</v>
      </c>
      <c r="EC99" s="41">
        <f t="shared" si="271"/>
        <v>2.235466954631405E-2</v>
      </c>
      <c r="EG99" s="358"/>
      <c r="EH99" s="87">
        <v>2</v>
      </c>
      <c r="EI99" s="58">
        <f t="shared" si="243"/>
        <v>9.6666666666666665E-2</v>
      </c>
      <c r="EJ99" s="58">
        <f t="shared" si="244"/>
        <v>7.4444444444444438E-2</v>
      </c>
      <c r="EK99" s="58">
        <f t="shared" si="245"/>
        <v>0.1411111111111111</v>
      </c>
      <c r="EL99" s="58">
        <f t="shared" si="246"/>
        <v>3.3333333333333333E-2</v>
      </c>
      <c r="EM99" s="58"/>
      <c r="EN99" s="58"/>
      <c r="EO99" s="58">
        <f t="shared" si="247"/>
        <v>9.2222222222222219E-2</v>
      </c>
      <c r="EP99" s="58">
        <f t="shared" si="248"/>
        <v>0.06</v>
      </c>
      <c r="EQ99" s="58">
        <f t="shared" si="249"/>
        <v>0.05</v>
      </c>
      <c r="ER99" s="58"/>
      <c r="ES99" s="40">
        <f t="shared" si="272"/>
        <v>7.8253968253968242E-2</v>
      </c>
      <c r="ET99" s="40">
        <f t="shared" si="273"/>
        <v>3.5704878243650248E-2</v>
      </c>
      <c r="EU99" s="41">
        <f t="shared" si="274"/>
        <v>1.3495175489219888E-2</v>
      </c>
      <c r="EV99" s="9"/>
      <c r="EX99" s="90">
        <v>2</v>
      </c>
      <c r="EY99" s="9">
        <f t="shared" si="250"/>
        <v>0.14333333333333334</v>
      </c>
      <c r="EZ99" s="9">
        <f t="shared" si="251"/>
        <v>3.2222222222222222E-2</v>
      </c>
      <c r="FA99" s="9">
        <f t="shared" si="252"/>
        <v>9.8888888888888887E-2</v>
      </c>
      <c r="FB99" s="9">
        <f t="shared" si="253"/>
        <v>5.5555555555555558E-3</v>
      </c>
      <c r="FC99" s="9">
        <f t="shared" si="254"/>
        <v>0.17777777777777778</v>
      </c>
      <c r="FD99" s="9">
        <f t="shared" si="255"/>
        <v>5.8888888888888886E-2</v>
      </c>
      <c r="FE99" s="9">
        <f t="shared" si="256"/>
        <v>6.4444444444444443E-2</v>
      </c>
      <c r="FF99" s="9">
        <f t="shared" si="257"/>
        <v>4.8888888888888891E-2</v>
      </c>
      <c r="FG99" s="58"/>
      <c r="FH99" s="58"/>
      <c r="FI99" s="40">
        <f t="shared" si="275"/>
        <v>7.8750000000000001E-2</v>
      </c>
      <c r="FJ99" s="40">
        <f t="shared" si="276"/>
        <v>5.7812680239482599E-2</v>
      </c>
      <c r="FK99" s="41">
        <f t="shared" si="277"/>
        <v>2.043986911795383E-2</v>
      </c>
      <c r="FL99" s="9"/>
      <c r="GC99" s="9"/>
      <c r="GD99" s="9"/>
      <c r="GE99" s="9"/>
      <c r="GF99" s="9"/>
      <c r="GG99" s="9"/>
      <c r="GH99" s="9"/>
      <c r="GI99" s="9"/>
      <c r="GJ99" s="9"/>
      <c r="GK99" s="9"/>
      <c r="GL99" s="9"/>
      <c r="GM99" s="9"/>
      <c r="GN99" s="9"/>
      <c r="GO99" s="9"/>
      <c r="HD99" s="9"/>
      <c r="HE99" s="9"/>
      <c r="HF99" s="9"/>
      <c r="HG99" s="9"/>
      <c r="HH99" s="9"/>
    </row>
    <row r="100" spans="1:216" ht="21" x14ac:dyDescent="0.25">
      <c r="A100" t="str">
        <f>'Raw Data(sec)'!A99</f>
        <v>P44</v>
      </c>
      <c r="B100" t="str">
        <f>'Raw Data(sec)'!B99</f>
        <v>WT</v>
      </c>
      <c r="C100" t="str">
        <f>'Raw Data(sec)'!C99</f>
        <v>K5</v>
      </c>
      <c r="D100" t="str">
        <f>'Raw Data(sec)'!D99</f>
        <v>W</v>
      </c>
      <c r="E100">
        <f>'Raw Data(sec)'!E99/3600</f>
        <v>0.6677777777777778</v>
      </c>
      <c r="F100">
        <f>'Raw Data(sec)'!F99/3600</f>
        <v>9.3333333333333338E-2</v>
      </c>
      <c r="G100">
        <f>'Raw Data(sec)'!G99/3600</f>
        <v>0.48222222222222222</v>
      </c>
      <c r="H100">
        <f>'Raw Data(sec)'!H99/3600</f>
        <v>0.15111111111111111</v>
      </c>
      <c r="I100">
        <f>'Raw Data(sec)'!I99/3600</f>
        <v>0.49777777777777776</v>
      </c>
      <c r="J100">
        <f>'Raw Data(sec)'!J99/3600</f>
        <v>0.2311111111111111</v>
      </c>
      <c r="K100">
        <f>'Raw Data(sec)'!K99/3600</f>
        <v>0.27777777777777779</v>
      </c>
      <c r="L100">
        <f>'Raw Data(sec)'!L99/3600</f>
        <v>0.56888888888888889</v>
      </c>
      <c r="M100">
        <f>'Raw Data(sec)'!M99/3600</f>
        <v>0.09</v>
      </c>
      <c r="N100">
        <f>'Raw Data(sec)'!N99/3600</f>
        <v>0.37333333333333335</v>
      </c>
      <c r="O100">
        <f>'Raw Data(sec)'!O99/3600</f>
        <v>0.41333333333333333</v>
      </c>
      <c r="P100" s="173">
        <f>'Raw Data(sec)'!P99/3600</f>
        <v>0.48888888888888887</v>
      </c>
      <c r="Q100" s="173">
        <f>'Raw Data(sec)'!Q99/3600</f>
        <v>1</v>
      </c>
      <c r="R100" s="173">
        <f>'Raw Data(sec)'!R99/3600</f>
        <v>1</v>
      </c>
      <c r="S100" s="173">
        <f>'Raw Data(sec)'!S99/3600</f>
        <v>1</v>
      </c>
      <c r="T100" s="173">
        <f>'Raw Data(sec)'!T99/3600</f>
        <v>0.99222222222222223</v>
      </c>
      <c r="U100" s="173">
        <f>'Raw Data(sec)'!U99/3600</f>
        <v>0.48333333333333334</v>
      </c>
      <c r="V100" s="173">
        <f>'Raw Data(sec)'!V99/3600</f>
        <v>1</v>
      </c>
      <c r="W100" s="173">
        <f>'Raw Data(sec)'!W99/3600</f>
        <v>0.99777777777777776</v>
      </c>
      <c r="X100" s="173">
        <f>'Raw Data(sec)'!X99/3600</f>
        <v>0.15111111111111111</v>
      </c>
      <c r="Y100" s="173">
        <f>'Raw Data(sec)'!Y99/3600</f>
        <v>0.35555555555555557</v>
      </c>
      <c r="Z100" s="173">
        <f>'Raw Data(sec)'!Z99/3600</f>
        <v>0.85</v>
      </c>
      <c r="AA100" s="173">
        <f>'Raw Data(sec)'!AA99/3600</f>
        <v>0.35777777777777775</v>
      </c>
      <c r="AB100" s="173">
        <f>'Raw Data(sec)'!AB99/3600</f>
        <v>1</v>
      </c>
      <c r="AH100" s="9"/>
      <c r="AI100" s="9"/>
      <c r="AJ100" s="9"/>
      <c r="AK100" s="358"/>
      <c r="AL100" s="87">
        <v>3</v>
      </c>
      <c r="AM100" s="58">
        <f t="shared" si="198"/>
        <v>0.12111111111111111</v>
      </c>
      <c r="AN100" s="58">
        <f t="shared" si="199"/>
        <v>0.02</v>
      </c>
      <c r="AO100" s="58">
        <f t="shared" si="200"/>
        <v>0</v>
      </c>
      <c r="AP100" s="58">
        <f t="shared" si="201"/>
        <v>2.2222222222222223E-2</v>
      </c>
      <c r="AQ100" s="58">
        <f t="shared" si="202"/>
        <v>0</v>
      </c>
      <c r="AR100" s="58">
        <f t="shared" si="203"/>
        <v>0.1711111111111111</v>
      </c>
      <c r="AS100" s="58">
        <f t="shared" si="204"/>
        <v>0.22666666666666666</v>
      </c>
      <c r="AT100" s="25"/>
      <c r="AU100" s="58">
        <f t="shared" si="205"/>
        <v>0</v>
      </c>
      <c r="AV100" s="58"/>
      <c r="AW100" s="40">
        <f t="shared" si="258"/>
        <v>8.0158730158730165E-2</v>
      </c>
      <c r="AX100" s="40">
        <f t="shared" si="259"/>
        <v>9.2412629344242145E-2</v>
      </c>
      <c r="AY100" s="41">
        <f t="shared" si="260"/>
        <v>3.4928690749493528E-2</v>
      </c>
      <c r="AZ100" s="9"/>
      <c r="BA100" s="386"/>
      <c r="BB100" s="90">
        <v>3</v>
      </c>
      <c r="BC100" s="58">
        <f t="shared" si="206"/>
        <v>6.4444444444444443E-2</v>
      </c>
      <c r="BD100" s="58">
        <f t="shared" si="207"/>
        <v>0.10777777777777778</v>
      </c>
      <c r="BE100" s="58">
        <f t="shared" si="208"/>
        <v>0</v>
      </c>
      <c r="BF100" s="58">
        <f t="shared" si="209"/>
        <v>0.24222222222222223</v>
      </c>
      <c r="BG100" s="58">
        <f t="shared" si="210"/>
        <v>0.18222222222222223</v>
      </c>
      <c r="BH100" s="58">
        <f t="shared" si="211"/>
        <v>0</v>
      </c>
      <c r="BI100" s="58">
        <f t="shared" si="212"/>
        <v>0.14777777777777779</v>
      </c>
      <c r="BJ100" s="58">
        <f t="shared" si="213"/>
        <v>0.18111111111111111</v>
      </c>
      <c r="BK100" s="58"/>
      <c r="BL100" s="58"/>
      <c r="BM100" s="40">
        <f t="shared" si="278"/>
        <v>0.11569444444444445</v>
      </c>
      <c r="BN100" s="40">
        <f t="shared" si="279"/>
        <v>8.8804399330145847E-2</v>
      </c>
      <c r="BO100" s="41">
        <f t="shared" si="280"/>
        <v>3.1397096482772113E-2</v>
      </c>
      <c r="BT100" s="358"/>
      <c r="BU100" s="87">
        <v>3</v>
      </c>
      <c r="BV100" s="58">
        <f t="shared" si="214"/>
        <v>5.2222222222222225E-2</v>
      </c>
      <c r="BW100" s="58">
        <f t="shared" si="215"/>
        <v>1.7777777777777778E-2</v>
      </c>
      <c r="BX100" s="58">
        <f t="shared" si="216"/>
        <v>5.4444444444444441E-2</v>
      </c>
      <c r="BY100" s="58">
        <f t="shared" si="217"/>
        <v>6.4444444444444443E-2</v>
      </c>
      <c r="BZ100" s="58">
        <f t="shared" si="218"/>
        <v>0.10111111111111111</v>
      </c>
      <c r="CA100" s="58">
        <f t="shared" si="219"/>
        <v>0.12555555555555556</v>
      </c>
      <c r="CB100" s="58">
        <f t="shared" si="220"/>
        <v>0.16</v>
      </c>
      <c r="CC100" s="58"/>
      <c r="CD100" s="58"/>
      <c r="CE100" s="58"/>
      <c r="CF100" s="40">
        <f t="shared" si="261"/>
        <v>8.2222222222222224E-2</v>
      </c>
      <c r="CG100" s="40">
        <f t="shared" si="262"/>
        <v>4.903177771953051E-2</v>
      </c>
      <c r="CH100" s="41">
        <f t="shared" si="281"/>
        <v>1.8532270026467918E-2</v>
      </c>
      <c r="CI100" s="9"/>
      <c r="CJ100" s="90">
        <v>3</v>
      </c>
      <c r="CK100" s="58">
        <f t="shared" si="221"/>
        <v>3.888888888888889E-2</v>
      </c>
      <c r="CL100" s="58">
        <f t="shared" si="222"/>
        <v>0.11555555555555555</v>
      </c>
      <c r="CM100" s="58">
        <f t="shared" si="223"/>
        <v>0.22888888888888889</v>
      </c>
      <c r="CN100" s="58">
        <f t="shared" si="224"/>
        <v>0.20222222222222222</v>
      </c>
      <c r="CO100" s="58">
        <f t="shared" si="225"/>
        <v>6.1111111111111109E-2</v>
      </c>
      <c r="CP100" s="58">
        <f t="shared" si="226"/>
        <v>8.2222222222222224E-2</v>
      </c>
      <c r="CQ100" s="58">
        <f t="shared" si="227"/>
        <v>5.4444444444444441E-2</v>
      </c>
      <c r="CR100" s="58">
        <f t="shared" si="228"/>
        <v>6.222222222222222E-2</v>
      </c>
      <c r="CS100" s="58">
        <f t="shared" si="229"/>
        <v>0.10111111111111111</v>
      </c>
      <c r="CT100" s="58"/>
      <c r="CU100" s="102">
        <f t="shared" si="263"/>
        <v>0.10518518518518517</v>
      </c>
      <c r="CV100" s="40">
        <f t="shared" si="264"/>
        <v>6.7201557889055324E-2</v>
      </c>
      <c r="CW100" s="41">
        <f t="shared" si="265"/>
        <v>2.2400519296351774E-2</v>
      </c>
      <c r="CX100" s="9"/>
      <c r="CZ100" s="9"/>
      <c r="DA100" s="358"/>
      <c r="DB100" s="87">
        <v>3</v>
      </c>
      <c r="DC100" s="58">
        <f t="shared" si="230"/>
        <v>7.5555555555555556E-2</v>
      </c>
      <c r="DD100" s="58">
        <f t="shared" si="231"/>
        <v>8.4444444444444447E-2</v>
      </c>
      <c r="DE100" s="58">
        <f t="shared" si="232"/>
        <v>3.5555555555555556E-2</v>
      </c>
      <c r="DF100" s="58">
        <f t="shared" si="233"/>
        <v>0.13</v>
      </c>
      <c r="DG100" s="58">
        <f t="shared" si="234"/>
        <v>0.1</v>
      </c>
      <c r="DH100" s="58">
        <f t="shared" si="235"/>
        <v>8.7777777777777774E-2</v>
      </c>
      <c r="DI100" s="58"/>
      <c r="DJ100" s="58"/>
      <c r="DK100" s="58"/>
      <c r="DL100" s="40">
        <f t="shared" si="266"/>
        <v>8.5555555555555551E-2</v>
      </c>
      <c r="DM100" s="40">
        <f t="shared" si="267"/>
        <v>3.0951973949298075E-2</v>
      </c>
      <c r="DN100" s="41">
        <f t="shared" si="268"/>
        <v>1.2636090451282963E-2</v>
      </c>
      <c r="DO100" s="9"/>
      <c r="DP100" s="111">
        <v>3</v>
      </c>
      <c r="DQ100" s="58">
        <f t="shared" si="236"/>
        <v>9.1111111111111115E-2</v>
      </c>
      <c r="DR100" s="58">
        <f t="shared" si="237"/>
        <v>7.2222222222222215E-2</v>
      </c>
      <c r="DS100" s="58">
        <f t="shared" si="238"/>
        <v>0.12555555555555556</v>
      </c>
      <c r="DT100" s="58">
        <f t="shared" si="239"/>
        <v>5.8888888888888886E-2</v>
      </c>
      <c r="DU100" s="58">
        <f t="shared" si="240"/>
        <v>0.08</v>
      </c>
      <c r="DV100" s="58">
        <f t="shared" si="241"/>
        <v>0.26111111111111113</v>
      </c>
      <c r="DW100" s="58">
        <f t="shared" si="242"/>
        <v>7.7777777777777776E-3</v>
      </c>
      <c r="DX100" s="58"/>
      <c r="DY100" s="58"/>
      <c r="DZ100" s="58"/>
      <c r="EA100" s="40">
        <f t="shared" si="269"/>
        <v>9.9523809523809528E-2</v>
      </c>
      <c r="EB100" s="40">
        <f t="shared" si="270"/>
        <v>7.9638734560062194E-2</v>
      </c>
      <c r="EC100" s="41">
        <f t="shared" si="271"/>
        <v>3.0100612339115637E-2</v>
      </c>
      <c r="EG100" s="358"/>
      <c r="EH100" s="87">
        <v>3</v>
      </c>
      <c r="EI100" s="58">
        <f t="shared" si="243"/>
        <v>0.14555555555555555</v>
      </c>
      <c r="EJ100" s="58">
        <f t="shared" si="244"/>
        <v>1.5555555555555555E-2</v>
      </c>
      <c r="EK100" s="58">
        <f t="shared" si="245"/>
        <v>0</v>
      </c>
      <c r="EL100" s="58">
        <f t="shared" si="246"/>
        <v>6.5555555555555561E-2</v>
      </c>
      <c r="EM100" s="58"/>
      <c r="EN100" s="58"/>
      <c r="EO100" s="58">
        <f t="shared" si="247"/>
        <v>7.4444444444444438E-2</v>
      </c>
      <c r="EP100" s="58">
        <f t="shared" si="248"/>
        <v>2.4444444444444446E-2</v>
      </c>
      <c r="EQ100" s="58">
        <f t="shared" si="249"/>
        <v>0.17777777777777778</v>
      </c>
      <c r="ER100" s="58"/>
      <c r="ES100" s="40">
        <f t="shared" si="272"/>
        <v>7.1904761904761902E-2</v>
      </c>
      <c r="ET100" s="40">
        <f t="shared" si="273"/>
        <v>6.7426882470701652E-2</v>
      </c>
      <c r="EU100" s="41">
        <f t="shared" si="274"/>
        <v>2.5484966099693848E-2</v>
      </c>
      <c r="EV100" s="9"/>
      <c r="EX100" s="90">
        <v>3</v>
      </c>
      <c r="EY100" s="9">
        <f t="shared" si="250"/>
        <v>0.05</v>
      </c>
      <c r="EZ100" s="9">
        <f t="shared" si="251"/>
        <v>0</v>
      </c>
      <c r="FA100" s="9">
        <f t="shared" si="252"/>
        <v>7.3333333333333334E-2</v>
      </c>
      <c r="FB100" s="9">
        <f t="shared" si="253"/>
        <v>3.7777777777777778E-2</v>
      </c>
      <c r="FC100" s="9">
        <f t="shared" si="254"/>
        <v>7.5555555555555556E-2</v>
      </c>
      <c r="FD100" s="9">
        <f t="shared" si="255"/>
        <v>7.7777777777777776E-3</v>
      </c>
      <c r="FE100" s="9">
        <f t="shared" si="256"/>
        <v>3.4444444444444444E-2</v>
      </c>
      <c r="FF100" s="9">
        <f t="shared" si="257"/>
        <v>6.5555555555555561E-2</v>
      </c>
      <c r="FG100" s="58"/>
      <c r="FH100" s="58"/>
      <c r="FI100" s="40">
        <f t="shared" si="275"/>
        <v>4.3055555555555555E-2</v>
      </c>
      <c r="FJ100" s="40">
        <f t="shared" si="276"/>
        <v>2.8605138843466025E-2</v>
      </c>
      <c r="FK100" s="41">
        <f t="shared" si="277"/>
        <v>1.011344382649877E-2</v>
      </c>
      <c r="FL100" s="9"/>
      <c r="GC100" s="9"/>
      <c r="GD100" s="9"/>
      <c r="GE100" s="9"/>
      <c r="GF100" s="9"/>
      <c r="GG100" s="9"/>
      <c r="GH100" s="9"/>
      <c r="GI100" s="9"/>
      <c r="GJ100" s="9"/>
      <c r="GK100" s="9"/>
      <c r="GL100" s="9"/>
      <c r="GM100" s="9"/>
      <c r="GN100" s="9"/>
      <c r="GO100" s="9"/>
      <c r="HD100" s="9"/>
      <c r="HE100" s="9"/>
      <c r="HF100" s="9"/>
      <c r="HG100" s="9"/>
      <c r="HH100" s="9"/>
    </row>
    <row r="101" spans="1:216" ht="21" x14ac:dyDescent="0.25">
      <c r="A101" t="str">
        <f>'Raw Data(sec)'!A100</f>
        <v>P44</v>
      </c>
      <c r="B101" t="str">
        <f>'Raw Data(sec)'!B100</f>
        <v>WT</v>
      </c>
      <c r="C101" t="str">
        <f>'Raw Data(sec)'!C100</f>
        <v>K5</v>
      </c>
      <c r="D101" t="str">
        <f>'Raw Data(sec)'!D100</f>
        <v>R</v>
      </c>
      <c r="E101">
        <f>'Raw Data(sec)'!E100/3600</f>
        <v>1.8888888888888889E-2</v>
      </c>
      <c r="F101">
        <f>'Raw Data(sec)'!F100/3600</f>
        <v>0.1111111111111111</v>
      </c>
      <c r="G101">
        <f>'Raw Data(sec)'!G100/3600</f>
        <v>7.5555555555555556E-2</v>
      </c>
      <c r="H101">
        <f>'Raw Data(sec)'!H100/3600</f>
        <v>0.21777777777777776</v>
      </c>
      <c r="I101">
        <f>'Raw Data(sec)'!I100/3600</f>
        <v>0.09</v>
      </c>
      <c r="J101">
        <f>'Raw Data(sec)'!J100/3600</f>
        <v>0.10777777777777778</v>
      </c>
      <c r="K101">
        <f>'Raw Data(sec)'!K100/3600</f>
        <v>0.1711111111111111</v>
      </c>
      <c r="L101">
        <f>'Raw Data(sec)'!L100/3600</f>
        <v>2.4444444444444446E-2</v>
      </c>
      <c r="M101">
        <f>'Raw Data(sec)'!M100/3600</f>
        <v>0.16444444444444445</v>
      </c>
      <c r="N101">
        <f>'Raw Data(sec)'!N100/3600</f>
        <v>0.10444444444444445</v>
      </c>
      <c r="O101">
        <f>'Raw Data(sec)'!O100/3600</f>
        <v>7.1111111111111111E-2</v>
      </c>
      <c r="P101" s="173">
        <f>'Raw Data(sec)'!P100/3600</f>
        <v>9.2222222222222219E-2</v>
      </c>
      <c r="Q101" s="173">
        <f>'Raw Data(sec)'!Q100/3600</f>
        <v>0</v>
      </c>
      <c r="R101" s="173">
        <f>'Raw Data(sec)'!R100/3600</f>
        <v>0</v>
      </c>
      <c r="S101" s="173">
        <f>'Raw Data(sec)'!S100/3600</f>
        <v>0</v>
      </c>
      <c r="T101" s="173">
        <f>'Raw Data(sec)'!T100/3600</f>
        <v>0</v>
      </c>
      <c r="U101" s="173">
        <f>'Raw Data(sec)'!U100/3600</f>
        <v>0.03</v>
      </c>
      <c r="V101" s="173">
        <f>'Raw Data(sec)'!V100/3600</f>
        <v>0</v>
      </c>
      <c r="W101" s="173">
        <f>'Raw Data(sec)'!W100/3600</f>
        <v>0</v>
      </c>
      <c r="X101" s="173">
        <f>'Raw Data(sec)'!X100/3600</f>
        <v>7.2222222222222215E-2</v>
      </c>
      <c r="Y101" s="173">
        <f>'Raw Data(sec)'!Y100/3600</f>
        <v>0.11777777777777777</v>
      </c>
      <c r="Z101" s="173">
        <f>'Raw Data(sec)'!Z100/3600</f>
        <v>0</v>
      </c>
      <c r="AA101" s="173">
        <f>'Raw Data(sec)'!AA100/3600</f>
        <v>5.8888888888888886E-2</v>
      </c>
      <c r="AB101" s="173">
        <f>'Raw Data(sec)'!AB100/3600</f>
        <v>0</v>
      </c>
      <c r="AH101" s="9"/>
      <c r="AI101" s="9"/>
      <c r="AJ101" s="9"/>
      <c r="AK101" s="358"/>
      <c r="AL101" s="87">
        <v>4</v>
      </c>
      <c r="AM101" s="58">
        <f t="shared" si="198"/>
        <v>0.10333333333333333</v>
      </c>
      <c r="AN101" s="58">
        <f t="shared" si="199"/>
        <v>0</v>
      </c>
      <c r="AO101" s="58">
        <f t="shared" si="200"/>
        <v>9.555555555555556E-2</v>
      </c>
      <c r="AP101" s="58">
        <f t="shared" si="201"/>
        <v>1.3333333333333334E-2</v>
      </c>
      <c r="AQ101" s="58">
        <f t="shared" si="202"/>
        <v>3.888888888888889E-2</v>
      </c>
      <c r="AR101" s="58">
        <f t="shared" si="203"/>
        <v>4.8888888888888891E-2</v>
      </c>
      <c r="AS101" s="58">
        <f t="shared" si="204"/>
        <v>4.2222222222222223E-2</v>
      </c>
      <c r="AT101" s="25"/>
      <c r="AU101" s="58">
        <f t="shared" si="205"/>
        <v>0</v>
      </c>
      <c r="AV101" s="58"/>
      <c r="AW101" s="40">
        <f t="shared" si="258"/>
        <v>4.8888888888888885E-2</v>
      </c>
      <c r="AX101" s="40">
        <f t="shared" si="259"/>
        <v>3.8602117257867136E-2</v>
      </c>
      <c r="AY101" s="41">
        <f t="shared" si="260"/>
        <v>1.4590228906410147E-2</v>
      </c>
      <c r="AZ101" s="9"/>
      <c r="BA101" s="386"/>
      <c r="BB101" s="90">
        <v>4</v>
      </c>
      <c r="BC101" s="58">
        <f t="shared" si="206"/>
        <v>0.16</v>
      </c>
      <c r="BD101" s="58">
        <f t="shared" si="207"/>
        <v>0.17333333333333334</v>
      </c>
      <c r="BE101" s="58">
        <f t="shared" si="208"/>
        <v>0.19333333333333333</v>
      </c>
      <c r="BF101" s="58">
        <f t="shared" si="209"/>
        <v>0.1</v>
      </c>
      <c r="BG101" s="58">
        <f t="shared" si="210"/>
        <v>0.24444444444444444</v>
      </c>
      <c r="BH101" s="58">
        <f t="shared" si="211"/>
        <v>0.10888888888888888</v>
      </c>
      <c r="BI101" s="58">
        <f t="shared" si="212"/>
        <v>8.5555555555555551E-2</v>
      </c>
      <c r="BJ101" s="58">
        <f t="shared" si="213"/>
        <v>0.03</v>
      </c>
      <c r="BK101" s="58"/>
      <c r="BL101" s="58"/>
      <c r="BM101" s="40">
        <f t="shared" si="278"/>
        <v>0.13694444444444445</v>
      </c>
      <c r="BN101" s="40">
        <f t="shared" si="279"/>
        <v>6.8474818038950405E-2</v>
      </c>
      <c r="BO101" s="41">
        <f t="shared" si="280"/>
        <v>2.420950408792838E-2</v>
      </c>
      <c r="BT101" s="358"/>
      <c r="BU101" s="87">
        <v>4</v>
      </c>
      <c r="BV101" s="58">
        <f t="shared" si="214"/>
        <v>9.3333333333333338E-2</v>
      </c>
      <c r="BW101" s="58">
        <f t="shared" si="215"/>
        <v>1.3333333333333334E-2</v>
      </c>
      <c r="BX101" s="58">
        <f t="shared" si="216"/>
        <v>0.14555555555555555</v>
      </c>
      <c r="BY101" s="58">
        <f t="shared" si="217"/>
        <v>0.11333333333333333</v>
      </c>
      <c r="BZ101" s="58">
        <f t="shared" si="218"/>
        <v>2.7777777777777776E-2</v>
      </c>
      <c r="CA101" s="58">
        <f t="shared" si="219"/>
        <v>9.7777777777777783E-2</v>
      </c>
      <c r="CB101" s="58">
        <f t="shared" si="220"/>
        <v>0.13555555555555557</v>
      </c>
      <c r="CC101" s="58"/>
      <c r="CD101" s="58"/>
      <c r="CE101" s="58"/>
      <c r="CF101" s="40">
        <f t="shared" si="261"/>
        <v>8.9523809523809533E-2</v>
      </c>
      <c r="CG101" s="40">
        <f t="shared" si="262"/>
        <v>5.0868413893495598E-2</v>
      </c>
      <c r="CH101" s="41">
        <f t="shared" si="281"/>
        <v>1.9226453250070316E-2</v>
      </c>
      <c r="CI101" s="9"/>
      <c r="CJ101" s="90">
        <v>4</v>
      </c>
      <c r="CK101" s="58">
        <f t="shared" si="221"/>
        <v>9.4444444444444442E-2</v>
      </c>
      <c r="CL101" s="58">
        <f t="shared" si="222"/>
        <v>6.6666666666666666E-2</v>
      </c>
      <c r="CM101" s="58">
        <f t="shared" si="223"/>
        <v>0.04</v>
      </c>
      <c r="CN101" s="58">
        <f t="shared" si="224"/>
        <v>5.3333333333333337E-2</v>
      </c>
      <c r="CO101" s="58">
        <f t="shared" si="225"/>
        <v>4.2222222222222223E-2</v>
      </c>
      <c r="CP101" s="58">
        <f t="shared" si="226"/>
        <v>0.23666666666666666</v>
      </c>
      <c r="CQ101" s="58">
        <f t="shared" si="227"/>
        <v>6.4444444444444443E-2</v>
      </c>
      <c r="CR101" s="58">
        <f t="shared" si="228"/>
        <v>0.04</v>
      </c>
      <c r="CS101" s="58">
        <f t="shared" si="229"/>
        <v>4.2222222222222223E-2</v>
      </c>
      <c r="CT101" s="58"/>
      <c r="CU101" s="102">
        <f t="shared" si="263"/>
        <v>7.5555555555555556E-2</v>
      </c>
      <c r="CV101" s="40">
        <f t="shared" si="264"/>
        <v>6.3008425852381519E-2</v>
      </c>
      <c r="CW101" s="41">
        <f t="shared" si="265"/>
        <v>2.1002808617460508E-2</v>
      </c>
      <c r="CX101" s="9"/>
      <c r="CZ101" s="9"/>
      <c r="DA101" s="358"/>
      <c r="DB101" s="87">
        <v>4</v>
      </c>
      <c r="DC101" s="58">
        <f t="shared" si="230"/>
        <v>0.21777777777777776</v>
      </c>
      <c r="DD101" s="58">
        <f t="shared" si="231"/>
        <v>4.6666666666666669E-2</v>
      </c>
      <c r="DE101" s="58">
        <f t="shared" si="232"/>
        <v>0.11555555555555555</v>
      </c>
      <c r="DF101" s="58">
        <f t="shared" si="233"/>
        <v>7.2222222222222215E-2</v>
      </c>
      <c r="DG101" s="58">
        <f t="shared" si="234"/>
        <v>0.25</v>
      </c>
      <c r="DH101" s="58">
        <f t="shared" si="235"/>
        <v>0.06</v>
      </c>
      <c r="DI101" s="58"/>
      <c r="DJ101" s="58"/>
      <c r="DK101" s="58"/>
      <c r="DL101" s="40">
        <f t="shared" si="266"/>
        <v>0.12703703703703703</v>
      </c>
      <c r="DM101" s="40">
        <f t="shared" si="267"/>
        <v>8.6537415490846453E-2</v>
      </c>
      <c r="DN101" s="41">
        <f t="shared" si="268"/>
        <v>3.5328751935299087E-2</v>
      </c>
      <c r="DO101" s="9"/>
      <c r="DP101" s="111">
        <v>4</v>
      </c>
      <c r="DQ101" s="58">
        <f t="shared" si="236"/>
        <v>2.8888888888888888E-2</v>
      </c>
      <c r="DR101" s="58">
        <f t="shared" si="237"/>
        <v>9.6666666666666665E-2</v>
      </c>
      <c r="DS101" s="58">
        <f t="shared" si="238"/>
        <v>0.18777777777777777</v>
      </c>
      <c r="DT101" s="58">
        <f t="shared" si="239"/>
        <v>8.3333333333333329E-2</v>
      </c>
      <c r="DU101" s="58">
        <f t="shared" si="240"/>
        <v>9.8888888888888887E-2</v>
      </c>
      <c r="DV101" s="58">
        <f t="shared" si="241"/>
        <v>0.15444444444444444</v>
      </c>
      <c r="DW101" s="58">
        <f t="shared" si="242"/>
        <v>0.26222222222222225</v>
      </c>
      <c r="DX101" s="58"/>
      <c r="DY101" s="58"/>
      <c r="DZ101" s="58"/>
      <c r="EA101" s="40">
        <f t="shared" si="269"/>
        <v>0.1303174603174603</v>
      </c>
      <c r="EB101" s="40">
        <f t="shared" si="270"/>
        <v>7.7349919160404484E-2</v>
      </c>
      <c r="EC101" s="41">
        <f t="shared" si="271"/>
        <v>2.9235521432768606E-2</v>
      </c>
      <c r="EG101" s="358"/>
      <c r="EH101" s="87">
        <v>4</v>
      </c>
      <c r="EI101" s="58">
        <f t="shared" si="243"/>
        <v>0.11333333333333333</v>
      </c>
      <c r="EJ101" s="58">
        <f t="shared" si="244"/>
        <v>7.5555555555555556E-2</v>
      </c>
      <c r="EK101" s="58">
        <f t="shared" si="245"/>
        <v>0.12888888888888889</v>
      </c>
      <c r="EL101" s="58">
        <f t="shared" si="246"/>
        <v>0.15888888888888889</v>
      </c>
      <c r="EM101" s="58"/>
      <c r="EN101" s="58"/>
      <c r="EO101" s="58">
        <f t="shared" si="247"/>
        <v>9.4444444444444442E-2</v>
      </c>
      <c r="EP101" s="58">
        <f t="shared" si="248"/>
        <v>0.12444444444444444</v>
      </c>
      <c r="EQ101" s="58">
        <f t="shared" si="249"/>
        <v>7.1111111111111111E-2</v>
      </c>
      <c r="ER101" s="58"/>
      <c r="ES101" s="40">
        <f t="shared" si="272"/>
        <v>0.10952380952380954</v>
      </c>
      <c r="ET101" s="40">
        <f t="shared" si="273"/>
        <v>3.1373609147976801E-2</v>
      </c>
      <c r="EU101" s="41">
        <f t="shared" si="274"/>
        <v>1.1858109648012521E-2</v>
      </c>
      <c r="EV101" s="9"/>
      <c r="EX101" s="90">
        <v>4</v>
      </c>
      <c r="EY101" s="9">
        <f t="shared" si="250"/>
        <v>9.6666666666666665E-2</v>
      </c>
      <c r="EZ101" s="9">
        <f t="shared" si="251"/>
        <v>4.2222222222222223E-2</v>
      </c>
      <c r="FA101" s="9">
        <f t="shared" si="252"/>
        <v>7.5555555555555556E-2</v>
      </c>
      <c r="FB101" s="9">
        <f t="shared" si="253"/>
        <v>2.2222222222222222E-3</v>
      </c>
      <c r="FC101" s="9">
        <f t="shared" si="254"/>
        <v>0.12333333333333334</v>
      </c>
      <c r="FD101" s="9">
        <f t="shared" si="255"/>
        <v>7.3333333333333334E-2</v>
      </c>
      <c r="FE101" s="9">
        <f t="shared" si="256"/>
        <v>5.2222222222222225E-2</v>
      </c>
      <c r="FF101" s="9">
        <f t="shared" si="257"/>
        <v>6.6666666666666666E-2</v>
      </c>
      <c r="FG101" s="58"/>
      <c r="FH101" s="58"/>
      <c r="FI101" s="40">
        <f t="shared" si="275"/>
        <v>6.6527777777777783E-2</v>
      </c>
      <c r="FJ101" s="40">
        <f t="shared" si="276"/>
        <v>3.624061029032441E-2</v>
      </c>
      <c r="FK101" s="41">
        <f t="shared" si="277"/>
        <v>1.2812990645313682E-2</v>
      </c>
      <c r="FL101" s="9"/>
      <c r="GC101" s="9"/>
      <c r="GD101" s="9"/>
      <c r="GE101" s="9"/>
      <c r="GF101" s="9"/>
      <c r="GG101" s="9"/>
      <c r="GH101" s="9"/>
      <c r="GI101" s="9"/>
      <c r="GJ101" s="9"/>
      <c r="GK101" s="9"/>
      <c r="GL101" s="9"/>
      <c r="GM101" s="9"/>
      <c r="GN101" s="9"/>
      <c r="GO101" s="9"/>
      <c r="HD101" s="9"/>
      <c r="HE101" s="9"/>
      <c r="HF101" s="9"/>
      <c r="HG101" s="9"/>
      <c r="HH101" s="9"/>
    </row>
    <row r="102" spans="1:216" ht="21" x14ac:dyDescent="0.25">
      <c r="A102" t="str">
        <f>'Raw Data(sec)'!A101</f>
        <v>P44</v>
      </c>
      <c r="B102" t="str">
        <f>'Raw Data(sec)'!B101</f>
        <v>WT</v>
      </c>
      <c r="C102" t="str">
        <f>'Raw Data(sec)'!C101</f>
        <v>K5</v>
      </c>
      <c r="D102" t="str">
        <f>'Raw Data(sec)'!D101</f>
        <v>NR</v>
      </c>
      <c r="E102">
        <f>'Raw Data(sec)'!E101/3600</f>
        <v>0.31333333333333335</v>
      </c>
      <c r="F102">
        <f>'Raw Data(sec)'!F101/3600</f>
        <v>0.79555555555555557</v>
      </c>
      <c r="G102">
        <f>'Raw Data(sec)'!G101/3600</f>
        <v>0.44222222222222224</v>
      </c>
      <c r="H102">
        <f>'Raw Data(sec)'!H101/3600</f>
        <v>0.63111111111111107</v>
      </c>
      <c r="I102">
        <f>'Raw Data(sec)'!I101/3600</f>
        <v>0.41222222222222221</v>
      </c>
      <c r="J102">
        <f>'Raw Data(sec)'!J101/3600</f>
        <v>0.66111111111111109</v>
      </c>
      <c r="K102">
        <f>'Raw Data(sec)'!K101/3600</f>
        <v>0.55111111111111111</v>
      </c>
      <c r="L102">
        <f>'Raw Data(sec)'!L101/3600</f>
        <v>0.40666666666666668</v>
      </c>
      <c r="M102">
        <f>'Raw Data(sec)'!M101/3600</f>
        <v>0.74555555555555553</v>
      </c>
      <c r="N102">
        <f>'Raw Data(sec)'!N101/3600</f>
        <v>0.52222222222222225</v>
      </c>
      <c r="O102">
        <f>'Raw Data(sec)'!O101/3600</f>
        <v>0.51555555555555554</v>
      </c>
      <c r="P102" s="173">
        <f>'Raw Data(sec)'!P101/3600</f>
        <v>0.41888888888888887</v>
      </c>
      <c r="Q102" s="173">
        <f>'Raw Data(sec)'!Q101/3600</f>
        <v>0</v>
      </c>
      <c r="R102" s="173">
        <f>'Raw Data(sec)'!R101/3600</f>
        <v>0</v>
      </c>
      <c r="S102" s="173">
        <f>'Raw Data(sec)'!S101/3600</f>
        <v>0</v>
      </c>
      <c r="T102" s="173">
        <f>'Raw Data(sec)'!T101/3600</f>
        <v>7.7777777777777776E-3</v>
      </c>
      <c r="U102" s="173">
        <f>'Raw Data(sec)'!U101/3600</f>
        <v>0.48666666666666669</v>
      </c>
      <c r="V102" s="173">
        <f>'Raw Data(sec)'!V101/3600</f>
        <v>0</v>
      </c>
      <c r="W102" s="173">
        <f>'Raw Data(sec)'!W101/3600</f>
        <v>2.2222222222222222E-3</v>
      </c>
      <c r="X102" s="173">
        <f>'Raw Data(sec)'!X101/3600</f>
        <v>0.77666666666666662</v>
      </c>
      <c r="Y102" s="173">
        <f>'Raw Data(sec)'!Y101/3600</f>
        <v>0.52666666666666662</v>
      </c>
      <c r="Z102" s="173">
        <f>'Raw Data(sec)'!Z101/3600</f>
        <v>0.15</v>
      </c>
      <c r="AA102" s="173">
        <f>'Raw Data(sec)'!AA101/3600</f>
        <v>0.58333333333333337</v>
      </c>
      <c r="AB102" s="173">
        <f>'Raw Data(sec)'!AB101/3600</f>
        <v>0</v>
      </c>
      <c r="AH102" s="9"/>
      <c r="AI102" s="9"/>
      <c r="AJ102" s="9"/>
      <c r="AK102" s="358"/>
      <c r="AL102" s="87">
        <v>5</v>
      </c>
      <c r="AM102" s="58">
        <f t="shared" si="198"/>
        <v>0.16666666666666666</v>
      </c>
      <c r="AN102" s="58">
        <f t="shared" si="199"/>
        <v>0</v>
      </c>
      <c r="AO102" s="58">
        <f t="shared" si="200"/>
        <v>0</v>
      </c>
      <c r="AP102" s="58">
        <f t="shared" si="201"/>
        <v>0</v>
      </c>
      <c r="AQ102" s="58">
        <f t="shared" si="202"/>
        <v>0.06</v>
      </c>
      <c r="AR102" s="58">
        <f t="shared" si="203"/>
        <v>0.19777777777777777</v>
      </c>
      <c r="AS102" s="58">
        <f t="shared" si="204"/>
        <v>0.1711111111111111</v>
      </c>
      <c r="AT102" s="25"/>
      <c r="AU102" s="58">
        <f t="shared" si="205"/>
        <v>0</v>
      </c>
      <c r="AV102" s="58"/>
      <c r="AW102" s="40">
        <f t="shared" si="258"/>
        <v>8.5079365079365074E-2</v>
      </c>
      <c r="AX102" s="40">
        <f t="shared" si="259"/>
        <v>9.0464865159553917E-2</v>
      </c>
      <c r="AY102" s="41">
        <f t="shared" si="260"/>
        <v>3.4192505085881598E-2</v>
      </c>
      <c r="AZ102" s="9"/>
      <c r="BA102" s="386"/>
      <c r="BB102" s="90">
        <v>5</v>
      </c>
      <c r="BC102" s="58">
        <f t="shared" si="206"/>
        <v>0.21666666666666667</v>
      </c>
      <c r="BD102" s="58">
        <f t="shared" si="207"/>
        <v>0.11</v>
      </c>
      <c r="BE102" s="58">
        <f t="shared" si="208"/>
        <v>0.12222222222222222</v>
      </c>
      <c r="BF102" s="58">
        <f t="shared" si="209"/>
        <v>0.19444444444444445</v>
      </c>
      <c r="BG102" s="58">
        <f t="shared" si="210"/>
        <v>0.18</v>
      </c>
      <c r="BH102" s="58">
        <f t="shared" si="211"/>
        <v>0.24777777777777779</v>
      </c>
      <c r="BI102" s="58">
        <f t="shared" si="212"/>
        <v>0.11</v>
      </c>
      <c r="BJ102" s="58">
        <f t="shared" si="213"/>
        <v>0.22777777777777777</v>
      </c>
      <c r="BK102" s="58"/>
      <c r="BL102" s="58"/>
      <c r="BM102" s="40">
        <f t="shared" si="278"/>
        <v>0.17611111111111113</v>
      </c>
      <c r="BN102" s="40">
        <f t="shared" si="279"/>
        <v>5.5352008068164205E-2</v>
      </c>
      <c r="BO102" s="41">
        <f t="shared" si="280"/>
        <v>1.9569890128645698E-2</v>
      </c>
      <c r="BT102" s="358"/>
      <c r="BU102" s="87">
        <v>5</v>
      </c>
      <c r="BV102" s="58">
        <f t="shared" si="214"/>
        <v>0.22777777777777777</v>
      </c>
      <c r="BW102" s="58">
        <f t="shared" si="215"/>
        <v>0.02</v>
      </c>
      <c r="BX102" s="58">
        <f t="shared" si="216"/>
        <v>5.5555555555555552E-2</v>
      </c>
      <c r="BY102" s="58">
        <f t="shared" si="217"/>
        <v>3.3333333333333333E-2</v>
      </c>
      <c r="BZ102" s="58">
        <f t="shared" si="218"/>
        <v>9.3333333333333338E-2</v>
      </c>
      <c r="CA102" s="58">
        <f t="shared" si="219"/>
        <v>0.13777777777777778</v>
      </c>
      <c r="CB102" s="58">
        <f t="shared" si="220"/>
        <v>9.7777777777777783E-2</v>
      </c>
      <c r="CC102" s="58"/>
      <c r="CD102" s="58"/>
      <c r="CE102" s="58"/>
      <c r="CF102" s="40">
        <f t="shared" si="261"/>
        <v>9.5079365079365069E-2</v>
      </c>
      <c r="CG102" s="40">
        <f t="shared" si="262"/>
        <v>7.1243676039781781E-2</v>
      </c>
      <c r="CH102" s="41">
        <f t="shared" si="281"/>
        <v>2.6927578469616228E-2</v>
      </c>
      <c r="CI102" s="9"/>
      <c r="CJ102" s="90">
        <v>5</v>
      </c>
      <c r="CK102" s="58">
        <f t="shared" si="221"/>
        <v>0.19555555555555557</v>
      </c>
      <c r="CL102" s="58">
        <f t="shared" si="222"/>
        <v>7.2222222222222215E-2</v>
      </c>
      <c r="CM102" s="58">
        <f t="shared" si="223"/>
        <v>0.19555555555555557</v>
      </c>
      <c r="CN102" s="58">
        <f t="shared" si="224"/>
        <v>0.15777777777777777</v>
      </c>
      <c r="CO102" s="58">
        <f t="shared" si="225"/>
        <v>1.8888888888888889E-2</v>
      </c>
      <c r="CP102" s="58">
        <f t="shared" si="226"/>
        <v>6.8888888888888888E-2</v>
      </c>
      <c r="CQ102" s="58">
        <f t="shared" si="227"/>
        <v>0.2088888888888889</v>
      </c>
      <c r="CR102" s="58">
        <f t="shared" si="228"/>
        <v>0.2088888888888889</v>
      </c>
      <c r="CS102" s="58">
        <f t="shared" si="229"/>
        <v>0.11888888888888889</v>
      </c>
      <c r="CT102" s="58"/>
      <c r="CU102" s="102">
        <f t="shared" si="263"/>
        <v>0.13839506172839505</v>
      </c>
      <c r="CV102" s="40">
        <f t="shared" si="264"/>
        <v>7.1345341476111379E-2</v>
      </c>
      <c r="CW102" s="41">
        <f t="shared" si="265"/>
        <v>2.3781780492037125E-2</v>
      </c>
      <c r="CX102" s="9"/>
      <c r="CZ102" s="9"/>
      <c r="DA102" s="358"/>
      <c r="DB102" s="87">
        <v>5</v>
      </c>
      <c r="DC102" s="58">
        <f t="shared" si="230"/>
        <v>0.09</v>
      </c>
      <c r="DD102" s="58">
        <f t="shared" si="231"/>
        <v>0.11</v>
      </c>
      <c r="DE102" s="58">
        <f t="shared" si="232"/>
        <v>2.6666666666666668E-2</v>
      </c>
      <c r="DF102" s="58">
        <f t="shared" si="233"/>
        <v>8.3333333333333329E-2</v>
      </c>
      <c r="DG102" s="58">
        <f t="shared" si="234"/>
        <v>2.7777777777777776E-2</v>
      </c>
      <c r="DH102" s="58">
        <f t="shared" si="235"/>
        <v>0</v>
      </c>
      <c r="DI102" s="58"/>
      <c r="DJ102" s="58"/>
      <c r="DK102" s="58"/>
      <c r="DL102" s="40">
        <f t="shared" si="266"/>
        <v>5.6296296296296296E-2</v>
      </c>
      <c r="DM102" s="40">
        <f t="shared" si="267"/>
        <v>4.3844093407766689E-2</v>
      </c>
      <c r="DN102" s="41">
        <f t="shared" si="268"/>
        <v>1.7899276180658678E-2</v>
      </c>
      <c r="DO102" s="9"/>
      <c r="DP102" s="111">
        <v>5</v>
      </c>
      <c r="DQ102" s="58">
        <f t="shared" si="236"/>
        <v>3.3333333333333333E-2</v>
      </c>
      <c r="DR102" s="58">
        <f t="shared" si="237"/>
        <v>5.4444444444444441E-2</v>
      </c>
      <c r="DS102" s="58">
        <f t="shared" si="238"/>
        <v>2.7777777777777776E-2</v>
      </c>
      <c r="DT102" s="58">
        <f t="shared" si="239"/>
        <v>0.18111111111111111</v>
      </c>
      <c r="DU102" s="58">
        <f t="shared" si="240"/>
        <v>9.2222222222222219E-2</v>
      </c>
      <c r="DV102" s="58">
        <f t="shared" si="241"/>
        <v>0.19888888888888889</v>
      </c>
      <c r="DW102" s="58">
        <f t="shared" si="242"/>
        <v>7.1111111111111111E-2</v>
      </c>
      <c r="DX102" s="58"/>
      <c r="DY102" s="58"/>
      <c r="DZ102" s="58"/>
      <c r="EA102" s="40">
        <f t="shared" si="269"/>
        <v>9.4126984126984128E-2</v>
      </c>
      <c r="EB102" s="40">
        <f t="shared" si="270"/>
        <v>6.9218786805288673E-2</v>
      </c>
      <c r="EC102" s="41">
        <f t="shared" si="271"/>
        <v>2.6162242277198985E-2</v>
      </c>
      <c r="EG102" s="358"/>
      <c r="EH102" s="87">
        <v>5</v>
      </c>
      <c r="EI102" s="58">
        <f t="shared" si="243"/>
        <v>0.16111111111111112</v>
      </c>
      <c r="EJ102" s="58">
        <f t="shared" si="244"/>
        <v>7.6666666666666661E-2</v>
      </c>
      <c r="EK102" s="58">
        <f t="shared" si="245"/>
        <v>7.5555555555555556E-2</v>
      </c>
      <c r="EL102" s="58">
        <f t="shared" si="246"/>
        <v>5.5555555555555552E-2</v>
      </c>
      <c r="EM102" s="58"/>
      <c r="EN102" s="58"/>
      <c r="EO102" s="58">
        <f t="shared" si="247"/>
        <v>5.3333333333333337E-2</v>
      </c>
      <c r="EP102" s="58">
        <f t="shared" si="248"/>
        <v>0</v>
      </c>
      <c r="EQ102" s="58">
        <f t="shared" si="249"/>
        <v>0.13</v>
      </c>
      <c r="ER102" s="58"/>
      <c r="ES102" s="40">
        <f t="shared" si="272"/>
        <v>7.8888888888888897E-2</v>
      </c>
      <c r="ET102" s="40">
        <f t="shared" si="273"/>
        <v>5.2930578029481021E-2</v>
      </c>
      <c r="EU102" s="41">
        <f t="shared" si="274"/>
        <v>2.0005878030986576E-2</v>
      </c>
      <c r="EV102" s="9"/>
      <c r="EX102" s="90">
        <v>5</v>
      </c>
      <c r="EY102" s="9">
        <f t="shared" si="250"/>
        <v>0</v>
      </c>
      <c r="EZ102" s="9">
        <f t="shared" si="251"/>
        <v>6.8888888888888888E-2</v>
      </c>
      <c r="FA102" s="9">
        <f t="shared" si="252"/>
        <v>7.7777777777777779E-2</v>
      </c>
      <c r="FB102" s="9">
        <f t="shared" si="253"/>
        <v>1.2222222222222223E-2</v>
      </c>
      <c r="FC102" s="9">
        <f t="shared" si="254"/>
        <v>7.0000000000000007E-2</v>
      </c>
      <c r="FD102" s="9">
        <f t="shared" si="255"/>
        <v>2.7777777777777776E-2</v>
      </c>
      <c r="FE102" s="9">
        <f t="shared" si="256"/>
        <v>3.6666666666666667E-2</v>
      </c>
      <c r="FF102" s="9">
        <f t="shared" si="257"/>
        <v>3.2222222222222222E-2</v>
      </c>
      <c r="FG102" s="58"/>
      <c r="FH102" s="58"/>
      <c r="FI102" s="40">
        <f t="shared" si="275"/>
        <v>4.0694444444444443E-2</v>
      </c>
      <c r="FJ102" s="40">
        <f t="shared" si="276"/>
        <v>2.8661728995207338E-2</v>
      </c>
      <c r="FK102" s="41">
        <f t="shared" si="277"/>
        <v>1.0133451466521099E-2</v>
      </c>
      <c r="FL102" s="9"/>
      <c r="GC102" s="9"/>
      <c r="GD102" s="9"/>
      <c r="GE102" s="9"/>
      <c r="GF102" s="9"/>
      <c r="GG102" s="9"/>
      <c r="GH102" s="9"/>
      <c r="GI102" s="9"/>
      <c r="GJ102" s="9"/>
      <c r="GK102" s="9"/>
      <c r="GL102" s="9"/>
      <c r="GM102" s="9"/>
      <c r="GN102" s="9"/>
      <c r="GO102" s="9"/>
      <c r="HD102" s="9"/>
      <c r="HE102" s="9"/>
      <c r="HF102" s="9"/>
      <c r="HG102" s="9"/>
      <c r="HH102" s="9"/>
    </row>
    <row r="103" spans="1:216" ht="21" x14ac:dyDescent="0.25">
      <c r="A103" t="str">
        <f>'Raw Data(sec)'!A102</f>
        <v>P44</v>
      </c>
      <c r="B103" t="str">
        <f>'Raw Data(sec)'!B102</f>
        <v>WT</v>
      </c>
      <c r="C103" t="str">
        <f>'Raw Data(sec)'!C102</f>
        <v>N2</v>
      </c>
      <c r="D103" t="str">
        <f>'Raw Data(sec)'!D102</f>
        <v>W</v>
      </c>
      <c r="E103">
        <f>'Raw Data(sec)'!E102/3600</f>
        <v>1</v>
      </c>
      <c r="F103">
        <f>'Raw Data(sec)'!F102/3600</f>
        <v>0.10666666666666667</v>
      </c>
      <c r="G103">
        <f>'Raw Data(sec)'!G102/3600</f>
        <v>0.41111111111111109</v>
      </c>
      <c r="H103">
        <f>'Raw Data(sec)'!H102/3600</f>
        <v>0.44555555555555554</v>
      </c>
      <c r="I103">
        <f>'Raw Data(sec)'!I102/3600</f>
        <v>0.11222222222222222</v>
      </c>
      <c r="J103">
        <f>'Raw Data(sec)'!J102/3600</f>
        <v>0.33777777777777779</v>
      </c>
      <c r="K103">
        <f>'Raw Data(sec)'!K102/3600</f>
        <v>4.3333333333333335E-2</v>
      </c>
      <c r="L103">
        <f>'Raw Data(sec)'!L102/3600</f>
        <v>0.3888888888888889</v>
      </c>
      <c r="M103">
        <f>'Raw Data(sec)'!M102/3600</f>
        <v>0.22777777777777777</v>
      </c>
      <c r="N103">
        <f>'Raw Data(sec)'!N102/3600</f>
        <v>0.36</v>
      </c>
      <c r="O103">
        <f>'Raw Data(sec)'!O102/3600</f>
        <v>0.27777777777777779</v>
      </c>
      <c r="P103" s="173">
        <f>'Raw Data(sec)'!P102/3600</f>
        <v>0.39</v>
      </c>
      <c r="Q103" s="173">
        <f>'Raw Data(sec)'!Q102/3600</f>
        <v>0.99888888888888894</v>
      </c>
      <c r="R103" s="173">
        <f>'Raw Data(sec)'!R102/3600</f>
        <v>0.87111111111111106</v>
      </c>
      <c r="S103" s="173">
        <f>'Raw Data(sec)'!S102/3600</f>
        <v>0.99777777777777776</v>
      </c>
      <c r="T103" s="173">
        <f>'Raw Data(sec)'!T102/3600</f>
        <v>1</v>
      </c>
      <c r="U103" s="173">
        <f>'Raw Data(sec)'!U102/3600</f>
        <v>0.31111111111111112</v>
      </c>
      <c r="V103" s="173">
        <f>'Raw Data(sec)'!V102/3600</f>
        <v>0.97222222222222221</v>
      </c>
      <c r="W103" s="173">
        <f>'Raw Data(sec)'!W102/3600</f>
        <v>0.83777777777777773</v>
      </c>
      <c r="X103" s="173">
        <f>'Raw Data(sec)'!X102/3600</f>
        <v>0.27</v>
      </c>
      <c r="Y103" s="173">
        <f>'Raw Data(sec)'!Y102/3600</f>
        <v>0.41555555555555557</v>
      </c>
      <c r="Z103" s="173">
        <f>'Raw Data(sec)'!Z102/3600</f>
        <v>0.62777777777777777</v>
      </c>
      <c r="AA103" s="173">
        <f>'Raw Data(sec)'!AA102/3600</f>
        <v>0.73222222222222222</v>
      </c>
      <c r="AB103" s="173">
        <f>'Raw Data(sec)'!AB102/3600</f>
        <v>1</v>
      </c>
      <c r="AH103" s="9"/>
      <c r="AI103" s="9"/>
      <c r="AJ103" s="9"/>
      <c r="AK103" s="358"/>
      <c r="AL103" s="87">
        <v>6</v>
      </c>
      <c r="AM103" s="58">
        <f t="shared" si="198"/>
        <v>0.17888888888888888</v>
      </c>
      <c r="AN103" s="58">
        <f t="shared" si="199"/>
        <v>0</v>
      </c>
      <c r="AO103" s="58">
        <f t="shared" si="200"/>
        <v>5.5555555555555552E-2</v>
      </c>
      <c r="AP103" s="58">
        <f t="shared" si="201"/>
        <v>0</v>
      </c>
      <c r="AQ103" s="58">
        <f t="shared" si="202"/>
        <v>7.7777777777777776E-3</v>
      </c>
      <c r="AR103" s="58">
        <f t="shared" si="203"/>
        <v>5.5555555555555558E-3</v>
      </c>
      <c r="AS103" s="58">
        <f t="shared" si="204"/>
        <v>8.1111111111111106E-2</v>
      </c>
      <c r="AT103" s="25"/>
      <c r="AU103" s="58">
        <f t="shared" si="205"/>
        <v>0</v>
      </c>
      <c r="AV103" s="58"/>
      <c r="AW103" s="40">
        <f t="shared" si="258"/>
        <v>4.6984126984126982E-2</v>
      </c>
      <c r="AX103" s="40">
        <f t="shared" si="259"/>
        <v>6.6213628219742943E-2</v>
      </c>
      <c r="AY103" s="41">
        <f t="shared" si="260"/>
        <v>2.5026399096104036E-2</v>
      </c>
      <c r="AZ103" s="9"/>
      <c r="BA103" s="386"/>
      <c r="BB103" s="90">
        <v>6</v>
      </c>
      <c r="BC103" s="58">
        <f t="shared" si="206"/>
        <v>6.3333333333333339E-2</v>
      </c>
      <c r="BD103" s="58">
        <f t="shared" si="207"/>
        <v>0.10222222222222223</v>
      </c>
      <c r="BE103" s="58">
        <f t="shared" si="208"/>
        <v>8.2222222222222224E-2</v>
      </c>
      <c r="BF103" s="58">
        <f t="shared" si="209"/>
        <v>0.11666666666666667</v>
      </c>
      <c r="BG103" s="58">
        <f t="shared" si="210"/>
        <v>0.21222222222222223</v>
      </c>
      <c r="BH103" s="58">
        <f t="shared" si="211"/>
        <v>0.17666666666666667</v>
      </c>
      <c r="BI103" s="58">
        <f t="shared" si="212"/>
        <v>0.13444444444444445</v>
      </c>
      <c r="BJ103" s="58">
        <f t="shared" si="213"/>
        <v>0.22555555555555556</v>
      </c>
      <c r="BK103" s="58"/>
      <c r="BL103" s="58"/>
      <c r="BM103" s="40">
        <f t="shared" si="278"/>
        <v>0.13916666666666666</v>
      </c>
      <c r="BN103" s="40">
        <f t="shared" si="279"/>
        <v>5.9872733928538834E-2</v>
      </c>
      <c r="BO103" s="41">
        <f t="shared" si="280"/>
        <v>2.1168208084523844E-2</v>
      </c>
      <c r="BT103" s="358"/>
      <c r="BU103" s="87">
        <v>6</v>
      </c>
      <c r="BV103" s="58">
        <f t="shared" si="214"/>
        <v>5.2222222222222225E-2</v>
      </c>
      <c r="BW103" s="58">
        <f t="shared" si="215"/>
        <v>1.2222222222222223E-2</v>
      </c>
      <c r="BX103" s="58">
        <f t="shared" si="216"/>
        <v>9.8888888888888887E-2</v>
      </c>
      <c r="BY103" s="58">
        <f t="shared" si="217"/>
        <v>5.6666666666666664E-2</v>
      </c>
      <c r="BZ103" s="58">
        <f t="shared" si="218"/>
        <v>6.6666666666666671E-3</v>
      </c>
      <c r="CA103" s="58">
        <f t="shared" si="219"/>
        <v>8.666666666666667E-2</v>
      </c>
      <c r="CB103" s="58">
        <f t="shared" si="220"/>
        <v>0.12111111111111111</v>
      </c>
      <c r="CC103" s="58"/>
      <c r="CD103" s="58"/>
      <c r="CE103" s="58"/>
      <c r="CF103" s="40">
        <f t="shared" si="261"/>
        <v>6.2063492063492064E-2</v>
      </c>
      <c r="CG103" s="40">
        <f t="shared" si="262"/>
        <v>4.3063875284249015E-2</v>
      </c>
      <c r="CH103" s="41">
        <f t="shared" si="281"/>
        <v>1.6276614927546264E-2</v>
      </c>
      <c r="CI103" s="9"/>
      <c r="CJ103" s="90">
        <v>6</v>
      </c>
      <c r="CK103" s="58">
        <f t="shared" si="221"/>
        <v>0.16111111111111112</v>
      </c>
      <c r="CL103" s="58">
        <f t="shared" si="222"/>
        <v>0.1711111111111111</v>
      </c>
      <c r="CM103" s="58">
        <f t="shared" si="223"/>
        <v>0.21333333333333335</v>
      </c>
      <c r="CN103" s="58">
        <f t="shared" si="224"/>
        <v>0.10888888888888888</v>
      </c>
      <c r="CO103" s="58">
        <f t="shared" si="225"/>
        <v>0.15111111111111111</v>
      </c>
      <c r="CP103" s="58">
        <f t="shared" si="226"/>
        <v>0.10333333333333333</v>
      </c>
      <c r="CQ103" s="58">
        <f t="shared" si="227"/>
        <v>2.3333333333333334E-2</v>
      </c>
      <c r="CR103" s="58">
        <f t="shared" si="228"/>
        <v>5.4444444444444441E-2</v>
      </c>
      <c r="CS103" s="58">
        <f t="shared" si="229"/>
        <v>0.10222222222222223</v>
      </c>
      <c r="CT103" s="58"/>
      <c r="CU103" s="102">
        <f t="shared" si="263"/>
        <v>0.12098765432098764</v>
      </c>
      <c r="CV103" s="40">
        <f t="shared" si="264"/>
        <v>5.9510462936382978E-2</v>
      </c>
      <c r="CW103" s="41">
        <f t="shared" si="265"/>
        <v>1.9836820978794325E-2</v>
      </c>
      <c r="CX103" s="9"/>
      <c r="CZ103" s="9"/>
      <c r="DA103" s="358"/>
      <c r="DB103" s="87">
        <v>6</v>
      </c>
      <c r="DC103" s="58">
        <f t="shared" si="230"/>
        <v>0.10777777777777778</v>
      </c>
      <c r="DD103" s="58">
        <f t="shared" si="231"/>
        <v>9.3333333333333338E-2</v>
      </c>
      <c r="DE103" s="58">
        <f t="shared" si="232"/>
        <v>0.13111111111111112</v>
      </c>
      <c r="DF103" s="58">
        <f t="shared" si="233"/>
        <v>9.6666666666666665E-2</v>
      </c>
      <c r="DG103" s="58">
        <f t="shared" si="234"/>
        <v>3.3333333333333333E-2</v>
      </c>
      <c r="DH103" s="58">
        <f t="shared" si="235"/>
        <v>7.2222222222222215E-2</v>
      </c>
      <c r="DI103" s="58"/>
      <c r="DJ103" s="58"/>
      <c r="DK103" s="58"/>
      <c r="DL103" s="40">
        <f t="shared" si="266"/>
        <v>8.9074074074074083E-2</v>
      </c>
      <c r="DM103" s="40">
        <f t="shared" si="267"/>
        <v>3.341779422992211E-2</v>
      </c>
      <c r="DN103" s="41">
        <f t="shared" si="268"/>
        <v>1.3642757365438848E-2</v>
      </c>
      <c r="DO103" s="9"/>
      <c r="DP103" s="111">
        <v>6</v>
      </c>
      <c r="DQ103" s="58">
        <f t="shared" si="236"/>
        <v>2.4444444444444446E-2</v>
      </c>
      <c r="DR103" s="58">
        <f t="shared" si="237"/>
        <v>0.18666666666666668</v>
      </c>
      <c r="DS103" s="58">
        <f t="shared" si="238"/>
        <v>0.11</v>
      </c>
      <c r="DT103" s="58">
        <f t="shared" si="239"/>
        <v>3.888888888888889E-2</v>
      </c>
      <c r="DU103" s="58">
        <f t="shared" si="240"/>
        <v>0.20333333333333334</v>
      </c>
      <c r="DV103" s="58">
        <f t="shared" si="241"/>
        <v>0.12222222222222222</v>
      </c>
      <c r="DW103" s="58">
        <f t="shared" si="242"/>
        <v>0.28000000000000003</v>
      </c>
      <c r="DX103" s="58"/>
      <c r="DY103" s="58"/>
      <c r="DZ103" s="58"/>
      <c r="EA103" s="40">
        <f t="shared" si="269"/>
        <v>0.13793650793650794</v>
      </c>
      <c r="EB103" s="40">
        <f t="shared" si="270"/>
        <v>9.1789319898893829E-2</v>
      </c>
      <c r="EC103" s="41">
        <f t="shared" si="271"/>
        <v>3.4693101923460777E-2</v>
      </c>
      <c r="EG103" s="358"/>
      <c r="EH103" s="87">
        <v>6</v>
      </c>
      <c r="EI103" s="58">
        <f t="shared" si="243"/>
        <v>0.17666666666666667</v>
      </c>
      <c r="EJ103" s="58">
        <f t="shared" si="244"/>
        <v>0.13</v>
      </c>
      <c r="EK103" s="58">
        <f t="shared" si="245"/>
        <v>0.15888888888888889</v>
      </c>
      <c r="EL103" s="58">
        <f t="shared" si="246"/>
        <v>0.1</v>
      </c>
      <c r="EM103" s="58"/>
      <c r="EN103" s="58"/>
      <c r="EO103" s="58">
        <f t="shared" si="247"/>
        <v>0.09</v>
      </c>
      <c r="EP103" s="58">
        <f t="shared" si="248"/>
        <v>3.2222222222222222E-2</v>
      </c>
      <c r="EQ103" s="58">
        <f t="shared" si="249"/>
        <v>8.4444444444444447E-2</v>
      </c>
      <c r="ER103" s="58"/>
      <c r="ES103" s="40">
        <f t="shared" si="272"/>
        <v>0.1103174603174603</v>
      </c>
      <c r="ET103" s="40">
        <f t="shared" si="273"/>
        <v>4.905155717824683E-2</v>
      </c>
      <c r="EU103" s="41">
        <f t="shared" si="274"/>
        <v>1.8539745959158038E-2</v>
      </c>
      <c r="EV103" s="9"/>
      <c r="EX103" s="90">
        <v>6</v>
      </c>
      <c r="EY103" s="9">
        <f t="shared" si="250"/>
        <v>5.2222222222222225E-2</v>
      </c>
      <c r="EZ103" s="9">
        <f t="shared" si="251"/>
        <v>7.8888888888888883E-2</v>
      </c>
      <c r="FA103" s="9">
        <f t="shared" si="252"/>
        <v>0.1111111111111111</v>
      </c>
      <c r="FB103" s="9">
        <f t="shared" si="253"/>
        <v>3.111111111111111E-2</v>
      </c>
      <c r="FC103" s="9">
        <f t="shared" si="254"/>
        <v>0.11333333333333333</v>
      </c>
      <c r="FD103" s="9">
        <f t="shared" si="255"/>
        <v>3.6666666666666667E-2</v>
      </c>
      <c r="FE103" s="9">
        <f t="shared" si="256"/>
        <v>2.4444444444444446E-2</v>
      </c>
      <c r="FF103" s="9">
        <f t="shared" si="257"/>
        <v>2.8888888888888888E-2</v>
      </c>
      <c r="FG103" s="58"/>
      <c r="FH103" s="58"/>
      <c r="FI103" s="40">
        <f t="shared" si="275"/>
        <v>5.9583333333333335E-2</v>
      </c>
      <c r="FJ103" s="40">
        <f t="shared" si="276"/>
        <v>3.6807988838403569E-2</v>
      </c>
      <c r="FK103" s="41">
        <f t="shared" si="277"/>
        <v>1.3013589254736956E-2</v>
      </c>
      <c r="FL103" s="9"/>
      <c r="GC103" s="9"/>
      <c r="GD103" s="9"/>
      <c r="GE103" s="9"/>
      <c r="GF103" s="9"/>
      <c r="GG103" s="9"/>
      <c r="GH103" s="9"/>
      <c r="GI103" s="9"/>
      <c r="GJ103" s="9"/>
      <c r="GK103" s="9"/>
      <c r="GL103" s="9"/>
      <c r="GM103" s="9"/>
      <c r="GN103" s="9"/>
      <c r="GO103" s="9"/>
      <c r="HD103" s="9"/>
      <c r="HE103" s="9"/>
      <c r="HF103" s="9"/>
      <c r="HG103" s="9"/>
      <c r="HH103" s="9"/>
    </row>
    <row r="104" spans="1:216" ht="21" x14ac:dyDescent="0.25">
      <c r="A104" t="str">
        <f>'Raw Data(sec)'!A103</f>
        <v>P44</v>
      </c>
      <c r="B104" t="str">
        <f>'Raw Data(sec)'!B103</f>
        <v>WT</v>
      </c>
      <c r="C104" t="str">
        <f>'Raw Data(sec)'!C103</f>
        <v>N2</v>
      </c>
      <c r="D104" t="str">
        <f>'Raw Data(sec)'!D103</f>
        <v>R</v>
      </c>
      <c r="E104">
        <f>'Raw Data(sec)'!E103/3600</f>
        <v>0</v>
      </c>
      <c r="F104">
        <f>'Raw Data(sec)'!F103/3600</f>
        <v>5.5555555555555552E-2</v>
      </c>
      <c r="G104">
        <f>'Raw Data(sec)'!G103/3600</f>
        <v>8.4444444444444447E-2</v>
      </c>
      <c r="H104">
        <f>'Raw Data(sec)'!H103/3600</f>
        <v>4.6666666666666669E-2</v>
      </c>
      <c r="I104">
        <f>'Raw Data(sec)'!I103/3600</f>
        <v>0.11</v>
      </c>
      <c r="J104">
        <f>'Raw Data(sec)'!J103/3600</f>
        <v>9.3333333333333338E-2</v>
      </c>
      <c r="K104">
        <f>'Raw Data(sec)'!K103/3600</f>
        <v>0.13222222222222221</v>
      </c>
      <c r="L104">
        <f>'Raw Data(sec)'!L103/3600</f>
        <v>5.6666666666666664E-2</v>
      </c>
      <c r="M104">
        <f>'Raw Data(sec)'!M103/3600</f>
        <v>8.3333333333333329E-2</v>
      </c>
      <c r="N104">
        <f>'Raw Data(sec)'!N103/3600</f>
        <v>8.4444444444444447E-2</v>
      </c>
      <c r="O104">
        <f>'Raw Data(sec)'!O103/3600</f>
        <v>9.2222222222222219E-2</v>
      </c>
      <c r="P104" s="173">
        <f>'Raw Data(sec)'!P103/3600</f>
        <v>1.3333333333333334E-2</v>
      </c>
      <c r="Q104" s="173">
        <f>'Raw Data(sec)'!Q103/3600</f>
        <v>0</v>
      </c>
      <c r="R104" s="173">
        <f>'Raw Data(sec)'!R103/3600</f>
        <v>0</v>
      </c>
      <c r="S104" s="173">
        <f>'Raw Data(sec)'!S103/3600</f>
        <v>0</v>
      </c>
      <c r="T104" s="173">
        <f>'Raw Data(sec)'!T103/3600</f>
        <v>0</v>
      </c>
      <c r="U104" s="173">
        <f>'Raw Data(sec)'!U103/3600</f>
        <v>2.2222222222222223E-2</v>
      </c>
      <c r="V104" s="173">
        <f>'Raw Data(sec)'!V103/3600</f>
        <v>0</v>
      </c>
      <c r="W104" s="173">
        <f>'Raw Data(sec)'!W103/3600</f>
        <v>0</v>
      </c>
      <c r="X104" s="173">
        <f>'Raw Data(sec)'!X103/3600</f>
        <v>1.8888888888888889E-2</v>
      </c>
      <c r="Y104" s="173">
        <f>'Raw Data(sec)'!Y103/3600</f>
        <v>0.03</v>
      </c>
      <c r="Z104" s="173">
        <f>'Raw Data(sec)'!Z103/3600</f>
        <v>1.1111111111111112E-2</v>
      </c>
      <c r="AA104" s="173">
        <f>'Raw Data(sec)'!AA103/3600</f>
        <v>0</v>
      </c>
      <c r="AB104" s="173">
        <f>'Raw Data(sec)'!AB103/3600</f>
        <v>0</v>
      </c>
      <c r="AH104" s="9"/>
      <c r="AI104" s="9"/>
      <c r="AJ104" s="9"/>
      <c r="AK104" s="358"/>
      <c r="AL104" s="87">
        <v>7</v>
      </c>
      <c r="AM104" s="58">
        <f t="shared" si="198"/>
        <v>0.16555555555555557</v>
      </c>
      <c r="AN104" s="58">
        <f t="shared" si="199"/>
        <v>0.14000000000000001</v>
      </c>
      <c r="AO104" s="58">
        <f t="shared" si="200"/>
        <v>6.222222222222222E-2</v>
      </c>
      <c r="AP104" s="58">
        <f t="shared" si="201"/>
        <v>7.5555555555555556E-2</v>
      </c>
      <c r="AQ104" s="58">
        <f t="shared" si="202"/>
        <v>0.12666666666666668</v>
      </c>
      <c r="AR104" s="58">
        <f t="shared" si="203"/>
        <v>0.14555555555555555</v>
      </c>
      <c r="AS104" s="58">
        <f t="shared" si="204"/>
        <v>0.13555555555555557</v>
      </c>
      <c r="AT104" s="25"/>
      <c r="AU104" s="58">
        <f t="shared" si="205"/>
        <v>0</v>
      </c>
      <c r="AV104" s="58"/>
      <c r="AW104" s="40">
        <f t="shared" si="258"/>
        <v>0.12158730158730159</v>
      </c>
      <c r="AX104" s="40">
        <f t="shared" si="259"/>
        <v>3.8102402324580203E-2</v>
      </c>
      <c r="AY104" s="41">
        <f t="shared" si="260"/>
        <v>1.440135441499551E-2</v>
      </c>
      <c r="AZ104" s="9"/>
      <c r="BA104" s="386"/>
      <c r="BB104" s="90">
        <v>7</v>
      </c>
      <c r="BC104" s="58">
        <f t="shared" si="206"/>
        <v>0.10333333333333333</v>
      </c>
      <c r="BD104" s="58">
        <f t="shared" si="207"/>
        <v>0.11555555555555555</v>
      </c>
      <c r="BE104" s="58">
        <f t="shared" si="208"/>
        <v>0.10888888888888888</v>
      </c>
      <c r="BF104" s="58">
        <f t="shared" si="209"/>
        <v>0.19333333333333333</v>
      </c>
      <c r="BG104" s="58">
        <f t="shared" si="210"/>
        <v>0.11666666666666667</v>
      </c>
      <c r="BH104" s="58">
        <f t="shared" si="211"/>
        <v>0.19555555555555557</v>
      </c>
      <c r="BI104" s="58">
        <f t="shared" si="212"/>
        <v>0.12222222222222222</v>
      </c>
      <c r="BJ104" s="58">
        <f t="shared" si="213"/>
        <v>6.222222222222222E-2</v>
      </c>
      <c r="BK104" s="58"/>
      <c r="BL104" s="58"/>
      <c r="BM104" s="40">
        <f t="shared" si="278"/>
        <v>0.12722222222222224</v>
      </c>
      <c r="BN104" s="40">
        <f t="shared" si="279"/>
        <v>4.5425676257949722E-2</v>
      </c>
      <c r="BO104" s="41">
        <f t="shared" si="280"/>
        <v>1.60604018609905E-2</v>
      </c>
      <c r="BT104" s="358"/>
      <c r="BU104" s="87">
        <v>7</v>
      </c>
      <c r="BV104" s="58">
        <f t="shared" si="214"/>
        <v>2.1111111111111112E-2</v>
      </c>
      <c r="BW104" s="58">
        <f t="shared" si="215"/>
        <v>1.3333333333333334E-2</v>
      </c>
      <c r="BX104" s="58">
        <f t="shared" si="216"/>
        <v>0.12111111111111111</v>
      </c>
      <c r="BY104" s="58">
        <f t="shared" si="217"/>
        <v>0.10222222222222223</v>
      </c>
      <c r="BZ104" s="58">
        <f t="shared" si="218"/>
        <v>8.3333333333333329E-2</v>
      </c>
      <c r="CA104" s="58">
        <f t="shared" si="219"/>
        <v>4.4444444444444446E-2</v>
      </c>
      <c r="CB104" s="58">
        <f t="shared" si="220"/>
        <v>0.12444444444444444</v>
      </c>
      <c r="CC104" s="58"/>
      <c r="CD104" s="58"/>
      <c r="CE104" s="58"/>
      <c r="CF104" s="40">
        <f t="shared" si="261"/>
        <v>7.2857142857142856E-2</v>
      </c>
      <c r="CG104" s="40">
        <f t="shared" si="262"/>
        <v>4.6529149865262E-2</v>
      </c>
      <c r="CH104" s="41">
        <f t="shared" si="281"/>
        <v>1.7586365608391108E-2</v>
      </c>
      <c r="CI104" s="9"/>
      <c r="CJ104" s="90">
        <v>7</v>
      </c>
      <c r="CK104" s="58">
        <f t="shared" si="221"/>
        <v>4.8888888888888891E-2</v>
      </c>
      <c r="CL104" s="58">
        <f t="shared" si="222"/>
        <v>9.2222222222222219E-2</v>
      </c>
      <c r="CM104" s="58">
        <f t="shared" si="223"/>
        <v>6.222222222222222E-2</v>
      </c>
      <c r="CN104" s="58">
        <f t="shared" si="224"/>
        <v>8.2222222222222224E-2</v>
      </c>
      <c r="CO104" s="58">
        <f t="shared" si="225"/>
        <v>7.1111111111111111E-2</v>
      </c>
      <c r="CP104" s="58">
        <f t="shared" si="226"/>
        <v>0.18888888888888888</v>
      </c>
      <c r="CQ104" s="58">
        <f t="shared" si="227"/>
        <v>7.5555555555555556E-2</v>
      </c>
      <c r="CR104" s="58">
        <f t="shared" si="228"/>
        <v>0.2088888888888889</v>
      </c>
      <c r="CS104" s="58">
        <f t="shared" si="229"/>
        <v>4.5555555555555557E-2</v>
      </c>
      <c r="CT104" s="58"/>
      <c r="CU104" s="102">
        <f t="shared" si="263"/>
        <v>9.7283950617283954E-2</v>
      </c>
      <c r="CV104" s="40">
        <f t="shared" si="264"/>
        <v>5.9690847342919941E-2</v>
      </c>
      <c r="CW104" s="41">
        <f t="shared" si="265"/>
        <v>1.9896949114306648E-2</v>
      </c>
      <c r="CX104" s="9"/>
      <c r="CZ104" s="9"/>
      <c r="DA104" s="358"/>
      <c r="DB104" s="87">
        <v>7</v>
      </c>
      <c r="DC104" s="58">
        <f t="shared" si="230"/>
        <v>0.1711111111111111</v>
      </c>
      <c r="DD104" s="58">
        <f t="shared" si="231"/>
        <v>0.13222222222222221</v>
      </c>
      <c r="DE104" s="58">
        <f t="shared" si="232"/>
        <v>7.0000000000000007E-2</v>
      </c>
      <c r="DF104" s="58">
        <f t="shared" si="233"/>
        <v>6.3333333333333339E-2</v>
      </c>
      <c r="DG104" s="58">
        <f t="shared" si="234"/>
        <v>0.11666666666666667</v>
      </c>
      <c r="DH104" s="58">
        <f t="shared" si="235"/>
        <v>0.10333333333333333</v>
      </c>
      <c r="DI104" s="58"/>
      <c r="DJ104" s="58"/>
      <c r="DK104" s="58"/>
      <c r="DL104" s="40">
        <f t="shared" si="266"/>
        <v>0.10944444444444446</v>
      </c>
      <c r="DM104" s="40">
        <f t="shared" si="267"/>
        <v>4.0232349860636216E-2</v>
      </c>
      <c r="DN104" s="41">
        <f t="shared" si="268"/>
        <v>1.6424788051948774E-2</v>
      </c>
      <c r="DO104" s="9"/>
      <c r="DP104" s="111">
        <v>7</v>
      </c>
      <c r="DQ104" s="58">
        <f t="shared" si="236"/>
        <v>8.7777777777777774E-2</v>
      </c>
      <c r="DR104" s="58">
        <f t="shared" si="237"/>
        <v>0.13111111111111112</v>
      </c>
      <c r="DS104" s="58">
        <f t="shared" si="238"/>
        <v>0.14555555555555555</v>
      </c>
      <c r="DT104" s="58">
        <f t="shared" si="239"/>
        <v>0.22333333333333333</v>
      </c>
      <c r="DU104" s="58">
        <f t="shared" si="240"/>
        <v>0.16777777777777778</v>
      </c>
      <c r="DV104" s="58">
        <f t="shared" si="241"/>
        <v>0.24333333333333335</v>
      </c>
      <c r="DW104" s="58">
        <f t="shared" si="242"/>
        <v>0.19444444444444445</v>
      </c>
      <c r="DX104" s="58"/>
      <c r="DY104" s="58"/>
      <c r="DZ104" s="58"/>
      <c r="EA104" s="40">
        <f t="shared" si="269"/>
        <v>0.17047619047619048</v>
      </c>
      <c r="EB104" s="40">
        <f t="shared" si="270"/>
        <v>5.4303889404608639E-2</v>
      </c>
      <c r="EC104" s="41">
        <f t="shared" si="271"/>
        <v>2.0524940941164263E-2</v>
      </c>
      <c r="EG104" s="358"/>
      <c r="EH104" s="87">
        <v>7</v>
      </c>
      <c r="EI104" s="58">
        <f t="shared" si="243"/>
        <v>0.17555555555555555</v>
      </c>
      <c r="EJ104" s="58">
        <f t="shared" si="244"/>
        <v>0.10111111111111111</v>
      </c>
      <c r="EK104" s="58">
        <f t="shared" si="245"/>
        <v>0.14888888888888888</v>
      </c>
      <c r="EL104" s="58">
        <f t="shared" si="246"/>
        <v>0.20555555555555555</v>
      </c>
      <c r="EM104" s="58"/>
      <c r="EN104" s="58"/>
      <c r="EO104" s="58">
        <f t="shared" si="247"/>
        <v>0.11</v>
      </c>
      <c r="EP104" s="58">
        <f t="shared" si="248"/>
        <v>5.3333333333333337E-2</v>
      </c>
      <c r="EQ104" s="58">
        <f t="shared" si="249"/>
        <v>0.15444444444444444</v>
      </c>
      <c r="ER104" s="58"/>
      <c r="ES104" s="40">
        <f t="shared" si="272"/>
        <v>0.13555555555555557</v>
      </c>
      <c r="ET104" s="40">
        <f t="shared" si="273"/>
        <v>5.104665823413345E-2</v>
      </c>
      <c r="EU104" s="41">
        <f t="shared" si="274"/>
        <v>1.9293823278346379E-2</v>
      </c>
      <c r="EV104" s="9"/>
      <c r="EX104" s="90">
        <v>7</v>
      </c>
      <c r="EY104" s="9">
        <f t="shared" si="250"/>
        <v>0.12666666666666668</v>
      </c>
      <c r="EZ104" s="9">
        <f t="shared" si="251"/>
        <v>0.16</v>
      </c>
      <c r="FA104" s="9">
        <f t="shared" si="252"/>
        <v>2.4444444444444446E-2</v>
      </c>
      <c r="FB104" s="9">
        <f t="shared" si="253"/>
        <v>1.5555555555555555E-2</v>
      </c>
      <c r="FC104" s="9">
        <f t="shared" si="254"/>
        <v>0.15</v>
      </c>
      <c r="FD104" s="9">
        <f t="shared" si="255"/>
        <v>5.6666666666666664E-2</v>
      </c>
      <c r="FE104" s="9">
        <f t="shared" si="256"/>
        <v>1.4444444444444444E-2</v>
      </c>
      <c r="FF104" s="9">
        <f t="shared" si="257"/>
        <v>7.2222222222222215E-2</v>
      </c>
      <c r="FG104" s="58"/>
      <c r="FH104" s="58"/>
      <c r="FI104" s="40">
        <f t="shared" si="275"/>
        <v>7.7499999999999999E-2</v>
      </c>
      <c r="FJ104" s="40">
        <f t="shared" si="276"/>
        <v>6.0438579313949282E-2</v>
      </c>
      <c r="FK104" s="41">
        <f t="shared" si="277"/>
        <v>2.1368264639087264E-2</v>
      </c>
      <c r="FL104" s="9"/>
      <c r="GC104" s="9"/>
      <c r="GD104" s="9"/>
      <c r="GE104" s="9"/>
      <c r="GF104" s="9"/>
      <c r="GG104" s="9"/>
      <c r="GH104" s="9"/>
      <c r="GI104" s="9"/>
      <c r="GJ104" s="9"/>
      <c r="GK104" s="9"/>
      <c r="GL104" s="9"/>
      <c r="GM104" s="9"/>
      <c r="GN104" s="9"/>
      <c r="GO104" s="9"/>
      <c r="HD104" s="9"/>
      <c r="HE104" s="9"/>
      <c r="HF104" s="9"/>
      <c r="HG104" s="9"/>
      <c r="HH104" s="9"/>
    </row>
    <row r="105" spans="1:216" ht="21" x14ac:dyDescent="0.25">
      <c r="A105" t="str">
        <f>'Raw Data(sec)'!A104</f>
        <v>P44</v>
      </c>
      <c r="B105" t="str">
        <f>'Raw Data(sec)'!B104</f>
        <v>WT</v>
      </c>
      <c r="C105" t="str">
        <f>'Raw Data(sec)'!C104</f>
        <v>N2</v>
      </c>
      <c r="D105" t="str">
        <f>'Raw Data(sec)'!D104</f>
        <v>NR</v>
      </c>
      <c r="E105">
        <f>'Raw Data(sec)'!E104/3600</f>
        <v>0</v>
      </c>
      <c r="F105">
        <f>'Raw Data(sec)'!F104/3600</f>
        <v>0.83777777777777773</v>
      </c>
      <c r="G105">
        <f>'Raw Data(sec)'!G104/3600</f>
        <v>0.50444444444444447</v>
      </c>
      <c r="H105">
        <f>'Raw Data(sec)'!H104/3600</f>
        <v>0.50777777777777777</v>
      </c>
      <c r="I105">
        <f>'Raw Data(sec)'!I104/3600</f>
        <v>0.77777777777777779</v>
      </c>
      <c r="J105">
        <f>'Raw Data(sec)'!J104/3600</f>
        <v>0.56888888888888889</v>
      </c>
      <c r="K105">
        <f>'Raw Data(sec)'!K104/3600</f>
        <v>0.82444444444444442</v>
      </c>
      <c r="L105">
        <f>'Raw Data(sec)'!L104/3600</f>
        <v>0.55444444444444441</v>
      </c>
      <c r="M105">
        <f>'Raw Data(sec)'!M104/3600</f>
        <v>0.68888888888888888</v>
      </c>
      <c r="N105">
        <f>'Raw Data(sec)'!N104/3600</f>
        <v>0.55555555555555558</v>
      </c>
      <c r="O105">
        <f>'Raw Data(sec)'!O104/3600</f>
        <v>0.63</v>
      </c>
      <c r="P105" s="173">
        <f>'Raw Data(sec)'!P104/3600</f>
        <v>0.59666666666666668</v>
      </c>
      <c r="Q105" s="173">
        <f>'Raw Data(sec)'!Q104/3600</f>
        <v>1.1111111111111111E-3</v>
      </c>
      <c r="R105" s="173">
        <f>'Raw Data(sec)'!R104/3600</f>
        <v>0.12888888888888889</v>
      </c>
      <c r="S105" s="173">
        <f>'Raw Data(sec)'!S104/3600</f>
        <v>2.2222222222222222E-3</v>
      </c>
      <c r="T105" s="173">
        <f>'Raw Data(sec)'!T104/3600</f>
        <v>0</v>
      </c>
      <c r="U105" s="173">
        <f>'Raw Data(sec)'!U104/3600</f>
        <v>0.66666666666666663</v>
      </c>
      <c r="V105" s="173">
        <f>'Raw Data(sec)'!V104/3600</f>
        <v>2.7777777777777776E-2</v>
      </c>
      <c r="W105" s="173">
        <f>'Raw Data(sec)'!W104/3600</f>
        <v>0.16222222222222221</v>
      </c>
      <c r="X105" s="173">
        <f>'Raw Data(sec)'!X104/3600</f>
        <v>0.71111111111111114</v>
      </c>
      <c r="Y105" s="173">
        <f>'Raw Data(sec)'!Y104/3600</f>
        <v>0.55444444444444441</v>
      </c>
      <c r="Z105" s="173">
        <f>'Raw Data(sec)'!Z104/3600</f>
        <v>0.3611111111111111</v>
      </c>
      <c r="AA105" s="173">
        <f>'Raw Data(sec)'!AA104/3600</f>
        <v>0.26777777777777778</v>
      </c>
      <c r="AB105" s="173">
        <f>'Raw Data(sec)'!AB104/3600</f>
        <v>0</v>
      </c>
      <c r="AH105" s="9"/>
      <c r="AI105" s="9"/>
      <c r="AJ105" s="9"/>
      <c r="AK105" s="358"/>
      <c r="AL105" s="87">
        <v>8</v>
      </c>
      <c r="AM105" s="58">
        <f t="shared" si="198"/>
        <v>8.5555555555555551E-2</v>
      </c>
      <c r="AN105" s="58">
        <f t="shared" si="199"/>
        <v>0.10555555555555556</v>
      </c>
      <c r="AO105" s="58">
        <f t="shared" si="200"/>
        <v>4.6666666666666669E-2</v>
      </c>
      <c r="AP105" s="58">
        <f t="shared" si="201"/>
        <v>5.8888888888888886E-2</v>
      </c>
      <c r="AQ105" s="58">
        <f t="shared" si="202"/>
        <v>4.777777777777778E-2</v>
      </c>
      <c r="AR105" s="58">
        <f t="shared" si="203"/>
        <v>8.5555555555555551E-2</v>
      </c>
      <c r="AS105" s="58">
        <f t="shared" si="204"/>
        <v>0.12555555555555556</v>
      </c>
      <c r="AT105" s="25"/>
      <c r="AU105" s="58">
        <f t="shared" si="205"/>
        <v>0</v>
      </c>
      <c r="AV105" s="58"/>
      <c r="AW105" s="40">
        <f t="shared" si="258"/>
        <v>7.9365079365079375E-2</v>
      </c>
      <c r="AX105" s="40">
        <f t="shared" si="259"/>
        <v>2.9950969143186457E-2</v>
      </c>
      <c r="AY105" s="41">
        <f t="shared" si="260"/>
        <v>1.1320402268320094E-2</v>
      </c>
      <c r="AZ105" s="9"/>
      <c r="BA105" s="386"/>
      <c r="BB105" s="90">
        <v>8</v>
      </c>
      <c r="BC105" s="58">
        <f t="shared" si="206"/>
        <v>0.12555555555555556</v>
      </c>
      <c r="BD105" s="58">
        <f t="shared" si="207"/>
        <v>0.21444444444444444</v>
      </c>
      <c r="BE105" s="58">
        <f t="shared" si="208"/>
        <v>0.26777777777777778</v>
      </c>
      <c r="BF105" s="58">
        <f t="shared" si="209"/>
        <v>0.19777777777777777</v>
      </c>
      <c r="BG105" s="58">
        <f t="shared" si="210"/>
        <v>0.30555555555555558</v>
      </c>
      <c r="BH105" s="58">
        <f t="shared" si="211"/>
        <v>0.10555555555555556</v>
      </c>
      <c r="BI105" s="58">
        <f t="shared" si="212"/>
        <v>0.16555555555555557</v>
      </c>
      <c r="BJ105" s="58">
        <f t="shared" si="213"/>
        <v>0.3</v>
      </c>
      <c r="BK105" s="58"/>
      <c r="BL105" s="58"/>
      <c r="BM105" s="40">
        <f t="shared" si="278"/>
        <v>0.21027777777777781</v>
      </c>
      <c r="BN105" s="40">
        <f t="shared" si="279"/>
        <v>7.630059832736974E-2</v>
      </c>
      <c r="BO105" s="41">
        <f t="shared" si="280"/>
        <v>2.6976335242937043E-2</v>
      </c>
      <c r="BT105" s="358"/>
      <c r="BU105" s="87">
        <v>8</v>
      </c>
      <c r="BV105" s="58">
        <f t="shared" si="214"/>
        <v>4.2222222222222223E-2</v>
      </c>
      <c r="BW105" s="58">
        <f t="shared" si="215"/>
        <v>3.5555555555555556E-2</v>
      </c>
      <c r="BX105" s="58">
        <f t="shared" si="216"/>
        <v>4.4444444444444444E-3</v>
      </c>
      <c r="BY105" s="58">
        <f t="shared" si="217"/>
        <v>7.8888888888888883E-2</v>
      </c>
      <c r="BZ105" s="58">
        <f t="shared" si="218"/>
        <v>1.7777777777777778E-2</v>
      </c>
      <c r="CA105" s="58">
        <f t="shared" si="219"/>
        <v>0.20555555555555555</v>
      </c>
      <c r="CB105" s="58">
        <f t="shared" si="220"/>
        <v>8.1111111111111106E-2</v>
      </c>
      <c r="CC105" s="58"/>
      <c r="CD105" s="58"/>
      <c r="CE105" s="58"/>
      <c r="CF105" s="40">
        <f t="shared" si="261"/>
        <v>6.6507936507936502E-2</v>
      </c>
      <c r="CG105" s="40">
        <f t="shared" si="262"/>
        <v>6.7669703062168421E-2</v>
      </c>
      <c r="CH105" s="41">
        <f t="shared" si="281"/>
        <v>2.5576743656583377E-2</v>
      </c>
      <c r="CI105" s="9"/>
      <c r="CJ105" s="90">
        <v>8</v>
      </c>
      <c r="CK105" s="58">
        <f t="shared" si="221"/>
        <v>0.2011111111111111</v>
      </c>
      <c r="CL105" s="58">
        <f t="shared" si="222"/>
        <v>0</v>
      </c>
      <c r="CM105" s="58">
        <f t="shared" si="223"/>
        <v>0.17888888888888888</v>
      </c>
      <c r="CN105" s="58">
        <f t="shared" si="224"/>
        <v>0.11444444444444445</v>
      </c>
      <c r="CO105" s="58">
        <f t="shared" si="225"/>
        <v>5.8888888888888886E-2</v>
      </c>
      <c r="CP105" s="58">
        <f t="shared" si="226"/>
        <v>5.5555555555555558E-3</v>
      </c>
      <c r="CQ105" s="58">
        <f t="shared" si="227"/>
        <v>9.2222222222222219E-2</v>
      </c>
      <c r="CR105" s="58">
        <f t="shared" si="228"/>
        <v>0.12888888888888889</v>
      </c>
      <c r="CS105" s="58">
        <f t="shared" si="229"/>
        <v>9.8888888888888887E-2</v>
      </c>
      <c r="CT105" s="58"/>
      <c r="CU105" s="102">
        <f t="shared" si="263"/>
        <v>9.7654320987654322E-2</v>
      </c>
      <c r="CV105" s="40">
        <f t="shared" si="264"/>
        <v>6.9021924510260763E-2</v>
      </c>
      <c r="CW105" s="41">
        <f t="shared" si="265"/>
        <v>2.3007308170086921E-2</v>
      </c>
      <c r="CX105" s="9"/>
      <c r="CZ105" s="9"/>
      <c r="DA105" s="358"/>
      <c r="DB105" s="87">
        <v>8</v>
      </c>
      <c r="DC105" s="58">
        <f t="shared" si="230"/>
        <v>2.4444444444444446E-2</v>
      </c>
      <c r="DD105" s="58">
        <f t="shared" si="231"/>
        <v>5.6666666666666664E-2</v>
      </c>
      <c r="DE105" s="58">
        <f t="shared" si="232"/>
        <v>4.8888888888888891E-2</v>
      </c>
      <c r="DF105" s="58">
        <f t="shared" si="233"/>
        <v>4.4444444444444446E-2</v>
      </c>
      <c r="DG105" s="58">
        <f t="shared" si="234"/>
        <v>0.17777777777777778</v>
      </c>
      <c r="DH105" s="58">
        <f t="shared" si="235"/>
        <v>0.02</v>
      </c>
      <c r="DI105" s="58"/>
      <c r="DJ105" s="58"/>
      <c r="DK105" s="58"/>
      <c r="DL105" s="40">
        <f t="shared" si="266"/>
        <v>6.2037037037037036E-2</v>
      </c>
      <c r="DM105" s="40">
        <f t="shared" si="267"/>
        <v>5.8459299618915696E-2</v>
      </c>
      <c r="DN105" s="41">
        <f t="shared" si="268"/>
        <v>2.3865909131137092E-2</v>
      </c>
      <c r="DO105" s="9"/>
      <c r="DP105" s="111">
        <v>8</v>
      </c>
      <c r="DQ105" s="58">
        <f t="shared" si="236"/>
        <v>1.7777777777777778E-2</v>
      </c>
      <c r="DR105" s="58">
        <f t="shared" si="237"/>
        <v>0.10444444444444445</v>
      </c>
      <c r="DS105" s="58">
        <f t="shared" si="238"/>
        <v>0.10444444444444445</v>
      </c>
      <c r="DT105" s="58">
        <f t="shared" si="239"/>
        <v>0.16111111111111112</v>
      </c>
      <c r="DU105" s="58">
        <f t="shared" si="240"/>
        <v>0.16666666666666666</v>
      </c>
      <c r="DV105" s="58">
        <f t="shared" si="241"/>
        <v>0.10777777777777778</v>
      </c>
      <c r="DW105" s="58">
        <f t="shared" si="242"/>
        <v>0.12111111111111111</v>
      </c>
      <c r="DX105" s="58"/>
      <c r="DY105" s="58"/>
      <c r="DZ105" s="58"/>
      <c r="EA105" s="40">
        <f t="shared" si="269"/>
        <v>0.11190476190476188</v>
      </c>
      <c r="EB105" s="40">
        <f t="shared" si="270"/>
        <v>4.9147942807272756E-2</v>
      </c>
      <c r="EC105" s="41">
        <f t="shared" si="271"/>
        <v>1.8576176302638487E-2</v>
      </c>
      <c r="EG105" s="358"/>
      <c r="EH105" s="87">
        <v>8</v>
      </c>
      <c r="EI105" s="58">
        <f t="shared" si="243"/>
        <v>6.6666666666666666E-2</v>
      </c>
      <c r="EJ105" s="58">
        <f t="shared" si="244"/>
        <v>9.555555555555556E-2</v>
      </c>
      <c r="EK105" s="58">
        <f t="shared" si="245"/>
        <v>8.666666666666667E-2</v>
      </c>
      <c r="EL105" s="58">
        <f t="shared" si="246"/>
        <v>4.2222222222222223E-2</v>
      </c>
      <c r="EM105" s="58"/>
      <c r="EN105" s="58"/>
      <c r="EO105" s="58">
        <f t="shared" si="247"/>
        <v>1.2222222222222223E-2</v>
      </c>
      <c r="EP105" s="58">
        <f t="shared" si="248"/>
        <v>0.16555555555555557</v>
      </c>
      <c r="EQ105" s="58">
        <f t="shared" si="249"/>
        <v>9.6666666666666665E-2</v>
      </c>
      <c r="ER105" s="58"/>
      <c r="ES105" s="40">
        <f t="shared" si="272"/>
        <v>8.0793650793650792E-2</v>
      </c>
      <c r="ET105" s="40">
        <f t="shared" si="273"/>
        <v>4.8439492975441166E-2</v>
      </c>
      <c r="EU105" s="41">
        <f t="shared" si="274"/>
        <v>1.8308407435296783E-2</v>
      </c>
      <c r="EV105" s="9"/>
      <c r="EX105" s="90">
        <v>8</v>
      </c>
      <c r="EY105" s="9">
        <f t="shared" si="250"/>
        <v>9.555555555555556E-2</v>
      </c>
      <c r="EZ105" s="9">
        <f t="shared" si="251"/>
        <v>5.1111111111111114E-2</v>
      </c>
      <c r="FA105" s="9">
        <f t="shared" si="252"/>
        <v>0.15666666666666668</v>
      </c>
      <c r="FB105" s="9">
        <f t="shared" si="253"/>
        <v>1.3333333333333334E-2</v>
      </c>
      <c r="FC105" s="9">
        <f t="shared" si="254"/>
        <v>6.8888888888888888E-2</v>
      </c>
      <c r="FD105" s="9">
        <f t="shared" si="255"/>
        <v>2.4444444444444446E-2</v>
      </c>
      <c r="FE105" s="9">
        <f t="shared" si="256"/>
        <v>3.3333333333333335E-3</v>
      </c>
      <c r="FF105" s="9">
        <f t="shared" si="257"/>
        <v>6.1111111111111109E-2</v>
      </c>
      <c r="FG105" s="58"/>
      <c r="FH105" s="58"/>
      <c r="FI105" s="40">
        <f t="shared" si="275"/>
        <v>5.9305555555555556E-2</v>
      </c>
      <c r="FJ105" s="40">
        <f t="shared" si="276"/>
        <v>4.9881473270758321E-2</v>
      </c>
      <c r="FK105" s="41">
        <f t="shared" si="277"/>
        <v>1.763576400266436E-2</v>
      </c>
      <c r="FL105" s="9"/>
      <c r="GC105" s="9"/>
      <c r="GD105" s="9"/>
      <c r="GE105" s="9"/>
      <c r="GF105" s="9"/>
      <c r="GG105" s="9"/>
      <c r="GH105" s="9"/>
      <c r="GI105" s="9"/>
      <c r="GJ105" s="9"/>
      <c r="GK105" s="9"/>
      <c r="GL105" s="9"/>
      <c r="GM105" s="9"/>
      <c r="GN105" s="9"/>
      <c r="GO105" s="9"/>
      <c r="HD105" s="9"/>
      <c r="HE105" s="9"/>
      <c r="HF105" s="9"/>
      <c r="HG105" s="9"/>
      <c r="HH105" s="9"/>
    </row>
    <row r="106" spans="1:216" ht="21" x14ac:dyDescent="0.25">
      <c r="A106" t="str">
        <f>'Raw Data(sec)'!A105</f>
        <v>P44</v>
      </c>
      <c r="B106" t="str">
        <f>'Raw Data(sec)'!B105</f>
        <v>WT</v>
      </c>
      <c r="C106" t="str">
        <f>'Raw Data(sec)'!C105</f>
        <v>R5</v>
      </c>
      <c r="D106" t="str">
        <f>'Raw Data(sec)'!D105</f>
        <v>W</v>
      </c>
      <c r="E106">
        <f>'Raw Data(sec)'!E105/3600</f>
        <v>0.35777777777777775</v>
      </c>
      <c r="F106">
        <f>'Raw Data(sec)'!F105/3600</f>
        <v>8.3333333333333329E-2</v>
      </c>
      <c r="G106">
        <f>'Raw Data(sec)'!G105/3600</f>
        <v>0.49777777777777776</v>
      </c>
      <c r="H106">
        <f>'Raw Data(sec)'!H105/3600</f>
        <v>0.12222222222222222</v>
      </c>
      <c r="I106">
        <f>'Raw Data(sec)'!I105/3600</f>
        <v>0.73444444444444446</v>
      </c>
      <c r="J106">
        <f>'Raw Data(sec)'!J105/3600</f>
        <v>6.3333333333333339E-2</v>
      </c>
      <c r="K106">
        <f>'Raw Data(sec)'!K105/3600</f>
        <v>0.10333333333333333</v>
      </c>
      <c r="L106">
        <f>'Raw Data(sec)'!L105/3600</f>
        <v>0.23666666666666666</v>
      </c>
      <c r="M106">
        <f>'Raw Data(sec)'!M105/3600</f>
        <v>0.69666666666666666</v>
      </c>
      <c r="N106">
        <f>'Raw Data(sec)'!N105/3600</f>
        <v>0.16666666666666666</v>
      </c>
      <c r="O106">
        <f>'Raw Data(sec)'!O105/3600</f>
        <v>0.50777777777777777</v>
      </c>
      <c r="P106" s="173">
        <f>'Raw Data(sec)'!P105/3600</f>
        <v>0.53555555555555556</v>
      </c>
      <c r="Q106" s="173">
        <f>'Raw Data(sec)'!Q105/3600</f>
        <v>1</v>
      </c>
      <c r="R106" s="173">
        <f>'Raw Data(sec)'!R105/3600</f>
        <v>0.94555555555555559</v>
      </c>
      <c r="S106" s="173">
        <f>'Raw Data(sec)'!S105/3600</f>
        <v>0.6544444444444445</v>
      </c>
      <c r="T106" s="173">
        <f>'Raw Data(sec)'!T105/3600</f>
        <v>0.99777777777777776</v>
      </c>
      <c r="U106" s="173">
        <f>'Raw Data(sec)'!U105/3600</f>
        <v>0.59</v>
      </c>
      <c r="V106" s="173">
        <f>'Raw Data(sec)'!V105/3600</f>
        <v>0.67</v>
      </c>
      <c r="W106" s="173">
        <f>'Raw Data(sec)'!W105/3600</f>
        <v>0.55444444444444441</v>
      </c>
      <c r="X106" s="173">
        <f>'Raw Data(sec)'!X105/3600</f>
        <v>0.56555555555555559</v>
      </c>
      <c r="Y106" s="173">
        <f>'Raw Data(sec)'!Y105/3600</f>
        <v>0.61888888888888893</v>
      </c>
      <c r="Z106" s="173">
        <f>'Raw Data(sec)'!Z105/3600</f>
        <v>0.6</v>
      </c>
      <c r="AA106" s="173">
        <f>'Raw Data(sec)'!AA105/3600</f>
        <v>0.65888888888888886</v>
      </c>
      <c r="AB106" s="173">
        <f>'Raw Data(sec)'!AB105/3600</f>
        <v>0.91444444444444439</v>
      </c>
      <c r="AH106" s="9"/>
      <c r="AI106" s="9"/>
      <c r="AJ106" s="9"/>
      <c r="AK106" s="358"/>
      <c r="AL106" s="87">
        <v>9</v>
      </c>
      <c r="AM106" s="58">
        <f t="shared" si="198"/>
        <v>0.15888888888888889</v>
      </c>
      <c r="AN106" s="58">
        <f t="shared" si="199"/>
        <v>0.11444444444444445</v>
      </c>
      <c r="AO106" s="58">
        <f t="shared" si="200"/>
        <v>0.18222222222222223</v>
      </c>
      <c r="AP106" s="58">
        <f t="shared" si="201"/>
        <v>0.13666666666666666</v>
      </c>
      <c r="AQ106" s="58">
        <f t="shared" si="202"/>
        <v>0.12777777777777777</v>
      </c>
      <c r="AR106" s="58">
        <f t="shared" si="203"/>
        <v>0.14444444444444443</v>
      </c>
      <c r="AS106" s="58">
        <f t="shared" si="204"/>
        <v>6.4444444444444443E-2</v>
      </c>
      <c r="AT106" s="25"/>
      <c r="AU106" s="58">
        <f t="shared" si="205"/>
        <v>0</v>
      </c>
      <c r="AV106" s="58"/>
      <c r="AW106" s="40">
        <f t="shared" si="258"/>
        <v>0.13269841269841268</v>
      </c>
      <c r="AX106" s="40">
        <f t="shared" si="259"/>
        <v>3.7211757195861707E-2</v>
      </c>
      <c r="AY106" s="41">
        <f t="shared" si="260"/>
        <v>1.4064722198281188E-2</v>
      </c>
      <c r="AZ106" s="9"/>
      <c r="BA106" s="386"/>
      <c r="BB106" s="90">
        <v>9</v>
      </c>
      <c r="BC106" s="58">
        <f t="shared" si="206"/>
        <v>0.15444444444444444</v>
      </c>
      <c r="BD106" s="58">
        <f t="shared" si="207"/>
        <v>7.5555555555555556E-2</v>
      </c>
      <c r="BE106" s="58">
        <f t="shared" si="208"/>
        <v>0.15</v>
      </c>
      <c r="BF106" s="58">
        <f t="shared" si="209"/>
        <v>5.3333333333333337E-2</v>
      </c>
      <c r="BG106" s="58">
        <f t="shared" si="210"/>
        <v>7.5555555555555556E-2</v>
      </c>
      <c r="BH106" s="58">
        <f t="shared" si="211"/>
        <v>0.32777777777777778</v>
      </c>
      <c r="BI106" s="58">
        <f t="shared" si="212"/>
        <v>7.2222222222222215E-2</v>
      </c>
      <c r="BJ106" s="58">
        <f t="shared" si="213"/>
        <v>0.2877777777777778</v>
      </c>
      <c r="BK106" s="58"/>
      <c r="BL106" s="58"/>
      <c r="BM106" s="40">
        <f t="shared" si="278"/>
        <v>0.14958333333333335</v>
      </c>
      <c r="BN106" s="40">
        <f t="shared" si="279"/>
        <v>0.10493793832294827</v>
      </c>
      <c r="BO106" s="41">
        <f t="shared" si="280"/>
        <v>3.7101163895946199E-2</v>
      </c>
      <c r="BT106" s="358"/>
      <c r="BU106" s="87">
        <v>9</v>
      </c>
      <c r="BV106" s="58">
        <f t="shared" si="214"/>
        <v>0.21555555555555556</v>
      </c>
      <c r="BW106" s="58">
        <f t="shared" si="215"/>
        <v>0</v>
      </c>
      <c r="BX106" s="58">
        <f t="shared" si="216"/>
        <v>0.17</v>
      </c>
      <c r="BY106" s="58">
        <f t="shared" si="217"/>
        <v>0.10888888888888888</v>
      </c>
      <c r="BZ106" s="58">
        <f t="shared" si="218"/>
        <v>5.7777777777777775E-2</v>
      </c>
      <c r="CA106" s="58">
        <f t="shared" si="219"/>
        <v>1.4444444444444444E-2</v>
      </c>
      <c r="CB106" s="58">
        <f t="shared" si="220"/>
        <v>0.16555555555555557</v>
      </c>
      <c r="CC106" s="58"/>
      <c r="CD106" s="58"/>
      <c r="CE106" s="58"/>
      <c r="CF106" s="40">
        <f t="shared" si="261"/>
        <v>0.1046031746031746</v>
      </c>
      <c r="CG106" s="40">
        <f t="shared" si="262"/>
        <v>8.3250399649131751E-2</v>
      </c>
      <c r="CH106" s="41">
        <f t="shared" si="281"/>
        <v>3.1465693431191634E-2</v>
      </c>
      <c r="CI106" s="9"/>
      <c r="CJ106" s="90">
        <v>9</v>
      </c>
      <c r="CK106" s="58">
        <f t="shared" si="221"/>
        <v>0.11</v>
      </c>
      <c r="CL106" s="58">
        <f t="shared" si="222"/>
        <v>0</v>
      </c>
      <c r="CM106" s="58">
        <f t="shared" si="223"/>
        <v>0.24444444444444444</v>
      </c>
      <c r="CN106" s="58">
        <f t="shared" si="224"/>
        <v>0.2311111111111111</v>
      </c>
      <c r="CO106" s="58">
        <f t="shared" si="225"/>
        <v>0.10111111111111111</v>
      </c>
      <c r="CP106" s="58">
        <f t="shared" si="226"/>
        <v>0.15888888888888889</v>
      </c>
      <c r="CQ106" s="58">
        <f t="shared" si="227"/>
        <v>0.19</v>
      </c>
      <c r="CR106" s="58">
        <f t="shared" si="228"/>
        <v>2.1111111111111112E-2</v>
      </c>
      <c r="CS106" s="58">
        <f t="shared" si="229"/>
        <v>7.6666666666666661E-2</v>
      </c>
      <c r="CT106" s="58"/>
      <c r="CU106" s="102">
        <f t="shared" si="263"/>
        <v>0.12592592592592591</v>
      </c>
      <c r="CV106" s="40">
        <f t="shared" si="264"/>
        <v>8.6920923335985376E-2</v>
      </c>
      <c r="CW106" s="41">
        <f t="shared" si="265"/>
        <v>2.8973641111995126E-2</v>
      </c>
      <c r="CX106" s="9"/>
      <c r="CZ106" s="9"/>
      <c r="DA106" s="358"/>
      <c r="DB106" s="87">
        <v>9</v>
      </c>
      <c r="DC106" s="58">
        <f t="shared" si="230"/>
        <v>0.16444444444444445</v>
      </c>
      <c r="DD106" s="58">
        <f t="shared" si="231"/>
        <v>8.3333333333333329E-2</v>
      </c>
      <c r="DE106" s="58">
        <f t="shared" si="232"/>
        <v>0.02</v>
      </c>
      <c r="DF106" s="58">
        <f t="shared" si="233"/>
        <v>0.11333333333333333</v>
      </c>
      <c r="DG106" s="58">
        <f t="shared" si="234"/>
        <v>9.3333333333333338E-2</v>
      </c>
      <c r="DH106" s="58">
        <f t="shared" si="235"/>
        <v>8.4444444444444447E-2</v>
      </c>
      <c r="DI106" s="58"/>
      <c r="DJ106" s="58"/>
      <c r="DK106" s="58"/>
      <c r="DL106" s="40">
        <f t="shared" si="266"/>
        <v>9.3148148148148147E-2</v>
      </c>
      <c r="DM106" s="40">
        <f t="shared" si="267"/>
        <v>4.6932663435174229E-2</v>
      </c>
      <c r="DN106" s="41">
        <f t="shared" si="268"/>
        <v>1.9160179614325732E-2</v>
      </c>
      <c r="DO106" s="9"/>
      <c r="DP106" s="111">
        <v>9</v>
      </c>
      <c r="DQ106" s="58">
        <f t="shared" si="236"/>
        <v>8.2222222222222224E-2</v>
      </c>
      <c r="DR106" s="58">
        <f t="shared" si="237"/>
        <v>0.29888888888888887</v>
      </c>
      <c r="DS106" s="58">
        <f t="shared" si="238"/>
        <v>0.27333333333333332</v>
      </c>
      <c r="DT106" s="58">
        <f t="shared" si="239"/>
        <v>7.7777777777777779E-2</v>
      </c>
      <c r="DU106" s="58">
        <f t="shared" si="240"/>
        <v>0.11</v>
      </c>
      <c r="DV106" s="58">
        <f t="shared" si="241"/>
        <v>0.10111111111111111</v>
      </c>
      <c r="DW106" s="58">
        <f t="shared" si="242"/>
        <v>0.18444444444444444</v>
      </c>
      <c r="DX106" s="58"/>
      <c r="DY106" s="58"/>
      <c r="DZ106" s="58"/>
      <c r="EA106" s="40">
        <f t="shared" si="269"/>
        <v>0.16111111111111112</v>
      </c>
      <c r="EB106" s="40">
        <f t="shared" si="270"/>
        <v>9.264739119182043E-2</v>
      </c>
      <c r="EC106" s="41">
        <f t="shared" si="271"/>
        <v>3.5017422387496125E-2</v>
      </c>
      <c r="EG106" s="358"/>
      <c r="EH106" s="87">
        <v>9</v>
      </c>
      <c r="EI106" s="58">
        <f t="shared" si="243"/>
        <v>0.17666666666666667</v>
      </c>
      <c r="EJ106" s="58">
        <f t="shared" si="244"/>
        <v>5.1111111111111114E-2</v>
      </c>
      <c r="EK106" s="58">
        <f t="shared" si="245"/>
        <v>0.15</v>
      </c>
      <c r="EL106" s="58">
        <f t="shared" si="246"/>
        <v>0.16777777777777778</v>
      </c>
      <c r="EM106" s="58"/>
      <c r="EN106" s="58"/>
      <c r="EO106" s="58">
        <f t="shared" si="247"/>
        <v>4.2222222222222223E-2</v>
      </c>
      <c r="EP106" s="58">
        <f t="shared" si="248"/>
        <v>0.10111111111111111</v>
      </c>
      <c r="EQ106" s="58">
        <f t="shared" si="249"/>
        <v>0.22333333333333333</v>
      </c>
      <c r="ER106" s="58"/>
      <c r="ES106" s="40">
        <f t="shared" si="272"/>
        <v>0.13031746031746033</v>
      </c>
      <c r="ET106" s="40">
        <f t="shared" si="273"/>
        <v>6.7673612383639933E-2</v>
      </c>
      <c r="EU106" s="41">
        <f t="shared" si="274"/>
        <v>2.557822124121318E-2</v>
      </c>
      <c r="EV106" s="9"/>
      <c r="EX106" s="90">
        <v>9</v>
      </c>
      <c r="EY106" s="9">
        <f t="shared" si="250"/>
        <v>0.13444444444444445</v>
      </c>
      <c r="EZ106" s="9">
        <f t="shared" si="251"/>
        <v>0.1111111111111111</v>
      </c>
      <c r="FA106" s="9">
        <f t="shared" si="252"/>
        <v>0.10777777777777778</v>
      </c>
      <c r="FB106" s="9">
        <f t="shared" si="253"/>
        <v>1.4444444444444444E-2</v>
      </c>
      <c r="FC106" s="9">
        <f t="shared" si="254"/>
        <v>0.10222222222222223</v>
      </c>
      <c r="FD106" s="9">
        <f t="shared" si="255"/>
        <v>0.05</v>
      </c>
      <c r="FE106" s="9">
        <f t="shared" si="256"/>
        <v>0.01</v>
      </c>
      <c r="FF106" s="9">
        <f t="shared" si="257"/>
        <v>4.777777777777778E-2</v>
      </c>
      <c r="FG106" s="58"/>
      <c r="FH106" s="58"/>
      <c r="FI106" s="40">
        <f t="shared" si="275"/>
        <v>7.2222222222222229E-2</v>
      </c>
      <c r="FJ106" s="40">
        <f t="shared" si="276"/>
        <v>4.7583584678586359E-2</v>
      </c>
      <c r="FK106" s="41">
        <f t="shared" si="277"/>
        <v>1.6823337699696357E-2</v>
      </c>
      <c r="FL106" s="9"/>
      <c r="GC106" s="9"/>
      <c r="GD106" s="9"/>
      <c r="GE106" s="9"/>
      <c r="GF106" s="9"/>
      <c r="GG106" s="9"/>
      <c r="GH106" s="9"/>
      <c r="GI106" s="9"/>
      <c r="GJ106" s="9"/>
      <c r="GK106" s="9"/>
      <c r="GL106" s="9"/>
      <c r="GM106" s="9"/>
      <c r="GN106" s="9"/>
      <c r="GO106" s="9"/>
      <c r="HD106" s="9"/>
      <c r="HE106" s="9"/>
      <c r="HF106" s="9"/>
      <c r="HG106" s="9"/>
      <c r="HH106" s="9"/>
    </row>
    <row r="107" spans="1:216" ht="21" x14ac:dyDescent="0.25">
      <c r="A107" t="str">
        <f>'Raw Data(sec)'!A106</f>
        <v>P44</v>
      </c>
      <c r="B107" t="str">
        <f>'Raw Data(sec)'!B106</f>
        <v>WT</v>
      </c>
      <c r="C107" t="str">
        <f>'Raw Data(sec)'!C106</f>
        <v>R5</v>
      </c>
      <c r="D107" t="str">
        <f>'Raw Data(sec)'!D106</f>
        <v>R</v>
      </c>
      <c r="E107">
        <f>'Raw Data(sec)'!E106/3600</f>
        <v>2.7777777777777776E-2</v>
      </c>
      <c r="F107">
        <f>'Raw Data(sec)'!F106/3600</f>
        <v>9.8888888888888887E-2</v>
      </c>
      <c r="G107">
        <f>'Raw Data(sec)'!G106/3600</f>
        <v>3.5555555555555556E-2</v>
      </c>
      <c r="H107">
        <f>'Raw Data(sec)'!H106/3600</f>
        <v>0.11555555555555555</v>
      </c>
      <c r="I107">
        <f>'Raw Data(sec)'!I106/3600</f>
        <v>2.6666666666666668E-2</v>
      </c>
      <c r="J107">
        <f>'Raw Data(sec)'!J106/3600</f>
        <v>0.13111111111111112</v>
      </c>
      <c r="K107">
        <f>'Raw Data(sec)'!K106/3600</f>
        <v>7.0000000000000007E-2</v>
      </c>
      <c r="L107">
        <f>'Raw Data(sec)'!L106/3600</f>
        <v>4.8888888888888891E-2</v>
      </c>
      <c r="M107">
        <f>'Raw Data(sec)'!M106/3600</f>
        <v>0.02</v>
      </c>
      <c r="N107">
        <f>'Raw Data(sec)'!N106/3600</f>
        <v>0.12222222222222222</v>
      </c>
      <c r="O107">
        <f>'Raw Data(sec)'!O106/3600</f>
        <v>3.5555555555555556E-2</v>
      </c>
      <c r="P107" s="173">
        <f>'Raw Data(sec)'!P106/3600</f>
        <v>2.3333333333333334E-2</v>
      </c>
      <c r="Q107" s="173">
        <f>'Raw Data(sec)'!Q106/3600</f>
        <v>0</v>
      </c>
      <c r="R107" s="173">
        <f>'Raw Data(sec)'!R106/3600</f>
        <v>0</v>
      </c>
      <c r="S107" s="173">
        <f>'Raw Data(sec)'!S106/3600</f>
        <v>1.2222222222222223E-2</v>
      </c>
      <c r="T107" s="173">
        <f>'Raw Data(sec)'!T106/3600</f>
        <v>0</v>
      </c>
      <c r="U107" s="173">
        <f>'Raw Data(sec)'!U106/3600</f>
        <v>3.6666666666666667E-2</v>
      </c>
      <c r="V107" s="173">
        <f>'Raw Data(sec)'!V106/3600</f>
        <v>5.5555555555555558E-3</v>
      </c>
      <c r="W107" s="173">
        <f>'Raw Data(sec)'!W106/3600</f>
        <v>4.777777777777778E-2</v>
      </c>
      <c r="X107" s="173">
        <f>'Raw Data(sec)'!X106/3600</f>
        <v>5.2222222222222225E-2</v>
      </c>
      <c r="Y107" s="173">
        <f>'Raw Data(sec)'!Y106/3600</f>
        <v>2.4444444444444446E-2</v>
      </c>
      <c r="Z107" s="173">
        <f>'Raw Data(sec)'!Z106/3600</f>
        <v>5.5555555555555558E-3</v>
      </c>
      <c r="AA107" s="173">
        <f>'Raw Data(sec)'!AA106/3600</f>
        <v>2.1111111111111112E-2</v>
      </c>
      <c r="AB107" s="173">
        <f>'Raw Data(sec)'!AB106/3600</f>
        <v>0</v>
      </c>
      <c r="AH107" s="9"/>
      <c r="AI107" s="9"/>
      <c r="AJ107" s="9"/>
      <c r="AK107" s="358"/>
      <c r="AL107" s="87">
        <v>10</v>
      </c>
      <c r="AM107" s="58">
        <f t="shared" si="198"/>
        <v>0.12777777777777777</v>
      </c>
      <c r="AN107" s="58">
        <f t="shared" si="199"/>
        <v>7.4444444444444438E-2</v>
      </c>
      <c r="AO107" s="58">
        <f t="shared" si="200"/>
        <v>0.02</v>
      </c>
      <c r="AP107" s="58">
        <f t="shared" si="201"/>
        <v>0.06</v>
      </c>
      <c r="AQ107" s="58">
        <f t="shared" si="202"/>
        <v>0.15555555555555556</v>
      </c>
      <c r="AR107" s="58">
        <f t="shared" si="203"/>
        <v>0.16222222222222221</v>
      </c>
      <c r="AS107" s="58">
        <f t="shared" si="204"/>
        <v>0.17333333333333334</v>
      </c>
      <c r="AT107" s="25"/>
      <c r="AU107" s="58">
        <f t="shared" si="205"/>
        <v>0</v>
      </c>
      <c r="AV107" s="58"/>
      <c r="AW107" s="40">
        <f t="shared" si="258"/>
        <v>0.11047619047619046</v>
      </c>
      <c r="AX107" s="40">
        <f t="shared" si="259"/>
        <v>5.9149865960550496E-2</v>
      </c>
      <c r="AY107" s="41">
        <f t="shared" si="260"/>
        <v>2.2356547916345896E-2</v>
      </c>
      <c r="AZ107" s="9"/>
      <c r="BA107" s="386"/>
      <c r="BB107" s="90">
        <v>10</v>
      </c>
      <c r="BC107" s="58">
        <f t="shared" si="206"/>
        <v>0.13222222222222221</v>
      </c>
      <c r="BD107" s="58">
        <f t="shared" si="207"/>
        <v>0.19666666666666666</v>
      </c>
      <c r="BE107" s="58">
        <f t="shared" si="208"/>
        <v>0.27555555555555555</v>
      </c>
      <c r="BF107" s="58">
        <f t="shared" si="209"/>
        <v>0.23666666666666666</v>
      </c>
      <c r="BG107" s="58">
        <f t="shared" si="210"/>
        <v>0.24444444444444444</v>
      </c>
      <c r="BH107" s="58">
        <f t="shared" si="211"/>
        <v>0.20333333333333334</v>
      </c>
      <c r="BI107" s="58">
        <f t="shared" si="212"/>
        <v>0.11568409343715239</v>
      </c>
      <c r="BJ107" s="58">
        <f t="shared" si="213"/>
        <v>0.10444444444444445</v>
      </c>
      <c r="BK107" s="58"/>
      <c r="BL107" s="58"/>
      <c r="BM107" s="40">
        <f t="shared" si="278"/>
        <v>0.18862717834631071</v>
      </c>
      <c r="BN107" s="40">
        <f t="shared" si="279"/>
        <v>6.4198077588659988E-2</v>
      </c>
      <c r="BO107" s="41">
        <f t="shared" si="280"/>
        <v>2.2697448001040798E-2</v>
      </c>
      <c r="BT107" s="358"/>
      <c r="BU107" s="87">
        <v>10</v>
      </c>
      <c r="BV107" s="58">
        <f t="shared" si="214"/>
        <v>0.26444444444444443</v>
      </c>
      <c r="BW107" s="58">
        <f t="shared" si="215"/>
        <v>4.3333333333333335E-2</v>
      </c>
      <c r="BX107" s="58">
        <f t="shared" si="216"/>
        <v>0.06</v>
      </c>
      <c r="BY107" s="58">
        <f t="shared" si="217"/>
        <v>3.111111111111111E-2</v>
      </c>
      <c r="BZ107" s="58">
        <f t="shared" si="218"/>
        <v>1.7777777777777778E-2</v>
      </c>
      <c r="CA107" s="58">
        <f t="shared" si="219"/>
        <v>0.17555555555555555</v>
      </c>
      <c r="CB107" s="58">
        <f t="shared" si="220"/>
        <v>2.7777777777777776E-2</v>
      </c>
      <c r="CC107" s="58"/>
      <c r="CD107" s="58"/>
      <c r="CE107" s="58"/>
      <c r="CF107" s="40">
        <f t="shared" si="261"/>
        <v>8.8571428571428565E-2</v>
      </c>
      <c r="CG107" s="40">
        <f t="shared" si="262"/>
        <v>9.4313011565211435E-2</v>
      </c>
      <c r="CH107" s="41">
        <f t="shared" si="281"/>
        <v>3.564696771415829E-2</v>
      </c>
      <c r="CI107" s="9"/>
      <c r="CJ107" s="90">
        <v>10</v>
      </c>
      <c r="CK107" s="58">
        <f t="shared" si="221"/>
        <v>0.12888888888888889</v>
      </c>
      <c r="CL107" s="58">
        <f t="shared" si="222"/>
        <v>6.222222222222222E-2</v>
      </c>
      <c r="CM107" s="58">
        <f t="shared" si="223"/>
        <v>0.15222222222222223</v>
      </c>
      <c r="CN107" s="58">
        <f t="shared" si="224"/>
        <v>0.14666666666666667</v>
      </c>
      <c r="CO107" s="58">
        <f t="shared" si="225"/>
        <v>0.13111111111111112</v>
      </c>
      <c r="CP107" s="58">
        <f t="shared" si="226"/>
        <v>0.22555555555555556</v>
      </c>
      <c r="CQ107" s="58">
        <f t="shared" si="227"/>
        <v>0.16888888888888889</v>
      </c>
      <c r="CR107" s="58">
        <f t="shared" si="228"/>
        <v>0.1111111111111111</v>
      </c>
      <c r="CS107" s="58">
        <f t="shared" si="229"/>
        <v>0.10555555555555556</v>
      </c>
      <c r="CT107" s="58"/>
      <c r="CU107" s="102">
        <f t="shared" si="263"/>
        <v>0.13691358024691358</v>
      </c>
      <c r="CV107" s="40">
        <f t="shared" si="264"/>
        <v>4.5463245831510443E-2</v>
      </c>
      <c r="CW107" s="41">
        <f t="shared" si="265"/>
        <v>1.5154415277170147E-2</v>
      </c>
      <c r="CX107" s="9"/>
      <c r="CZ107" s="9"/>
      <c r="DA107" s="358"/>
      <c r="DB107" s="87">
        <v>10</v>
      </c>
      <c r="DC107" s="58">
        <f t="shared" si="230"/>
        <v>0.10444444444444445</v>
      </c>
      <c r="DD107" s="58">
        <f t="shared" si="231"/>
        <v>8.4444444444444447E-2</v>
      </c>
      <c r="DE107" s="58">
        <f t="shared" si="232"/>
        <v>0.12222222222222222</v>
      </c>
      <c r="DF107" s="58">
        <f t="shared" si="233"/>
        <v>5.3333333333333337E-2</v>
      </c>
      <c r="DG107" s="58">
        <f t="shared" si="234"/>
        <v>0.21777777777777776</v>
      </c>
      <c r="DH107" s="58">
        <f t="shared" si="235"/>
        <v>6.222222222222222E-2</v>
      </c>
      <c r="DI107" s="58"/>
      <c r="DJ107" s="58"/>
      <c r="DK107" s="58"/>
      <c r="DL107" s="40">
        <f t="shared" si="266"/>
        <v>0.1074074074074074</v>
      </c>
      <c r="DM107" s="40">
        <f t="shared" si="267"/>
        <v>5.9837915502524368E-2</v>
      </c>
      <c r="DN107" s="41">
        <f t="shared" si="268"/>
        <v>2.4428726708826662E-2</v>
      </c>
      <c r="DO107" s="9"/>
      <c r="DP107" s="111">
        <v>10</v>
      </c>
      <c r="DQ107" s="58">
        <f t="shared" si="236"/>
        <v>1.6666666666666666E-2</v>
      </c>
      <c r="DR107" s="58">
        <f t="shared" si="237"/>
        <v>0.20666666666666667</v>
      </c>
      <c r="DS107" s="58">
        <f t="shared" si="238"/>
        <v>8.666666666666667E-2</v>
      </c>
      <c r="DT107" s="58">
        <f t="shared" si="239"/>
        <v>0.18888888888888888</v>
      </c>
      <c r="DU107" s="58">
        <f t="shared" si="240"/>
        <v>0.28000000000000003</v>
      </c>
      <c r="DV107" s="58">
        <f t="shared" si="241"/>
        <v>0.17666666666666667</v>
      </c>
      <c r="DW107" s="58">
        <f t="shared" si="242"/>
        <v>0.12555555555555556</v>
      </c>
      <c r="DX107" s="58"/>
      <c r="DY107" s="58"/>
      <c r="DZ107" s="58"/>
      <c r="EA107" s="40">
        <f t="shared" si="269"/>
        <v>0.15444444444444444</v>
      </c>
      <c r="EB107" s="40">
        <f t="shared" si="270"/>
        <v>8.6200073520253537E-2</v>
      </c>
      <c r="EC107" s="41">
        <f t="shared" si="271"/>
        <v>3.2580565361439266E-2</v>
      </c>
      <c r="EG107" s="358"/>
      <c r="EH107" s="87">
        <v>10</v>
      </c>
      <c r="EI107" s="58">
        <f t="shared" si="243"/>
        <v>6.222222222222222E-2</v>
      </c>
      <c r="EJ107" s="58">
        <f t="shared" si="244"/>
        <v>0.12222222222222222</v>
      </c>
      <c r="EK107" s="58">
        <f t="shared" si="245"/>
        <v>0.12222222222222222</v>
      </c>
      <c r="EL107" s="58">
        <f t="shared" si="246"/>
        <v>0.11888888888888889</v>
      </c>
      <c r="EM107" s="58"/>
      <c r="EN107" s="58"/>
      <c r="EO107" s="58">
        <f t="shared" si="247"/>
        <v>0.14000000000000001</v>
      </c>
      <c r="EP107" s="58">
        <f t="shared" si="248"/>
        <v>3.4444444444444444E-2</v>
      </c>
      <c r="EQ107" s="58">
        <f t="shared" si="249"/>
        <v>0.10222222222222223</v>
      </c>
      <c r="ER107" s="58"/>
      <c r="ES107" s="40">
        <f t="shared" si="272"/>
        <v>0.10031746031746033</v>
      </c>
      <c r="ET107" s="40">
        <f t="shared" si="273"/>
        <v>3.8020539639125599E-2</v>
      </c>
      <c r="EU107" s="41">
        <f t="shared" si="274"/>
        <v>1.4370413228228541E-2</v>
      </c>
      <c r="EV107" s="9"/>
      <c r="EX107" s="90">
        <v>10</v>
      </c>
      <c r="EY107" s="9">
        <f t="shared" si="250"/>
        <v>0.15777777777777777</v>
      </c>
      <c r="EZ107" s="9">
        <f t="shared" si="251"/>
        <v>6.1111111111111109E-2</v>
      </c>
      <c r="FA107" s="9">
        <f t="shared" si="252"/>
        <v>8.5555555555555551E-2</v>
      </c>
      <c r="FB107" s="9">
        <f t="shared" si="253"/>
        <v>3.6666666666666667E-2</v>
      </c>
      <c r="FC107" s="9">
        <f t="shared" si="254"/>
        <v>0.12444444444444444</v>
      </c>
      <c r="FD107" s="9">
        <f t="shared" si="255"/>
        <v>0.02</v>
      </c>
      <c r="FE107" s="9">
        <f t="shared" si="256"/>
        <v>1.1111111111111112E-2</v>
      </c>
      <c r="FF107" s="9">
        <f t="shared" si="257"/>
        <v>5.5555555555555558E-3</v>
      </c>
      <c r="FG107" s="58"/>
      <c r="FH107" s="58"/>
      <c r="FI107" s="40">
        <f t="shared" si="275"/>
        <v>6.277777777777778E-2</v>
      </c>
      <c r="FJ107" s="40">
        <f t="shared" si="276"/>
        <v>5.5812106049295866E-2</v>
      </c>
      <c r="FK107" s="41">
        <f t="shared" si="277"/>
        <v>1.9732559329879919E-2</v>
      </c>
      <c r="FL107" s="9"/>
      <c r="GC107" s="9"/>
      <c r="GD107" s="9"/>
      <c r="GE107" s="9"/>
      <c r="GF107" s="9"/>
      <c r="GG107" s="9"/>
      <c r="GH107" s="9"/>
      <c r="GI107" s="9"/>
      <c r="GJ107" s="9"/>
      <c r="GK107" s="9"/>
      <c r="GL107" s="9"/>
      <c r="GM107" s="9"/>
      <c r="GN107" s="9"/>
      <c r="GO107" s="9"/>
      <c r="HD107" s="9"/>
      <c r="HE107" s="9"/>
      <c r="HF107" s="9"/>
      <c r="HG107" s="9"/>
      <c r="HH107" s="9"/>
    </row>
    <row r="108" spans="1:216" ht="22" thickBot="1" x14ac:dyDescent="0.3">
      <c r="A108" t="str">
        <f>'Raw Data(sec)'!A107</f>
        <v>P44</v>
      </c>
      <c r="B108" t="str">
        <f>'Raw Data(sec)'!B107</f>
        <v>WT</v>
      </c>
      <c r="C108" t="str">
        <f>'Raw Data(sec)'!C107</f>
        <v>R5</v>
      </c>
      <c r="D108" t="str">
        <f>'Raw Data(sec)'!D107</f>
        <v>NR</v>
      </c>
      <c r="E108">
        <f>'Raw Data(sec)'!E107/3600</f>
        <v>0.61444444444444446</v>
      </c>
      <c r="F108">
        <f>'Raw Data(sec)'!F107/3600</f>
        <v>0.81777777777777783</v>
      </c>
      <c r="G108">
        <f>'Raw Data(sec)'!G107/3600</f>
        <v>0.46666666666666667</v>
      </c>
      <c r="H108">
        <f>'Raw Data(sec)'!H107/3600</f>
        <v>0.76222222222222225</v>
      </c>
      <c r="I108">
        <f>'Raw Data(sec)'!I107/3600</f>
        <v>0.2388888888888889</v>
      </c>
      <c r="J108">
        <f>'Raw Data(sec)'!J107/3600</f>
        <v>0.80555555555555558</v>
      </c>
      <c r="K108">
        <f>'Raw Data(sec)'!K107/3600</f>
        <v>0.82666666666666666</v>
      </c>
      <c r="L108">
        <f>'Raw Data(sec)'!L107/3600</f>
        <v>0.71444444444444444</v>
      </c>
      <c r="M108">
        <f>'Raw Data(sec)'!M107/3600</f>
        <v>0.28333333333333333</v>
      </c>
      <c r="N108">
        <f>'Raw Data(sec)'!N107/3600</f>
        <v>0.71111111111111114</v>
      </c>
      <c r="O108">
        <f>'Raw Data(sec)'!O107/3600</f>
        <v>0.45666666666666667</v>
      </c>
      <c r="P108" s="173">
        <f>'Raw Data(sec)'!P107/3600</f>
        <v>0.44111111111111112</v>
      </c>
      <c r="Q108" s="173">
        <f>'Raw Data(sec)'!Q107/3600</f>
        <v>0</v>
      </c>
      <c r="R108" s="173">
        <f>'Raw Data(sec)'!R107/3600</f>
        <v>5.4444444444444441E-2</v>
      </c>
      <c r="S108" s="173">
        <f>'Raw Data(sec)'!S107/3600</f>
        <v>0.33333333333333331</v>
      </c>
      <c r="T108" s="173">
        <f>'Raw Data(sec)'!T107/3600</f>
        <v>2.2222222222222222E-3</v>
      </c>
      <c r="U108" s="173">
        <f>'Raw Data(sec)'!U107/3600</f>
        <v>0.37333333333333335</v>
      </c>
      <c r="V108" s="173">
        <f>'Raw Data(sec)'!V107/3600</f>
        <v>0.32444444444444442</v>
      </c>
      <c r="W108" s="173">
        <f>'Raw Data(sec)'!W107/3600</f>
        <v>0.39777777777777779</v>
      </c>
      <c r="X108" s="173">
        <f>'Raw Data(sec)'!X107/3600</f>
        <v>0.38222222222222224</v>
      </c>
      <c r="Y108" s="173">
        <f>'Raw Data(sec)'!Y107/3600</f>
        <v>0.35666666666666669</v>
      </c>
      <c r="Z108" s="173">
        <f>'Raw Data(sec)'!Z107/3600</f>
        <v>0.39444444444444443</v>
      </c>
      <c r="AA108" s="173">
        <f>'Raw Data(sec)'!AA107/3600</f>
        <v>0.32</v>
      </c>
      <c r="AB108" s="173">
        <f>'Raw Data(sec)'!AB107/3600</f>
        <v>8.5555555555555551E-2</v>
      </c>
      <c r="AH108" s="9"/>
      <c r="AI108" s="9"/>
      <c r="AJ108" s="9"/>
      <c r="AK108" s="358"/>
      <c r="AL108" s="87">
        <v>11</v>
      </c>
      <c r="AM108" s="58">
        <f t="shared" si="198"/>
        <v>0.14666666666666667</v>
      </c>
      <c r="AN108" s="58">
        <f t="shared" si="199"/>
        <v>0.14666666666666667</v>
      </c>
      <c r="AO108" s="58">
        <f t="shared" si="200"/>
        <v>7.8888888888888883E-2</v>
      </c>
      <c r="AP108" s="58">
        <f t="shared" si="201"/>
        <v>8.7777777777777774E-2</v>
      </c>
      <c r="AQ108" s="58">
        <f t="shared" si="202"/>
        <v>7.6666666666666661E-2</v>
      </c>
      <c r="AR108" s="58">
        <f t="shared" si="203"/>
        <v>9.2222222222222219E-2</v>
      </c>
      <c r="AS108" s="58">
        <f t="shared" si="204"/>
        <v>0.15777777777777777</v>
      </c>
      <c r="AT108" s="25"/>
      <c r="AU108" s="58">
        <f t="shared" si="205"/>
        <v>0</v>
      </c>
      <c r="AV108" s="58"/>
      <c r="AW108" s="40">
        <f t="shared" si="258"/>
        <v>0.11238095238095237</v>
      </c>
      <c r="AX108" s="40">
        <f t="shared" si="259"/>
        <v>3.6103580818431187E-2</v>
      </c>
      <c r="AY108" s="41">
        <f t="shared" si="260"/>
        <v>1.3645870897784388E-2</v>
      </c>
      <c r="AZ108" s="9"/>
      <c r="BA108" s="386"/>
      <c r="BB108" s="90">
        <v>11</v>
      </c>
      <c r="BC108" s="58">
        <f t="shared" si="206"/>
        <v>7.1111111111111111E-2</v>
      </c>
      <c r="BD108" s="58">
        <f t="shared" si="207"/>
        <v>0.20777777777777778</v>
      </c>
      <c r="BE108" s="58">
        <f t="shared" si="208"/>
        <v>0.16</v>
      </c>
      <c r="BF108" s="58">
        <f t="shared" si="209"/>
        <v>0.17444444444444446</v>
      </c>
      <c r="BG108" s="58">
        <f t="shared" si="210"/>
        <v>0.15</v>
      </c>
      <c r="BH108" s="58">
        <f t="shared" si="211"/>
        <v>0.35555555555555557</v>
      </c>
      <c r="BI108" s="58">
        <f t="shared" si="212"/>
        <v>0.23444444444444446</v>
      </c>
      <c r="BJ108" s="58">
        <f t="shared" si="213"/>
        <v>0.30222222222222223</v>
      </c>
      <c r="BK108" s="58"/>
      <c r="BL108" s="58"/>
      <c r="BM108" s="40">
        <f t="shared" si="278"/>
        <v>0.20694444444444443</v>
      </c>
      <c r="BN108" s="40">
        <f t="shared" si="279"/>
        <v>9.0137558994273947E-2</v>
      </c>
      <c r="BO108" s="41">
        <f t="shared" si="280"/>
        <v>3.1868439602226795E-2</v>
      </c>
      <c r="BT108" s="358"/>
      <c r="BU108" s="87">
        <v>11</v>
      </c>
      <c r="BV108" s="58">
        <f t="shared" si="214"/>
        <v>0.03</v>
      </c>
      <c r="BW108" s="58">
        <f t="shared" si="215"/>
        <v>2.8888888888888888E-2</v>
      </c>
      <c r="BX108" s="58">
        <f t="shared" si="216"/>
        <v>0.15666666666666668</v>
      </c>
      <c r="BY108" s="58">
        <f t="shared" si="217"/>
        <v>6.5555555555555561E-2</v>
      </c>
      <c r="BZ108" s="58">
        <f t="shared" si="218"/>
        <v>8.7777777777777774E-2</v>
      </c>
      <c r="CA108" s="58">
        <f t="shared" si="219"/>
        <v>4.1111111111111112E-2</v>
      </c>
      <c r="CB108" s="58">
        <f t="shared" si="220"/>
        <v>0.12222222222222222</v>
      </c>
      <c r="CC108" s="58"/>
      <c r="CD108" s="58"/>
      <c r="CE108" s="58"/>
      <c r="CF108" s="40">
        <f t="shared" si="261"/>
        <v>7.603174603174602E-2</v>
      </c>
      <c r="CG108" s="40">
        <f t="shared" si="262"/>
        <v>4.9064739054230498E-2</v>
      </c>
      <c r="CH108" s="41">
        <f>STDEV(BV108:CB108)/SQRT(COUNT(BV108:CB108))</f>
        <v>1.854472823996748E-2</v>
      </c>
      <c r="CI108" s="9"/>
      <c r="CJ108" s="90">
        <v>11</v>
      </c>
      <c r="CK108" s="58">
        <f t="shared" si="221"/>
        <v>0.23555555555555555</v>
      </c>
      <c r="CL108" s="58">
        <f t="shared" si="222"/>
        <v>0.02</v>
      </c>
      <c r="CM108" s="58">
        <f t="shared" si="223"/>
        <v>0.11666666666666667</v>
      </c>
      <c r="CN108" s="58">
        <f t="shared" si="224"/>
        <v>0.12333333333333334</v>
      </c>
      <c r="CO108" s="58">
        <f t="shared" si="225"/>
        <v>0.1388888888888889</v>
      </c>
      <c r="CP108" s="58">
        <f t="shared" si="226"/>
        <v>0.12333333333333334</v>
      </c>
      <c r="CQ108" s="58">
        <f t="shared" si="227"/>
        <v>0.19</v>
      </c>
      <c r="CR108" s="58">
        <f t="shared" si="228"/>
        <v>0.17</v>
      </c>
      <c r="CS108" s="58">
        <f t="shared" si="229"/>
        <v>0.13777777777777778</v>
      </c>
      <c r="CT108" s="58"/>
      <c r="CU108" s="102">
        <f t="shared" si="263"/>
        <v>0.13950617283950617</v>
      </c>
      <c r="CV108" s="40">
        <f t="shared" si="264"/>
        <v>5.9197595231623511E-2</v>
      </c>
      <c r="CW108" s="41">
        <f t="shared" si="265"/>
        <v>1.9732531743874505E-2</v>
      </c>
      <c r="CX108" s="9"/>
      <c r="CZ108" s="9"/>
      <c r="DA108" s="358"/>
      <c r="DB108" s="87">
        <v>11</v>
      </c>
      <c r="DC108" s="58">
        <f t="shared" si="230"/>
        <v>7.1111111111111111E-2</v>
      </c>
      <c r="DD108" s="58">
        <f t="shared" si="231"/>
        <v>9.2222222222222219E-2</v>
      </c>
      <c r="DE108" s="58">
        <f t="shared" si="232"/>
        <v>3.5555555555555556E-2</v>
      </c>
      <c r="DF108" s="58">
        <f t="shared" si="233"/>
        <v>9.3333333333333338E-2</v>
      </c>
      <c r="DG108" s="58">
        <f t="shared" si="234"/>
        <v>0.11888888888888889</v>
      </c>
      <c r="DH108" s="58">
        <f t="shared" si="235"/>
        <v>3.4444444444444444E-2</v>
      </c>
      <c r="DI108" s="58"/>
      <c r="DJ108" s="58"/>
      <c r="DK108" s="58"/>
      <c r="DL108" s="40">
        <f t="shared" si="266"/>
        <v>7.4259259259259261E-2</v>
      </c>
      <c r="DM108" s="40">
        <f t="shared" si="267"/>
        <v>3.3974694044110944E-2</v>
      </c>
      <c r="DN108" s="41">
        <f t="shared" si="268"/>
        <v>1.3870110762541082E-2</v>
      </c>
      <c r="DO108" s="9"/>
      <c r="DP108" s="111">
        <v>11</v>
      </c>
      <c r="DQ108" s="58">
        <f t="shared" si="236"/>
        <v>1.2222222222222223E-2</v>
      </c>
      <c r="DR108" s="58">
        <f t="shared" si="237"/>
        <v>0.36777777777777776</v>
      </c>
      <c r="DS108" s="58">
        <f t="shared" si="238"/>
        <v>0.19</v>
      </c>
      <c r="DT108" s="58">
        <f t="shared" si="239"/>
        <v>9.555555555555556E-2</v>
      </c>
      <c r="DU108" s="58">
        <f t="shared" si="240"/>
        <v>3.3333333333333333E-2</v>
      </c>
      <c r="DV108" s="58">
        <f t="shared" si="241"/>
        <v>5.5555555555555552E-2</v>
      </c>
      <c r="DW108" s="58">
        <f t="shared" si="242"/>
        <v>0.14555555555555555</v>
      </c>
      <c r="DX108" s="58"/>
      <c r="DY108" s="58"/>
      <c r="DZ108" s="58"/>
      <c r="EA108" s="40">
        <f t="shared" si="269"/>
        <v>0.12857142857142859</v>
      </c>
      <c r="EB108" s="40">
        <f t="shared" si="270"/>
        <v>0.12268550963319379</v>
      </c>
      <c r="EC108" s="41">
        <f t="shared" si="271"/>
        <v>4.6370763994378561E-2</v>
      </c>
      <c r="EG108" s="358"/>
      <c r="EH108" s="87">
        <v>11</v>
      </c>
      <c r="EI108" s="58">
        <f t="shared" si="243"/>
        <v>0.12</v>
      </c>
      <c r="EJ108" s="58">
        <f t="shared" si="244"/>
        <v>0.13</v>
      </c>
      <c r="EK108" s="58">
        <f t="shared" si="245"/>
        <v>0.13666666666666666</v>
      </c>
      <c r="EL108" s="58">
        <f t="shared" si="246"/>
        <v>0.18666666666666668</v>
      </c>
      <c r="EM108" s="58"/>
      <c r="EN108" s="58"/>
      <c r="EO108" s="58">
        <f t="shared" si="247"/>
        <v>0.14222222222222222</v>
      </c>
      <c r="EP108" s="58">
        <f t="shared" si="248"/>
        <v>8.1111111111111106E-2</v>
      </c>
      <c r="EQ108" s="58">
        <f t="shared" si="249"/>
        <v>0.14444444444444443</v>
      </c>
      <c r="ER108" s="58"/>
      <c r="ES108" s="40">
        <f t="shared" si="272"/>
        <v>0.13444444444444445</v>
      </c>
      <c r="ET108" s="40">
        <f t="shared" si="273"/>
        <v>3.1531550598211354E-2</v>
      </c>
      <c r="EU108" s="41">
        <f t="shared" si="274"/>
        <v>1.1917805905016737E-2</v>
      </c>
      <c r="EV108" s="9"/>
      <c r="EX108" s="90">
        <v>11</v>
      </c>
      <c r="EY108" s="9">
        <f t="shared" si="250"/>
        <v>7.6666666666666661E-2</v>
      </c>
      <c r="EZ108" s="9">
        <f t="shared" si="251"/>
        <v>5.2222222222222225E-2</v>
      </c>
      <c r="FA108" s="9">
        <f t="shared" si="252"/>
        <v>0</v>
      </c>
      <c r="FB108" s="9">
        <f t="shared" si="253"/>
        <v>0.01</v>
      </c>
      <c r="FC108" s="9">
        <f t="shared" si="254"/>
        <v>0.17333333333333334</v>
      </c>
      <c r="FD108" s="9">
        <f t="shared" si="255"/>
        <v>4.4444444444444444E-3</v>
      </c>
      <c r="FE108" s="9">
        <f t="shared" si="256"/>
        <v>1.1111111111111112E-2</v>
      </c>
      <c r="FF108" s="9">
        <f t="shared" si="257"/>
        <v>6.3333333333333339E-2</v>
      </c>
      <c r="FG108" s="58"/>
      <c r="FH108" s="58"/>
      <c r="FI108" s="40">
        <f t="shared" si="275"/>
        <v>4.8888888888888891E-2</v>
      </c>
      <c r="FJ108" s="40">
        <f t="shared" si="276"/>
        <v>5.828834243824E-2</v>
      </c>
      <c r="FK108" s="41">
        <f t="shared" si="277"/>
        <v>2.0608041101101562E-2</v>
      </c>
      <c r="FL108" s="9"/>
      <c r="GC108" s="9"/>
      <c r="GD108" s="9"/>
      <c r="GE108" s="9"/>
      <c r="GF108" s="9"/>
      <c r="GG108" s="9"/>
      <c r="GH108" s="9"/>
      <c r="GI108" s="9"/>
      <c r="GJ108" s="9"/>
      <c r="GK108" s="9"/>
      <c r="GL108" s="9"/>
      <c r="GM108" s="9"/>
      <c r="GN108" s="9"/>
      <c r="GO108" s="9"/>
      <c r="HD108" s="9"/>
      <c r="HE108" s="9"/>
      <c r="HF108" s="9"/>
      <c r="HG108" s="9"/>
      <c r="HH108" s="9"/>
    </row>
    <row r="109" spans="1:216" ht="22" thickBot="1" x14ac:dyDescent="0.3">
      <c r="A109" t="str">
        <f>'Raw Data(sec)'!A108</f>
        <v>P44</v>
      </c>
      <c r="B109" t="str">
        <f>'Raw Data(sec)'!B108</f>
        <v>WT</v>
      </c>
      <c r="C109" t="str">
        <f>'Raw Data(sec)'!C108</f>
        <v>S2</v>
      </c>
      <c r="D109" t="str">
        <f>'Raw Data(sec)'!D108</f>
        <v>W</v>
      </c>
      <c r="E109">
        <f>'Raw Data(sec)'!E108/3600</f>
        <v>0.76555555555555554</v>
      </c>
      <c r="F109">
        <f>'Raw Data(sec)'!F108/3600</f>
        <v>0.24222222222222223</v>
      </c>
      <c r="G109">
        <f>'Raw Data(sec)'!G108/3600</f>
        <v>0.25222222222222224</v>
      </c>
      <c r="H109">
        <f>'Raw Data(sec)'!H108/3600</f>
        <v>0.28000000000000003</v>
      </c>
      <c r="I109">
        <f>'Raw Data(sec)'!I108/3600</f>
        <v>0.35222222222222221</v>
      </c>
      <c r="J109">
        <f>'Raw Data(sec)'!J108/3600</f>
        <v>0.26333333333333331</v>
      </c>
      <c r="K109">
        <f>'Raw Data(sec)'!K108/3600</f>
        <v>0.46666666666666667</v>
      </c>
      <c r="L109">
        <f>'Raw Data(sec)'!L108/3600</f>
        <v>0.37888888888888889</v>
      </c>
      <c r="M109">
        <f>'Raw Data(sec)'!M108/3600</f>
        <v>0.12444444444444444</v>
      </c>
      <c r="N109">
        <f>'Raw Data(sec)'!N108/3600</f>
        <v>0.49222222222222223</v>
      </c>
      <c r="O109">
        <f>'Raw Data(sec)'!O108/3600</f>
        <v>0.41222222222222221</v>
      </c>
      <c r="P109" s="173">
        <f>'Raw Data(sec)'!P108/3600</f>
        <v>0.5377777777777778</v>
      </c>
      <c r="Q109" s="173">
        <f>'Raw Data(sec)'!Q108/3600</f>
        <v>1</v>
      </c>
      <c r="R109" s="173">
        <f>'Raw Data(sec)'!R108/3600</f>
        <v>1</v>
      </c>
      <c r="S109" s="173">
        <f>'Raw Data(sec)'!S108/3600</f>
        <v>0.84444444444444444</v>
      </c>
      <c r="T109" s="173">
        <f>'Raw Data(sec)'!T108/3600</f>
        <v>0.99777777777777776</v>
      </c>
      <c r="U109" s="173">
        <f>'Raw Data(sec)'!U108/3600</f>
        <v>0.65555555555555556</v>
      </c>
      <c r="V109" s="173">
        <f>'Raw Data(sec)'!V108/3600</f>
        <v>0.5411111111111111</v>
      </c>
      <c r="W109" s="173">
        <f>'Raw Data(sec)'!W108/3600</f>
        <v>0.5</v>
      </c>
      <c r="X109" s="173">
        <f>'Raw Data(sec)'!X108/3600</f>
        <v>0.69777777777777783</v>
      </c>
      <c r="Y109" s="173">
        <f>'Raw Data(sec)'!Y108/3600</f>
        <v>0.78666666666666663</v>
      </c>
      <c r="Z109" s="173">
        <f>'Raw Data(sec)'!Z108/3600</f>
        <v>0.52222222222222225</v>
      </c>
      <c r="AA109" s="173">
        <f>'Raw Data(sec)'!AA108/3600</f>
        <v>0.89666666666666661</v>
      </c>
      <c r="AB109" s="173">
        <f>'Raw Data(sec)'!AB108/3600</f>
        <v>0.74777777777777776</v>
      </c>
      <c r="AH109" s="9"/>
      <c r="AI109" s="9"/>
      <c r="AJ109" s="9"/>
      <c r="AK109" s="358"/>
      <c r="AL109" s="87">
        <v>12</v>
      </c>
      <c r="AM109" s="58">
        <f t="shared" si="198"/>
        <v>5.7777777777777775E-2</v>
      </c>
      <c r="AN109" s="58">
        <f t="shared" si="199"/>
        <v>0.13666666666666666</v>
      </c>
      <c r="AO109" s="58">
        <f t="shared" si="200"/>
        <v>3.7777777777777778E-2</v>
      </c>
      <c r="AP109" s="58">
        <f t="shared" si="201"/>
        <v>3.6666666666666667E-2</v>
      </c>
      <c r="AQ109" s="58">
        <f t="shared" si="202"/>
        <v>4.4444444444444446E-2</v>
      </c>
      <c r="AR109" s="58">
        <f t="shared" si="203"/>
        <v>0.12777777777777777</v>
      </c>
      <c r="AS109" s="58">
        <f t="shared" si="204"/>
        <v>0.10444444444444445</v>
      </c>
      <c r="AT109" s="25"/>
      <c r="AU109" s="58">
        <f t="shared" si="205"/>
        <v>0</v>
      </c>
      <c r="AV109" s="58"/>
      <c r="AW109" s="40">
        <f t="shared" si="258"/>
        <v>7.7936507936507943E-2</v>
      </c>
      <c r="AX109" s="40">
        <f t="shared" si="259"/>
        <v>4.3741800272998226E-2</v>
      </c>
      <c r="AY109" s="41">
        <f t="shared" si="260"/>
        <v>1.6532846488658645E-2</v>
      </c>
      <c r="AZ109" s="9"/>
      <c r="BA109" s="386"/>
      <c r="BB109" s="90">
        <v>12</v>
      </c>
      <c r="BC109" s="58">
        <f t="shared" si="206"/>
        <v>0.2</v>
      </c>
      <c r="BD109" s="58">
        <f t="shared" si="207"/>
        <v>6.7777777777777784E-2</v>
      </c>
      <c r="BE109" s="58">
        <f t="shared" si="208"/>
        <v>0.19</v>
      </c>
      <c r="BF109" s="58">
        <f t="shared" si="209"/>
        <v>8.8888888888888892E-2</v>
      </c>
      <c r="BG109" s="58">
        <f t="shared" si="210"/>
        <v>0.16555555555555557</v>
      </c>
      <c r="BH109" s="58">
        <f t="shared" si="211"/>
        <v>0.16888888888888889</v>
      </c>
      <c r="BI109" s="58">
        <f t="shared" si="212"/>
        <v>9.7777777777777783E-2</v>
      </c>
      <c r="BJ109" s="58">
        <f t="shared" si="213"/>
        <v>0.29555555555555557</v>
      </c>
      <c r="BK109" s="58"/>
      <c r="BL109" s="58"/>
      <c r="BM109" s="40">
        <f t="shared" si="278"/>
        <v>0.15930555555555553</v>
      </c>
      <c r="BN109" s="40">
        <f t="shared" si="279"/>
        <v>7.4079745153282764E-2</v>
      </c>
      <c r="BO109" s="41">
        <f t="shared" si="280"/>
        <v>2.6191145073228759E-2</v>
      </c>
      <c r="BT109" s="358"/>
      <c r="BU109" s="87">
        <v>12</v>
      </c>
      <c r="BV109" s="58">
        <f t="shared" si="214"/>
        <v>7.4444444444444438E-2</v>
      </c>
      <c r="BW109" s="58">
        <f t="shared" si="215"/>
        <v>1.5555555555555555E-2</v>
      </c>
      <c r="BX109" s="58">
        <f t="shared" si="216"/>
        <v>3.3333333333333333E-2</v>
      </c>
      <c r="BY109" s="58">
        <f t="shared" si="217"/>
        <v>6.3333333333333339E-2</v>
      </c>
      <c r="BZ109" s="58">
        <f t="shared" si="218"/>
        <v>5.6666666666666664E-2</v>
      </c>
      <c r="CA109" s="58">
        <f t="shared" si="219"/>
        <v>4.777777777777778E-2</v>
      </c>
      <c r="CB109" s="58">
        <f t="shared" si="220"/>
        <v>3.3333333333333335E-3</v>
      </c>
      <c r="CC109" s="58"/>
      <c r="CD109" s="58"/>
      <c r="CE109" s="58"/>
      <c r="CF109" s="40">
        <f t="shared" si="261"/>
        <v>4.2063492063492067E-2</v>
      </c>
      <c r="CG109" s="40">
        <f t="shared" si="262"/>
        <v>2.5902862001082969E-2</v>
      </c>
      <c r="CH109" s="41">
        <f>STDEV(BV109:CB109)/SQRT(COUNT(BV109:CB109))</f>
        <v>9.7903615856700602E-3</v>
      </c>
      <c r="CI109" s="116">
        <f>_xlfn.T.TEST(CF110:CF121,CU110:CU121,2,2)</f>
        <v>0.1478884737414318</v>
      </c>
      <c r="CJ109" s="90">
        <v>12</v>
      </c>
      <c r="CK109" s="58">
        <f t="shared" si="221"/>
        <v>2.8888888888888888E-2</v>
      </c>
      <c r="CL109" s="58">
        <f t="shared" si="222"/>
        <v>0.15111111111111111</v>
      </c>
      <c r="CM109" s="58">
        <f t="shared" si="223"/>
        <v>9.8888888888888887E-2</v>
      </c>
      <c r="CN109" s="58">
        <f t="shared" si="224"/>
        <v>0.11222222222222222</v>
      </c>
      <c r="CO109" s="58">
        <f t="shared" si="225"/>
        <v>0.12777777777777777</v>
      </c>
      <c r="CP109" s="58">
        <f t="shared" si="226"/>
        <v>5.8888888888888886E-2</v>
      </c>
      <c r="CQ109" s="58">
        <f t="shared" si="227"/>
        <v>9.8888888888888887E-2</v>
      </c>
      <c r="CR109" s="58">
        <f t="shared" si="228"/>
        <v>0.12</v>
      </c>
      <c r="CS109" s="58">
        <f t="shared" si="229"/>
        <v>8.4444444444444447E-2</v>
      </c>
      <c r="CT109" s="58"/>
      <c r="CU109" s="102">
        <f t="shared" si="263"/>
        <v>9.790123456790123E-2</v>
      </c>
      <c r="CV109" s="40">
        <f t="shared" si="264"/>
        <v>3.6886732050586214E-2</v>
      </c>
      <c r="CW109" s="41">
        <f t="shared" si="265"/>
        <v>1.2295577350195404E-2</v>
      </c>
      <c r="CX109" s="9"/>
      <c r="CZ109" s="9"/>
      <c r="DA109" s="358"/>
      <c r="DB109" s="87">
        <v>12</v>
      </c>
      <c r="DC109" s="58">
        <f t="shared" si="230"/>
        <v>9.2222222222222219E-2</v>
      </c>
      <c r="DD109" s="58">
        <f t="shared" si="231"/>
        <v>1.3333333333333334E-2</v>
      </c>
      <c r="DE109" s="58">
        <f t="shared" si="232"/>
        <v>2.3333333333333334E-2</v>
      </c>
      <c r="DF109" s="58">
        <f t="shared" si="233"/>
        <v>6.8888888888888888E-2</v>
      </c>
      <c r="DG109" s="58">
        <f t="shared" si="234"/>
        <v>0.12888888888888889</v>
      </c>
      <c r="DH109" s="58">
        <f t="shared" si="235"/>
        <v>0.03</v>
      </c>
      <c r="DI109" s="58"/>
      <c r="DJ109" s="58"/>
      <c r="DK109" s="58"/>
      <c r="DL109" s="40">
        <f t="shared" si="266"/>
        <v>5.9444444444444446E-2</v>
      </c>
      <c r="DM109" s="40">
        <f t="shared" si="267"/>
        <v>4.535048695071163E-2</v>
      </c>
      <c r="DN109" s="41">
        <f t="shared" si="268"/>
        <v>1.8514258769331753E-2</v>
      </c>
      <c r="DO109" s="9"/>
      <c r="DP109" s="111">
        <v>12</v>
      </c>
      <c r="DQ109" s="58">
        <f t="shared" si="236"/>
        <v>4.8888888888888891E-2</v>
      </c>
      <c r="DR109" s="58">
        <f t="shared" si="237"/>
        <v>0.21666666666666667</v>
      </c>
      <c r="DS109" s="58">
        <f t="shared" si="238"/>
        <v>0.11333333333333333</v>
      </c>
      <c r="DT109" s="58">
        <f t="shared" si="239"/>
        <v>8.8888888888888892E-2</v>
      </c>
      <c r="DU109" s="58">
        <f t="shared" si="240"/>
        <v>0.11444444444444445</v>
      </c>
      <c r="DV109" s="58">
        <f t="shared" si="241"/>
        <v>0.15888888888888889</v>
      </c>
      <c r="DW109" s="58">
        <f t="shared" si="242"/>
        <v>0.14444444444444443</v>
      </c>
      <c r="DX109" s="58"/>
      <c r="DY109" s="58"/>
      <c r="DZ109" s="58"/>
      <c r="EA109" s="40">
        <f t="shared" si="269"/>
        <v>0.12650793650793649</v>
      </c>
      <c r="EB109" s="40">
        <f t="shared" si="270"/>
        <v>5.363122275396897E-2</v>
      </c>
      <c r="EC109" s="41">
        <f t="shared" si="271"/>
        <v>2.0270696845044355E-2</v>
      </c>
      <c r="EG109" s="358"/>
      <c r="EH109" s="87">
        <v>12</v>
      </c>
      <c r="EI109" s="58">
        <f t="shared" si="243"/>
        <v>6.3333333333333339E-2</v>
      </c>
      <c r="EJ109" s="58">
        <f t="shared" si="244"/>
        <v>8.666666666666667E-2</v>
      </c>
      <c r="EK109" s="58">
        <f t="shared" si="245"/>
        <v>6.3333333333333339E-2</v>
      </c>
      <c r="EL109" s="58">
        <f t="shared" si="246"/>
        <v>6.222222222222222E-2</v>
      </c>
      <c r="EM109" s="58"/>
      <c r="EN109" s="58"/>
      <c r="EO109" s="58">
        <f t="shared" si="247"/>
        <v>5.2222222222222225E-2</v>
      </c>
      <c r="EP109" s="58">
        <f t="shared" si="248"/>
        <v>0.18888888888888888</v>
      </c>
      <c r="EQ109" s="58">
        <f t="shared" si="249"/>
        <v>0.11444444444444445</v>
      </c>
      <c r="ER109" s="58"/>
      <c r="ES109" s="40">
        <f t="shared" si="272"/>
        <v>9.0158730158730174E-2</v>
      </c>
      <c r="ET109" s="40">
        <f t="shared" si="273"/>
        <v>4.8319191508939804E-2</v>
      </c>
      <c r="EU109" s="41">
        <f t="shared" si="274"/>
        <v>1.8262937754908358E-2</v>
      </c>
      <c r="EV109" s="9"/>
      <c r="EX109" s="90">
        <v>12</v>
      </c>
      <c r="EY109" s="9">
        <f t="shared" si="250"/>
        <v>0.17666666666666667</v>
      </c>
      <c r="EZ109" s="9">
        <f t="shared" si="251"/>
        <v>2.5555555555555557E-2</v>
      </c>
      <c r="FA109" s="9">
        <f t="shared" si="252"/>
        <v>3.4444444444444444E-2</v>
      </c>
      <c r="FB109" s="9">
        <f t="shared" si="253"/>
        <v>1.5555555555555555E-2</v>
      </c>
      <c r="FC109" s="9">
        <f t="shared" si="254"/>
        <v>0.09</v>
      </c>
      <c r="FD109" s="9">
        <f t="shared" si="255"/>
        <v>1.4444444444444444E-2</v>
      </c>
      <c r="FE109" s="9">
        <f t="shared" si="256"/>
        <v>0</v>
      </c>
      <c r="FF109" s="9">
        <f t="shared" si="257"/>
        <v>4.777777777777778E-2</v>
      </c>
      <c r="FG109" s="58"/>
      <c r="FH109" s="58"/>
      <c r="FI109" s="40">
        <f t="shared" si="275"/>
        <v>5.0555555555555548E-2</v>
      </c>
      <c r="FJ109" s="40">
        <f t="shared" si="276"/>
        <v>5.7863184739073509E-2</v>
      </c>
      <c r="FK109" s="41">
        <f t="shared" si="277"/>
        <v>2.0457725155024413E-2</v>
      </c>
      <c r="FL109" s="9"/>
      <c r="GC109" s="9"/>
      <c r="GD109" s="9"/>
      <c r="GE109" s="9"/>
      <c r="GF109" s="9"/>
      <c r="GG109" s="9"/>
      <c r="GH109" s="9"/>
      <c r="GI109" s="9"/>
      <c r="GJ109" s="9"/>
      <c r="GK109" s="9"/>
      <c r="GL109" s="9"/>
      <c r="GM109" s="9"/>
      <c r="GN109" s="9"/>
      <c r="GO109" s="9"/>
      <c r="HD109" s="9"/>
      <c r="HE109" s="9"/>
      <c r="HF109" s="9"/>
      <c r="HG109" s="9"/>
      <c r="HH109" s="9"/>
    </row>
    <row r="110" spans="1:216" ht="22" thickBot="1" x14ac:dyDescent="0.3">
      <c r="A110" t="str">
        <f>'Raw Data(sec)'!A109</f>
        <v>P44</v>
      </c>
      <c r="B110" t="str">
        <f>'Raw Data(sec)'!B109</f>
        <v>WT</v>
      </c>
      <c r="C110" t="str">
        <f>'Raw Data(sec)'!C109</f>
        <v>S2</v>
      </c>
      <c r="D110" t="str">
        <f>'Raw Data(sec)'!D109</f>
        <v>R</v>
      </c>
      <c r="E110">
        <f>'Raw Data(sec)'!E109/3600</f>
        <v>0.01</v>
      </c>
      <c r="F110">
        <f>'Raw Data(sec)'!F109/3600</f>
        <v>0.12444444444444444</v>
      </c>
      <c r="G110">
        <f>'Raw Data(sec)'!G109/3600</f>
        <v>0.13</v>
      </c>
      <c r="H110">
        <f>'Raw Data(sec)'!H109/3600</f>
        <v>7.2222222222222215E-2</v>
      </c>
      <c r="I110">
        <f>'Raw Data(sec)'!I109/3600</f>
        <v>8.3333333333333329E-2</v>
      </c>
      <c r="J110">
        <f>'Raw Data(sec)'!J109/3600</f>
        <v>9.6666666666666665E-2</v>
      </c>
      <c r="K110">
        <f>'Raw Data(sec)'!K109/3600</f>
        <v>6.3333333333333339E-2</v>
      </c>
      <c r="L110">
        <f>'Raw Data(sec)'!L109/3600</f>
        <v>4.4444444444444446E-2</v>
      </c>
      <c r="M110">
        <f>'Raw Data(sec)'!M109/3600</f>
        <v>0.11333333333333333</v>
      </c>
      <c r="N110">
        <f>'Raw Data(sec)'!N109/3600</f>
        <v>5.3333333333333337E-2</v>
      </c>
      <c r="O110">
        <f>'Raw Data(sec)'!O109/3600</f>
        <v>9.3333333333333338E-2</v>
      </c>
      <c r="P110" s="173">
        <f>'Raw Data(sec)'!P109/3600</f>
        <v>6.8888888888888888E-2</v>
      </c>
      <c r="Q110" s="173">
        <f>'Raw Data(sec)'!Q109/3600</f>
        <v>0</v>
      </c>
      <c r="R110" s="173">
        <f>'Raw Data(sec)'!R109/3600</f>
        <v>0</v>
      </c>
      <c r="S110" s="173">
        <f>'Raw Data(sec)'!S109/3600</f>
        <v>0</v>
      </c>
      <c r="T110" s="173">
        <f>'Raw Data(sec)'!T109/3600</f>
        <v>0</v>
      </c>
      <c r="U110" s="173">
        <f>'Raw Data(sec)'!U109/3600</f>
        <v>0</v>
      </c>
      <c r="V110" s="173">
        <f>'Raw Data(sec)'!V109/3600</f>
        <v>0</v>
      </c>
      <c r="W110" s="173">
        <f>'Raw Data(sec)'!W109/3600</f>
        <v>2.6666666666666668E-2</v>
      </c>
      <c r="X110" s="173">
        <f>'Raw Data(sec)'!X109/3600</f>
        <v>1.1111111111111112E-2</v>
      </c>
      <c r="Y110" s="173">
        <f>'Raw Data(sec)'!Y109/3600</f>
        <v>2.4444444444444446E-2</v>
      </c>
      <c r="Z110" s="173">
        <f>'Raw Data(sec)'!Z109/3600</f>
        <v>2.4444444444444446E-2</v>
      </c>
      <c r="AA110" s="173">
        <f>'Raw Data(sec)'!AA109/3600</f>
        <v>1.4444444444444444E-2</v>
      </c>
      <c r="AB110" s="173">
        <f>'Raw Data(sec)'!AB109/3600</f>
        <v>1.6666666666666666E-2</v>
      </c>
      <c r="AH110" s="9"/>
      <c r="AI110" s="9"/>
      <c r="AJ110" s="9"/>
      <c r="AK110" s="358"/>
      <c r="AL110" s="217">
        <v>13</v>
      </c>
      <c r="AM110" s="220">
        <f t="shared" si="198"/>
        <v>0</v>
      </c>
      <c r="AN110" s="220">
        <f t="shared" si="199"/>
        <v>2.6666666666666668E-2</v>
      </c>
      <c r="AO110" s="220">
        <f t="shared" si="200"/>
        <v>0</v>
      </c>
      <c r="AP110" s="220">
        <f t="shared" si="201"/>
        <v>8.8888888888888889E-3</v>
      </c>
      <c r="AQ110" s="220">
        <f t="shared" si="202"/>
        <v>3.5555555555555556E-2</v>
      </c>
      <c r="AR110" s="220">
        <f t="shared" si="203"/>
        <v>3.7777777777777778E-2</v>
      </c>
      <c r="AS110" s="220">
        <f t="shared" si="204"/>
        <v>0</v>
      </c>
      <c r="AT110" s="25"/>
      <c r="AU110" s="58">
        <f t="shared" si="205"/>
        <v>0</v>
      </c>
      <c r="AV110" s="58"/>
      <c r="AW110" s="40">
        <f t="shared" si="258"/>
        <v>1.5555555555555557E-2</v>
      </c>
      <c r="AX110" s="40">
        <f t="shared" si="259"/>
        <v>1.7261007700342289E-2</v>
      </c>
      <c r="AY110" s="41">
        <f t="shared" si="260"/>
        <v>6.5240476790680863E-3</v>
      </c>
      <c r="AZ110" s="116">
        <f>_xlfn.T.TEST(AW110:AW121,BM110:BM121,2,2)</f>
        <v>0.64986056363295797</v>
      </c>
      <c r="BA110" s="386"/>
      <c r="BB110" s="219">
        <v>13</v>
      </c>
      <c r="BC110" s="220">
        <f t="shared" si="206"/>
        <v>0</v>
      </c>
      <c r="BD110" s="220">
        <f t="shared" si="207"/>
        <v>3.3333333333333335E-3</v>
      </c>
      <c r="BE110" s="220">
        <f t="shared" si="208"/>
        <v>0</v>
      </c>
      <c r="BF110" s="220">
        <f t="shared" si="209"/>
        <v>2.3333333333333334E-2</v>
      </c>
      <c r="BG110" s="220">
        <f t="shared" si="210"/>
        <v>1.2222222222222223E-2</v>
      </c>
      <c r="BH110" s="220">
        <f t="shared" si="211"/>
        <v>3.111111111111111E-2</v>
      </c>
      <c r="BI110" s="220">
        <f t="shared" si="212"/>
        <v>3.111111111111111E-2</v>
      </c>
      <c r="BJ110" s="220">
        <f t="shared" si="213"/>
        <v>0</v>
      </c>
      <c r="BK110" s="58"/>
      <c r="BL110" s="58"/>
      <c r="BM110" s="40">
        <f t="shared" si="278"/>
        <v>1.263888888888889E-2</v>
      </c>
      <c r="BN110" s="40">
        <f t="shared" si="279"/>
        <v>1.3953026512323967E-2</v>
      </c>
      <c r="BO110" s="41">
        <f t="shared" si="280"/>
        <v>4.9331398324699797E-3</v>
      </c>
      <c r="BT110" s="358"/>
      <c r="BU110" s="217">
        <v>13</v>
      </c>
      <c r="BV110" s="220">
        <f t="shared" si="214"/>
        <v>0</v>
      </c>
      <c r="BW110" s="220">
        <f t="shared" si="215"/>
        <v>0</v>
      </c>
      <c r="BX110" s="220">
        <f t="shared" si="216"/>
        <v>0</v>
      </c>
      <c r="BY110" s="220">
        <f t="shared" si="217"/>
        <v>0</v>
      </c>
      <c r="BZ110" s="220">
        <f t="shared" si="218"/>
        <v>0</v>
      </c>
      <c r="CA110" s="220">
        <f t="shared" si="219"/>
        <v>0.02</v>
      </c>
      <c r="CB110" s="220">
        <f t="shared" si="220"/>
        <v>0</v>
      </c>
      <c r="CC110" s="77"/>
      <c r="CD110" s="58"/>
      <c r="CE110" s="58"/>
      <c r="CF110" s="40">
        <f t="shared" si="261"/>
        <v>2.8571428571428571E-3</v>
      </c>
      <c r="CG110" s="40">
        <f t="shared" si="262"/>
        <v>7.5592894601845444E-3</v>
      </c>
      <c r="CH110" s="41">
        <f t="shared" si="281"/>
        <v>2.8571428571428571E-3</v>
      </c>
      <c r="CI110" s="9"/>
      <c r="CJ110" s="219">
        <v>13</v>
      </c>
      <c r="CK110" s="220">
        <f t="shared" si="221"/>
        <v>0</v>
      </c>
      <c r="CL110" s="220">
        <f t="shared" si="222"/>
        <v>0</v>
      </c>
      <c r="CM110" s="220">
        <f t="shared" si="223"/>
        <v>2.2222222222222223E-2</v>
      </c>
      <c r="CN110" s="220">
        <f t="shared" si="224"/>
        <v>1.1111111111111112E-2</v>
      </c>
      <c r="CO110" s="220">
        <f t="shared" si="225"/>
        <v>2.7777777777777776E-2</v>
      </c>
      <c r="CP110" s="220">
        <f t="shared" si="226"/>
        <v>3.111111111111111E-2</v>
      </c>
      <c r="CQ110" s="220">
        <f t="shared" si="227"/>
        <v>0</v>
      </c>
      <c r="CR110" s="220">
        <f t="shared" si="228"/>
        <v>0</v>
      </c>
      <c r="CS110" s="220">
        <f t="shared" si="229"/>
        <v>0</v>
      </c>
      <c r="CT110" s="58"/>
      <c r="CU110" s="102">
        <f t="shared" si="263"/>
        <v>1.0246913580246913E-2</v>
      </c>
      <c r="CV110" s="40">
        <f t="shared" si="264"/>
        <v>1.3284375136637744E-2</v>
      </c>
      <c r="CW110" s="41">
        <f t="shared" si="265"/>
        <v>4.4281250455459149E-3</v>
      </c>
      <c r="CX110" s="9"/>
      <c r="CZ110" s="9"/>
      <c r="DA110" s="358"/>
      <c r="DB110" s="217">
        <v>13</v>
      </c>
      <c r="DC110" s="220">
        <f t="shared" si="230"/>
        <v>0</v>
      </c>
      <c r="DD110" s="220">
        <f t="shared" si="231"/>
        <v>0</v>
      </c>
      <c r="DE110" s="220">
        <f t="shared" si="232"/>
        <v>0</v>
      </c>
      <c r="DF110" s="220">
        <f t="shared" si="233"/>
        <v>0</v>
      </c>
      <c r="DG110" s="220">
        <f t="shared" si="234"/>
        <v>0</v>
      </c>
      <c r="DH110" s="220">
        <f t="shared" si="235"/>
        <v>0</v>
      </c>
      <c r="DI110" s="58"/>
      <c r="DJ110" s="58"/>
      <c r="DK110" s="58"/>
      <c r="DL110" s="40">
        <f t="shared" si="266"/>
        <v>0</v>
      </c>
      <c r="DM110" s="40">
        <f t="shared" si="267"/>
        <v>0</v>
      </c>
      <c r="DN110" s="41">
        <f t="shared" si="268"/>
        <v>0</v>
      </c>
      <c r="DO110" s="116">
        <f>_xlfn.T.TEST(DL110:DL121,EA110:EA121,2,2)</f>
        <v>0.23927570809336968</v>
      </c>
      <c r="DP110" s="219">
        <v>13</v>
      </c>
      <c r="DQ110" s="220">
        <f t="shared" si="236"/>
        <v>0</v>
      </c>
      <c r="DR110" s="220">
        <f t="shared" si="237"/>
        <v>0</v>
      </c>
      <c r="DS110" s="220">
        <f t="shared" si="238"/>
        <v>0</v>
      </c>
      <c r="DT110" s="220">
        <f t="shared" si="239"/>
        <v>0</v>
      </c>
      <c r="DU110" s="220">
        <f t="shared" si="240"/>
        <v>0</v>
      </c>
      <c r="DV110" s="220">
        <f t="shared" si="241"/>
        <v>5.5555555555555558E-3</v>
      </c>
      <c r="DW110" s="220">
        <f t="shared" si="242"/>
        <v>4.1111111111111112E-2</v>
      </c>
      <c r="DX110" s="77"/>
      <c r="DY110" s="77"/>
      <c r="DZ110" s="77"/>
      <c r="EA110" s="40">
        <f t="shared" si="269"/>
        <v>6.6666666666666671E-3</v>
      </c>
      <c r="EB110" s="40">
        <f t="shared" si="270"/>
        <v>1.5329038582648058E-2</v>
      </c>
      <c r="EC110" s="41">
        <f t="shared" si="271"/>
        <v>5.7938319896286847E-3</v>
      </c>
      <c r="EG110" s="358"/>
      <c r="EH110" s="217">
        <v>13</v>
      </c>
      <c r="EI110" s="220">
        <f t="shared" si="243"/>
        <v>0</v>
      </c>
      <c r="EJ110" s="220">
        <f t="shared" si="244"/>
        <v>0</v>
      </c>
      <c r="EK110" s="220">
        <f t="shared" si="245"/>
        <v>0</v>
      </c>
      <c r="EL110" s="220">
        <f t="shared" si="246"/>
        <v>0</v>
      </c>
      <c r="EM110" s="58"/>
      <c r="EN110" s="58"/>
      <c r="EO110" s="58">
        <f t="shared" si="247"/>
        <v>0</v>
      </c>
      <c r="EP110" s="58">
        <f t="shared" si="248"/>
        <v>0</v>
      </c>
      <c r="EQ110" s="58">
        <f t="shared" si="249"/>
        <v>0</v>
      </c>
      <c r="ER110" s="58"/>
      <c r="ES110" s="40">
        <f t="shared" si="272"/>
        <v>0</v>
      </c>
      <c r="ET110" s="40">
        <f t="shared" si="273"/>
        <v>0</v>
      </c>
      <c r="EU110" s="41">
        <f t="shared" si="274"/>
        <v>0</v>
      </c>
      <c r="EV110" s="116">
        <f>_xlfn.T.TEST(ES110:ES121,FI110:FI121,2,2)</f>
        <v>0.59733913543128692</v>
      </c>
      <c r="EX110" s="219">
        <v>13</v>
      </c>
      <c r="EY110" s="152">
        <f t="shared" si="250"/>
        <v>4.4444444444444444E-3</v>
      </c>
      <c r="EZ110" s="152">
        <f t="shared" si="251"/>
        <v>0</v>
      </c>
      <c r="FA110" s="152">
        <f t="shared" si="252"/>
        <v>2.4444444444444446E-2</v>
      </c>
      <c r="FB110" s="152">
        <f t="shared" si="253"/>
        <v>0</v>
      </c>
      <c r="FC110" s="152">
        <f t="shared" si="254"/>
        <v>2.2222222222222223E-2</v>
      </c>
      <c r="FD110" s="152">
        <f t="shared" si="255"/>
        <v>0</v>
      </c>
      <c r="FE110" s="152">
        <f t="shared" si="256"/>
        <v>0</v>
      </c>
      <c r="FF110" s="152">
        <f t="shared" si="257"/>
        <v>0</v>
      </c>
      <c r="FG110" s="58"/>
      <c r="FH110" s="58"/>
      <c r="FI110" s="40">
        <f t="shared" si="275"/>
        <v>6.3888888888888893E-3</v>
      </c>
      <c r="FJ110" s="40">
        <f t="shared" si="276"/>
        <v>1.0586837523443695E-2</v>
      </c>
      <c r="FK110" s="41">
        <f t="shared" si="277"/>
        <v>3.7430123020736152E-3</v>
      </c>
      <c r="FL110" s="9"/>
      <c r="GC110" s="9"/>
      <c r="GD110" s="9"/>
      <c r="GE110" s="9"/>
      <c r="GF110" s="9"/>
      <c r="GG110" s="9"/>
      <c r="GH110" s="9"/>
      <c r="GI110" s="9"/>
      <c r="GJ110" s="9"/>
      <c r="GK110" s="9"/>
      <c r="GL110" s="9"/>
      <c r="GM110" s="9"/>
      <c r="GN110" s="9"/>
      <c r="GO110" s="9"/>
      <c r="HD110" s="9"/>
      <c r="HE110" s="9"/>
      <c r="HF110" s="9"/>
      <c r="HG110" s="9"/>
      <c r="HH110" s="9"/>
    </row>
    <row r="111" spans="1:216" ht="21" x14ac:dyDescent="0.25">
      <c r="A111" t="str">
        <f>'Raw Data(sec)'!A110</f>
        <v>P44</v>
      </c>
      <c r="B111" t="str">
        <f>'Raw Data(sec)'!B110</f>
        <v>WT</v>
      </c>
      <c r="C111" t="str">
        <f>'Raw Data(sec)'!C110</f>
        <v>S2</v>
      </c>
      <c r="D111" t="str">
        <f>'Raw Data(sec)'!D110</f>
        <v>NR</v>
      </c>
      <c r="E111">
        <f>'Raw Data(sec)'!E110/3600</f>
        <v>0.22444444444444445</v>
      </c>
      <c r="F111">
        <f>'Raw Data(sec)'!F110/3600</f>
        <v>0.6333333333333333</v>
      </c>
      <c r="G111">
        <f>'Raw Data(sec)'!G110/3600</f>
        <v>0.61777777777777776</v>
      </c>
      <c r="H111">
        <f>'Raw Data(sec)'!H110/3600</f>
        <v>0.64777777777777779</v>
      </c>
      <c r="I111">
        <f>'Raw Data(sec)'!I110/3600</f>
        <v>0.56444444444444442</v>
      </c>
      <c r="J111">
        <f>'Raw Data(sec)'!J110/3600</f>
        <v>0.64</v>
      </c>
      <c r="K111">
        <f>'Raw Data(sec)'!K110/3600</f>
        <v>0.47</v>
      </c>
      <c r="L111">
        <f>'Raw Data(sec)'!L110/3600</f>
        <v>0.57666666666666666</v>
      </c>
      <c r="M111">
        <f>'Raw Data(sec)'!M110/3600</f>
        <v>0.76222222222222225</v>
      </c>
      <c r="N111">
        <f>'Raw Data(sec)'!N110/3600</f>
        <v>0.45444444444444443</v>
      </c>
      <c r="O111">
        <f>'Raw Data(sec)'!O110/3600</f>
        <v>0.49444444444444446</v>
      </c>
      <c r="P111" s="173">
        <f>'Raw Data(sec)'!P110/3600</f>
        <v>0.39333333333333331</v>
      </c>
      <c r="Q111" s="173">
        <f>'Raw Data(sec)'!Q110/3600</f>
        <v>0</v>
      </c>
      <c r="R111" s="173">
        <f>'Raw Data(sec)'!R110/3600</f>
        <v>0</v>
      </c>
      <c r="S111" s="173">
        <f>'Raw Data(sec)'!S110/3600</f>
        <v>0.15555555555555556</v>
      </c>
      <c r="T111" s="173">
        <f>'Raw Data(sec)'!T110/3600</f>
        <v>2.2222222222222222E-3</v>
      </c>
      <c r="U111" s="173">
        <f>'Raw Data(sec)'!U110/3600</f>
        <v>0.34444444444444444</v>
      </c>
      <c r="V111" s="173">
        <f>'Raw Data(sec)'!V110/3600</f>
        <v>0.4588888888888889</v>
      </c>
      <c r="W111" s="173">
        <f>'Raw Data(sec)'!W110/3600</f>
        <v>0.47333333333333333</v>
      </c>
      <c r="X111" s="173">
        <f>'Raw Data(sec)'!X110/3600</f>
        <v>0.2911111111111111</v>
      </c>
      <c r="Y111" s="173">
        <f>'Raw Data(sec)'!Y110/3600</f>
        <v>0.18888888888888888</v>
      </c>
      <c r="Z111" s="173">
        <f>'Raw Data(sec)'!Z110/3600</f>
        <v>0.45333333333333331</v>
      </c>
      <c r="AA111" s="173">
        <f>'Raw Data(sec)'!AA110/3600</f>
        <v>8.8888888888888892E-2</v>
      </c>
      <c r="AB111" s="173">
        <f>'Raw Data(sec)'!AB110/3600</f>
        <v>0.23555555555555555</v>
      </c>
      <c r="AH111" s="9"/>
      <c r="AI111" s="9"/>
      <c r="AJ111" s="9"/>
      <c r="AK111" s="358"/>
      <c r="AL111" s="217">
        <v>14</v>
      </c>
      <c r="AM111" s="220">
        <f t="shared" si="198"/>
        <v>5.6666666666666664E-2</v>
      </c>
      <c r="AN111" s="220">
        <f t="shared" si="199"/>
        <v>0.14000000000000001</v>
      </c>
      <c r="AO111" s="220">
        <f t="shared" si="200"/>
        <v>0.05</v>
      </c>
      <c r="AP111" s="220">
        <f t="shared" si="201"/>
        <v>0</v>
      </c>
      <c r="AQ111" s="220">
        <f t="shared" si="202"/>
        <v>1.5555555555555555E-2</v>
      </c>
      <c r="AR111" s="220">
        <f t="shared" si="203"/>
        <v>2.5555555555555557E-2</v>
      </c>
      <c r="AS111" s="220">
        <f t="shared" si="204"/>
        <v>0</v>
      </c>
      <c r="AT111" s="25"/>
      <c r="AU111" s="58">
        <f t="shared" si="205"/>
        <v>0</v>
      </c>
      <c r="AV111" s="58"/>
      <c r="AW111" s="40">
        <f t="shared" si="258"/>
        <v>4.1111111111111112E-2</v>
      </c>
      <c r="AX111" s="40">
        <f t="shared" si="259"/>
        <v>4.8947775982801839E-2</v>
      </c>
      <c r="AY111" s="41">
        <f t="shared" si="260"/>
        <v>1.8500520354313404E-2</v>
      </c>
      <c r="AZ111" s="9"/>
      <c r="BA111" s="386"/>
      <c r="BB111" s="219">
        <v>14</v>
      </c>
      <c r="BC111" s="220">
        <f t="shared" si="206"/>
        <v>0</v>
      </c>
      <c r="BD111" s="220">
        <f t="shared" si="207"/>
        <v>0</v>
      </c>
      <c r="BE111" s="220">
        <f t="shared" si="208"/>
        <v>3.4444444444444444E-2</v>
      </c>
      <c r="BF111" s="220">
        <f t="shared" si="209"/>
        <v>0</v>
      </c>
      <c r="BG111" s="220">
        <f t="shared" si="210"/>
        <v>0</v>
      </c>
      <c r="BH111" s="220">
        <f t="shared" si="211"/>
        <v>5.8888888888888886E-2</v>
      </c>
      <c r="BI111" s="220">
        <f t="shared" si="212"/>
        <v>2.8888888888888888E-2</v>
      </c>
      <c r="BJ111" s="220">
        <f t="shared" si="213"/>
        <v>0.11888888888888889</v>
      </c>
      <c r="BK111" s="58"/>
      <c r="BL111" s="58"/>
      <c r="BM111" s="40">
        <f t="shared" si="278"/>
        <v>3.0138888888888889E-2</v>
      </c>
      <c r="BN111" s="40">
        <f t="shared" si="279"/>
        <v>4.2014684171929932E-2</v>
      </c>
      <c r="BO111" s="41">
        <f t="shared" si="280"/>
        <v>1.4854434043691378E-2</v>
      </c>
      <c r="BT111" s="358"/>
      <c r="BU111" s="217">
        <v>14</v>
      </c>
      <c r="BV111" s="220">
        <f t="shared" si="214"/>
        <v>0</v>
      </c>
      <c r="BW111" s="220">
        <f t="shared" si="215"/>
        <v>0</v>
      </c>
      <c r="BX111" s="220">
        <f t="shared" si="216"/>
        <v>0</v>
      </c>
      <c r="BY111" s="220">
        <f t="shared" si="217"/>
        <v>2.2222222222222223E-2</v>
      </c>
      <c r="BZ111" s="220">
        <f t="shared" si="218"/>
        <v>0</v>
      </c>
      <c r="CA111" s="220">
        <f t="shared" si="219"/>
        <v>0</v>
      </c>
      <c r="CB111" s="220">
        <f t="shared" si="220"/>
        <v>0</v>
      </c>
      <c r="CC111" s="77"/>
      <c r="CD111" s="58"/>
      <c r="CE111" s="58"/>
      <c r="CF111" s="40">
        <f t="shared" si="261"/>
        <v>3.1746031746031746E-3</v>
      </c>
      <c r="CG111" s="40">
        <f t="shared" si="262"/>
        <v>8.3992105113161603E-3</v>
      </c>
      <c r="CH111" s="41">
        <f t="shared" si="281"/>
        <v>3.1746031746031742E-3</v>
      </c>
      <c r="CI111" s="9"/>
      <c r="CJ111" s="219">
        <v>14</v>
      </c>
      <c r="CK111" s="220">
        <f t="shared" si="221"/>
        <v>0</v>
      </c>
      <c r="CL111" s="220">
        <f t="shared" si="222"/>
        <v>3.3333333333333333E-2</v>
      </c>
      <c r="CM111" s="220">
        <f t="shared" si="223"/>
        <v>0</v>
      </c>
      <c r="CN111" s="220">
        <f t="shared" si="224"/>
        <v>0</v>
      </c>
      <c r="CO111" s="220">
        <f t="shared" si="225"/>
        <v>0.05</v>
      </c>
      <c r="CP111" s="220">
        <f t="shared" si="226"/>
        <v>0</v>
      </c>
      <c r="CQ111" s="220">
        <f t="shared" si="227"/>
        <v>4.4444444444444446E-2</v>
      </c>
      <c r="CR111" s="220">
        <f t="shared" si="228"/>
        <v>0.03</v>
      </c>
      <c r="CS111" s="220">
        <f t="shared" si="229"/>
        <v>0.03</v>
      </c>
      <c r="CT111" s="58"/>
      <c r="CU111" s="102">
        <f t="shared" si="263"/>
        <v>2.0864197530864201E-2</v>
      </c>
      <c r="CV111" s="40">
        <f t="shared" si="264"/>
        <v>2.0822425127804342E-2</v>
      </c>
      <c r="CW111" s="41">
        <f t="shared" si="265"/>
        <v>6.9408083759347804E-3</v>
      </c>
      <c r="CX111" s="9"/>
      <c r="CZ111" s="9"/>
      <c r="DA111" s="358"/>
      <c r="DB111" s="217">
        <v>14</v>
      </c>
      <c r="DC111" s="220">
        <f t="shared" si="230"/>
        <v>0</v>
      </c>
      <c r="DD111" s="220">
        <f t="shared" si="231"/>
        <v>0</v>
      </c>
      <c r="DE111" s="220">
        <f t="shared" si="232"/>
        <v>0</v>
      </c>
      <c r="DF111" s="220">
        <f t="shared" si="233"/>
        <v>0</v>
      </c>
      <c r="DG111" s="220">
        <f t="shared" si="234"/>
        <v>0</v>
      </c>
      <c r="DH111" s="220">
        <f t="shared" si="235"/>
        <v>0</v>
      </c>
      <c r="DI111" s="58"/>
      <c r="DJ111" s="58"/>
      <c r="DK111" s="58"/>
      <c r="DL111" s="40">
        <f t="shared" si="266"/>
        <v>0</v>
      </c>
      <c r="DM111" s="40">
        <f t="shared" si="267"/>
        <v>0</v>
      </c>
      <c r="DN111" s="41">
        <f t="shared" si="268"/>
        <v>0</v>
      </c>
      <c r="DO111" s="9"/>
      <c r="DP111" s="219">
        <v>14</v>
      </c>
      <c r="DQ111" s="220">
        <f t="shared" si="236"/>
        <v>0</v>
      </c>
      <c r="DR111" s="220">
        <f t="shared" si="237"/>
        <v>0</v>
      </c>
      <c r="DS111" s="220">
        <f t="shared" si="238"/>
        <v>0</v>
      </c>
      <c r="DT111" s="220">
        <f t="shared" si="239"/>
        <v>0</v>
      </c>
      <c r="DU111" s="220">
        <f t="shared" si="240"/>
        <v>3.3333333333333335E-3</v>
      </c>
      <c r="DV111" s="220">
        <f t="shared" si="241"/>
        <v>3.5555555555555556E-2</v>
      </c>
      <c r="DW111" s="220">
        <f t="shared" si="242"/>
        <v>0</v>
      </c>
      <c r="DX111" s="77"/>
      <c r="DY111" s="77"/>
      <c r="DZ111" s="77"/>
      <c r="EA111" s="40">
        <f t="shared" si="269"/>
        <v>5.5555555555555558E-3</v>
      </c>
      <c r="EB111" s="40">
        <f t="shared" si="270"/>
        <v>1.3286956381223774E-2</v>
      </c>
      <c r="EC111" s="41">
        <f t="shared" si="271"/>
        <v>5.0219974665258321E-3</v>
      </c>
      <c r="EG111" s="358"/>
      <c r="EH111" s="217">
        <v>14</v>
      </c>
      <c r="EI111" s="220">
        <f t="shared" si="243"/>
        <v>1.4444444444444444E-2</v>
      </c>
      <c r="EJ111" s="220">
        <f t="shared" si="244"/>
        <v>5.3333333333333337E-2</v>
      </c>
      <c r="EK111" s="220">
        <f t="shared" si="245"/>
        <v>3.888888888888889E-2</v>
      </c>
      <c r="EL111" s="220">
        <f t="shared" si="246"/>
        <v>0</v>
      </c>
      <c r="EM111" s="58"/>
      <c r="EN111" s="58"/>
      <c r="EO111" s="58">
        <f t="shared" si="247"/>
        <v>2.1111111111111112E-2</v>
      </c>
      <c r="EP111" s="58">
        <f t="shared" si="248"/>
        <v>4.3333333333333335E-2</v>
      </c>
      <c r="EQ111" s="58">
        <f t="shared" si="249"/>
        <v>2.1111111111111112E-2</v>
      </c>
      <c r="ER111" s="58"/>
      <c r="ES111" s="40">
        <f t="shared" si="272"/>
        <v>2.7460317460317463E-2</v>
      </c>
      <c r="ET111" s="40">
        <f t="shared" si="273"/>
        <v>1.851163893376568E-2</v>
      </c>
      <c r="EU111" s="41">
        <f t="shared" si="274"/>
        <v>6.9967418541378376E-3</v>
      </c>
      <c r="EV111" s="9"/>
      <c r="EX111" s="219">
        <v>14</v>
      </c>
      <c r="EY111" s="152">
        <f t="shared" si="250"/>
        <v>0</v>
      </c>
      <c r="EZ111" s="152">
        <f t="shared" si="251"/>
        <v>1.1111111111111112E-2</v>
      </c>
      <c r="FA111" s="152">
        <f t="shared" si="252"/>
        <v>1.7777777777777778E-2</v>
      </c>
      <c r="FB111" s="152">
        <f t="shared" si="253"/>
        <v>0</v>
      </c>
      <c r="FC111" s="152">
        <f t="shared" si="254"/>
        <v>4.1111111111111112E-2</v>
      </c>
      <c r="FD111" s="152">
        <f t="shared" si="255"/>
        <v>0</v>
      </c>
      <c r="FE111" s="152">
        <f t="shared" si="256"/>
        <v>0</v>
      </c>
      <c r="FF111" s="152">
        <f t="shared" si="257"/>
        <v>0</v>
      </c>
      <c r="FG111" s="58"/>
      <c r="FH111" s="58"/>
      <c r="FI111" s="40">
        <f t="shared" si="275"/>
        <v>8.7500000000000008E-3</v>
      </c>
      <c r="FJ111" s="40">
        <f t="shared" si="276"/>
        <v>1.4721847853880443E-2</v>
      </c>
      <c r="FK111" s="41">
        <f t="shared" si="277"/>
        <v>5.2049592245377412E-3</v>
      </c>
      <c r="FL111" s="9"/>
      <c r="GC111" s="9"/>
      <c r="GD111" s="9"/>
      <c r="GE111" s="9"/>
      <c r="GF111" s="9"/>
      <c r="GG111" s="9"/>
      <c r="GH111" s="9"/>
      <c r="GI111" s="9"/>
      <c r="GJ111" s="9"/>
      <c r="GK111" s="9"/>
      <c r="GL111" s="9"/>
      <c r="GM111" s="9"/>
      <c r="GN111" s="9"/>
      <c r="GO111" s="9"/>
      <c r="HD111" s="9"/>
      <c r="HE111" s="9"/>
      <c r="HF111" s="9"/>
      <c r="HG111" s="9"/>
      <c r="HH111" s="9"/>
    </row>
    <row r="112" spans="1:216" ht="21" x14ac:dyDescent="0.25">
      <c r="A112" t="str">
        <f>'Raw Data(sec)'!A111</f>
        <v>P44</v>
      </c>
      <c r="B112" t="str">
        <f>'Raw Data(sec)'!B111</f>
        <v>WT</v>
      </c>
      <c r="C112" t="str">
        <f>'Raw Data(sec)'!C111</f>
        <v>U5</v>
      </c>
      <c r="D112" t="str">
        <f>'Raw Data(sec)'!D111</f>
        <v>W</v>
      </c>
      <c r="E112">
        <f>'Raw Data(sec)'!E111/3600</f>
        <v>0.60111111111111115</v>
      </c>
      <c r="F112">
        <f>'Raw Data(sec)'!F111/3600</f>
        <v>0.28666666666666668</v>
      </c>
      <c r="G112">
        <f>'Raw Data(sec)'!G111/3600</f>
        <v>0.41111111111111109</v>
      </c>
      <c r="H112">
        <f>'Raw Data(sec)'!H111/3600</f>
        <v>0.12111111111111111</v>
      </c>
      <c r="I112">
        <f>'Raw Data(sec)'!I111/3600</f>
        <v>0.79777777777777781</v>
      </c>
      <c r="J112">
        <f>'Raw Data(sec)'!J111/3600</f>
        <v>0.57777777777777772</v>
      </c>
      <c r="K112">
        <f>'Raw Data(sec)'!K111/3600</f>
        <v>0.38444444444444442</v>
      </c>
      <c r="L112">
        <f>'Raw Data(sec)'!L111/3600</f>
        <v>0.17888888888888888</v>
      </c>
      <c r="M112">
        <f>'Raw Data(sec)'!M111/3600</f>
        <v>0.45333333333333331</v>
      </c>
      <c r="N112">
        <f>'Raw Data(sec)'!N111/3600</f>
        <v>0.11333333333333333</v>
      </c>
      <c r="O112">
        <f>'Raw Data(sec)'!O111/3600</f>
        <v>0.44777777777777777</v>
      </c>
      <c r="P112" s="173">
        <f>'Raw Data(sec)'!P111/3600</f>
        <v>0.44444444444444442</v>
      </c>
      <c r="Q112" s="173">
        <f>'Raw Data(sec)'!Q111/3600</f>
        <v>1</v>
      </c>
      <c r="R112" s="173">
        <f>'Raw Data(sec)'!R111/3600</f>
        <v>1</v>
      </c>
      <c r="S112" s="173">
        <f>'Raw Data(sec)'!S111/3600</f>
        <v>1</v>
      </c>
      <c r="T112" s="173">
        <f>'Raw Data(sec)'!T111/3600</f>
        <v>0.7877777777777778</v>
      </c>
      <c r="U112" s="173">
        <f>'Raw Data(sec)'!U111/3600</f>
        <v>0.83</v>
      </c>
      <c r="V112" s="173">
        <f>'Raw Data(sec)'!V111/3600</f>
        <v>1</v>
      </c>
      <c r="W112" s="173">
        <f>'Raw Data(sec)'!W111/3600</f>
        <v>0.57111111111111112</v>
      </c>
      <c r="X112" s="173">
        <f>'Raw Data(sec)'!X111/3600</f>
        <v>0.90666666666666662</v>
      </c>
      <c r="Y112" s="173">
        <f>'Raw Data(sec)'!Y111/3600</f>
        <v>1</v>
      </c>
      <c r="Z112" s="173">
        <f>'Raw Data(sec)'!Z111/3600</f>
        <v>0.5344444444444445</v>
      </c>
      <c r="AA112" s="173">
        <f>'Raw Data(sec)'!AA111/3600</f>
        <v>1</v>
      </c>
      <c r="AB112" s="173">
        <f>'Raw Data(sec)'!AB111/3600</f>
        <v>0.48555555555555557</v>
      </c>
      <c r="AH112" s="9"/>
      <c r="AI112" s="9"/>
      <c r="AJ112" s="9"/>
      <c r="AK112" s="358"/>
      <c r="AL112" s="217">
        <v>15</v>
      </c>
      <c r="AM112" s="220">
        <f t="shared" si="198"/>
        <v>2.3333333333333334E-2</v>
      </c>
      <c r="AN112" s="220">
        <f t="shared" si="199"/>
        <v>7.7777777777777776E-3</v>
      </c>
      <c r="AO112" s="220">
        <f t="shared" si="200"/>
        <v>0</v>
      </c>
      <c r="AP112" s="220">
        <f t="shared" si="201"/>
        <v>0</v>
      </c>
      <c r="AQ112" s="220">
        <f t="shared" si="202"/>
        <v>6.8888888888888888E-2</v>
      </c>
      <c r="AR112" s="220">
        <f t="shared" si="203"/>
        <v>8.8888888888888889E-3</v>
      </c>
      <c r="AS112" s="220">
        <f t="shared" si="204"/>
        <v>1.6666666666666666E-2</v>
      </c>
      <c r="AT112" s="25"/>
      <c r="AU112" s="58">
        <f t="shared" si="205"/>
        <v>0</v>
      </c>
      <c r="AV112" s="58"/>
      <c r="AW112" s="40">
        <f t="shared" si="258"/>
        <v>1.7936507936507938E-2</v>
      </c>
      <c r="AX112" s="40">
        <f t="shared" si="259"/>
        <v>2.3997844308439188E-2</v>
      </c>
      <c r="AY112" s="41">
        <f t="shared" si="260"/>
        <v>9.0703325773967003E-3</v>
      </c>
      <c r="AZ112" s="9"/>
      <c r="BA112" s="386"/>
      <c r="BB112" s="219">
        <v>15</v>
      </c>
      <c r="BC112" s="220">
        <f t="shared" si="206"/>
        <v>5.4444444444444441E-2</v>
      </c>
      <c r="BD112" s="220">
        <f t="shared" si="207"/>
        <v>0</v>
      </c>
      <c r="BE112" s="220">
        <f t="shared" si="208"/>
        <v>0.08</v>
      </c>
      <c r="BF112" s="220">
        <f t="shared" si="209"/>
        <v>5.6666666666666664E-2</v>
      </c>
      <c r="BG112" s="220">
        <f t="shared" si="210"/>
        <v>2.6666666666666668E-2</v>
      </c>
      <c r="BH112" s="220">
        <f t="shared" si="211"/>
        <v>5.5555555555555558E-3</v>
      </c>
      <c r="BI112" s="220">
        <f t="shared" si="212"/>
        <v>0.1</v>
      </c>
      <c r="BJ112" s="220">
        <f t="shared" si="213"/>
        <v>0</v>
      </c>
      <c r="BK112" s="58"/>
      <c r="BL112" s="58"/>
      <c r="BM112" s="40">
        <f t="shared" si="278"/>
        <v>4.041666666666667E-2</v>
      </c>
      <c r="BN112" s="40">
        <f t="shared" si="279"/>
        <v>3.8264546057791123E-2</v>
      </c>
      <c r="BO112" s="41">
        <f t="shared" si="280"/>
        <v>1.3528559998244538E-2</v>
      </c>
      <c r="BT112" s="358"/>
      <c r="BU112" s="217">
        <v>15</v>
      </c>
      <c r="BV112" s="220">
        <f t="shared" si="214"/>
        <v>4.6666666666666669E-2</v>
      </c>
      <c r="BW112" s="220">
        <f t="shared" si="215"/>
        <v>6.5555555555555561E-2</v>
      </c>
      <c r="BX112" s="220">
        <f t="shared" si="216"/>
        <v>5.3333333333333337E-2</v>
      </c>
      <c r="BY112" s="220">
        <f t="shared" si="217"/>
        <v>5.5555555555555558E-3</v>
      </c>
      <c r="BZ112" s="220">
        <f t="shared" si="218"/>
        <v>0</v>
      </c>
      <c r="CA112" s="220">
        <f t="shared" si="219"/>
        <v>2.8888888888888888E-2</v>
      </c>
      <c r="CB112" s="220">
        <f t="shared" si="220"/>
        <v>2.6666666666666668E-2</v>
      </c>
      <c r="CC112" s="77"/>
      <c r="CD112" s="58"/>
      <c r="CE112" s="58"/>
      <c r="CF112" s="40">
        <f t="shared" si="261"/>
        <v>3.2380952380952385E-2</v>
      </c>
      <c r="CG112" s="40">
        <f t="shared" si="262"/>
        <v>2.4346847012203163E-2</v>
      </c>
      <c r="CH112" s="41">
        <f t="shared" si="281"/>
        <v>9.2022432004036474E-3</v>
      </c>
      <c r="CI112" s="9"/>
      <c r="CJ112" s="219">
        <v>15</v>
      </c>
      <c r="CK112" s="220">
        <f t="shared" si="221"/>
        <v>4.777777777777778E-2</v>
      </c>
      <c r="CL112" s="220">
        <f t="shared" si="222"/>
        <v>0</v>
      </c>
      <c r="CM112" s="220">
        <f t="shared" si="223"/>
        <v>0</v>
      </c>
      <c r="CN112" s="220">
        <f t="shared" si="224"/>
        <v>2.1111111111111112E-2</v>
      </c>
      <c r="CO112" s="220">
        <f t="shared" si="225"/>
        <v>9.4444444444444442E-2</v>
      </c>
      <c r="CP112" s="220">
        <f t="shared" si="226"/>
        <v>1.8888888888888889E-2</v>
      </c>
      <c r="CQ112" s="220">
        <f t="shared" si="227"/>
        <v>1.3333333333333334E-2</v>
      </c>
      <c r="CR112" s="220">
        <f t="shared" si="228"/>
        <v>7.1111111111111111E-2</v>
      </c>
      <c r="CS112" s="220">
        <f t="shared" si="229"/>
        <v>7.3333333333333334E-2</v>
      </c>
      <c r="CT112" s="58"/>
      <c r="CU112" s="102">
        <f t="shared" si="263"/>
        <v>3.7777777777777771E-2</v>
      </c>
      <c r="CV112" s="40">
        <f t="shared" si="264"/>
        <v>3.4951465466724077E-2</v>
      </c>
      <c r="CW112" s="41">
        <f t="shared" si="265"/>
        <v>1.1650488488908026E-2</v>
      </c>
      <c r="CX112" s="9"/>
      <c r="CZ112" s="9"/>
      <c r="DA112" s="358"/>
      <c r="DB112" s="217">
        <v>15</v>
      </c>
      <c r="DC112" s="220">
        <f t="shared" si="230"/>
        <v>0</v>
      </c>
      <c r="DD112" s="220">
        <f t="shared" si="231"/>
        <v>0</v>
      </c>
      <c r="DE112" s="220">
        <f t="shared" si="232"/>
        <v>1.2222222222222223E-2</v>
      </c>
      <c r="DF112" s="220">
        <f t="shared" si="233"/>
        <v>0</v>
      </c>
      <c r="DG112" s="220">
        <f t="shared" si="234"/>
        <v>0</v>
      </c>
      <c r="DH112" s="220">
        <f t="shared" si="235"/>
        <v>0</v>
      </c>
      <c r="DI112" s="58"/>
      <c r="DJ112" s="58"/>
      <c r="DK112" s="58"/>
      <c r="DL112" s="40">
        <f t="shared" si="266"/>
        <v>2.0370370370370373E-3</v>
      </c>
      <c r="DM112" s="40">
        <f t="shared" si="267"/>
        <v>4.9897013278916592E-3</v>
      </c>
      <c r="DN112" s="41">
        <f t="shared" si="268"/>
        <v>2.0370370370370373E-3</v>
      </c>
      <c r="DO112" s="9"/>
      <c r="DP112" s="219">
        <v>15</v>
      </c>
      <c r="DQ112" s="220">
        <f t="shared" si="236"/>
        <v>0</v>
      </c>
      <c r="DR112" s="220">
        <f t="shared" si="237"/>
        <v>0.1</v>
      </c>
      <c r="DS112" s="220">
        <f t="shared" si="238"/>
        <v>7.3333333333333334E-2</v>
      </c>
      <c r="DT112" s="220">
        <f t="shared" si="239"/>
        <v>0</v>
      </c>
      <c r="DU112" s="220">
        <f t="shared" si="240"/>
        <v>2.2222222222222223E-2</v>
      </c>
      <c r="DV112" s="220">
        <f t="shared" si="241"/>
        <v>1.1111111111111112E-2</v>
      </c>
      <c r="DW112" s="220">
        <f t="shared" si="242"/>
        <v>1.4444444444444444E-2</v>
      </c>
      <c r="DX112" s="77"/>
      <c r="DY112" s="77"/>
      <c r="DZ112" s="77"/>
      <c r="EA112" s="40">
        <f t="shared" si="269"/>
        <v>3.1587301587301587E-2</v>
      </c>
      <c r="EB112" s="40">
        <f t="shared" si="270"/>
        <v>3.9199065364567236E-2</v>
      </c>
      <c r="EC112" s="41">
        <f t="shared" si="271"/>
        <v>1.4815854082972906E-2</v>
      </c>
      <c r="EG112" s="358"/>
      <c r="EH112" s="217">
        <v>15</v>
      </c>
      <c r="EI112" s="220">
        <f t="shared" si="243"/>
        <v>3.888888888888889E-2</v>
      </c>
      <c r="EJ112" s="220">
        <f t="shared" si="244"/>
        <v>3.6666666666666667E-2</v>
      </c>
      <c r="EK112" s="220">
        <f t="shared" si="245"/>
        <v>4.777777777777778E-2</v>
      </c>
      <c r="EL112" s="220">
        <f t="shared" si="246"/>
        <v>2.8888888888888888E-2</v>
      </c>
      <c r="EM112" s="58"/>
      <c r="EN112" s="58"/>
      <c r="EO112" s="58">
        <f t="shared" si="247"/>
        <v>0.02</v>
      </c>
      <c r="EP112" s="58">
        <f t="shared" si="248"/>
        <v>0</v>
      </c>
      <c r="EQ112" s="58">
        <f t="shared" si="249"/>
        <v>1.2222222222222223E-2</v>
      </c>
      <c r="ER112" s="58"/>
      <c r="ES112" s="40">
        <f t="shared" si="272"/>
        <v>2.6349206349206348E-2</v>
      </c>
      <c r="ET112" s="40">
        <f t="shared" si="273"/>
        <v>1.6650786085007439E-2</v>
      </c>
      <c r="EU112" s="41">
        <f t="shared" si="274"/>
        <v>6.2934055878092103E-3</v>
      </c>
      <c r="EV112" s="9"/>
      <c r="EX112" s="219">
        <v>15</v>
      </c>
      <c r="EY112" s="152">
        <f t="shared" si="250"/>
        <v>3.4444444444444444E-2</v>
      </c>
      <c r="EZ112" s="152">
        <f t="shared" si="251"/>
        <v>3.5555555555555556E-2</v>
      </c>
      <c r="FA112" s="152">
        <f t="shared" si="252"/>
        <v>7.8888888888888883E-2</v>
      </c>
      <c r="FB112" s="152">
        <f t="shared" si="253"/>
        <v>0</v>
      </c>
      <c r="FC112" s="152">
        <f t="shared" si="254"/>
        <v>2.4444444444444446E-2</v>
      </c>
      <c r="FD112" s="152">
        <f t="shared" si="255"/>
        <v>0</v>
      </c>
      <c r="FE112" s="152">
        <f t="shared" si="256"/>
        <v>0</v>
      </c>
      <c r="FF112" s="152">
        <f t="shared" si="257"/>
        <v>8.8888888888888889E-3</v>
      </c>
      <c r="FG112" s="58"/>
      <c r="FH112" s="58"/>
      <c r="FI112" s="40">
        <f t="shared" si="275"/>
        <v>2.2777777777777779E-2</v>
      </c>
      <c r="FJ112" s="40">
        <f t="shared" si="276"/>
        <v>2.7255405754769872E-2</v>
      </c>
      <c r="FK112" s="41">
        <f t="shared" si="277"/>
        <v>9.6362411165943126E-3</v>
      </c>
      <c r="FL112" s="9"/>
      <c r="GC112" s="9"/>
      <c r="GD112" s="9"/>
      <c r="GE112" s="9"/>
      <c r="GF112" s="9"/>
      <c r="GG112" s="9"/>
      <c r="GH112" s="9"/>
      <c r="GI112" s="9"/>
      <c r="GJ112" s="9"/>
      <c r="GK112" s="9"/>
      <c r="GL112" s="9"/>
      <c r="GM112" s="9"/>
      <c r="GN112" s="9"/>
      <c r="GO112" s="9"/>
      <c r="HD112" s="9"/>
      <c r="HE112" s="9"/>
      <c r="HF112" s="9"/>
      <c r="HG112" s="9"/>
      <c r="HH112" s="9"/>
    </row>
    <row r="113" spans="1:216" ht="21" x14ac:dyDescent="0.25">
      <c r="A113" t="str">
        <f>'Raw Data(sec)'!A112</f>
        <v>P44</v>
      </c>
      <c r="B113" t="str">
        <f>'Raw Data(sec)'!B112</f>
        <v>WT</v>
      </c>
      <c r="C113" t="str">
        <f>'Raw Data(sec)'!C112</f>
        <v>U5</v>
      </c>
      <c r="D113" t="str">
        <f>'Raw Data(sec)'!D112</f>
        <v>R</v>
      </c>
      <c r="E113">
        <f>'Raw Data(sec)'!E112/3600</f>
        <v>0.05</v>
      </c>
      <c r="F113">
        <f>'Raw Data(sec)'!F112/3600</f>
        <v>0.18222222222222223</v>
      </c>
      <c r="G113">
        <f>'Raw Data(sec)'!G112/3600</f>
        <v>0.1</v>
      </c>
      <c r="H113">
        <f>'Raw Data(sec)'!H112/3600</f>
        <v>0.25</v>
      </c>
      <c r="I113">
        <f>'Raw Data(sec)'!I112/3600</f>
        <v>2.7777777777777776E-2</v>
      </c>
      <c r="J113">
        <f>'Raw Data(sec)'!J112/3600</f>
        <v>3.3333333333333333E-2</v>
      </c>
      <c r="K113">
        <f>'Raw Data(sec)'!K112/3600</f>
        <v>0.11666666666666667</v>
      </c>
      <c r="L113">
        <f>'Raw Data(sec)'!L112/3600</f>
        <v>0.17777777777777778</v>
      </c>
      <c r="M113">
        <f>'Raw Data(sec)'!M112/3600</f>
        <v>9.3333333333333338E-2</v>
      </c>
      <c r="N113">
        <f>'Raw Data(sec)'!N112/3600</f>
        <v>0.21777777777777776</v>
      </c>
      <c r="O113">
        <f>'Raw Data(sec)'!O112/3600</f>
        <v>0.11888888888888889</v>
      </c>
      <c r="P113" s="173">
        <f>'Raw Data(sec)'!P112/3600</f>
        <v>0.12888888888888889</v>
      </c>
      <c r="Q113" s="173">
        <f>'Raw Data(sec)'!Q112/3600</f>
        <v>0</v>
      </c>
      <c r="R113" s="173">
        <f>'Raw Data(sec)'!R112/3600</f>
        <v>0</v>
      </c>
      <c r="S113" s="173">
        <f>'Raw Data(sec)'!S112/3600</f>
        <v>0</v>
      </c>
      <c r="T113" s="173">
        <f>'Raw Data(sec)'!T112/3600</f>
        <v>0</v>
      </c>
      <c r="U113" s="173">
        <f>'Raw Data(sec)'!U112/3600</f>
        <v>1.6666666666666666E-2</v>
      </c>
      <c r="V113" s="173">
        <f>'Raw Data(sec)'!V112/3600</f>
        <v>0</v>
      </c>
      <c r="W113" s="173">
        <f>'Raw Data(sec)'!W112/3600</f>
        <v>2.6666666666666668E-2</v>
      </c>
      <c r="X113" s="173">
        <f>'Raw Data(sec)'!X112/3600</f>
        <v>7.7777777777777776E-3</v>
      </c>
      <c r="Y113" s="173">
        <f>'Raw Data(sec)'!Y112/3600</f>
        <v>0</v>
      </c>
      <c r="Z113" s="173">
        <f>'Raw Data(sec)'!Z112/3600</f>
        <v>5.3333333333333337E-2</v>
      </c>
      <c r="AA113" s="173">
        <f>'Raw Data(sec)'!AA112/3600</f>
        <v>0</v>
      </c>
      <c r="AB113" s="173">
        <f>'Raw Data(sec)'!AB112/3600</f>
        <v>2.8888888888888888E-2</v>
      </c>
      <c r="AH113" s="9"/>
      <c r="AI113" s="9"/>
      <c r="AJ113" s="9"/>
      <c r="AK113" s="358"/>
      <c r="AL113" s="217">
        <v>16</v>
      </c>
      <c r="AM113" s="220">
        <f t="shared" si="198"/>
        <v>3.5555555555555556E-2</v>
      </c>
      <c r="AN113" s="220">
        <f t="shared" si="199"/>
        <v>0.12</v>
      </c>
      <c r="AO113" s="220">
        <f t="shared" si="200"/>
        <v>5.5555555555555552E-2</v>
      </c>
      <c r="AP113" s="220">
        <f t="shared" si="201"/>
        <v>0.12555555555555556</v>
      </c>
      <c r="AQ113" s="220">
        <f t="shared" si="202"/>
        <v>5.1111111111111114E-2</v>
      </c>
      <c r="AR113" s="220">
        <f t="shared" si="203"/>
        <v>0.10666666666666667</v>
      </c>
      <c r="AS113" s="220">
        <f t="shared" si="204"/>
        <v>5.2222222222222225E-2</v>
      </c>
      <c r="AT113" s="25"/>
      <c r="AU113" s="58">
        <f t="shared" si="205"/>
        <v>0</v>
      </c>
      <c r="AV113" s="58"/>
      <c r="AW113" s="40">
        <f t="shared" si="258"/>
        <v>7.8095238095238093E-2</v>
      </c>
      <c r="AX113" s="40">
        <f t="shared" si="259"/>
        <v>3.7727168091815512E-2</v>
      </c>
      <c r="AY113" s="41">
        <f t="shared" si="260"/>
        <v>1.4259529205953582E-2</v>
      </c>
      <c r="AZ113" s="9"/>
      <c r="BA113" s="386"/>
      <c r="BB113" s="219">
        <v>16</v>
      </c>
      <c r="BC113" s="220">
        <f t="shared" si="206"/>
        <v>4.6666666666666669E-2</v>
      </c>
      <c r="BD113" s="220">
        <f t="shared" si="207"/>
        <v>0.12555555555555556</v>
      </c>
      <c r="BE113" s="220">
        <f t="shared" si="208"/>
        <v>0</v>
      </c>
      <c r="BF113" s="220">
        <f t="shared" si="209"/>
        <v>5.5555555555555552E-2</v>
      </c>
      <c r="BG113" s="220">
        <f t="shared" si="210"/>
        <v>4.777777777777778E-2</v>
      </c>
      <c r="BH113" s="220">
        <f t="shared" si="211"/>
        <v>0</v>
      </c>
      <c r="BI113" s="220">
        <f t="shared" si="212"/>
        <v>8.3333333333333329E-2</v>
      </c>
      <c r="BJ113" s="220">
        <f t="shared" si="213"/>
        <v>0.14222222222222222</v>
      </c>
      <c r="BK113" s="58"/>
      <c r="BL113" s="58"/>
      <c r="BM113" s="40">
        <f t="shared" si="278"/>
        <v>6.2638888888888883E-2</v>
      </c>
      <c r="BN113" s="40">
        <f t="shared" si="279"/>
        <v>5.2227076775374692E-2</v>
      </c>
      <c r="BO113" s="41">
        <f t="shared" si="280"/>
        <v>1.8465060074708942E-2</v>
      </c>
      <c r="BT113" s="358"/>
      <c r="BU113" s="217">
        <v>16</v>
      </c>
      <c r="BV113" s="220">
        <f t="shared" si="214"/>
        <v>0</v>
      </c>
      <c r="BW113" s="220">
        <f t="shared" si="215"/>
        <v>0</v>
      </c>
      <c r="BX113" s="220">
        <f t="shared" si="216"/>
        <v>0</v>
      </c>
      <c r="BY113" s="220">
        <f t="shared" si="217"/>
        <v>0</v>
      </c>
      <c r="BZ113" s="220">
        <f t="shared" si="218"/>
        <v>2.3333333333333334E-2</v>
      </c>
      <c r="CA113" s="220">
        <f t="shared" si="219"/>
        <v>8.8888888888888889E-3</v>
      </c>
      <c r="CB113" s="220">
        <f t="shared" si="220"/>
        <v>0</v>
      </c>
      <c r="CC113" s="77"/>
      <c r="CD113" s="58"/>
      <c r="CE113" s="58"/>
      <c r="CF113" s="40">
        <f t="shared" si="261"/>
        <v>4.603174603174603E-3</v>
      </c>
      <c r="CG113" s="40">
        <f t="shared" si="262"/>
        <v>8.8988039939109729E-3</v>
      </c>
      <c r="CH113" s="41">
        <f t="shared" si="281"/>
        <v>3.3634317619709673E-3</v>
      </c>
      <c r="CI113" s="9"/>
      <c r="CJ113" s="219">
        <v>16</v>
      </c>
      <c r="CK113" s="220">
        <f t="shared" si="221"/>
        <v>0.2088888888888889</v>
      </c>
      <c r="CL113" s="220">
        <f t="shared" si="222"/>
        <v>4.777777777777778E-2</v>
      </c>
      <c r="CM113" s="220">
        <f t="shared" si="223"/>
        <v>6.3333333333333339E-2</v>
      </c>
      <c r="CN113" s="220">
        <f t="shared" si="224"/>
        <v>0</v>
      </c>
      <c r="CO113" s="220">
        <f t="shared" si="225"/>
        <v>0</v>
      </c>
      <c r="CP113" s="220">
        <f t="shared" si="226"/>
        <v>0.15888888888888889</v>
      </c>
      <c r="CQ113" s="220">
        <f t="shared" si="227"/>
        <v>0.02</v>
      </c>
      <c r="CR113" s="220">
        <f t="shared" si="228"/>
        <v>8.666666666666667E-2</v>
      </c>
      <c r="CS113" s="220">
        <f t="shared" si="229"/>
        <v>0</v>
      </c>
      <c r="CT113" s="58"/>
      <c r="CU113" s="102">
        <f t="shared" si="263"/>
        <v>6.5061728395061733E-2</v>
      </c>
      <c r="CV113" s="40">
        <f t="shared" si="264"/>
        <v>7.4989939883135445E-2</v>
      </c>
      <c r="CW113" s="41">
        <f t="shared" si="265"/>
        <v>2.4996646627711814E-2</v>
      </c>
      <c r="CX113" s="9"/>
      <c r="CZ113" s="9"/>
      <c r="DA113" s="358"/>
      <c r="DB113" s="217">
        <v>16</v>
      </c>
      <c r="DC113" s="220">
        <f t="shared" si="230"/>
        <v>0</v>
      </c>
      <c r="DD113" s="220">
        <f t="shared" si="231"/>
        <v>0</v>
      </c>
      <c r="DE113" s="220">
        <f t="shared" si="232"/>
        <v>0</v>
      </c>
      <c r="DF113" s="220">
        <f t="shared" si="233"/>
        <v>0</v>
      </c>
      <c r="DG113" s="220">
        <f t="shared" si="234"/>
        <v>0</v>
      </c>
      <c r="DH113" s="220">
        <f t="shared" si="235"/>
        <v>1.7777777777777778E-2</v>
      </c>
      <c r="DI113" s="58"/>
      <c r="DJ113" s="58"/>
      <c r="DK113" s="58"/>
      <c r="DL113" s="40">
        <f t="shared" si="266"/>
        <v>2.9629629629629628E-3</v>
      </c>
      <c r="DM113" s="40">
        <f t="shared" si="267"/>
        <v>7.2577473860242318E-3</v>
      </c>
      <c r="DN113" s="41">
        <f t="shared" si="268"/>
        <v>2.9629629629629632E-3</v>
      </c>
      <c r="DO113" s="9"/>
      <c r="DP113" s="219">
        <v>16</v>
      </c>
      <c r="DQ113" s="220">
        <f t="shared" si="236"/>
        <v>2.5555555555555557E-2</v>
      </c>
      <c r="DR113" s="220">
        <f t="shared" si="237"/>
        <v>9.555555555555556E-2</v>
      </c>
      <c r="DS113" s="220">
        <f t="shared" si="238"/>
        <v>1.3333333333333334E-2</v>
      </c>
      <c r="DT113" s="220">
        <f t="shared" si="239"/>
        <v>7.4444444444444438E-2</v>
      </c>
      <c r="DU113" s="220">
        <f t="shared" si="240"/>
        <v>4.1111111111111112E-2</v>
      </c>
      <c r="DV113" s="220">
        <f t="shared" si="241"/>
        <v>0</v>
      </c>
      <c r="DW113" s="220">
        <f t="shared" si="242"/>
        <v>0</v>
      </c>
      <c r="DX113" s="77"/>
      <c r="DY113" s="77"/>
      <c r="DZ113" s="77"/>
      <c r="EA113" s="40">
        <f t="shared" si="269"/>
        <v>3.5714285714285712E-2</v>
      </c>
      <c r="EB113" s="40">
        <f t="shared" si="270"/>
        <v>3.7115261308349516E-2</v>
      </c>
      <c r="EC113" s="41">
        <f t="shared" si="271"/>
        <v>1.4028250181010086E-2</v>
      </c>
      <c r="EG113" s="358"/>
      <c r="EH113" s="217">
        <v>16</v>
      </c>
      <c r="EI113" s="220">
        <f t="shared" si="243"/>
        <v>0</v>
      </c>
      <c r="EJ113" s="220">
        <f t="shared" si="244"/>
        <v>1.1111111111111112E-2</v>
      </c>
      <c r="EK113" s="220">
        <f t="shared" si="245"/>
        <v>3.7777777777777778E-2</v>
      </c>
      <c r="EL113" s="220">
        <f t="shared" si="246"/>
        <v>0</v>
      </c>
      <c r="EM113" s="58"/>
      <c r="EN113" s="58"/>
      <c r="EO113" s="58">
        <f t="shared" si="247"/>
        <v>0</v>
      </c>
      <c r="EP113" s="58">
        <f t="shared" si="248"/>
        <v>3.3333333333333333E-2</v>
      </c>
      <c r="EQ113" s="58">
        <f t="shared" si="249"/>
        <v>0</v>
      </c>
      <c r="ER113" s="58"/>
      <c r="ES113" s="40">
        <f t="shared" si="272"/>
        <v>1.1746031746031746E-2</v>
      </c>
      <c r="ET113" s="40">
        <f t="shared" si="273"/>
        <v>1.681241387888837E-2</v>
      </c>
      <c r="EU113" s="41">
        <f t="shared" si="274"/>
        <v>6.3544951517470602E-3</v>
      </c>
      <c r="EV113" s="9"/>
      <c r="EX113" s="219">
        <v>16</v>
      </c>
      <c r="EY113" s="152">
        <f t="shared" si="250"/>
        <v>4.8888888888888891E-2</v>
      </c>
      <c r="EZ113" s="152">
        <f t="shared" si="251"/>
        <v>0</v>
      </c>
      <c r="FA113" s="152">
        <f t="shared" si="252"/>
        <v>3.6666666666666667E-2</v>
      </c>
      <c r="FB113" s="152">
        <f t="shared" si="253"/>
        <v>5.5555555555555558E-3</v>
      </c>
      <c r="FC113" s="152">
        <f t="shared" si="254"/>
        <v>0</v>
      </c>
      <c r="FD113" s="152">
        <f t="shared" si="255"/>
        <v>1.4444444444444444E-2</v>
      </c>
      <c r="FE113" s="152">
        <f t="shared" si="256"/>
        <v>2.2222222222222222E-3</v>
      </c>
      <c r="FF113" s="152">
        <f t="shared" si="257"/>
        <v>1.6666666666666666E-2</v>
      </c>
      <c r="FG113" s="58"/>
      <c r="FH113" s="58"/>
      <c r="FI113" s="40">
        <f t="shared" si="275"/>
        <v>1.5555555555555553E-2</v>
      </c>
      <c r="FJ113" s="40">
        <f t="shared" si="276"/>
        <v>1.8209054475809512E-2</v>
      </c>
      <c r="FK113" s="41">
        <f t="shared" si="277"/>
        <v>6.4378729494200797E-3</v>
      </c>
      <c r="FL113" s="9"/>
      <c r="GC113" s="9"/>
      <c r="GD113" s="9"/>
      <c r="GE113" s="9"/>
      <c r="GF113" s="9"/>
      <c r="GG113" s="9"/>
      <c r="GH113" s="9"/>
      <c r="GI113" s="9"/>
      <c r="GJ113" s="9"/>
      <c r="GK113" s="9"/>
      <c r="GL113" s="9"/>
      <c r="GM113" s="9"/>
      <c r="GN113" s="9"/>
      <c r="GO113" s="9"/>
      <c r="HD113" s="9"/>
      <c r="HE113" s="9"/>
      <c r="HF113" s="9"/>
      <c r="HG113" s="9"/>
      <c r="HH113" s="9"/>
    </row>
    <row r="114" spans="1:216" ht="21" x14ac:dyDescent="0.25">
      <c r="A114" t="str">
        <f>'Raw Data(sec)'!A113</f>
        <v>P44</v>
      </c>
      <c r="B114" t="str">
        <f>'Raw Data(sec)'!B113</f>
        <v>WT</v>
      </c>
      <c r="C114" t="str">
        <f>'Raw Data(sec)'!C113</f>
        <v>U5</v>
      </c>
      <c r="D114" t="str">
        <f>'Raw Data(sec)'!D113</f>
        <v>NR</v>
      </c>
      <c r="E114">
        <f>'Raw Data(sec)'!E113/3600</f>
        <v>0.34888888888888892</v>
      </c>
      <c r="F114">
        <f>'Raw Data(sec)'!F113/3600</f>
        <v>0.53111111111111109</v>
      </c>
      <c r="G114">
        <f>'Raw Data(sec)'!G113/3600</f>
        <v>0.48888888888888887</v>
      </c>
      <c r="H114">
        <f>'Raw Data(sec)'!H113/3600</f>
        <v>0.62888888888888894</v>
      </c>
      <c r="I114">
        <f>'Raw Data(sec)'!I113/3600</f>
        <v>0.17444444444444446</v>
      </c>
      <c r="J114">
        <f>'Raw Data(sec)'!J113/3600</f>
        <v>0.3888888888888889</v>
      </c>
      <c r="K114">
        <f>'Raw Data(sec)'!K113/3600</f>
        <v>0.49888888888888888</v>
      </c>
      <c r="L114">
        <f>'Raw Data(sec)'!L113/3600</f>
        <v>0.64333333333333331</v>
      </c>
      <c r="M114">
        <f>'Raw Data(sec)'!M113/3600</f>
        <v>0.45333333333333331</v>
      </c>
      <c r="N114">
        <f>'Raw Data(sec)'!N113/3600</f>
        <v>0.66888888888888887</v>
      </c>
      <c r="O114">
        <f>'Raw Data(sec)'!O113/3600</f>
        <v>0.43333333333333335</v>
      </c>
      <c r="P114" s="173">
        <f>'Raw Data(sec)'!P113/3600</f>
        <v>0.42666666666666669</v>
      </c>
      <c r="Q114" s="173">
        <f>'Raw Data(sec)'!Q113/3600</f>
        <v>0</v>
      </c>
      <c r="R114" s="173">
        <f>'Raw Data(sec)'!R113/3600</f>
        <v>0</v>
      </c>
      <c r="S114" s="173">
        <f>'Raw Data(sec)'!S113/3600</f>
        <v>0</v>
      </c>
      <c r="T114" s="173">
        <f>'Raw Data(sec)'!T113/3600</f>
        <v>0.21222222222222223</v>
      </c>
      <c r="U114" s="173">
        <f>'Raw Data(sec)'!U113/3600</f>
        <v>0.15333333333333332</v>
      </c>
      <c r="V114" s="173">
        <f>'Raw Data(sec)'!V113/3600</f>
        <v>0</v>
      </c>
      <c r="W114" s="173">
        <f>'Raw Data(sec)'!W113/3600</f>
        <v>0.4022222222222222</v>
      </c>
      <c r="X114" s="173">
        <f>'Raw Data(sec)'!X113/3600</f>
        <v>8.5555555555555551E-2</v>
      </c>
      <c r="Y114" s="173">
        <f>'Raw Data(sec)'!Y113/3600</f>
        <v>0</v>
      </c>
      <c r="Z114" s="173">
        <f>'Raw Data(sec)'!Z113/3600</f>
        <v>0.41222222222222221</v>
      </c>
      <c r="AA114" s="173">
        <f>'Raw Data(sec)'!AA113/3600</f>
        <v>0</v>
      </c>
      <c r="AB114" s="173">
        <f>'Raw Data(sec)'!AB113/3600</f>
        <v>0.48555555555555557</v>
      </c>
      <c r="AH114" s="9"/>
      <c r="AI114" s="9"/>
      <c r="AJ114" s="9"/>
      <c r="AK114" s="358"/>
      <c r="AL114" s="217">
        <v>17</v>
      </c>
      <c r="AM114" s="220">
        <f t="shared" si="198"/>
        <v>3.7777777777777778E-2</v>
      </c>
      <c r="AN114" s="220">
        <f t="shared" si="199"/>
        <v>2.2222222222222223E-2</v>
      </c>
      <c r="AO114" s="220">
        <f t="shared" si="200"/>
        <v>5.4444444444444441E-2</v>
      </c>
      <c r="AP114" s="220">
        <f t="shared" si="201"/>
        <v>3.7777777777777778E-2</v>
      </c>
      <c r="AQ114" s="220">
        <f t="shared" si="202"/>
        <v>0</v>
      </c>
      <c r="AR114" s="220">
        <f t="shared" si="203"/>
        <v>6.6666666666666666E-2</v>
      </c>
      <c r="AS114" s="220">
        <f t="shared" si="204"/>
        <v>0.14000000000000001</v>
      </c>
      <c r="AT114" s="25"/>
      <c r="AU114" s="58">
        <f t="shared" si="205"/>
        <v>0</v>
      </c>
      <c r="AV114" s="58"/>
      <c r="AW114" s="40">
        <f t="shared" si="258"/>
        <v>5.1269841269841264E-2</v>
      </c>
      <c r="AX114" s="40">
        <f t="shared" si="259"/>
        <v>4.4640440851716819E-2</v>
      </c>
      <c r="AY114" s="41">
        <f t="shared" si="260"/>
        <v>1.6872500701418724E-2</v>
      </c>
      <c r="AZ114" s="9"/>
      <c r="BA114" s="386"/>
      <c r="BB114" s="219">
        <v>17</v>
      </c>
      <c r="BC114" s="220">
        <f t="shared" si="206"/>
        <v>0.19111111111111112</v>
      </c>
      <c r="BD114" s="220">
        <f t="shared" si="207"/>
        <v>0</v>
      </c>
      <c r="BE114" s="220">
        <f t="shared" si="208"/>
        <v>0</v>
      </c>
      <c r="BF114" s="220">
        <f t="shared" si="209"/>
        <v>0</v>
      </c>
      <c r="BG114" s="220">
        <f t="shared" si="210"/>
        <v>9.2222222222222219E-2</v>
      </c>
      <c r="BH114" s="220">
        <f t="shared" si="211"/>
        <v>0</v>
      </c>
      <c r="BI114" s="220">
        <f t="shared" si="212"/>
        <v>3.4444444444444444E-2</v>
      </c>
      <c r="BJ114" s="220">
        <f t="shared" si="213"/>
        <v>0.11222222222222222</v>
      </c>
      <c r="BK114" s="58"/>
      <c r="BL114" s="58"/>
      <c r="BM114" s="40">
        <f t="shared" si="278"/>
        <v>5.3749999999999999E-2</v>
      </c>
      <c r="BN114" s="40">
        <f t="shared" si="279"/>
        <v>7.1410425384641998E-2</v>
      </c>
      <c r="BO114" s="41">
        <f t="shared" si="280"/>
        <v>2.5247398018448164E-2</v>
      </c>
      <c r="BT114" s="358"/>
      <c r="BU114" s="217">
        <v>17</v>
      </c>
      <c r="BV114" s="220">
        <f t="shared" si="214"/>
        <v>0</v>
      </c>
      <c r="BW114" s="220">
        <f t="shared" si="215"/>
        <v>0</v>
      </c>
      <c r="BX114" s="220">
        <f t="shared" si="216"/>
        <v>0</v>
      </c>
      <c r="BY114" s="220">
        <f t="shared" si="217"/>
        <v>0</v>
      </c>
      <c r="BZ114" s="220">
        <f t="shared" si="218"/>
        <v>5.6666666666666664E-2</v>
      </c>
      <c r="CA114" s="220">
        <f t="shared" si="219"/>
        <v>0.12333333333333334</v>
      </c>
      <c r="CB114" s="220">
        <f t="shared" si="220"/>
        <v>1.3333333333333334E-2</v>
      </c>
      <c r="CC114" s="77"/>
      <c r="CD114" s="58"/>
      <c r="CE114" s="58"/>
      <c r="CF114" s="40">
        <f t="shared" si="261"/>
        <v>2.7619047619047619E-2</v>
      </c>
      <c r="CG114" s="40">
        <f t="shared" si="262"/>
        <v>4.7011199836346551E-2</v>
      </c>
      <c r="CH114" s="41">
        <f t="shared" si="281"/>
        <v>1.7768563371676191E-2</v>
      </c>
      <c r="CI114" s="9"/>
      <c r="CJ114" s="219">
        <v>17</v>
      </c>
      <c r="CK114" s="220">
        <f t="shared" si="221"/>
        <v>0</v>
      </c>
      <c r="CL114" s="220">
        <f t="shared" si="222"/>
        <v>0</v>
      </c>
      <c r="CM114" s="220">
        <f t="shared" si="223"/>
        <v>0</v>
      </c>
      <c r="CN114" s="220">
        <f t="shared" si="224"/>
        <v>0</v>
      </c>
      <c r="CO114" s="220">
        <f t="shared" si="225"/>
        <v>0.13222222222222221</v>
      </c>
      <c r="CP114" s="220">
        <f t="shared" si="226"/>
        <v>4.777777777777778E-2</v>
      </c>
      <c r="CQ114" s="220">
        <f t="shared" si="227"/>
        <v>3.888888888888889E-2</v>
      </c>
      <c r="CR114" s="220">
        <f t="shared" si="228"/>
        <v>4.6666666666666669E-2</v>
      </c>
      <c r="CS114" s="220">
        <f t="shared" si="229"/>
        <v>4.4444444444444444E-3</v>
      </c>
      <c r="CT114" s="58"/>
      <c r="CU114" s="102">
        <f t="shared" si="263"/>
        <v>2.9999999999999995E-2</v>
      </c>
      <c r="CV114" s="40">
        <f t="shared" si="264"/>
        <v>4.3839634809689207E-2</v>
      </c>
      <c r="CW114" s="41">
        <f t="shared" si="265"/>
        <v>1.4613211603229736E-2</v>
      </c>
      <c r="CX114" s="9"/>
      <c r="CZ114" s="9"/>
      <c r="DA114" s="358"/>
      <c r="DB114" s="217">
        <v>17</v>
      </c>
      <c r="DC114" s="220">
        <f t="shared" si="230"/>
        <v>0.03</v>
      </c>
      <c r="DD114" s="220">
        <f t="shared" si="231"/>
        <v>2.2222222222222223E-2</v>
      </c>
      <c r="DE114" s="220">
        <f t="shared" si="232"/>
        <v>3.6666666666666667E-2</v>
      </c>
      <c r="DF114" s="220">
        <f t="shared" si="233"/>
        <v>0</v>
      </c>
      <c r="DG114" s="220">
        <f t="shared" si="234"/>
        <v>1.6666666666666666E-2</v>
      </c>
      <c r="DH114" s="220">
        <f t="shared" si="235"/>
        <v>1.6666666666666666E-2</v>
      </c>
      <c r="DI114" s="58"/>
      <c r="DJ114" s="58"/>
      <c r="DK114" s="58"/>
      <c r="DL114" s="40">
        <f t="shared" si="266"/>
        <v>2.0370370370370369E-2</v>
      </c>
      <c r="DM114" s="40">
        <f t="shared" si="267"/>
        <v>1.2681602630089377E-2</v>
      </c>
      <c r="DN114" s="41">
        <f t="shared" si="268"/>
        <v>5.1772425940760178E-3</v>
      </c>
      <c r="DO114" s="9"/>
      <c r="DP114" s="219">
        <v>17</v>
      </c>
      <c r="DQ114" s="220">
        <f t="shared" si="236"/>
        <v>0.02</v>
      </c>
      <c r="DR114" s="220">
        <f t="shared" si="237"/>
        <v>0</v>
      </c>
      <c r="DS114" s="220">
        <f t="shared" si="238"/>
        <v>2.5555555555555557E-2</v>
      </c>
      <c r="DT114" s="220">
        <f t="shared" si="239"/>
        <v>0</v>
      </c>
      <c r="DU114" s="220">
        <f t="shared" si="240"/>
        <v>0</v>
      </c>
      <c r="DV114" s="220">
        <f t="shared" si="241"/>
        <v>0</v>
      </c>
      <c r="DW114" s="220">
        <f t="shared" si="242"/>
        <v>0</v>
      </c>
      <c r="DX114" s="77"/>
      <c r="DY114" s="77"/>
      <c r="DZ114" s="77"/>
      <c r="EA114" s="40">
        <f t="shared" si="269"/>
        <v>6.5079365079365086E-3</v>
      </c>
      <c r="EB114" s="40">
        <f t="shared" si="270"/>
        <v>1.1229527717983488E-2</v>
      </c>
      <c r="EC114" s="41">
        <f t="shared" si="271"/>
        <v>4.2443625260701386E-3</v>
      </c>
      <c r="EG114" s="358"/>
      <c r="EH114" s="217">
        <v>17</v>
      </c>
      <c r="EI114" s="220">
        <f t="shared" si="243"/>
        <v>0</v>
      </c>
      <c r="EJ114" s="220">
        <f t="shared" si="244"/>
        <v>3.111111111111111E-2</v>
      </c>
      <c r="EK114" s="220">
        <f t="shared" si="245"/>
        <v>0</v>
      </c>
      <c r="EL114" s="220">
        <f t="shared" si="246"/>
        <v>0</v>
      </c>
      <c r="EM114" s="58"/>
      <c r="EN114" s="58"/>
      <c r="EO114" s="58">
        <f t="shared" si="247"/>
        <v>0</v>
      </c>
      <c r="EP114" s="58">
        <f t="shared" si="248"/>
        <v>9.7777777777777783E-2</v>
      </c>
      <c r="EQ114" s="58">
        <f t="shared" si="249"/>
        <v>0</v>
      </c>
      <c r="ER114" s="58"/>
      <c r="ES114" s="40">
        <f t="shared" si="272"/>
        <v>1.8412698412698412E-2</v>
      </c>
      <c r="ET114" s="40">
        <f t="shared" si="273"/>
        <v>3.6867336089166813E-2</v>
      </c>
      <c r="EU114" s="41">
        <f t="shared" si="274"/>
        <v>1.3934543256195999E-2</v>
      </c>
      <c r="EV114" s="9"/>
      <c r="EX114" s="219">
        <v>17</v>
      </c>
      <c r="EY114" s="152">
        <f t="shared" si="250"/>
        <v>0</v>
      </c>
      <c r="EZ114" s="152">
        <f t="shared" si="251"/>
        <v>0</v>
      </c>
      <c r="FA114" s="152">
        <f t="shared" si="252"/>
        <v>2.2222222222222223E-2</v>
      </c>
      <c r="FB114" s="152">
        <f t="shared" si="253"/>
        <v>0</v>
      </c>
      <c r="FC114" s="152">
        <f t="shared" si="254"/>
        <v>3.111111111111111E-2</v>
      </c>
      <c r="FD114" s="152">
        <f t="shared" si="255"/>
        <v>2.4444444444444446E-2</v>
      </c>
      <c r="FE114" s="152">
        <f t="shared" si="256"/>
        <v>0</v>
      </c>
      <c r="FF114" s="152">
        <f t="shared" si="257"/>
        <v>1.3333333333333334E-2</v>
      </c>
      <c r="FG114" s="58"/>
      <c r="FH114" s="58"/>
      <c r="FI114" s="40">
        <f t="shared" si="275"/>
        <v>1.1388888888888889E-2</v>
      </c>
      <c r="FJ114" s="40">
        <f t="shared" si="276"/>
        <v>1.3089705420942623E-2</v>
      </c>
      <c r="FK114" s="41">
        <f t="shared" si="277"/>
        <v>4.6279097334414199E-3</v>
      </c>
      <c r="FL114" s="9"/>
      <c r="GC114" s="9"/>
      <c r="GD114" s="9"/>
      <c r="GE114" s="9"/>
      <c r="GF114" s="9"/>
      <c r="GG114" s="9"/>
      <c r="GH114" s="9"/>
      <c r="GI114" s="9"/>
      <c r="GJ114" s="9"/>
      <c r="GK114" s="9"/>
      <c r="GL114" s="9"/>
      <c r="GM114" s="9"/>
      <c r="GN114" s="9"/>
      <c r="GO114" s="9"/>
      <c r="HD114" s="9"/>
      <c r="HE114" s="9"/>
      <c r="HF114" s="9"/>
      <c r="HG114" s="9"/>
      <c r="HH114" s="9"/>
    </row>
    <row r="115" spans="1:216" ht="21" x14ac:dyDescent="0.25">
      <c r="A115" t="str">
        <f>'Raw Data(sec)'!A114</f>
        <v>P44</v>
      </c>
      <c r="B115" t="str">
        <f>'Raw Data(sec)'!B114</f>
        <v>WT</v>
      </c>
      <c r="C115" t="str">
        <f>'Raw Data(sec)'!C114</f>
        <v xml:space="preserve">J6 reexported. Fixed </v>
      </c>
      <c r="D115" t="str">
        <f>'Raw Data(sec)'!D114</f>
        <v>W</v>
      </c>
      <c r="E115" s="15">
        <f>'Raw Data(sec)'!E114/3596</f>
        <v>0.55506117908787544</v>
      </c>
      <c r="F115">
        <f>'Raw Data(sec)'!F114/3600</f>
        <v>0.31222222222222223</v>
      </c>
      <c r="G115">
        <f>'Raw Data(sec)'!G114/3600</f>
        <v>0.2311111111111111</v>
      </c>
      <c r="H115">
        <f>'Raw Data(sec)'!H114/3600</f>
        <v>0.29222222222222222</v>
      </c>
      <c r="I115">
        <f>'Raw Data(sec)'!I114/3600</f>
        <v>0.98666666666666669</v>
      </c>
      <c r="J115">
        <f>'Raw Data(sec)'!J114/3600</f>
        <v>9.555555555555556E-2</v>
      </c>
      <c r="K115">
        <f>'Raw Data(sec)'!K114/3600</f>
        <v>0.16</v>
      </c>
      <c r="L115">
        <f>'Raw Data(sec)'!L114/3600</f>
        <v>0.61777777777777776</v>
      </c>
      <c r="M115">
        <f>'Raw Data(sec)'!M114/3600</f>
        <v>8.666666666666667E-2</v>
      </c>
      <c r="N115">
        <f>'Raw Data(sec)'!N114/3600</f>
        <v>0.41888888888888887</v>
      </c>
      <c r="O115">
        <f>'Raw Data(sec)'!O114/3600</f>
        <v>0.21333333333333335</v>
      </c>
      <c r="P115" s="173">
        <f>'Raw Data(sec)'!P114/3600</f>
        <v>0.5755555555555556</v>
      </c>
      <c r="Q115" s="173">
        <f>'Raw Data(sec)'!Q114/3600</f>
        <v>0.98666666666666669</v>
      </c>
      <c r="R115" s="173">
        <f>'Raw Data(sec)'!R114/3600</f>
        <v>0.66888888888888887</v>
      </c>
      <c r="S115" s="173">
        <f>'Raw Data(sec)'!S114/3600</f>
        <v>0.65333333333333332</v>
      </c>
      <c r="T115" s="173">
        <f>'Raw Data(sec)'!T114/3600</f>
        <v>0.72444444444444445</v>
      </c>
      <c r="U115" s="173">
        <f>'Raw Data(sec)'!U114/3600</f>
        <v>0.30222222222222223</v>
      </c>
      <c r="V115" s="173">
        <f>'Raw Data(sec)'!V114/3600</f>
        <v>0.64222222222222225</v>
      </c>
      <c r="W115" s="173">
        <f>'Raw Data(sec)'!W114/3600</f>
        <v>0.29444444444444445</v>
      </c>
      <c r="X115" s="173">
        <f>'Raw Data(sec)'!X114/3600</f>
        <v>0.39777777777777779</v>
      </c>
      <c r="Y115" s="173">
        <f>'Raw Data(sec)'!Y114/3600</f>
        <v>0.5955555555555555</v>
      </c>
      <c r="Z115" s="173">
        <f>'Raw Data(sec)'!Z114/3600</f>
        <v>0.38666666666666666</v>
      </c>
      <c r="AA115" s="173">
        <f>'Raw Data(sec)'!AA114/3600</f>
        <v>0.69888888888888889</v>
      </c>
      <c r="AB115" s="173">
        <f>'Raw Data(sec)'!AB114/3600</f>
        <v>0.83111111111111113</v>
      </c>
      <c r="AH115" s="9"/>
      <c r="AI115" s="9"/>
      <c r="AJ115" s="9"/>
      <c r="AK115" s="358"/>
      <c r="AL115" s="217">
        <v>18</v>
      </c>
      <c r="AM115" s="220">
        <f t="shared" si="198"/>
        <v>0.13333333333333333</v>
      </c>
      <c r="AN115" s="220">
        <f t="shared" si="199"/>
        <v>8.5555555555555551E-2</v>
      </c>
      <c r="AO115" s="220">
        <f t="shared" si="200"/>
        <v>0.2311111111111111</v>
      </c>
      <c r="AP115" s="220">
        <f t="shared" si="201"/>
        <v>0.12111111111111111</v>
      </c>
      <c r="AQ115" s="220">
        <f t="shared" si="202"/>
        <v>9.555555555555556E-2</v>
      </c>
      <c r="AR115" s="220">
        <f t="shared" si="203"/>
        <v>0.10555555555555556</v>
      </c>
      <c r="AS115" s="220">
        <f t="shared" si="204"/>
        <v>0</v>
      </c>
      <c r="AT115" s="25"/>
      <c r="AU115" s="58">
        <f t="shared" si="205"/>
        <v>0</v>
      </c>
      <c r="AV115" s="58"/>
      <c r="AW115" s="40">
        <f t="shared" si="258"/>
        <v>0.11031746031746033</v>
      </c>
      <c r="AX115" s="40">
        <f t="shared" si="259"/>
        <v>6.8630681826339635E-2</v>
      </c>
      <c r="AY115" s="41">
        <f t="shared" si="260"/>
        <v>2.5939959488756405E-2</v>
      </c>
      <c r="AZ115" s="9"/>
      <c r="BA115" s="386"/>
      <c r="BB115" s="219">
        <v>18</v>
      </c>
      <c r="BC115" s="220">
        <f t="shared" si="206"/>
        <v>0</v>
      </c>
      <c r="BD115" s="220">
        <f t="shared" si="207"/>
        <v>0.11777777777777777</v>
      </c>
      <c r="BE115" s="220">
        <f t="shared" si="208"/>
        <v>0.18444444444444444</v>
      </c>
      <c r="BF115" s="220">
        <f t="shared" si="209"/>
        <v>0.15555555555555556</v>
      </c>
      <c r="BG115" s="220">
        <f t="shared" si="210"/>
        <v>0</v>
      </c>
      <c r="BH115" s="220">
        <f t="shared" si="211"/>
        <v>0.13666666666666666</v>
      </c>
      <c r="BI115" s="220">
        <f t="shared" si="212"/>
        <v>0</v>
      </c>
      <c r="BJ115" s="220">
        <f t="shared" si="213"/>
        <v>0.11777777777777777</v>
      </c>
      <c r="BK115" s="58"/>
      <c r="BL115" s="58"/>
      <c r="BM115" s="40">
        <f t="shared" si="278"/>
        <v>8.9027777777777775E-2</v>
      </c>
      <c r="BN115" s="40">
        <f t="shared" si="279"/>
        <v>7.6746996103657011E-2</v>
      </c>
      <c r="BO115" s="41">
        <f t="shared" si="280"/>
        <v>2.7134160690296706E-2</v>
      </c>
      <c r="BT115" s="358"/>
      <c r="BU115" s="217">
        <v>18</v>
      </c>
      <c r="BV115" s="220">
        <f t="shared" si="214"/>
        <v>0</v>
      </c>
      <c r="BW115" s="220">
        <f t="shared" si="215"/>
        <v>0.01</v>
      </c>
      <c r="BX115" s="220">
        <f t="shared" si="216"/>
        <v>3.6666666666666667E-2</v>
      </c>
      <c r="BY115" s="220">
        <f t="shared" si="217"/>
        <v>2.2222222222222222E-3</v>
      </c>
      <c r="BZ115" s="220">
        <f t="shared" si="218"/>
        <v>0</v>
      </c>
      <c r="CA115" s="220">
        <f t="shared" si="219"/>
        <v>0</v>
      </c>
      <c r="CB115" s="220">
        <f t="shared" si="220"/>
        <v>6.5555555555555561E-2</v>
      </c>
      <c r="CC115" s="77"/>
      <c r="CD115" s="58"/>
      <c r="CE115" s="58"/>
      <c r="CF115" s="40">
        <f t="shared" si="261"/>
        <v>1.6349206349206353E-2</v>
      </c>
      <c r="CG115" s="40">
        <f t="shared" si="262"/>
        <v>2.5415998054061705E-2</v>
      </c>
      <c r="CH115" s="41">
        <f t="shared" si="281"/>
        <v>9.6063443105069771E-3</v>
      </c>
      <c r="CI115" s="9"/>
      <c r="CJ115" s="219">
        <v>18</v>
      </c>
      <c r="CK115" s="220">
        <f t="shared" si="221"/>
        <v>0.1111111111111111</v>
      </c>
      <c r="CL115" s="220">
        <f t="shared" si="222"/>
        <v>0</v>
      </c>
      <c r="CM115" s="220">
        <f t="shared" si="223"/>
        <v>2.8888888888888888E-2</v>
      </c>
      <c r="CN115" s="220">
        <f t="shared" si="224"/>
        <v>7.8888888888888883E-2</v>
      </c>
      <c r="CO115" s="220">
        <f t="shared" si="225"/>
        <v>5.8888888888888886E-2</v>
      </c>
      <c r="CP115" s="220">
        <f t="shared" si="226"/>
        <v>0.03</v>
      </c>
      <c r="CQ115" s="220">
        <f t="shared" si="227"/>
        <v>0</v>
      </c>
      <c r="CR115" s="220">
        <f t="shared" si="228"/>
        <v>0.03</v>
      </c>
      <c r="CS115" s="220">
        <f t="shared" si="229"/>
        <v>0.02</v>
      </c>
      <c r="CT115" s="58"/>
      <c r="CU115" s="102">
        <f t="shared" si="263"/>
        <v>3.9753086419753086E-2</v>
      </c>
      <c r="CV115" s="40">
        <f t="shared" si="264"/>
        <v>3.6825320805127404E-2</v>
      </c>
      <c r="CW115" s="41">
        <f t="shared" si="265"/>
        <v>1.2275106935042468E-2</v>
      </c>
      <c r="CX115" s="9"/>
      <c r="CZ115" s="9"/>
      <c r="DA115" s="358"/>
      <c r="DB115" s="217">
        <v>18</v>
      </c>
      <c r="DC115" s="220">
        <f t="shared" si="230"/>
        <v>0</v>
      </c>
      <c r="DD115" s="220">
        <f t="shared" si="231"/>
        <v>0</v>
      </c>
      <c r="DE115" s="220">
        <f t="shared" si="232"/>
        <v>5.5555555555555558E-3</v>
      </c>
      <c r="DF115" s="220">
        <f t="shared" si="233"/>
        <v>0</v>
      </c>
      <c r="DG115" s="220">
        <f t="shared" si="234"/>
        <v>0</v>
      </c>
      <c r="DH115" s="220">
        <f t="shared" si="235"/>
        <v>2.8888888888888888E-2</v>
      </c>
      <c r="DI115" s="58"/>
      <c r="DJ115" s="58"/>
      <c r="DK115" s="58"/>
      <c r="DL115" s="40">
        <f t="shared" si="266"/>
        <v>5.7407407407407407E-3</v>
      </c>
      <c r="DM115" s="40">
        <f t="shared" si="267"/>
        <v>1.1555911675424217E-2</v>
      </c>
      <c r="DN115" s="41">
        <f t="shared" si="268"/>
        <v>4.717681186243332E-3</v>
      </c>
      <c r="DO115" s="9"/>
      <c r="DP115" s="219">
        <v>18</v>
      </c>
      <c r="DQ115" s="220">
        <f t="shared" si="236"/>
        <v>3.6666666666666667E-2</v>
      </c>
      <c r="DR115" s="220">
        <f t="shared" si="237"/>
        <v>0.1</v>
      </c>
      <c r="DS115" s="220">
        <f t="shared" si="238"/>
        <v>0</v>
      </c>
      <c r="DT115" s="220">
        <f t="shared" si="239"/>
        <v>3.4444444444444444E-2</v>
      </c>
      <c r="DU115" s="220">
        <f t="shared" si="240"/>
        <v>0</v>
      </c>
      <c r="DV115" s="220">
        <f t="shared" si="241"/>
        <v>0.10888888888888888</v>
      </c>
      <c r="DW115" s="220">
        <f t="shared" si="242"/>
        <v>0</v>
      </c>
      <c r="DX115" s="77"/>
      <c r="DY115" s="77"/>
      <c r="DZ115" s="77"/>
      <c r="EA115" s="40">
        <f t="shared" si="269"/>
        <v>3.9999999999999994E-2</v>
      </c>
      <c r="EB115" s="40">
        <f t="shared" si="270"/>
        <v>4.6882218237102181E-2</v>
      </c>
      <c r="EC115" s="41">
        <f t="shared" si="271"/>
        <v>1.7719812909489908E-2</v>
      </c>
      <c r="EG115" s="358"/>
      <c r="EH115" s="217">
        <v>18</v>
      </c>
      <c r="EI115" s="220">
        <f t="shared" si="243"/>
        <v>1.7777777777777778E-2</v>
      </c>
      <c r="EJ115" s="220">
        <f t="shared" si="244"/>
        <v>0</v>
      </c>
      <c r="EK115" s="220">
        <f t="shared" si="245"/>
        <v>0</v>
      </c>
      <c r="EL115" s="220">
        <f t="shared" si="246"/>
        <v>0</v>
      </c>
      <c r="EM115" s="58"/>
      <c r="EN115" s="58"/>
      <c r="EO115" s="58">
        <f t="shared" si="247"/>
        <v>3.2222222222222222E-2</v>
      </c>
      <c r="EP115" s="58">
        <f t="shared" si="248"/>
        <v>0</v>
      </c>
      <c r="EQ115" s="58">
        <f t="shared" si="249"/>
        <v>6.6666666666666671E-3</v>
      </c>
      <c r="ER115" s="58"/>
      <c r="ES115" s="40">
        <f t="shared" si="272"/>
        <v>8.0952380952380963E-3</v>
      </c>
      <c r="ET115" s="40">
        <f t="shared" si="273"/>
        <v>1.2516890411018002E-2</v>
      </c>
      <c r="EU115" s="41">
        <f t="shared" si="274"/>
        <v>4.7309398879146689E-3</v>
      </c>
      <c r="EV115" s="9"/>
      <c r="EX115" s="219">
        <v>18</v>
      </c>
      <c r="EY115" s="152">
        <f t="shared" si="250"/>
        <v>0</v>
      </c>
      <c r="EZ115" s="152">
        <f t="shared" si="251"/>
        <v>7.3333333333333334E-2</v>
      </c>
      <c r="FA115" s="152">
        <f t="shared" si="252"/>
        <v>0</v>
      </c>
      <c r="FB115" s="152">
        <f t="shared" si="253"/>
        <v>1.3333333333333334E-2</v>
      </c>
      <c r="FC115" s="152">
        <f t="shared" si="254"/>
        <v>0</v>
      </c>
      <c r="FD115" s="152">
        <f t="shared" si="255"/>
        <v>1.3333333333333334E-2</v>
      </c>
      <c r="FE115" s="152">
        <f t="shared" si="256"/>
        <v>1.2222222222222223E-2</v>
      </c>
      <c r="FF115" s="152">
        <f t="shared" si="257"/>
        <v>2.7777777777777776E-2</v>
      </c>
      <c r="FG115" s="58"/>
      <c r="FH115" s="58"/>
      <c r="FI115" s="40">
        <f t="shared" si="275"/>
        <v>1.7500000000000002E-2</v>
      </c>
      <c r="FJ115" s="40">
        <f t="shared" si="276"/>
        <v>2.450749444456975E-2</v>
      </c>
      <c r="FK115" s="41">
        <f t="shared" si="277"/>
        <v>8.6647077558234548E-3</v>
      </c>
      <c r="FL115" s="9"/>
      <c r="GC115" s="9"/>
      <c r="GD115" s="9"/>
      <c r="GE115" s="9"/>
      <c r="GF115" s="9"/>
      <c r="GG115" s="9"/>
      <c r="GH115" s="9"/>
      <c r="GI115" s="9"/>
      <c r="GJ115" s="9"/>
      <c r="GK115" s="9"/>
      <c r="GL115" s="9"/>
      <c r="GM115" s="9"/>
      <c r="GN115" s="9"/>
      <c r="GO115" s="9"/>
      <c r="HD115" s="9"/>
      <c r="HE115" s="9"/>
      <c r="HF115" s="9"/>
      <c r="HG115" s="9"/>
      <c r="HH115" s="9"/>
    </row>
    <row r="116" spans="1:216" ht="21" x14ac:dyDescent="0.25">
      <c r="A116" t="str">
        <f>'Raw Data(sec)'!A115</f>
        <v>P44</v>
      </c>
      <c r="B116" t="str">
        <f>'Raw Data(sec)'!B115</f>
        <v>WT</v>
      </c>
      <c r="C116" t="str">
        <f>'Raw Data(sec)'!C115</f>
        <v xml:space="preserve">J6 reexported. Fixed </v>
      </c>
      <c r="D116" t="str">
        <f>'Raw Data(sec)'!D115</f>
        <v>R</v>
      </c>
      <c r="E116" s="15">
        <f>'Raw Data(sec)'!E115/3596</f>
        <v>1.6685205784204672E-2</v>
      </c>
      <c r="F116">
        <f>'Raw Data(sec)'!F115/3600</f>
        <v>0.05</v>
      </c>
      <c r="G116">
        <f>'Raw Data(sec)'!G115/3600</f>
        <v>8.7777777777777774E-2</v>
      </c>
      <c r="H116">
        <f>'Raw Data(sec)'!H115/3600</f>
        <v>0.06</v>
      </c>
      <c r="I116">
        <f>'Raw Data(sec)'!I115/3600</f>
        <v>0</v>
      </c>
      <c r="J116">
        <f>'Raw Data(sec)'!J115/3600</f>
        <v>7.2222222222222215E-2</v>
      </c>
      <c r="K116">
        <f>'Raw Data(sec)'!K115/3600</f>
        <v>0.10333333333333333</v>
      </c>
      <c r="L116">
        <f>'Raw Data(sec)'!L115/3600</f>
        <v>0.02</v>
      </c>
      <c r="M116">
        <f>'Raw Data(sec)'!M115/3600</f>
        <v>8.4444444444444447E-2</v>
      </c>
      <c r="N116">
        <f>'Raw Data(sec)'!N115/3600</f>
        <v>6.222222222222222E-2</v>
      </c>
      <c r="O116">
        <f>'Raw Data(sec)'!O115/3600</f>
        <v>3.4444444444444444E-2</v>
      </c>
      <c r="P116" s="173">
        <f>'Raw Data(sec)'!P115/3600</f>
        <v>0.03</v>
      </c>
      <c r="Q116" s="173">
        <f>'Raw Data(sec)'!Q115/3600</f>
        <v>0</v>
      </c>
      <c r="R116" s="173">
        <f>'Raw Data(sec)'!R115/3600</f>
        <v>0</v>
      </c>
      <c r="S116" s="173">
        <f>'Raw Data(sec)'!S115/3600</f>
        <v>0</v>
      </c>
      <c r="T116" s="173">
        <f>'Raw Data(sec)'!T115/3600</f>
        <v>1.7777777777777778E-2</v>
      </c>
      <c r="U116" s="173">
        <f>'Raw Data(sec)'!U115/3600</f>
        <v>1.6666666666666666E-2</v>
      </c>
      <c r="V116" s="173">
        <f>'Raw Data(sec)'!V115/3600</f>
        <v>2.8888888888888888E-2</v>
      </c>
      <c r="W116" s="173">
        <f>'Raw Data(sec)'!W115/3600</f>
        <v>6.3333333333333339E-2</v>
      </c>
      <c r="X116" s="173">
        <f>'Raw Data(sec)'!X115/3600</f>
        <v>6.6666666666666671E-3</v>
      </c>
      <c r="Y116" s="173">
        <f>'Raw Data(sec)'!Y115/3600</f>
        <v>6.3333333333333339E-2</v>
      </c>
      <c r="Z116" s="173">
        <f>'Raw Data(sec)'!Z115/3600</f>
        <v>3.6666666666666667E-2</v>
      </c>
      <c r="AA116" s="173">
        <f>'Raw Data(sec)'!AA115/3600</f>
        <v>0</v>
      </c>
      <c r="AB116" s="173">
        <f>'Raw Data(sec)'!AB115/3600</f>
        <v>0</v>
      </c>
      <c r="AH116" s="9"/>
      <c r="AI116" s="9"/>
      <c r="AJ116" s="9"/>
      <c r="AK116" s="358"/>
      <c r="AL116" s="217">
        <v>19</v>
      </c>
      <c r="AM116" s="220">
        <f t="shared" si="198"/>
        <v>6.3333333333333339E-2</v>
      </c>
      <c r="AN116" s="220">
        <f t="shared" si="199"/>
        <v>7.7777777777777779E-2</v>
      </c>
      <c r="AO116" s="220">
        <f t="shared" si="200"/>
        <v>5.5555555555555552E-2</v>
      </c>
      <c r="AP116" s="220">
        <f t="shared" si="201"/>
        <v>9.555555555555556E-2</v>
      </c>
      <c r="AQ116" s="220">
        <f t="shared" si="202"/>
        <v>2.3333333333333334E-2</v>
      </c>
      <c r="AR116" s="220">
        <f t="shared" si="203"/>
        <v>8.8888888888888892E-2</v>
      </c>
      <c r="AS116" s="220">
        <f t="shared" si="204"/>
        <v>7.8888888888888883E-2</v>
      </c>
      <c r="AT116" s="25"/>
      <c r="AU116" s="58">
        <f t="shared" si="205"/>
        <v>0</v>
      </c>
      <c r="AV116" s="58"/>
      <c r="AW116" s="40">
        <f t="shared" si="258"/>
        <v>6.9047619047619052E-2</v>
      </c>
      <c r="AX116" s="40">
        <f t="shared" si="259"/>
        <v>2.4405934070873797E-2</v>
      </c>
      <c r="AY116" s="41">
        <f t="shared" si="260"/>
        <v>9.2245760093957584E-3</v>
      </c>
      <c r="AZ116" s="9"/>
      <c r="BA116" s="386"/>
      <c r="BB116" s="219">
        <v>19</v>
      </c>
      <c r="BC116" s="220">
        <f t="shared" si="206"/>
        <v>8.3333333333333329E-2</v>
      </c>
      <c r="BD116" s="220">
        <f t="shared" si="207"/>
        <v>0.16555555555555557</v>
      </c>
      <c r="BE116" s="220">
        <f t="shared" si="208"/>
        <v>0.17333333333333334</v>
      </c>
      <c r="BF116" s="220">
        <f t="shared" si="209"/>
        <v>5.6666666666666664E-2</v>
      </c>
      <c r="BG116" s="220">
        <f t="shared" si="210"/>
        <v>0.12888888888888889</v>
      </c>
      <c r="BH116" s="220">
        <f t="shared" si="211"/>
        <v>0.16777777777777778</v>
      </c>
      <c r="BI116" s="220">
        <f t="shared" si="212"/>
        <v>6.1111111111111109E-2</v>
      </c>
      <c r="BJ116" s="220">
        <f t="shared" si="213"/>
        <v>0</v>
      </c>
      <c r="BK116" s="58"/>
      <c r="BL116" s="58"/>
      <c r="BM116" s="40">
        <f t="shared" si="278"/>
        <v>0.10458333333333333</v>
      </c>
      <c r="BN116" s="40">
        <f t="shared" si="279"/>
        <v>6.392355857106212E-2</v>
      </c>
      <c r="BO116" s="41">
        <f t="shared" si="280"/>
        <v>2.2600390871586738E-2</v>
      </c>
      <c r="BT116" s="358"/>
      <c r="BU116" s="217">
        <v>19</v>
      </c>
      <c r="BV116" s="220">
        <f t="shared" si="214"/>
        <v>0</v>
      </c>
      <c r="BW116" s="220">
        <f t="shared" si="215"/>
        <v>8.7777777777777774E-2</v>
      </c>
      <c r="BX116" s="220">
        <f t="shared" si="216"/>
        <v>9.4444444444444442E-2</v>
      </c>
      <c r="BY116" s="220">
        <f t="shared" si="217"/>
        <v>7.6666666666666661E-2</v>
      </c>
      <c r="BZ116" s="220">
        <f t="shared" si="218"/>
        <v>2.5555555555555557E-2</v>
      </c>
      <c r="CA116" s="220">
        <f t="shared" si="219"/>
        <v>6.1111111111111109E-2</v>
      </c>
      <c r="CB116" s="220">
        <f t="shared" si="220"/>
        <v>0</v>
      </c>
      <c r="CC116" s="77"/>
      <c r="CD116" s="58"/>
      <c r="CE116" s="58"/>
      <c r="CF116" s="40">
        <f t="shared" si="261"/>
        <v>4.9365079365079369E-2</v>
      </c>
      <c r="CG116" s="40">
        <f t="shared" si="262"/>
        <v>4.0479925131160235E-2</v>
      </c>
      <c r="CH116" s="41">
        <f t="shared" si="281"/>
        <v>1.529997356965195E-2</v>
      </c>
      <c r="CI116" s="9"/>
      <c r="CJ116" s="219">
        <v>19</v>
      </c>
      <c r="CK116" s="220">
        <f t="shared" si="221"/>
        <v>3.111111111111111E-2</v>
      </c>
      <c r="CL116" s="220">
        <f t="shared" si="222"/>
        <v>0.16333333333333333</v>
      </c>
      <c r="CM116" s="220">
        <f t="shared" si="223"/>
        <v>0.10888888888888888</v>
      </c>
      <c r="CN116" s="220">
        <f t="shared" si="224"/>
        <v>0.20777777777777778</v>
      </c>
      <c r="CO116" s="220">
        <f t="shared" si="225"/>
        <v>0.1388888888888889</v>
      </c>
      <c r="CP116" s="220">
        <f t="shared" si="226"/>
        <v>4.4444444444444446E-2</v>
      </c>
      <c r="CQ116" s="220">
        <f t="shared" si="227"/>
        <v>0.16222222222222221</v>
      </c>
      <c r="CR116" s="220">
        <f t="shared" si="228"/>
        <v>1.5555555555555555E-2</v>
      </c>
      <c r="CS116" s="220">
        <f t="shared" si="229"/>
        <v>0.12666666666666668</v>
      </c>
      <c r="CT116" s="58"/>
      <c r="CU116" s="102">
        <f t="shared" si="263"/>
        <v>0.11098765432098763</v>
      </c>
      <c r="CV116" s="40">
        <f t="shared" si="264"/>
        <v>6.678102331834862E-2</v>
      </c>
      <c r="CW116" s="41">
        <f t="shared" si="265"/>
        <v>2.2260341106116206E-2</v>
      </c>
      <c r="CX116" s="9"/>
      <c r="CZ116" s="9"/>
      <c r="DA116" s="358"/>
      <c r="DB116" s="217">
        <v>19</v>
      </c>
      <c r="DC116" s="220">
        <f t="shared" si="230"/>
        <v>0</v>
      </c>
      <c r="DD116" s="220">
        <f t="shared" si="231"/>
        <v>0</v>
      </c>
      <c r="DE116" s="220">
        <f t="shared" si="232"/>
        <v>4.777777777777778E-2</v>
      </c>
      <c r="DF116" s="220">
        <f t="shared" si="233"/>
        <v>2.6666666666666668E-2</v>
      </c>
      <c r="DG116" s="220">
        <f t="shared" si="234"/>
        <v>2.6666666666666668E-2</v>
      </c>
      <c r="DH116" s="220">
        <f t="shared" si="235"/>
        <v>6.3333333333333339E-2</v>
      </c>
      <c r="DI116" s="58"/>
      <c r="DJ116" s="58"/>
      <c r="DK116" s="58"/>
      <c r="DL116" s="40">
        <f t="shared" si="266"/>
        <v>2.7407407407407408E-2</v>
      </c>
      <c r="DM116" s="40">
        <f t="shared" si="267"/>
        <v>2.5333983097580167E-2</v>
      </c>
      <c r="DN116" s="41">
        <f t="shared" si="268"/>
        <v>1.0342555290227505E-2</v>
      </c>
      <c r="DO116" s="9"/>
      <c r="DP116" s="219">
        <v>19</v>
      </c>
      <c r="DQ116" s="220">
        <f t="shared" si="236"/>
        <v>0.02</v>
      </c>
      <c r="DR116" s="220">
        <f t="shared" si="237"/>
        <v>0</v>
      </c>
      <c r="DS116" s="220">
        <f t="shared" si="238"/>
        <v>3.5555555555555556E-2</v>
      </c>
      <c r="DT116" s="220">
        <f t="shared" si="239"/>
        <v>5.4444444444444441E-2</v>
      </c>
      <c r="DU116" s="220">
        <f t="shared" si="240"/>
        <v>0</v>
      </c>
      <c r="DV116" s="220">
        <f t="shared" si="241"/>
        <v>0</v>
      </c>
      <c r="DW116" s="220">
        <f t="shared" si="242"/>
        <v>0</v>
      </c>
      <c r="DX116" s="77"/>
      <c r="DY116" s="77"/>
      <c r="DZ116" s="77"/>
      <c r="EA116" s="40">
        <f t="shared" si="269"/>
        <v>1.5714285714285712E-2</v>
      </c>
      <c r="EB116" s="40">
        <f t="shared" si="270"/>
        <v>2.1984174736830453E-2</v>
      </c>
      <c r="EC116" s="41">
        <f t="shared" si="271"/>
        <v>8.3092370189488882E-3</v>
      </c>
      <c r="EG116" s="358"/>
      <c r="EH116" s="217">
        <v>19</v>
      </c>
      <c r="EI116" s="220">
        <f t="shared" si="243"/>
        <v>3.3333333333333335E-3</v>
      </c>
      <c r="EJ116" s="220">
        <f t="shared" si="244"/>
        <v>3.6666666666666667E-2</v>
      </c>
      <c r="EK116" s="220">
        <f t="shared" si="245"/>
        <v>0</v>
      </c>
      <c r="EL116" s="220">
        <f t="shared" si="246"/>
        <v>0</v>
      </c>
      <c r="EM116" s="58"/>
      <c r="EN116" s="58"/>
      <c r="EO116" s="58">
        <f t="shared" si="247"/>
        <v>1.1111111111111112E-2</v>
      </c>
      <c r="EP116" s="58">
        <f t="shared" si="248"/>
        <v>0</v>
      </c>
      <c r="EQ116" s="58">
        <f t="shared" si="249"/>
        <v>3.2222222222222222E-2</v>
      </c>
      <c r="ER116" s="58"/>
      <c r="ES116" s="40">
        <f t="shared" si="272"/>
        <v>1.1904761904761906E-2</v>
      </c>
      <c r="ET116" s="40">
        <f t="shared" si="273"/>
        <v>1.5943757705100932E-2</v>
      </c>
      <c r="EU116" s="41">
        <f t="shared" si="274"/>
        <v>6.0261739787952793E-3</v>
      </c>
      <c r="EV116" s="9"/>
      <c r="EX116" s="219">
        <v>19</v>
      </c>
      <c r="EY116" s="152">
        <f t="shared" si="250"/>
        <v>3.888888888888889E-2</v>
      </c>
      <c r="EZ116" s="152">
        <f t="shared" si="251"/>
        <v>0</v>
      </c>
      <c r="FA116" s="152">
        <f t="shared" si="252"/>
        <v>8.8888888888888889E-3</v>
      </c>
      <c r="FB116" s="152">
        <f t="shared" si="253"/>
        <v>0</v>
      </c>
      <c r="FC116" s="152">
        <f t="shared" si="254"/>
        <v>2.5555555555555557E-2</v>
      </c>
      <c r="FD116" s="152">
        <f t="shared" si="255"/>
        <v>6.222222222222222E-2</v>
      </c>
      <c r="FE116" s="152">
        <f t="shared" si="256"/>
        <v>8.8888888888888889E-3</v>
      </c>
      <c r="FF116" s="152">
        <f t="shared" si="257"/>
        <v>0</v>
      </c>
      <c r="FG116" s="58"/>
      <c r="FH116" s="58"/>
      <c r="FI116" s="40">
        <f t="shared" si="275"/>
        <v>1.8055555555555554E-2</v>
      </c>
      <c r="FJ116" s="40">
        <f t="shared" si="276"/>
        <v>2.2637002063742067E-2</v>
      </c>
      <c r="FK116" s="41">
        <f t="shared" si="277"/>
        <v>8.0033888325029435E-3</v>
      </c>
      <c r="FL116" s="9"/>
      <c r="GC116" s="9"/>
      <c r="GD116" s="9"/>
      <c r="GE116" s="9"/>
      <c r="GF116" s="9"/>
      <c r="GG116" s="9"/>
      <c r="GH116" s="9"/>
      <c r="GI116" s="9"/>
      <c r="GJ116" s="9"/>
      <c r="GK116" s="9"/>
      <c r="GL116" s="9"/>
      <c r="GM116" s="9"/>
      <c r="GN116" s="9"/>
      <c r="GO116" s="9"/>
      <c r="HD116" s="9"/>
      <c r="HE116" s="9"/>
      <c r="HF116" s="9"/>
      <c r="HG116" s="9"/>
      <c r="HH116" s="9"/>
    </row>
    <row r="117" spans="1:216" ht="21" x14ac:dyDescent="0.25">
      <c r="A117" t="str">
        <f>'Raw Data(sec)'!A116</f>
        <v>P44</v>
      </c>
      <c r="B117" t="str">
        <f>'Raw Data(sec)'!B116</f>
        <v>WT</v>
      </c>
      <c r="C117" t="str">
        <f>'Raw Data(sec)'!C116</f>
        <v xml:space="preserve">J6 reexported. Fixed </v>
      </c>
      <c r="D117" t="str">
        <f>'Raw Data(sec)'!D116</f>
        <v>NR</v>
      </c>
      <c r="E117" s="15">
        <f>'Raw Data(sec)'!E116/3596</f>
        <v>0.42825361512791993</v>
      </c>
      <c r="F117">
        <f>'Raw Data(sec)'!F116/3600</f>
        <v>0.63777777777777778</v>
      </c>
      <c r="G117">
        <f>'Raw Data(sec)'!G116/3600</f>
        <v>0.68111111111111111</v>
      </c>
      <c r="H117">
        <f>'Raw Data(sec)'!H116/3600</f>
        <v>0.64777777777777779</v>
      </c>
      <c r="I117">
        <f>'Raw Data(sec)'!I116/3600</f>
        <v>1.3333333333333334E-2</v>
      </c>
      <c r="J117">
        <f>'Raw Data(sec)'!J116/3600</f>
        <v>0.8322222222222222</v>
      </c>
      <c r="K117">
        <f>'Raw Data(sec)'!K116/3600</f>
        <v>0.73666666666666669</v>
      </c>
      <c r="L117">
        <f>'Raw Data(sec)'!L116/3600</f>
        <v>0.36222222222222222</v>
      </c>
      <c r="M117">
        <f>'Raw Data(sec)'!M116/3600</f>
        <v>0.8288888888888889</v>
      </c>
      <c r="N117">
        <f>'Raw Data(sec)'!N116/3600</f>
        <v>0.51888888888888884</v>
      </c>
      <c r="O117">
        <f>'Raw Data(sec)'!O116/3600</f>
        <v>0.75222222222222224</v>
      </c>
      <c r="P117" s="173">
        <f>'Raw Data(sec)'!P116/3600</f>
        <v>0.39444444444444443</v>
      </c>
      <c r="Q117" s="173">
        <f>'Raw Data(sec)'!Q116/3600</f>
        <v>1.3333333333333334E-2</v>
      </c>
      <c r="R117" s="173">
        <f>'Raw Data(sec)'!R116/3600</f>
        <v>0.33111111111111113</v>
      </c>
      <c r="S117" s="173">
        <f>'Raw Data(sec)'!S116/3600</f>
        <v>0.34666666666666668</v>
      </c>
      <c r="T117" s="173">
        <f>'Raw Data(sec)'!T116/3600</f>
        <v>0.25777777777777777</v>
      </c>
      <c r="U117" s="173">
        <f>'Raw Data(sec)'!U116/3600</f>
        <v>0.68111111111111111</v>
      </c>
      <c r="V117" s="173">
        <f>'Raw Data(sec)'!V116/3600</f>
        <v>0.3288888888888889</v>
      </c>
      <c r="W117" s="173">
        <f>'Raw Data(sec)'!W116/3600</f>
        <v>0.64222222222222225</v>
      </c>
      <c r="X117" s="173">
        <f>'Raw Data(sec)'!X116/3600</f>
        <v>0.5955555555555555</v>
      </c>
      <c r="Y117" s="173">
        <f>'Raw Data(sec)'!Y116/3600</f>
        <v>0.34111111111111109</v>
      </c>
      <c r="Z117" s="173">
        <f>'Raw Data(sec)'!Z116/3600</f>
        <v>0.57666666666666666</v>
      </c>
      <c r="AA117" s="173">
        <f>'Raw Data(sec)'!AA116/3600</f>
        <v>0.30111111111111111</v>
      </c>
      <c r="AB117" s="173">
        <f>'Raw Data(sec)'!AB116/3600</f>
        <v>0.16888888888888889</v>
      </c>
      <c r="AH117" s="9"/>
      <c r="AI117" s="9"/>
      <c r="AJ117" s="9"/>
      <c r="AK117" s="358"/>
      <c r="AL117" s="217">
        <v>20</v>
      </c>
      <c r="AM117" s="220">
        <f t="shared" si="198"/>
        <v>9.8888888888888887E-2</v>
      </c>
      <c r="AN117" s="220">
        <f t="shared" si="199"/>
        <v>7.0000000000000007E-2</v>
      </c>
      <c r="AO117" s="220">
        <f t="shared" si="200"/>
        <v>0.10111111111111111</v>
      </c>
      <c r="AP117" s="220">
        <f t="shared" si="201"/>
        <v>6.5555555555555561E-2</v>
      </c>
      <c r="AQ117" s="220">
        <f t="shared" si="202"/>
        <v>0.14888888888888888</v>
      </c>
      <c r="AR117" s="220">
        <f t="shared" si="203"/>
        <v>0</v>
      </c>
      <c r="AS117" s="220">
        <f t="shared" si="204"/>
        <v>6.1111111111111109E-2</v>
      </c>
      <c r="AT117" s="25"/>
      <c r="AU117" s="58">
        <f t="shared" si="205"/>
        <v>0</v>
      </c>
      <c r="AV117" s="58"/>
      <c r="AW117" s="40">
        <f t="shared" si="258"/>
        <v>7.7936507936507943E-2</v>
      </c>
      <c r="AX117" s="40">
        <f t="shared" si="259"/>
        <v>4.5796241203911264E-2</v>
      </c>
      <c r="AY117" s="41">
        <f t="shared" si="260"/>
        <v>1.7309352172439778E-2</v>
      </c>
      <c r="AZ117" s="9"/>
      <c r="BA117" s="386"/>
      <c r="BB117" s="219">
        <v>20</v>
      </c>
      <c r="BC117" s="220">
        <f t="shared" si="206"/>
        <v>0.27444444444444444</v>
      </c>
      <c r="BD117" s="220">
        <f t="shared" si="207"/>
        <v>0.10333333333333333</v>
      </c>
      <c r="BE117" s="220">
        <f t="shared" si="208"/>
        <v>0.21</v>
      </c>
      <c r="BF117" s="220">
        <f t="shared" si="209"/>
        <v>0.17333333333333334</v>
      </c>
      <c r="BG117" s="220">
        <f t="shared" si="210"/>
        <v>0.15555555555555556</v>
      </c>
      <c r="BH117" s="220">
        <f t="shared" si="211"/>
        <v>0.20222222222222222</v>
      </c>
      <c r="BI117" s="220">
        <f t="shared" si="212"/>
        <v>4.6666666666666669E-2</v>
      </c>
      <c r="BJ117" s="220">
        <f t="shared" si="213"/>
        <v>0.15222222222222223</v>
      </c>
      <c r="BK117" s="58"/>
      <c r="BL117" s="58"/>
      <c r="BM117" s="40">
        <f t="shared" si="278"/>
        <v>0.16472222222222221</v>
      </c>
      <c r="BN117" s="40">
        <f t="shared" si="279"/>
        <v>6.9194789335991241E-2</v>
      </c>
      <c r="BO117" s="41">
        <f t="shared" si="280"/>
        <v>2.4464052381127005E-2</v>
      </c>
      <c r="BT117" s="358"/>
      <c r="BU117" s="217">
        <v>20</v>
      </c>
      <c r="BV117" s="220">
        <f t="shared" si="214"/>
        <v>0</v>
      </c>
      <c r="BW117" s="220">
        <f t="shared" si="215"/>
        <v>2.1111111111111112E-2</v>
      </c>
      <c r="BX117" s="220">
        <f t="shared" si="216"/>
        <v>0.10555555555555556</v>
      </c>
      <c r="BY117" s="220">
        <f t="shared" si="217"/>
        <v>0</v>
      </c>
      <c r="BZ117" s="220">
        <f t="shared" si="218"/>
        <v>0</v>
      </c>
      <c r="CA117" s="220">
        <f t="shared" si="219"/>
        <v>0.13222222222222221</v>
      </c>
      <c r="CB117" s="220">
        <f t="shared" si="220"/>
        <v>8.2222222222222224E-2</v>
      </c>
      <c r="CC117" s="77"/>
      <c r="CD117" s="58"/>
      <c r="CE117" s="58"/>
      <c r="CF117" s="40">
        <f t="shared" si="261"/>
        <v>4.8730158730158735E-2</v>
      </c>
      <c r="CG117" s="40">
        <f t="shared" si="262"/>
        <v>5.6581012139623896E-2</v>
      </c>
      <c r="CH117" s="41">
        <f t="shared" si="281"/>
        <v>2.1385612435681631E-2</v>
      </c>
      <c r="CI117" s="9"/>
      <c r="CJ117" s="219">
        <v>20</v>
      </c>
      <c r="CK117" s="220">
        <f t="shared" si="221"/>
        <v>1.8888888888888889E-2</v>
      </c>
      <c r="CL117" s="220">
        <f t="shared" si="222"/>
        <v>0.10444444444444445</v>
      </c>
      <c r="CM117" s="220">
        <f t="shared" si="223"/>
        <v>4.6666666666666669E-2</v>
      </c>
      <c r="CN117" s="220">
        <f t="shared" si="224"/>
        <v>0.10444444444444445</v>
      </c>
      <c r="CO117" s="220">
        <f t="shared" si="225"/>
        <v>0</v>
      </c>
      <c r="CP117" s="220">
        <f t="shared" si="226"/>
        <v>0.18777777777777777</v>
      </c>
      <c r="CQ117" s="220">
        <f t="shared" si="227"/>
        <v>0.15222222222222223</v>
      </c>
      <c r="CR117" s="220">
        <f t="shared" si="228"/>
        <v>0</v>
      </c>
      <c r="CS117" s="220">
        <f t="shared" si="229"/>
        <v>0</v>
      </c>
      <c r="CT117" s="58"/>
      <c r="CU117" s="102">
        <f t="shared" si="263"/>
        <v>6.8271604938271613E-2</v>
      </c>
      <c r="CV117" s="40">
        <f t="shared" si="264"/>
        <v>7.1444770845787819E-2</v>
      </c>
      <c r="CW117" s="41">
        <f t="shared" si="265"/>
        <v>2.3814923615262606E-2</v>
      </c>
      <c r="CX117" s="9"/>
      <c r="CZ117" s="9"/>
      <c r="DA117" s="358"/>
      <c r="DB117" s="217">
        <v>20</v>
      </c>
      <c r="DC117" s="220">
        <f t="shared" si="230"/>
        <v>7.2222222222222215E-2</v>
      </c>
      <c r="DD117" s="220">
        <f t="shared" si="231"/>
        <v>1.8888888888888889E-2</v>
      </c>
      <c r="DE117" s="220">
        <f t="shared" si="232"/>
        <v>5.2222222222222225E-2</v>
      </c>
      <c r="DF117" s="220">
        <f t="shared" si="233"/>
        <v>1.1111111111111112E-2</v>
      </c>
      <c r="DG117" s="220">
        <f t="shared" si="234"/>
        <v>7.7777777777777776E-3</v>
      </c>
      <c r="DH117" s="220">
        <f t="shared" si="235"/>
        <v>6.6666666666666671E-3</v>
      </c>
      <c r="DI117" s="58"/>
      <c r="DJ117" s="58"/>
      <c r="DK117" s="58"/>
      <c r="DL117" s="40">
        <f t="shared" si="266"/>
        <v>2.8148148148148141E-2</v>
      </c>
      <c r="DM117" s="40">
        <f t="shared" si="267"/>
        <v>2.747539115902746E-2</v>
      </c>
      <c r="DN117" s="41">
        <f t="shared" si="268"/>
        <v>1.1216781470498897E-2</v>
      </c>
      <c r="DO117" s="9"/>
      <c r="DP117" s="219">
        <v>20</v>
      </c>
      <c r="DQ117" s="220">
        <f t="shared" si="236"/>
        <v>0</v>
      </c>
      <c r="DR117" s="220">
        <f t="shared" si="237"/>
        <v>0</v>
      </c>
      <c r="DS117" s="220">
        <f t="shared" si="238"/>
        <v>0.1</v>
      </c>
      <c r="DT117" s="220">
        <f t="shared" si="239"/>
        <v>2.8888888888888888E-2</v>
      </c>
      <c r="DU117" s="220">
        <f t="shared" si="240"/>
        <v>3.3333333333333335E-3</v>
      </c>
      <c r="DV117" s="220">
        <f t="shared" si="241"/>
        <v>6.7777777777777784E-2</v>
      </c>
      <c r="DW117" s="220">
        <f t="shared" si="242"/>
        <v>5.5555555555555552E-2</v>
      </c>
      <c r="DX117" s="77"/>
      <c r="DY117" s="77"/>
      <c r="DZ117" s="77"/>
      <c r="EA117" s="40">
        <f t="shared" si="269"/>
        <v>3.6507936507936503E-2</v>
      </c>
      <c r="EB117" s="40">
        <f t="shared" si="270"/>
        <v>3.9149542205610503E-2</v>
      </c>
      <c r="EC117" s="41">
        <f t="shared" si="271"/>
        <v>1.4797136088296073E-2</v>
      </c>
      <c r="EG117" s="358"/>
      <c r="EH117" s="217">
        <v>20</v>
      </c>
      <c r="EI117" s="220">
        <f t="shared" si="243"/>
        <v>3.7777777777777778E-2</v>
      </c>
      <c r="EJ117" s="220">
        <f t="shared" si="244"/>
        <v>8.2222222222222224E-2</v>
      </c>
      <c r="EK117" s="220">
        <f t="shared" si="245"/>
        <v>5.1111111111111114E-2</v>
      </c>
      <c r="EL117" s="220">
        <f t="shared" si="246"/>
        <v>7.7777777777777779E-2</v>
      </c>
      <c r="EM117" s="58"/>
      <c r="EN117" s="58"/>
      <c r="EO117" s="58">
        <f t="shared" si="247"/>
        <v>1.5555555555555555E-2</v>
      </c>
      <c r="EP117" s="58">
        <f t="shared" si="248"/>
        <v>1.6666666666666666E-2</v>
      </c>
      <c r="EQ117" s="58">
        <f t="shared" si="249"/>
        <v>0</v>
      </c>
      <c r="ER117" s="58"/>
      <c r="ES117" s="40">
        <f t="shared" si="272"/>
        <v>4.0158730158730158E-2</v>
      </c>
      <c r="ET117" s="40">
        <f t="shared" si="273"/>
        <v>3.1833081709486892E-2</v>
      </c>
      <c r="EU117" s="41">
        <f t="shared" si="274"/>
        <v>1.2031773952585883E-2</v>
      </c>
      <c r="EV117" s="9"/>
      <c r="EX117" s="219">
        <v>20</v>
      </c>
      <c r="EY117" s="152">
        <f t="shared" si="250"/>
        <v>1.2222222222222223E-2</v>
      </c>
      <c r="EZ117" s="152">
        <f t="shared" si="251"/>
        <v>1.5555555555555555E-2</v>
      </c>
      <c r="FA117" s="152">
        <f t="shared" si="252"/>
        <v>8.3333333333333329E-2</v>
      </c>
      <c r="FB117" s="152">
        <f t="shared" si="253"/>
        <v>9.4444444444444442E-2</v>
      </c>
      <c r="FC117" s="152">
        <f t="shared" si="254"/>
        <v>4.5555555555555557E-2</v>
      </c>
      <c r="FD117" s="152">
        <f t="shared" si="255"/>
        <v>3.4444444444444444E-2</v>
      </c>
      <c r="FE117" s="152">
        <f t="shared" si="256"/>
        <v>4.2222222222222223E-2</v>
      </c>
      <c r="FF117" s="152">
        <f t="shared" si="257"/>
        <v>2.5555555555555557E-2</v>
      </c>
      <c r="FG117" s="58"/>
      <c r="FH117" s="58"/>
      <c r="FI117" s="40">
        <f t="shared" si="275"/>
        <v>4.4166666666666667E-2</v>
      </c>
      <c r="FJ117" s="40">
        <f t="shared" si="276"/>
        <v>3.0112956073039231E-2</v>
      </c>
      <c r="FK117" s="41">
        <f t="shared" si="277"/>
        <v>1.0646537720409334E-2</v>
      </c>
      <c r="FL117" s="9"/>
      <c r="GC117" s="9"/>
      <c r="GD117" s="9"/>
      <c r="GE117" s="9"/>
      <c r="GF117" s="9"/>
      <c r="GG117" s="9"/>
      <c r="GH117" s="9"/>
      <c r="GI117" s="9"/>
      <c r="GJ117" s="9"/>
      <c r="GK117" s="9"/>
      <c r="GL117" s="9"/>
      <c r="GM117" s="9"/>
      <c r="GN117" s="9"/>
      <c r="GO117" s="9"/>
      <c r="HD117" s="9"/>
      <c r="HE117" s="9"/>
      <c r="HF117" s="9"/>
      <c r="HG117" s="9"/>
      <c r="HH117" s="9"/>
    </row>
    <row r="118" spans="1:216" ht="21" x14ac:dyDescent="0.25">
      <c r="A118" t="str">
        <f>'Raw Data(sec)'!A117</f>
        <v>P44</v>
      </c>
      <c r="B118" t="str">
        <f>'Raw Data(sec)'!B117</f>
        <v>HOM</v>
      </c>
      <c r="C118" t="str">
        <f>'Raw Data(sec)'!C117</f>
        <v>F3</v>
      </c>
      <c r="D118" t="str">
        <f>'Raw Data(sec)'!D117</f>
        <v>W</v>
      </c>
      <c r="E118">
        <f>'Raw Data(sec)'!E117/3600</f>
        <v>0.33444444444444443</v>
      </c>
      <c r="F118">
        <f>'Raw Data(sec)'!F117/3600</f>
        <v>0.72111111111111115</v>
      </c>
      <c r="G118">
        <f>'Raw Data(sec)'!G117/3600</f>
        <v>0.34</v>
      </c>
      <c r="H118">
        <f>'Raw Data(sec)'!H117/3600</f>
        <v>0.5411111111111111</v>
      </c>
      <c r="I118">
        <f>'Raw Data(sec)'!I117/3600</f>
        <v>0.56555555555555559</v>
      </c>
      <c r="J118">
        <f>'Raw Data(sec)'!J117/3600</f>
        <v>0.49333333333333335</v>
      </c>
      <c r="K118">
        <f>'Raw Data(sec)'!K117/3600</f>
        <v>0.25333333333333335</v>
      </c>
      <c r="L118">
        <f>'Raw Data(sec)'!L117/3600</f>
        <v>0.61333333333333329</v>
      </c>
      <c r="M118">
        <f>'Raw Data(sec)'!M117/3600</f>
        <v>0.14333333333333334</v>
      </c>
      <c r="N118">
        <f>'Raw Data(sec)'!N117/3600</f>
        <v>0.60444444444444445</v>
      </c>
      <c r="O118">
        <f>'Raw Data(sec)'!O117/3600</f>
        <v>5.8888888888888886E-2</v>
      </c>
      <c r="P118" s="173">
        <f>'Raw Data(sec)'!P117/3600</f>
        <v>0.59777777777777774</v>
      </c>
      <c r="Q118" s="173">
        <f>'Raw Data(sec)'!Q117/3600</f>
        <v>0.98444444444444446</v>
      </c>
      <c r="R118" s="173">
        <f>'Raw Data(sec)'!R117/3600</f>
        <v>0.9966666666666667</v>
      </c>
      <c r="S118" s="173">
        <f>'Raw Data(sec)'!S117/3600</f>
        <v>0.86</v>
      </c>
      <c r="T118" s="173">
        <f>'Raw Data(sec)'!T117/3600</f>
        <v>0.6</v>
      </c>
      <c r="U118" s="173">
        <f>'Raw Data(sec)'!U117/3600</f>
        <v>0.64444444444444449</v>
      </c>
      <c r="V118" s="173">
        <f>'Raw Data(sec)'!V117/3600</f>
        <v>0.61888888888888893</v>
      </c>
      <c r="W118" s="173">
        <f>'Raw Data(sec)'!W117/3600</f>
        <v>0.78</v>
      </c>
      <c r="X118" s="173">
        <f>'Raw Data(sec)'!X117/3600</f>
        <v>1</v>
      </c>
      <c r="Y118" s="173">
        <f>'Raw Data(sec)'!Y117/3600</f>
        <v>0.50444444444444447</v>
      </c>
      <c r="Z118" s="173">
        <f>'Raw Data(sec)'!Z117/3600</f>
        <v>0.85222222222222221</v>
      </c>
      <c r="AA118" s="173">
        <f>'Raw Data(sec)'!AA117/3600</f>
        <v>1</v>
      </c>
      <c r="AB118" s="173">
        <f>'Raw Data(sec)'!AB117/3600</f>
        <v>0.60333333333333339</v>
      </c>
      <c r="AH118" s="9"/>
      <c r="AI118" s="9"/>
      <c r="AJ118" s="9"/>
      <c r="AK118" s="358"/>
      <c r="AL118" s="217">
        <v>21</v>
      </c>
      <c r="AM118" s="220">
        <f t="shared" si="198"/>
        <v>8.2222222222222224E-2</v>
      </c>
      <c r="AN118" s="220">
        <f t="shared" si="199"/>
        <v>0.04</v>
      </c>
      <c r="AO118" s="220">
        <f t="shared" si="200"/>
        <v>4.4444444444444446E-2</v>
      </c>
      <c r="AP118" s="220">
        <f t="shared" si="201"/>
        <v>0.10333333333333333</v>
      </c>
      <c r="AQ118" s="220">
        <f t="shared" si="202"/>
        <v>1.1111111111111112E-2</v>
      </c>
      <c r="AR118" s="220">
        <f t="shared" si="203"/>
        <v>5.2222222222222225E-2</v>
      </c>
      <c r="AS118" s="220">
        <f t="shared" si="204"/>
        <v>7.5555555555555556E-2</v>
      </c>
      <c r="AT118" s="25"/>
      <c r="AU118" s="58">
        <f t="shared" si="205"/>
        <v>0</v>
      </c>
      <c r="AV118" s="58"/>
      <c r="AW118" s="40">
        <f t="shared" si="258"/>
        <v>5.8412698412698416E-2</v>
      </c>
      <c r="AX118" s="40">
        <f t="shared" si="259"/>
        <v>3.0791059728441796E-2</v>
      </c>
      <c r="AY118" s="41">
        <f t="shared" si="260"/>
        <v>1.1637926663656142E-2</v>
      </c>
      <c r="AZ118" s="9"/>
      <c r="BA118" s="386"/>
      <c r="BB118" s="219">
        <v>21</v>
      </c>
      <c r="BC118" s="220">
        <f t="shared" si="206"/>
        <v>0</v>
      </c>
      <c r="BD118" s="220">
        <f t="shared" si="207"/>
        <v>0.12777777777777777</v>
      </c>
      <c r="BE118" s="220">
        <f t="shared" si="208"/>
        <v>7.4444444444444438E-2</v>
      </c>
      <c r="BF118" s="220">
        <f t="shared" si="209"/>
        <v>5.3333333333333337E-2</v>
      </c>
      <c r="BG118" s="220">
        <f t="shared" si="210"/>
        <v>4.2222222222222223E-2</v>
      </c>
      <c r="BH118" s="220">
        <f t="shared" si="211"/>
        <v>0.19444444444444445</v>
      </c>
      <c r="BI118" s="220">
        <f t="shared" si="212"/>
        <v>8.8888888888888892E-2</v>
      </c>
      <c r="BJ118" s="220">
        <f t="shared" si="213"/>
        <v>0.10333333333333333</v>
      </c>
      <c r="BK118" s="58"/>
      <c r="BL118" s="58"/>
      <c r="BM118" s="40">
        <f t="shared" si="278"/>
        <v>8.5555555555555551E-2</v>
      </c>
      <c r="BN118" s="40">
        <f t="shared" si="279"/>
        <v>5.8950252545110229E-2</v>
      </c>
      <c r="BO118" s="41">
        <f t="shared" si="280"/>
        <v>2.0842061663653485E-2</v>
      </c>
      <c r="BT118" s="358"/>
      <c r="BU118" s="217">
        <v>21</v>
      </c>
      <c r="BV118" s="220">
        <f t="shared" si="214"/>
        <v>0</v>
      </c>
      <c r="BW118" s="220">
        <f t="shared" si="215"/>
        <v>0</v>
      </c>
      <c r="BX118" s="220">
        <f t="shared" si="216"/>
        <v>4.8888888888888891E-2</v>
      </c>
      <c r="BY118" s="220">
        <f t="shared" si="217"/>
        <v>6.4444444444444443E-2</v>
      </c>
      <c r="BZ118" s="220">
        <f t="shared" si="218"/>
        <v>4.777777777777778E-2</v>
      </c>
      <c r="CA118" s="220">
        <f t="shared" si="219"/>
        <v>0.04</v>
      </c>
      <c r="CB118" s="220">
        <f t="shared" si="220"/>
        <v>9.3333333333333338E-2</v>
      </c>
      <c r="CC118" s="77"/>
      <c r="CD118" s="58"/>
      <c r="CE118" s="58"/>
      <c r="CF118" s="40">
        <f t="shared" si="261"/>
        <v>4.2063492063492067E-2</v>
      </c>
      <c r="CG118" s="40">
        <f t="shared" si="262"/>
        <v>3.3545182180180051E-2</v>
      </c>
      <c r="CH118" s="41">
        <f t="shared" si="281"/>
        <v>1.2678887104730273E-2</v>
      </c>
      <c r="CI118" s="9"/>
      <c r="CJ118" s="219">
        <v>21</v>
      </c>
      <c r="CK118" s="220">
        <f t="shared" si="221"/>
        <v>4.2222222222222223E-2</v>
      </c>
      <c r="CL118" s="220">
        <f t="shared" si="222"/>
        <v>0</v>
      </c>
      <c r="CM118" s="220">
        <f t="shared" si="223"/>
        <v>0</v>
      </c>
      <c r="CN118" s="220">
        <f t="shared" si="224"/>
        <v>5.4444444444444441E-2</v>
      </c>
      <c r="CO118" s="220">
        <f t="shared" si="225"/>
        <v>0</v>
      </c>
      <c r="CP118" s="220">
        <f t="shared" si="226"/>
        <v>3.3333333333333333E-2</v>
      </c>
      <c r="CQ118" s="220">
        <f t="shared" si="227"/>
        <v>0</v>
      </c>
      <c r="CR118" s="220">
        <f t="shared" si="228"/>
        <v>8.8888888888888892E-2</v>
      </c>
      <c r="CS118" s="220">
        <f t="shared" si="229"/>
        <v>1.3333333333333334E-2</v>
      </c>
      <c r="CT118" s="58"/>
      <c r="CU118" s="102">
        <f t="shared" si="263"/>
        <v>2.5802469135802471E-2</v>
      </c>
      <c r="CV118" s="40">
        <f t="shared" si="264"/>
        <v>3.1514144275826148E-2</v>
      </c>
      <c r="CW118" s="41">
        <f t="shared" si="265"/>
        <v>1.0504714758608716E-2</v>
      </c>
      <c r="CX118" s="9"/>
      <c r="CZ118" s="9"/>
      <c r="DA118" s="358"/>
      <c r="DB118" s="217">
        <v>21</v>
      </c>
      <c r="DC118" s="220">
        <f t="shared" si="230"/>
        <v>0.11777777777777777</v>
      </c>
      <c r="DD118" s="220">
        <f t="shared" si="231"/>
        <v>0.03</v>
      </c>
      <c r="DE118" s="220">
        <f t="shared" si="232"/>
        <v>2.4444444444444446E-2</v>
      </c>
      <c r="DF118" s="220">
        <f t="shared" si="233"/>
        <v>2.4444444444444446E-2</v>
      </c>
      <c r="DG118" s="220">
        <f t="shared" si="234"/>
        <v>0</v>
      </c>
      <c r="DH118" s="220">
        <f t="shared" si="235"/>
        <v>6.3333333333333339E-2</v>
      </c>
      <c r="DI118" s="58"/>
      <c r="DJ118" s="58"/>
      <c r="DK118" s="58"/>
      <c r="DL118" s="40">
        <f t="shared" si="266"/>
        <v>4.3333333333333335E-2</v>
      </c>
      <c r="DM118" s="40">
        <f t="shared" si="267"/>
        <v>4.1739935579996064E-2</v>
      </c>
      <c r="DN118" s="41">
        <f t="shared" si="268"/>
        <v>1.7040257344605167E-2</v>
      </c>
      <c r="DO118" s="9"/>
      <c r="DP118" s="219">
        <v>21</v>
      </c>
      <c r="DQ118" s="220">
        <f t="shared" si="236"/>
        <v>3.3333333333333333E-2</v>
      </c>
      <c r="DR118" s="220">
        <f t="shared" si="237"/>
        <v>0.04</v>
      </c>
      <c r="DS118" s="220">
        <f t="shared" si="238"/>
        <v>8.4444444444444447E-2</v>
      </c>
      <c r="DT118" s="220">
        <f t="shared" si="239"/>
        <v>7.6666666666666661E-2</v>
      </c>
      <c r="DU118" s="220">
        <f t="shared" si="240"/>
        <v>0</v>
      </c>
      <c r="DV118" s="220">
        <f t="shared" si="241"/>
        <v>5.6666666666666664E-2</v>
      </c>
      <c r="DW118" s="220">
        <f t="shared" si="242"/>
        <v>4.6666666666666669E-2</v>
      </c>
      <c r="DX118" s="77"/>
      <c r="DY118" s="77"/>
      <c r="DZ118" s="77"/>
      <c r="EA118" s="40">
        <f t="shared" si="269"/>
        <v>4.8253968253968257E-2</v>
      </c>
      <c r="EB118" s="40">
        <f t="shared" si="270"/>
        <v>2.8312317135609041E-2</v>
      </c>
      <c r="EC118" s="41">
        <f t="shared" si="271"/>
        <v>1.0701050025830584E-2</v>
      </c>
      <c r="EG118" s="358"/>
      <c r="EH118" s="217">
        <v>21</v>
      </c>
      <c r="EI118" s="220">
        <f t="shared" si="243"/>
        <v>6.6666666666666666E-2</v>
      </c>
      <c r="EJ118" s="220">
        <f t="shared" si="244"/>
        <v>2.4444444444444446E-2</v>
      </c>
      <c r="EK118" s="220">
        <f t="shared" si="245"/>
        <v>1.3333333333333334E-2</v>
      </c>
      <c r="EL118" s="220">
        <f t="shared" si="246"/>
        <v>2.4444444444444446E-2</v>
      </c>
      <c r="EM118" s="58"/>
      <c r="EN118" s="58"/>
      <c r="EO118" s="58">
        <f t="shared" si="247"/>
        <v>5.1111111111111114E-2</v>
      </c>
      <c r="EP118" s="58">
        <f t="shared" si="248"/>
        <v>4.2222222222222223E-2</v>
      </c>
      <c r="EQ118" s="58">
        <f t="shared" si="249"/>
        <v>0</v>
      </c>
      <c r="ER118" s="58"/>
      <c r="ES118" s="40">
        <f t="shared" si="272"/>
        <v>3.1746031746031744E-2</v>
      </c>
      <c r="ET118" s="40">
        <f t="shared" si="273"/>
        <v>2.294076414620911E-2</v>
      </c>
      <c r="EU118" s="41">
        <f t="shared" si="274"/>
        <v>8.6707938309508997E-3</v>
      </c>
      <c r="EV118" s="9"/>
      <c r="EX118" s="219">
        <v>21</v>
      </c>
      <c r="EY118" s="152">
        <f t="shared" si="250"/>
        <v>2.3333333333333334E-2</v>
      </c>
      <c r="EZ118" s="152">
        <f t="shared" si="251"/>
        <v>0</v>
      </c>
      <c r="FA118" s="152">
        <f t="shared" si="252"/>
        <v>5.5555555555555552E-2</v>
      </c>
      <c r="FB118" s="152">
        <f t="shared" si="253"/>
        <v>0</v>
      </c>
      <c r="FC118" s="152">
        <f t="shared" si="254"/>
        <v>3.6666666666666667E-2</v>
      </c>
      <c r="FD118" s="152">
        <f t="shared" si="255"/>
        <v>3.5555555555555556E-2</v>
      </c>
      <c r="FE118" s="152">
        <f t="shared" si="256"/>
        <v>0</v>
      </c>
      <c r="FF118" s="152">
        <f t="shared" si="257"/>
        <v>3.7777777777777778E-2</v>
      </c>
      <c r="FG118" s="58"/>
      <c r="FH118" s="58"/>
      <c r="FI118" s="40">
        <f t="shared" si="275"/>
        <v>2.361111111111111E-2</v>
      </c>
      <c r="FJ118" s="40">
        <f t="shared" si="276"/>
        <v>2.1403571542608062E-2</v>
      </c>
      <c r="FK118" s="41">
        <f t="shared" si="277"/>
        <v>7.5673052896947871E-3</v>
      </c>
      <c r="FL118" s="9"/>
      <c r="GC118" s="9"/>
      <c r="GD118" s="9"/>
      <c r="GE118" s="9"/>
      <c r="GF118" s="9"/>
      <c r="GG118" s="9"/>
      <c r="GH118" s="9"/>
      <c r="GI118" s="9"/>
      <c r="GJ118" s="9"/>
      <c r="GK118" s="9"/>
      <c r="GL118" s="9"/>
      <c r="GM118" s="9"/>
      <c r="GN118" s="9"/>
      <c r="GO118" s="9"/>
      <c r="HD118" s="9"/>
      <c r="HE118" s="9"/>
      <c r="HF118" s="9"/>
      <c r="HG118" s="9"/>
      <c r="HH118" s="9"/>
    </row>
    <row r="119" spans="1:216" ht="21" x14ac:dyDescent="0.25">
      <c r="A119" t="str">
        <f>'Raw Data(sec)'!A118</f>
        <v>P44</v>
      </c>
      <c r="B119" t="str">
        <f>'Raw Data(sec)'!B118</f>
        <v>HOM</v>
      </c>
      <c r="C119" t="str">
        <f>'Raw Data(sec)'!C118</f>
        <v>F3</v>
      </c>
      <c r="D119" t="str">
        <f>'Raw Data(sec)'!D118</f>
        <v>R</v>
      </c>
      <c r="E119">
        <f>'Raw Data(sec)'!E118/3600</f>
        <v>9.6666666666666665E-2</v>
      </c>
      <c r="F119">
        <f>'Raw Data(sec)'!F118/3600</f>
        <v>0</v>
      </c>
      <c r="G119">
        <f>'Raw Data(sec)'!G118/3600</f>
        <v>9.1111111111111115E-2</v>
      </c>
      <c r="H119">
        <f>'Raw Data(sec)'!H118/3600</f>
        <v>2.8888888888888888E-2</v>
      </c>
      <c r="I119">
        <f>'Raw Data(sec)'!I118/3600</f>
        <v>3.3333333333333333E-2</v>
      </c>
      <c r="J119">
        <f>'Raw Data(sec)'!J118/3600</f>
        <v>2.4444444444444446E-2</v>
      </c>
      <c r="K119">
        <f>'Raw Data(sec)'!K118/3600</f>
        <v>8.7777777777777774E-2</v>
      </c>
      <c r="L119">
        <f>'Raw Data(sec)'!L118/3600</f>
        <v>1.7777777777777778E-2</v>
      </c>
      <c r="M119">
        <f>'Raw Data(sec)'!M118/3600</f>
        <v>8.2222222222222224E-2</v>
      </c>
      <c r="N119">
        <f>'Raw Data(sec)'!N118/3600</f>
        <v>1.6666666666666666E-2</v>
      </c>
      <c r="O119">
        <f>'Raw Data(sec)'!O118/3600</f>
        <v>1.2222222222222223E-2</v>
      </c>
      <c r="P119" s="173">
        <f>'Raw Data(sec)'!P118/3600</f>
        <v>4.8888888888888891E-2</v>
      </c>
      <c r="Q119" s="173">
        <f>'Raw Data(sec)'!Q118/3600</f>
        <v>0</v>
      </c>
      <c r="R119" s="173">
        <f>'Raw Data(sec)'!R118/3600</f>
        <v>0</v>
      </c>
      <c r="S119" s="173">
        <f>'Raw Data(sec)'!S118/3600</f>
        <v>0</v>
      </c>
      <c r="T119" s="173">
        <f>'Raw Data(sec)'!T118/3600</f>
        <v>2.5555555555555557E-2</v>
      </c>
      <c r="U119" s="173">
        <f>'Raw Data(sec)'!U118/3600</f>
        <v>0.02</v>
      </c>
      <c r="V119" s="173">
        <f>'Raw Data(sec)'!V118/3600</f>
        <v>3.6666666666666667E-2</v>
      </c>
      <c r="W119" s="173">
        <f>'Raw Data(sec)'!W118/3600</f>
        <v>0.02</v>
      </c>
      <c r="X119" s="173">
        <f>'Raw Data(sec)'!X118/3600</f>
        <v>0</v>
      </c>
      <c r="Y119" s="173">
        <f>'Raw Data(sec)'!Y118/3600</f>
        <v>3.3333333333333333E-2</v>
      </c>
      <c r="Z119" s="173">
        <f>'Raw Data(sec)'!Z118/3600</f>
        <v>1.2222222222222223E-2</v>
      </c>
      <c r="AA119" s="173">
        <f>'Raw Data(sec)'!AA118/3600</f>
        <v>0</v>
      </c>
      <c r="AB119" s="173">
        <f>'Raw Data(sec)'!AB118/3600</f>
        <v>3.888888888888889E-2</v>
      </c>
      <c r="AH119" s="9"/>
      <c r="AI119" s="9"/>
      <c r="AJ119" s="9"/>
      <c r="AK119" s="358"/>
      <c r="AL119" s="217">
        <v>22</v>
      </c>
      <c r="AM119" s="220">
        <f t="shared" si="198"/>
        <v>6.8888888888888888E-2</v>
      </c>
      <c r="AN119" s="220">
        <f t="shared" si="199"/>
        <v>7.4444444444444438E-2</v>
      </c>
      <c r="AO119" s="220">
        <f t="shared" si="200"/>
        <v>2.8888888888888888E-2</v>
      </c>
      <c r="AP119" s="220">
        <f t="shared" si="201"/>
        <v>6.5555555555555561E-2</v>
      </c>
      <c r="AQ119" s="220">
        <f t="shared" si="202"/>
        <v>0.1388888888888889</v>
      </c>
      <c r="AR119" s="220">
        <f t="shared" si="203"/>
        <v>0.05</v>
      </c>
      <c r="AS119" s="220">
        <f t="shared" si="204"/>
        <v>1.6666666666666666E-2</v>
      </c>
      <c r="AT119" s="25"/>
      <c r="AU119" s="58">
        <f t="shared" si="205"/>
        <v>0</v>
      </c>
      <c r="AV119" s="58"/>
      <c r="AW119" s="40">
        <f t="shared" si="258"/>
        <v>6.3333333333333325E-2</v>
      </c>
      <c r="AX119" s="40">
        <f t="shared" si="259"/>
        <v>3.9601928705577563E-2</v>
      </c>
      <c r="AY119" s="41">
        <f t="shared" si="260"/>
        <v>1.4968122113352611E-2</v>
      </c>
      <c r="AZ119" s="9"/>
      <c r="BA119" s="386"/>
      <c r="BB119" s="219">
        <v>22</v>
      </c>
      <c r="BC119" s="220">
        <f t="shared" si="206"/>
        <v>0.10777777777777778</v>
      </c>
      <c r="BD119" s="220">
        <f t="shared" si="207"/>
        <v>0</v>
      </c>
      <c r="BE119" s="220">
        <f t="shared" si="208"/>
        <v>0.02</v>
      </c>
      <c r="BF119" s="220">
        <f t="shared" si="209"/>
        <v>0</v>
      </c>
      <c r="BG119" s="220">
        <f t="shared" si="210"/>
        <v>0</v>
      </c>
      <c r="BH119" s="220">
        <f t="shared" si="211"/>
        <v>0.12666666666666668</v>
      </c>
      <c r="BI119" s="220">
        <f t="shared" si="212"/>
        <v>2.5555555555555557E-2</v>
      </c>
      <c r="BJ119" s="220">
        <f t="shared" si="213"/>
        <v>0</v>
      </c>
      <c r="BK119" s="58"/>
      <c r="BL119" s="58"/>
      <c r="BM119" s="40">
        <f t="shared" si="278"/>
        <v>3.5000000000000003E-2</v>
      </c>
      <c r="BN119" s="40">
        <f t="shared" si="279"/>
        <v>5.1980188873005928E-2</v>
      </c>
      <c r="BO119" s="41">
        <f t="shared" si="280"/>
        <v>1.8377772019730006E-2</v>
      </c>
      <c r="BT119" s="358"/>
      <c r="BU119" s="217">
        <v>22</v>
      </c>
      <c r="BV119" s="220">
        <f t="shared" si="214"/>
        <v>0</v>
      </c>
      <c r="BW119" s="220">
        <f t="shared" si="215"/>
        <v>0</v>
      </c>
      <c r="BX119" s="220">
        <f t="shared" si="216"/>
        <v>0</v>
      </c>
      <c r="BY119" s="220">
        <f t="shared" si="217"/>
        <v>5.5555555555555552E-2</v>
      </c>
      <c r="BZ119" s="220">
        <f t="shared" si="218"/>
        <v>0.11222222222222222</v>
      </c>
      <c r="CA119" s="220">
        <f t="shared" si="219"/>
        <v>0</v>
      </c>
      <c r="CB119" s="220">
        <f t="shared" si="220"/>
        <v>0</v>
      </c>
      <c r="CC119" s="77"/>
      <c r="CD119" s="58"/>
      <c r="CE119" s="58"/>
      <c r="CF119" s="40">
        <f t="shared" si="261"/>
        <v>2.3968253968253968E-2</v>
      </c>
      <c r="CG119" s="40">
        <f t="shared" si="262"/>
        <v>4.4081187456731834E-2</v>
      </c>
      <c r="CH119" s="41">
        <f t="shared" si="281"/>
        <v>1.6661122786704605E-2</v>
      </c>
      <c r="CI119" s="9"/>
      <c r="CJ119" s="219">
        <v>22</v>
      </c>
      <c r="CK119" s="220">
        <f t="shared" si="221"/>
        <v>3.3333333333333333E-2</v>
      </c>
      <c r="CL119" s="220">
        <f t="shared" si="222"/>
        <v>0</v>
      </c>
      <c r="CM119" s="220">
        <f t="shared" si="223"/>
        <v>0</v>
      </c>
      <c r="CN119" s="220">
        <f t="shared" si="224"/>
        <v>4.2222222222222223E-2</v>
      </c>
      <c r="CO119" s="220">
        <f t="shared" si="225"/>
        <v>0</v>
      </c>
      <c r="CP119" s="220">
        <f t="shared" si="226"/>
        <v>0</v>
      </c>
      <c r="CQ119" s="220">
        <f t="shared" si="227"/>
        <v>0</v>
      </c>
      <c r="CR119" s="220">
        <f t="shared" si="228"/>
        <v>2.4444444444444446E-2</v>
      </c>
      <c r="CS119" s="220">
        <f t="shared" si="229"/>
        <v>7.3333333333333334E-2</v>
      </c>
      <c r="CT119" s="58"/>
      <c r="CU119" s="102">
        <f t="shared" si="263"/>
        <v>1.9259259259259261E-2</v>
      </c>
      <c r="CV119" s="40">
        <f t="shared" si="264"/>
        <v>2.6293687924887184E-2</v>
      </c>
      <c r="CW119" s="41">
        <f t="shared" si="265"/>
        <v>8.7645626416290607E-3</v>
      </c>
      <c r="CX119" s="9"/>
      <c r="CZ119" s="9"/>
      <c r="DA119" s="358"/>
      <c r="DB119" s="217">
        <v>22</v>
      </c>
      <c r="DC119" s="220">
        <f t="shared" si="230"/>
        <v>0</v>
      </c>
      <c r="DD119" s="220">
        <f t="shared" si="231"/>
        <v>1.1111111111111112E-2</v>
      </c>
      <c r="DE119" s="220">
        <f t="shared" si="232"/>
        <v>5.5555555555555558E-3</v>
      </c>
      <c r="DF119" s="220">
        <f t="shared" si="233"/>
        <v>2.4444444444444446E-2</v>
      </c>
      <c r="DG119" s="220">
        <f t="shared" si="234"/>
        <v>5.3333333333333337E-2</v>
      </c>
      <c r="DH119" s="220">
        <f t="shared" si="235"/>
        <v>3.6666666666666667E-2</v>
      </c>
      <c r="DI119" s="58"/>
      <c r="DJ119" s="58"/>
      <c r="DK119" s="58"/>
      <c r="DL119" s="40">
        <f t="shared" si="266"/>
        <v>2.1851851851851855E-2</v>
      </c>
      <c r="DM119" s="40">
        <f t="shared" si="267"/>
        <v>2.0375083629811455E-2</v>
      </c>
      <c r="DN119" s="41">
        <f t="shared" si="268"/>
        <v>8.3180930599287689E-3</v>
      </c>
      <c r="DO119" s="9"/>
      <c r="DP119" s="219">
        <v>22</v>
      </c>
      <c r="DQ119" s="220">
        <f t="shared" si="236"/>
        <v>1.2222222222222223E-2</v>
      </c>
      <c r="DR119" s="220">
        <f t="shared" si="237"/>
        <v>0</v>
      </c>
      <c r="DS119" s="220">
        <f t="shared" si="238"/>
        <v>1.8888888888888889E-2</v>
      </c>
      <c r="DT119" s="220">
        <f t="shared" si="239"/>
        <v>0.01</v>
      </c>
      <c r="DU119" s="220">
        <f t="shared" si="240"/>
        <v>1.1111111111111111E-3</v>
      </c>
      <c r="DV119" s="220">
        <f t="shared" si="241"/>
        <v>0</v>
      </c>
      <c r="DW119" s="220">
        <f t="shared" si="242"/>
        <v>3.7777777777777778E-2</v>
      </c>
      <c r="DX119" s="77"/>
      <c r="DY119" s="77"/>
      <c r="DZ119" s="77"/>
      <c r="EA119" s="40">
        <f t="shared" si="269"/>
        <v>1.1428571428571429E-2</v>
      </c>
      <c r="EB119" s="40">
        <f t="shared" si="270"/>
        <v>1.3664322077029981E-2</v>
      </c>
      <c r="EC119" s="41">
        <f t="shared" si="271"/>
        <v>5.1646282928729855E-3</v>
      </c>
      <c r="EG119" s="358"/>
      <c r="EH119" s="217">
        <v>22</v>
      </c>
      <c r="EI119" s="220">
        <f t="shared" si="243"/>
        <v>9.2222222222222219E-2</v>
      </c>
      <c r="EJ119" s="220">
        <f t="shared" si="244"/>
        <v>2.4444444444444446E-2</v>
      </c>
      <c r="EK119" s="220">
        <f t="shared" si="245"/>
        <v>4.4444444444444444E-3</v>
      </c>
      <c r="EL119" s="220">
        <f t="shared" si="246"/>
        <v>3.2222222222222222E-2</v>
      </c>
      <c r="EM119" s="58"/>
      <c r="EN119" s="58"/>
      <c r="EO119" s="58">
        <f t="shared" si="247"/>
        <v>0.01</v>
      </c>
      <c r="EP119" s="58">
        <f t="shared" si="248"/>
        <v>6.7777777777777784E-2</v>
      </c>
      <c r="EQ119" s="58">
        <f t="shared" si="249"/>
        <v>2.3333333333333334E-2</v>
      </c>
      <c r="ER119" s="58"/>
      <c r="ES119" s="40">
        <f t="shared" si="272"/>
        <v>3.6349206349206346E-2</v>
      </c>
      <c r="ET119" s="40">
        <f t="shared" si="273"/>
        <v>3.201539165406353E-2</v>
      </c>
      <c r="EU119" s="41">
        <f t="shared" si="274"/>
        <v>1.2100680634712133E-2</v>
      </c>
      <c r="EV119" s="9"/>
      <c r="EX119" s="219">
        <v>22</v>
      </c>
      <c r="EY119" s="152">
        <f t="shared" si="250"/>
        <v>0</v>
      </c>
      <c r="EZ119" s="152">
        <f t="shared" si="251"/>
        <v>0</v>
      </c>
      <c r="FA119" s="152">
        <f t="shared" si="252"/>
        <v>0</v>
      </c>
      <c r="FB119" s="152">
        <f t="shared" si="253"/>
        <v>5.4444444444444441E-2</v>
      </c>
      <c r="FC119" s="152">
        <f t="shared" si="254"/>
        <v>4.8888888888888891E-2</v>
      </c>
      <c r="FD119" s="152">
        <f t="shared" si="255"/>
        <v>4.8888888888888891E-2</v>
      </c>
      <c r="FE119" s="152">
        <f t="shared" si="256"/>
        <v>0.02</v>
      </c>
      <c r="FF119" s="152">
        <f t="shared" si="257"/>
        <v>1.2222222222222223E-2</v>
      </c>
      <c r="FG119" s="58"/>
      <c r="FH119" s="58"/>
      <c r="FI119" s="40">
        <f t="shared" si="275"/>
        <v>2.3055555555555555E-2</v>
      </c>
      <c r="FJ119" s="40">
        <f t="shared" si="276"/>
        <v>2.4027835122419874E-2</v>
      </c>
      <c r="FK119" s="41">
        <f t="shared" si="277"/>
        <v>8.4951225761476946E-3</v>
      </c>
      <c r="FL119" s="9"/>
      <c r="GC119" s="9"/>
      <c r="GD119" s="9"/>
      <c r="GE119" s="9"/>
      <c r="GF119" s="9"/>
      <c r="GG119" s="9"/>
      <c r="GH119" s="9"/>
      <c r="GI119" s="9"/>
      <c r="GJ119" s="9"/>
      <c r="GK119" s="9"/>
      <c r="GL119" s="9"/>
      <c r="GM119" s="9"/>
      <c r="GN119" s="9"/>
      <c r="GO119" s="9"/>
      <c r="HD119" s="9"/>
      <c r="HE119" s="9"/>
      <c r="HF119" s="9"/>
      <c r="HG119" s="9"/>
      <c r="HH119" s="9"/>
    </row>
    <row r="120" spans="1:216" ht="21" x14ac:dyDescent="0.25">
      <c r="A120" t="str">
        <f>'Raw Data(sec)'!A119</f>
        <v>P44</v>
      </c>
      <c r="B120" t="str">
        <f>'Raw Data(sec)'!B119</f>
        <v>HOM</v>
      </c>
      <c r="C120" t="str">
        <f>'Raw Data(sec)'!C119</f>
        <v>F3</v>
      </c>
      <c r="D120" t="str">
        <f>'Raw Data(sec)'!D119</f>
        <v>NR</v>
      </c>
      <c r="E120">
        <f>'Raw Data(sec)'!E119/3600</f>
        <v>0.56888888888888889</v>
      </c>
      <c r="F120">
        <f>'Raw Data(sec)'!F119/3600</f>
        <v>0.27888888888888891</v>
      </c>
      <c r="G120">
        <f>'Raw Data(sec)'!G119/3600</f>
        <v>0.56888888888888889</v>
      </c>
      <c r="H120">
        <f>'Raw Data(sec)'!H119/3600</f>
        <v>0.43</v>
      </c>
      <c r="I120">
        <f>'Raw Data(sec)'!I119/3600</f>
        <v>0.40111111111111108</v>
      </c>
      <c r="J120">
        <f>'Raw Data(sec)'!J119/3600</f>
        <v>0.48222222222222222</v>
      </c>
      <c r="K120">
        <f>'Raw Data(sec)'!K119/3600</f>
        <v>0.65888888888888886</v>
      </c>
      <c r="L120">
        <f>'Raw Data(sec)'!L119/3600</f>
        <v>0.36888888888888888</v>
      </c>
      <c r="M120">
        <f>'Raw Data(sec)'!M119/3600</f>
        <v>0.77444444444444449</v>
      </c>
      <c r="N120">
        <f>'Raw Data(sec)'!N119/3600</f>
        <v>0.37888888888888889</v>
      </c>
      <c r="O120">
        <f>'Raw Data(sec)'!O119/3600</f>
        <v>0.92888888888888888</v>
      </c>
      <c r="P120" s="173">
        <f>'Raw Data(sec)'!P119/3600</f>
        <v>0.35333333333333333</v>
      </c>
      <c r="Q120" s="173">
        <f>'Raw Data(sec)'!Q119/3600</f>
        <v>1.5555555555555555E-2</v>
      </c>
      <c r="R120" s="173">
        <f>'Raw Data(sec)'!R119/3600</f>
        <v>3.3333333333333335E-3</v>
      </c>
      <c r="S120" s="173">
        <f>'Raw Data(sec)'!S119/3600</f>
        <v>0.14000000000000001</v>
      </c>
      <c r="T120" s="173">
        <f>'Raw Data(sec)'!T119/3600</f>
        <v>0.37444444444444447</v>
      </c>
      <c r="U120" s="173">
        <f>'Raw Data(sec)'!U119/3600</f>
        <v>0.33555555555555555</v>
      </c>
      <c r="V120" s="173">
        <f>'Raw Data(sec)'!V119/3600</f>
        <v>0.34444444444444444</v>
      </c>
      <c r="W120" s="173">
        <f>'Raw Data(sec)'!W119/3600</f>
        <v>0.2</v>
      </c>
      <c r="X120" s="173">
        <f>'Raw Data(sec)'!X119/3600</f>
        <v>0</v>
      </c>
      <c r="Y120" s="173">
        <f>'Raw Data(sec)'!Y119/3600</f>
        <v>0.4622222222222222</v>
      </c>
      <c r="Z120" s="173">
        <f>'Raw Data(sec)'!Z119/3600</f>
        <v>0.13555555555555557</v>
      </c>
      <c r="AA120" s="173">
        <f>'Raw Data(sec)'!AA119/3600</f>
        <v>0</v>
      </c>
      <c r="AB120" s="173">
        <f>'Raw Data(sec)'!AB119/3600</f>
        <v>0.35777777777777775</v>
      </c>
      <c r="AH120" s="9"/>
      <c r="AI120" s="9"/>
      <c r="AJ120" s="9"/>
      <c r="AK120" s="358"/>
      <c r="AL120" s="217">
        <v>23</v>
      </c>
      <c r="AM120" s="220">
        <f t="shared" si="198"/>
        <v>0</v>
      </c>
      <c r="AN120" s="220">
        <f t="shared" si="199"/>
        <v>1.1111111111111112E-2</v>
      </c>
      <c r="AO120" s="220">
        <f t="shared" si="200"/>
        <v>1.8888888888888889E-2</v>
      </c>
      <c r="AP120" s="220">
        <f t="shared" si="201"/>
        <v>8.8888888888888889E-3</v>
      </c>
      <c r="AQ120" s="220">
        <f t="shared" si="202"/>
        <v>2.1111111111111112E-2</v>
      </c>
      <c r="AR120" s="220">
        <f t="shared" si="203"/>
        <v>0</v>
      </c>
      <c r="AS120" s="220">
        <f t="shared" si="204"/>
        <v>4.4444444444444446E-2</v>
      </c>
      <c r="AT120" s="25"/>
      <c r="AU120" s="58">
        <f t="shared" si="205"/>
        <v>0</v>
      </c>
      <c r="AV120" s="58"/>
      <c r="AW120" s="40">
        <f t="shared" si="258"/>
        <v>1.4920634920634921E-2</v>
      </c>
      <c r="AX120" s="40">
        <f t="shared" si="259"/>
        <v>1.5394097832915028E-2</v>
      </c>
      <c r="AY120" s="41">
        <f t="shared" si="260"/>
        <v>5.8184220748702152E-3</v>
      </c>
      <c r="AZ120" s="9"/>
      <c r="BA120" s="386"/>
      <c r="BB120" s="219">
        <v>23</v>
      </c>
      <c r="BC120" s="220">
        <f t="shared" si="206"/>
        <v>0</v>
      </c>
      <c r="BD120" s="220">
        <f t="shared" si="207"/>
        <v>0</v>
      </c>
      <c r="BE120" s="220">
        <f t="shared" si="208"/>
        <v>0</v>
      </c>
      <c r="BF120" s="220">
        <f t="shared" si="209"/>
        <v>0</v>
      </c>
      <c r="BG120" s="220">
        <f t="shared" si="210"/>
        <v>0</v>
      </c>
      <c r="BH120" s="220">
        <f t="shared" si="211"/>
        <v>0.03</v>
      </c>
      <c r="BI120" s="220">
        <f t="shared" si="212"/>
        <v>4.2222222222222223E-2</v>
      </c>
      <c r="BJ120" s="220">
        <f t="shared" si="213"/>
        <v>0</v>
      </c>
      <c r="BK120" s="58"/>
      <c r="BL120" s="58"/>
      <c r="BM120" s="40">
        <f t="shared" si="278"/>
        <v>9.0277777777777769E-3</v>
      </c>
      <c r="BN120" s="40">
        <f t="shared" si="279"/>
        <v>1.7032363633234945E-2</v>
      </c>
      <c r="BO120" s="41">
        <f t="shared" si="280"/>
        <v>6.021849912347786E-3</v>
      </c>
      <c r="BT120" s="358"/>
      <c r="BU120" s="217">
        <v>23</v>
      </c>
      <c r="BV120" s="220">
        <f t="shared" si="214"/>
        <v>6.3333333333333339E-2</v>
      </c>
      <c r="BW120" s="220">
        <f t="shared" si="215"/>
        <v>3.4444444444444444E-2</v>
      </c>
      <c r="BX120" s="220">
        <f t="shared" si="216"/>
        <v>0</v>
      </c>
      <c r="BY120" s="220">
        <f t="shared" si="217"/>
        <v>0</v>
      </c>
      <c r="BZ120" s="220">
        <f t="shared" si="218"/>
        <v>0</v>
      </c>
      <c r="CA120" s="220">
        <f t="shared" si="219"/>
        <v>0</v>
      </c>
      <c r="CB120" s="220">
        <f t="shared" si="220"/>
        <v>0</v>
      </c>
      <c r="CC120" s="77"/>
      <c r="CD120" s="58"/>
      <c r="CE120" s="58"/>
      <c r="CF120" s="40">
        <f t="shared" si="261"/>
        <v>1.3968253968253968E-2</v>
      </c>
      <c r="CG120" s="40">
        <f t="shared" si="262"/>
        <v>2.5271017759962471E-2</v>
      </c>
      <c r="CH120" s="41">
        <f t="shared" si="281"/>
        <v>9.5515469100510373E-3</v>
      </c>
      <c r="CI120" s="9"/>
      <c r="CJ120" s="219">
        <v>23</v>
      </c>
      <c r="CK120" s="220">
        <f t="shared" si="221"/>
        <v>0</v>
      </c>
      <c r="CL120" s="220">
        <f t="shared" si="222"/>
        <v>0</v>
      </c>
      <c r="CM120" s="220">
        <f t="shared" si="223"/>
        <v>0</v>
      </c>
      <c r="CN120" s="220">
        <f t="shared" si="224"/>
        <v>0</v>
      </c>
      <c r="CO120" s="220">
        <f t="shared" si="225"/>
        <v>2.7777777777777776E-2</v>
      </c>
      <c r="CP120" s="220">
        <f t="shared" si="226"/>
        <v>0</v>
      </c>
      <c r="CQ120" s="220">
        <f t="shared" si="227"/>
        <v>0</v>
      </c>
      <c r="CR120" s="220">
        <f t="shared" si="228"/>
        <v>1.3333333333333334E-2</v>
      </c>
      <c r="CS120" s="220">
        <f t="shared" si="229"/>
        <v>0</v>
      </c>
      <c r="CT120" s="58"/>
      <c r="CU120" s="102">
        <f t="shared" si="263"/>
        <v>4.5679012345679016E-3</v>
      </c>
      <c r="CV120" s="40">
        <f t="shared" si="264"/>
        <v>9.7569924980144378E-3</v>
      </c>
      <c r="CW120" s="41">
        <f t="shared" si="265"/>
        <v>3.2523308326714794E-3</v>
      </c>
      <c r="CX120" s="9"/>
      <c r="CZ120" s="9"/>
      <c r="DA120" s="358"/>
      <c r="DB120" s="217">
        <v>23</v>
      </c>
      <c r="DC120" s="220">
        <f t="shared" si="230"/>
        <v>5.8888888888888886E-2</v>
      </c>
      <c r="DD120" s="220">
        <f t="shared" si="231"/>
        <v>0</v>
      </c>
      <c r="DE120" s="220">
        <f t="shared" si="232"/>
        <v>2.1111111111111112E-2</v>
      </c>
      <c r="DF120" s="220">
        <f t="shared" si="233"/>
        <v>1.4444444444444444E-2</v>
      </c>
      <c r="DG120" s="220">
        <f t="shared" si="234"/>
        <v>0</v>
      </c>
      <c r="DH120" s="220">
        <f t="shared" si="235"/>
        <v>0</v>
      </c>
      <c r="DI120" s="58"/>
      <c r="DJ120" s="58"/>
      <c r="DK120" s="58"/>
      <c r="DL120" s="40">
        <f t="shared" si="266"/>
        <v>1.5740740740740739E-2</v>
      </c>
      <c r="DM120" s="40">
        <f t="shared" si="267"/>
        <v>2.2959079719444025E-2</v>
      </c>
      <c r="DN120" s="41">
        <f t="shared" si="268"/>
        <v>9.3730050460865723E-3</v>
      </c>
      <c r="DO120" s="9"/>
      <c r="DP120" s="219">
        <v>23</v>
      </c>
      <c r="DQ120" s="220">
        <f t="shared" si="236"/>
        <v>0</v>
      </c>
      <c r="DR120" s="220">
        <f t="shared" si="237"/>
        <v>0</v>
      </c>
      <c r="DS120" s="220">
        <f t="shared" si="238"/>
        <v>2.4444444444444446E-2</v>
      </c>
      <c r="DT120" s="220">
        <f t="shared" si="239"/>
        <v>0</v>
      </c>
      <c r="DU120" s="220">
        <f t="shared" si="240"/>
        <v>0</v>
      </c>
      <c r="DV120" s="220">
        <f t="shared" si="241"/>
        <v>0</v>
      </c>
      <c r="DW120" s="220">
        <f t="shared" si="242"/>
        <v>0</v>
      </c>
      <c r="DX120" s="77"/>
      <c r="DY120" s="77"/>
      <c r="DZ120" s="77"/>
      <c r="EA120" s="40">
        <f t="shared" si="269"/>
        <v>3.4920634920634921E-3</v>
      </c>
      <c r="EB120" s="40">
        <f t="shared" si="270"/>
        <v>9.239131562447777E-3</v>
      </c>
      <c r="EC120" s="41">
        <f t="shared" si="271"/>
        <v>3.4920634920634921E-3</v>
      </c>
      <c r="EG120" s="358"/>
      <c r="EH120" s="217">
        <v>23</v>
      </c>
      <c r="EI120" s="220">
        <f t="shared" si="243"/>
        <v>2.2222222222222222E-3</v>
      </c>
      <c r="EJ120" s="220">
        <f t="shared" si="244"/>
        <v>0</v>
      </c>
      <c r="EK120" s="220">
        <f t="shared" si="245"/>
        <v>0</v>
      </c>
      <c r="EL120" s="220">
        <f t="shared" si="246"/>
        <v>5.5555555555555552E-2</v>
      </c>
      <c r="EM120" s="58"/>
      <c r="EN120" s="58"/>
      <c r="EO120" s="58">
        <f t="shared" si="247"/>
        <v>0</v>
      </c>
      <c r="EP120" s="58">
        <f t="shared" si="248"/>
        <v>0</v>
      </c>
      <c r="EQ120" s="58">
        <f t="shared" si="249"/>
        <v>0</v>
      </c>
      <c r="ER120" s="58"/>
      <c r="ES120" s="40">
        <f t="shared" si="272"/>
        <v>8.2539682539682531E-3</v>
      </c>
      <c r="ET120" s="40">
        <f t="shared" si="273"/>
        <v>2.0874474369145791E-2</v>
      </c>
      <c r="EU120" s="41">
        <f t="shared" si="274"/>
        <v>7.88980970427881E-3</v>
      </c>
      <c r="EV120" s="9"/>
      <c r="EX120" s="219">
        <v>23</v>
      </c>
      <c r="EY120" s="152">
        <f t="shared" si="250"/>
        <v>0</v>
      </c>
      <c r="EZ120" s="152">
        <f t="shared" si="251"/>
        <v>0</v>
      </c>
      <c r="FA120" s="152">
        <f t="shared" si="252"/>
        <v>1.8888888888888889E-2</v>
      </c>
      <c r="FB120" s="152">
        <f t="shared" si="253"/>
        <v>2.2222222222222223E-2</v>
      </c>
      <c r="FC120" s="152">
        <f t="shared" si="254"/>
        <v>6.6666666666666671E-3</v>
      </c>
      <c r="FD120" s="152">
        <f t="shared" si="255"/>
        <v>0</v>
      </c>
      <c r="FE120" s="152">
        <f t="shared" si="256"/>
        <v>0</v>
      </c>
      <c r="FF120" s="152">
        <f t="shared" si="257"/>
        <v>0</v>
      </c>
      <c r="FG120" s="58"/>
      <c r="FH120" s="58"/>
      <c r="FI120" s="40">
        <f t="shared" si="275"/>
        <v>5.9722222222222225E-3</v>
      </c>
      <c r="FJ120" s="40">
        <f t="shared" si="276"/>
        <v>9.3329081535807809E-3</v>
      </c>
      <c r="FK120" s="41">
        <f t="shared" si="277"/>
        <v>3.2996813217940949E-3</v>
      </c>
      <c r="FL120" s="9"/>
      <c r="GC120" s="9"/>
      <c r="GD120" s="9"/>
      <c r="GE120" s="9"/>
      <c r="GF120" s="9"/>
      <c r="GG120" s="9"/>
      <c r="GH120" s="9"/>
      <c r="GI120" s="9"/>
      <c r="GJ120" s="9"/>
      <c r="GK120" s="9"/>
      <c r="GL120" s="9"/>
      <c r="GM120" s="9"/>
      <c r="GN120" s="9"/>
      <c r="GO120" s="9"/>
      <c r="HD120" s="9"/>
      <c r="HE120" s="9"/>
      <c r="HF120" s="9"/>
      <c r="HG120" s="9"/>
      <c r="HH120" s="9"/>
    </row>
    <row r="121" spans="1:216" ht="22" thickBot="1" x14ac:dyDescent="0.3">
      <c r="A121" t="str">
        <f>'Raw Data(sec)'!A120</f>
        <v>P44</v>
      </c>
      <c r="B121" t="str">
        <f>'Raw Data(sec)'!B120</f>
        <v>HOM</v>
      </c>
      <c r="C121" t="str">
        <f>'Raw Data(sec)'!C120</f>
        <v>V3</v>
      </c>
      <c r="D121" t="str">
        <f>'Raw Data(sec)'!D120</f>
        <v>W</v>
      </c>
      <c r="E121">
        <f>'Raw Data(sec)'!E120/3600</f>
        <v>0.55111111111111111</v>
      </c>
      <c r="F121">
        <f>'Raw Data(sec)'!F120/3600</f>
        <v>0.21777777777777776</v>
      </c>
      <c r="G121">
        <f>'Raw Data(sec)'!G120/3600</f>
        <v>0.71</v>
      </c>
      <c r="H121">
        <f>'Raw Data(sec)'!H120/3600</f>
        <v>0.35333333333333333</v>
      </c>
      <c r="I121">
        <f>'Raw Data(sec)'!I120/3600</f>
        <v>0.58888888888888891</v>
      </c>
      <c r="J121">
        <f>'Raw Data(sec)'!J120/3600</f>
        <v>6.4444444444444443E-2</v>
      </c>
      <c r="K121">
        <f>'Raw Data(sec)'!K120/3600</f>
        <v>0.39222222222222225</v>
      </c>
      <c r="L121">
        <f>'Raw Data(sec)'!L120/3600</f>
        <v>0.59111111111111114</v>
      </c>
      <c r="M121">
        <f>'Raw Data(sec)'!M120/3600</f>
        <v>9.7777777777777783E-2</v>
      </c>
      <c r="N121">
        <f>'Raw Data(sec)'!N120/3600</f>
        <v>0.34222222222222221</v>
      </c>
      <c r="O121">
        <f>'Raw Data(sec)'!O120/3600</f>
        <v>8.4444444444444447E-2</v>
      </c>
      <c r="P121" s="173">
        <f>'Raw Data(sec)'!P120/3600</f>
        <v>0.4211111111111111</v>
      </c>
      <c r="Q121" s="173">
        <f>'Raw Data(sec)'!Q120/3600</f>
        <v>1</v>
      </c>
      <c r="R121" s="173">
        <f>'Raw Data(sec)'!R120/3600</f>
        <v>1</v>
      </c>
      <c r="S121" s="173">
        <f>'Raw Data(sec)'!S120/3600</f>
        <v>0.79555555555555557</v>
      </c>
      <c r="T121" s="173">
        <f>'Raw Data(sec)'!T120/3600</f>
        <v>0.78555555555555556</v>
      </c>
      <c r="U121" s="173">
        <f>'Raw Data(sec)'!U120/3600</f>
        <v>0.99888888888888894</v>
      </c>
      <c r="V121" s="173">
        <f>'Raw Data(sec)'!V120/3600</f>
        <v>0.76222222222222225</v>
      </c>
      <c r="W121" s="173">
        <f>'Raw Data(sec)'!W120/3600</f>
        <v>0.99444444444444446</v>
      </c>
      <c r="X121" s="173">
        <f>'Raw Data(sec)'!X120/3600</f>
        <v>0.99888888888888894</v>
      </c>
      <c r="Y121" s="173">
        <f>'Raw Data(sec)'!Y120/3600</f>
        <v>0.78888888888888886</v>
      </c>
      <c r="Z121" s="173">
        <f>'Raw Data(sec)'!Z120/3600</f>
        <v>1</v>
      </c>
      <c r="AA121" s="173">
        <f>'Raw Data(sec)'!AA120/3600</f>
        <v>1</v>
      </c>
      <c r="AB121" s="173">
        <f>'Raw Data(sec)'!AB120/3600</f>
        <v>0.84222222222222221</v>
      </c>
      <c r="AH121" s="9"/>
      <c r="AI121" s="9"/>
      <c r="AJ121" s="9"/>
      <c r="AK121" s="380"/>
      <c r="AL121" s="218">
        <v>24</v>
      </c>
      <c r="AM121" s="222">
        <f t="shared" si="198"/>
        <v>1.1111111111111111E-3</v>
      </c>
      <c r="AN121" s="222">
        <f t="shared" si="199"/>
        <v>0.10222222222222223</v>
      </c>
      <c r="AO121" s="222">
        <f t="shared" si="200"/>
        <v>3.4444444444444444E-2</v>
      </c>
      <c r="AP121" s="222">
        <f t="shared" si="201"/>
        <v>2.2222222222222222E-3</v>
      </c>
      <c r="AQ121" s="222">
        <f t="shared" si="202"/>
        <v>0</v>
      </c>
      <c r="AR121" s="222">
        <f t="shared" si="203"/>
        <v>0</v>
      </c>
      <c r="AS121" s="222">
        <f t="shared" si="204"/>
        <v>1.7777777777777778E-2</v>
      </c>
      <c r="AT121" s="56"/>
      <c r="AU121" s="78">
        <f t="shared" si="205"/>
        <v>0</v>
      </c>
      <c r="AV121" s="78"/>
      <c r="AW121" s="48">
        <f t="shared" si="258"/>
        <v>2.2539682539682537E-2</v>
      </c>
      <c r="AX121" s="48">
        <f t="shared" si="259"/>
        <v>3.7420501663371492E-2</v>
      </c>
      <c r="AY121" s="49">
        <f t="shared" si="260"/>
        <v>1.4143620190937116E-2</v>
      </c>
      <c r="AZ121" s="9"/>
      <c r="BA121" s="163"/>
      <c r="BB121" s="221">
        <v>24</v>
      </c>
      <c r="BC121" s="222">
        <f t="shared" si="206"/>
        <v>4.777777777777778E-2</v>
      </c>
      <c r="BD121" s="222">
        <f t="shared" si="207"/>
        <v>0</v>
      </c>
      <c r="BE121" s="222">
        <f t="shared" si="208"/>
        <v>0</v>
      </c>
      <c r="BF121" s="222">
        <f t="shared" si="209"/>
        <v>0</v>
      </c>
      <c r="BG121" s="222">
        <f t="shared" si="210"/>
        <v>5.6666666666666664E-2</v>
      </c>
      <c r="BH121" s="222">
        <f t="shared" si="211"/>
        <v>0</v>
      </c>
      <c r="BI121" s="222">
        <f t="shared" si="212"/>
        <v>4.2222222222222223E-2</v>
      </c>
      <c r="BJ121" s="222">
        <f t="shared" si="213"/>
        <v>1.4444444444444444E-2</v>
      </c>
      <c r="BK121" s="78"/>
      <c r="BL121" s="78"/>
      <c r="BM121" s="48">
        <f t="shared" si="278"/>
        <v>2.013888888888889E-2</v>
      </c>
      <c r="BN121" s="48">
        <f t="shared" si="279"/>
        <v>2.46129652818332E-2</v>
      </c>
      <c r="BO121" s="49">
        <f t="shared" si="280"/>
        <v>8.7019973279466589E-3</v>
      </c>
      <c r="BT121" s="380"/>
      <c r="BU121" s="218">
        <v>24</v>
      </c>
      <c r="BV121" s="222">
        <f t="shared" si="214"/>
        <v>1.3333333333333334E-2</v>
      </c>
      <c r="BW121" s="222">
        <f t="shared" si="215"/>
        <v>2.1111111111111112E-2</v>
      </c>
      <c r="BX121" s="222">
        <f t="shared" si="216"/>
        <v>0</v>
      </c>
      <c r="BY121" s="222">
        <f t="shared" si="217"/>
        <v>0</v>
      </c>
      <c r="BZ121" s="222">
        <f t="shared" si="218"/>
        <v>6.6666666666666666E-2</v>
      </c>
      <c r="CA121" s="222">
        <f t="shared" si="219"/>
        <v>0</v>
      </c>
      <c r="CB121" s="222">
        <f t="shared" si="220"/>
        <v>0</v>
      </c>
      <c r="CC121" s="82"/>
      <c r="CD121" s="78"/>
      <c r="CE121" s="78"/>
      <c r="CF121" s="48">
        <f t="shared" si="261"/>
        <v>1.4444444444444444E-2</v>
      </c>
      <c r="CG121" s="48">
        <f t="shared" si="262"/>
        <v>2.4520084989682122E-2</v>
      </c>
      <c r="CH121" s="49">
        <f t="shared" si="281"/>
        <v>9.2677210012666652E-3</v>
      </c>
      <c r="CI121" s="9"/>
      <c r="CJ121" s="221">
        <v>24</v>
      </c>
      <c r="CK121" s="222">
        <f t="shared" si="221"/>
        <v>5.4444444444444441E-2</v>
      </c>
      <c r="CL121" s="222">
        <f t="shared" si="222"/>
        <v>8.7777777777777774E-2</v>
      </c>
      <c r="CM121" s="222">
        <f t="shared" si="223"/>
        <v>1.2222222222222223E-2</v>
      </c>
      <c r="CN121" s="222">
        <f t="shared" si="224"/>
        <v>0</v>
      </c>
      <c r="CO121" s="222">
        <f t="shared" si="225"/>
        <v>3.4444444444444444E-2</v>
      </c>
      <c r="CP121" s="222">
        <f t="shared" si="226"/>
        <v>0</v>
      </c>
      <c r="CQ121" s="222">
        <f t="shared" si="227"/>
        <v>0</v>
      </c>
      <c r="CR121" s="222">
        <f t="shared" si="228"/>
        <v>4.3333333333333335E-2</v>
      </c>
      <c r="CS121" s="222">
        <f t="shared" si="229"/>
        <v>0</v>
      </c>
      <c r="CT121" s="78"/>
      <c r="CU121" s="105">
        <f t="shared" si="263"/>
        <v>2.5802469135802468E-2</v>
      </c>
      <c r="CV121" s="48">
        <f t="shared" si="264"/>
        <v>3.1406228139985164E-2</v>
      </c>
      <c r="CW121" s="49">
        <f t="shared" si="265"/>
        <v>1.0468742713328387E-2</v>
      </c>
      <c r="CX121" s="9"/>
      <c r="CZ121" s="9"/>
      <c r="DA121" s="380"/>
      <c r="DB121" s="218">
        <v>24</v>
      </c>
      <c r="DC121" s="222">
        <f t="shared" si="230"/>
        <v>0</v>
      </c>
      <c r="DD121" s="222">
        <f t="shared" si="231"/>
        <v>0</v>
      </c>
      <c r="DE121" s="222">
        <f t="shared" si="232"/>
        <v>0</v>
      </c>
      <c r="DF121" s="222">
        <f t="shared" si="233"/>
        <v>1.6666666666666666E-2</v>
      </c>
      <c r="DG121" s="222">
        <f t="shared" si="234"/>
        <v>2.8888888888888888E-2</v>
      </c>
      <c r="DH121" s="222">
        <f t="shared" si="235"/>
        <v>0</v>
      </c>
      <c r="DI121" s="78"/>
      <c r="DJ121" s="78"/>
      <c r="DK121" s="78"/>
      <c r="DL121" s="48">
        <f t="shared" si="266"/>
        <v>7.5925925925925926E-3</v>
      </c>
      <c r="DM121" s="48">
        <f t="shared" si="267"/>
        <v>1.238112196329391E-2</v>
      </c>
      <c r="DN121" s="49">
        <f t="shared" si="268"/>
        <v>5.0545718755393267E-3</v>
      </c>
      <c r="DO121" s="9"/>
      <c r="DP121" s="221">
        <v>24</v>
      </c>
      <c r="DQ121" s="222">
        <f t="shared" si="236"/>
        <v>3.888888888888889E-2</v>
      </c>
      <c r="DR121" s="222">
        <f t="shared" si="237"/>
        <v>3.6666666666666667E-2</v>
      </c>
      <c r="DS121" s="222">
        <f t="shared" si="238"/>
        <v>0</v>
      </c>
      <c r="DT121" s="222">
        <f t="shared" si="239"/>
        <v>0</v>
      </c>
      <c r="DU121" s="222">
        <f t="shared" si="240"/>
        <v>0</v>
      </c>
      <c r="DV121" s="222">
        <f t="shared" si="241"/>
        <v>7.6666666666666661E-2</v>
      </c>
      <c r="DW121" s="222">
        <f t="shared" si="242"/>
        <v>0</v>
      </c>
      <c r="DX121" s="82"/>
      <c r="DY121" s="82"/>
      <c r="DZ121" s="82"/>
      <c r="EA121" s="48">
        <f t="shared" si="269"/>
        <v>2.1746031746031742E-2</v>
      </c>
      <c r="EB121" s="48">
        <f t="shared" si="270"/>
        <v>3.0067531281928867E-2</v>
      </c>
      <c r="EC121" s="49">
        <f t="shared" si="271"/>
        <v>1.1364458615662699E-2</v>
      </c>
      <c r="EG121" s="380"/>
      <c r="EH121" s="218">
        <v>24</v>
      </c>
      <c r="EI121" s="222">
        <f t="shared" si="243"/>
        <v>0</v>
      </c>
      <c r="EJ121" s="222">
        <f t="shared" si="244"/>
        <v>2.6666666666666668E-2</v>
      </c>
      <c r="EK121" s="222">
        <f t="shared" si="245"/>
        <v>1.1111111111111112E-2</v>
      </c>
      <c r="EL121" s="222">
        <f t="shared" si="246"/>
        <v>2.4444444444444446E-2</v>
      </c>
      <c r="EM121" s="78"/>
      <c r="EN121" s="78"/>
      <c r="EO121" s="78">
        <f t="shared" si="247"/>
        <v>0</v>
      </c>
      <c r="EP121" s="78">
        <f t="shared" si="248"/>
        <v>3.888888888888889E-2</v>
      </c>
      <c r="EQ121" s="78">
        <f t="shared" si="249"/>
        <v>0</v>
      </c>
      <c r="ER121" s="78"/>
      <c r="ES121" s="48">
        <f t="shared" si="272"/>
        <v>1.4444444444444444E-2</v>
      </c>
      <c r="ET121" s="48">
        <f t="shared" si="273"/>
        <v>1.5726573144860853E-2</v>
      </c>
      <c r="EU121" s="49">
        <f t="shared" si="274"/>
        <v>5.9440859309383975E-3</v>
      </c>
      <c r="EV121" s="9"/>
      <c r="EX121" s="221">
        <v>24</v>
      </c>
      <c r="EY121" s="152">
        <f t="shared" si="250"/>
        <v>4.6666666666666669E-2</v>
      </c>
      <c r="EZ121" s="152">
        <f t="shared" si="251"/>
        <v>0</v>
      </c>
      <c r="FA121" s="152">
        <f t="shared" si="252"/>
        <v>0</v>
      </c>
      <c r="FB121" s="152">
        <f t="shared" si="253"/>
        <v>3.3333333333333335E-3</v>
      </c>
      <c r="FC121" s="152">
        <f t="shared" si="254"/>
        <v>4.4444444444444444E-3</v>
      </c>
      <c r="FD121" s="152">
        <f t="shared" si="255"/>
        <v>0</v>
      </c>
      <c r="FE121" s="152">
        <f t="shared" si="256"/>
        <v>0</v>
      </c>
      <c r="FF121" s="152">
        <f t="shared" si="257"/>
        <v>0</v>
      </c>
      <c r="FG121" s="58"/>
      <c r="FH121" s="58"/>
      <c r="FI121" s="40">
        <f t="shared" si="275"/>
        <v>6.805555555555556E-3</v>
      </c>
      <c r="FJ121" s="40">
        <f t="shared" si="276"/>
        <v>1.6204572916973678E-2</v>
      </c>
      <c r="FK121" s="41">
        <f t="shared" si="277"/>
        <v>5.7291816979119798E-3</v>
      </c>
      <c r="FL121" s="9"/>
      <c r="GC121" s="9"/>
      <c r="GD121" s="9"/>
      <c r="GE121" s="9"/>
      <c r="GF121" s="9"/>
      <c r="GG121" s="9"/>
      <c r="GH121" s="9"/>
      <c r="GI121" s="9"/>
      <c r="GJ121" s="9"/>
      <c r="GK121" s="9"/>
      <c r="GL121" s="9"/>
      <c r="GM121" s="9"/>
      <c r="GN121" s="9"/>
      <c r="GO121" s="9"/>
      <c r="HD121" s="9"/>
      <c r="HE121" s="9"/>
      <c r="HF121" s="9"/>
      <c r="HG121" s="9"/>
      <c r="HH121" s="9"/>
    </row>
    <row r="122" spans="1:216" x14ac:dyDescent="0.2">
      <c r="A122" t="str">
        <f>'Raw Data(sec)'!A121</f>
        <v>P44</v>
      </c>
      <c r="B122" t="str">
        <f>'Raw Data(sec)'!B121</f>
        <v>HOM</v>
      </c>
      <c r="C122" t="str">
        <f>'Raw Data(sec)'!C121</f>
        <v>V3</v>
      </c>
      <c r="D122" t="str">
        <f>'Raw Data(sec)'!D121</f>
        <v>R</v>
      </c>
      <c r="E122">
        <f>'Raw Data(sec)'!E121/3600</f>
        <v>1.6666666666666666E-2</v>
      </c>
      <c r="F122">
        <f>'Raw Data(sec)'!F121/3600</f>
        <v>8.666666666666667E-2</v>
      </c>
      <c r="G122">
        <f>'Raw Data(sec)'!G121/3600</f>
        <v>7.2222222222222215E-2</v>
      </c>
      <c r="H122">
        <f>'Raw Data(sec)'!H121/3600</f>
        <v>9.6666666666666665E-2</v>
      </c>
      <c r="I122">
        <f>'Raw Data(sec)'!I121/3600</f>
        <v>5.4444444444444441E-2</v>
      </c>
      <c r="J122">
        <f>'Raw Data(sec)'!J121/3600</f>
        <v>0.18666666666666668</v>
      </c>
      <c r="K122">
        <f>'Raw Data(sec)'!K121/3600</f>
        <v>0.13111111111111112</v>
      </c>
      <c r="L122">
        <f>'Raw Data(sec)'!L121/3600</f>
        <v>0.10444444444444445</v>
      </c>
      <c r="M122">
        <f>'Raw Data(sec)'!M121/3600</f>
        <v>0.29888888888888887</v>
      </c>
      <c r="N122">
        <f>'Raw Data(sec)'!N121/3600</f>
        <v>0.20666666666666667</v>
      </c>
      <c r="O122">
        <f>'Raw Data(sec)'!O121/3600</f>
        <v>0.36777777777777776</v>
      </c>
      <c r="P122" s="173">
        <f>'Raw Data(sec)'!P121/3600</f>
        <v>0.21666666666666667</v>
      </c>
      <c r="Q122" s="173">
        <f>'Raw Data(sec)'!Q121/3600</f>
        <v>0</v>
      </c>
      <c r="R122" s="173">
        <f>'Raw Data(sec)'!R121/3600</f>
        <v>0</v>
      </c>
      <c r="S122" s="173">
        <f>'Raw Data(sec)'!S121/3600</f>
        <v>0.1</v>
      </c>
      <c r="T122" s="173">
        <f>'Raw Data(sec)'!T121/3600</f>
        <v>9.555555555555556E-2</v>
      </c>
      <c r="U122" s="173">
        <f>'Raw Data(sec)'!U121/3600</f>
        <v>0</v>
      </c>
      <c r="V122" s="173">
        <f>'Raw Data(sec)'!V121/3600</f>
        <v>0.1</v>
      </c>
      <c r="W122" s="173">
        <f>'Raw Data(sec)'!W121/3600</f>
        <v>0</v>
      </c>
      <c r="X122" s="173">
        <f>'Raw Data(sec)'!X121/3600</f>
        <v>0</v>
      </c>
      <c r="Y122" s="173">
        <f>'Raw Data(sec)'!Y121/3600</f>
        <v>0.04</v>
      </c>
      <c r="Z122" s="173">
        <f>'Raw Data(sec)'!Z121/3600</f>
        <v>0</v>
      </c>
      <c r="AA122" s="173">
        <f>'Raw Data(sec)'!AA121/3600</f>
        <v>0</v>
      </c>
      <c r="AB122" s="173">
        <f>'Raw Data(sec)'!AB121/3600</f>
        <v>3.6666666666666667E-2</v>
      </c>
      <c r="AH122" s="9"/>
      <c r="AI122" s="9"/>
      <c r="AJ122" s="9"/>
      <c r="AK122" s="9"/>
      <c r="AL122" s="58"/>
      <c r="AM122" s="58"/>
      <c r="AN122" s="58"/>
      <c r="AO122" s="58"/>
      <c r="AP122" s="58"/>
      <c r="AQ122" s="58"/>
      <c r="AR122" s="58"/>
      <c r="AS122" s="58"/>
      <c r="AT122" s="58"/>
      <c r="AU122" s="58"/>
      <c r="AV122" s="58"/>
      <c r="AW122" s="58"/>
      <c r="AX122" s="9"/>
      <c r="AY122" s="59"/>
      <c r="AZ122" s="9"/>
      <c r="BA122" s="58"/>
      <c r="BB122" s="9"/>
      <c r="BD122" s="9"/>
      <c r="BF122" s="9"/>
      <c r="BG122" s="9"/>
      <c r="BH122" s="9"/>
      <c r="BI122" s="9"/>
      <c r="BJ122" s="9"/>
      <c r="BK122" s="9"/>
      <c r="BL122" s="9"/>
      <c r="BM122" s="9"/>
      <c r="BN122" s="58"/>
      <c r="BO122" s="58"/>
      <c r="BT122" s="9"/>
      <c r="BU122" s="9"/>
      <c r="BV122" s="9"/>
      <c r="BW122" s="9"/>
      <c r="BX122" s="9"/>
      <c r="BY122" s="9"/>
      <c r="BZ122" s="9"/>
      <c r="CA122" s="9"/>
      <c r="CB122" s="58"/>
      <c r="CC122" s="58"/>
      <c r="CD122" s="9"/>
      <c r="CE122" s="58"/>
      <c r="CF122" s="58"/>
      <c r="CG122" s="9"/>
      <c r="CH122" s="59"/>
      <c r="CI122" s="9"/>
      <c r="CJ122" s="9"/>
      <c r="CK122" s="9"/>
      <c r="CL122" s="9"/>
      <c r="CM122" s="9"/>
      <c r="CN122" s="9"/>
      <c r="CO122" s="9"/>
      <c r="CP122" s="9"/>
      <c r="CQ122" s="9"/>
      <c r="CR122" s="9"/>
      <c r="CS122" s="9"/>
      <c r="CT122" s="9"/>
      <c r="CX122" s="9"/>
      <c r="CZ122" s="9"/>
      <c r="DA122" s="9"/>
      <c r="DB122" s="9"/>
      <c r="DC122" s="9"/>
      <c r="DD122" s="9"/>
      <c r="DE122" s="9"/>
      <c r="DF122" s="9"/>
      <c r="DG122" s="9"/>
      <c r="DH122" s="9"/>
      <c r="DI122" s="9"/>
      <c r="DJ122" s="9"/>
      <c r="DK122" s="58" t="s">
        <v>124</v>
      </c>
      <c r="DL122" s="58">
        <f>SUM(DL98:DL109)</f>
        <v>0.98796605281588579</v>
      </c>
      <c r="DM122" s="9"/>
      <c r="DN122" s="9"/>
      <c r="DO122" s="9"/>
      <c r="DP122" s="9"/>
      <c r="DQ122" s="9"/>
      <c r="DR122" s="9"/>
      <c r="DS122" s="9"/>
      <c r="DU122" s="9"/>
      <c r="DV122" s="9"/>
      <c r="DW122" s="9"/>
      <c r="DX122" s="9"/>
      <c r="DY122" s="9"/>
      <c r="DZ122" s="58" t="s">
        <v>124</v>
      </c>
      <c r="EA122" s="58">
        <f>SUM(EA98:EA109)</f>
        <v>1.4839682539682537</v>
      </c>
      <c r="EB122" s="9"/>
      <c r="EC122" s="9"/>
      <c r="EG122" s="9"/>
      <c r="EH122" s="9"/>
      <c r="EI122" s="9"/>
      <c r="EJ122" s="9"/>
      <c r="EK122" s="9"/>
      <c r="EL122" s="9"/>
      <c r="EM122" s="9"/>
      <c r="EN122" s="9"/>
      <c r="EO122" s="9"/>
      <c r="EP122" s="9"/>
      <c r="EQ122" s="9"/>
      <c r="ER122" s="58"/>
      <c r="ES122" s="58"/>
      <c r="ET122" s="9"/>
      <c r="EU122" s="9"/>
      <c r="EV122" s="9"/>
      <c r="EX122" s="9"/>
      <c r="EY122" s="9"/>
      <c r="EZ122" s="9"/>
      <c r="FA122" s="9"/>
      <c r="FB122" s="9"/>
      <c r="FC122" s="9"/>
      <c r="FD122" s="9"/>
      <c r="FE122" s="9"/>
      <c r="FF122" s="9"/>
      <c r="FG122" s="9"/>
      <c r="FH122" s="58" t="s">
        <v>124</v>
      </c>
      <c r="FI122" s="58">
        <f>SUM(FI98:FI109)</f>
        <v>0.67375000000000007</v>
      </c>
      <c r="FJ122" s="9"/>
      <c r="FK122" s="9"/>
      <c r="FL122" s="9"/>
      <c r="GC122" s="9"/>
      <c r="GD122" s="9"/>
      <c r="GE122" s="9"/>
      <c r="GF122" s="9"/>
      <c r="GG122" s="9"/>
      <c r="GH122" s="9"/>
      <c r="GI122" s="9"/>
      <c r="GJ122" s="9"/>
      <c r="GK122" s="9"/>
      <c r="GL122" s="9"/>
      <c r="GM122" s="9"/>
      <c r="GN122" s="9"/>
      <c r="GO122" s="9"/>
      <c r="HD122" s="9"/>
      <c r="HE122" s="9"/>
      <c r="HF122" s="9"/>
      <c r="HG122" s="9"/>
      <c r="HH122" s="9"/>
    </row>
    <row r="123" spans="1:216" x14ac:dyDescent="0.2">
      <c r="A123" t="str">
        <f>'Raw Data(sec)'!A122</f>
        <v>P44</v>
      </c>
      <c r="B123" t="str">
        <f>'Raw Data(sec)'!B122</f>
        <v>HOM</v>
      </c>
      <c r="C123" t="str">
        <f>'Raw Data(sec)'!C122</f>
        <v>V3</v>
      </c>
      <c r="D123" t="str">
        <f>'Raw Data(sec)'!D122</f>
        <v>NR</v>
      </c>
      <c r="E123">
        <f>'Raw Data(sec)'!E122/3600</f>
        <v>0.43222222222222223</v>
      </c>
      <c r="F123">
        <f>'Raw Data(sec)'!F122/3600</f>
        <v>0.69555555555555559</v>
      </c>
      <c r="G123">
        <f>'Raw Data(sec)'!G122/3600</f>
        <v>0.21777777777777776</v>
      </c>
      <c r="H123">
        <f>'Raw Data(sec)'!H122/3600</f>
        <v>0.55000000000000004</v>
      </c>
      <c r="I123">
        <f>'Raw Data(sec)'!I122/3600</f>
        <v>0.35666666666666669</v>
      </c>
      <c r="J123">
        <f>'Raw Data(sec)'!J122/3600</f>
        <v>0.74888888888888894</v>
      </c>
      <c r="K123">
        <f>'Raw Data(sec)'!K122/3600</f>
        <v>0.47666666666666668</v>
      </c>
      <c r="L123">
        <f>'Raw Data(sec)'!L122/3600</f>
        <v>0.30444444444444446</v>
      </c>
      <c r="M123">
        <f>'Raw Data(sec)'!M122/3600</f>
        <v>0.60333333333333339</v>
      </c>
      <c r="N123">
        <f>'Raw Data(sec)'!N122/3600</f>
        <v>0.45111111111111113</v>
      </c>
      <c r="O123">
        <f>'Raw Data(sec)'!O122/3600</f>
        <v>0.54777777777777781</v>
      </c>
      <c r="P123" s="173">
        <f>'Raw Data(sec)'!P122/3600</f>
        <v>0.36222222222222222</v>
      </c>
      <c r="Q123" s="173">
        <f>'Raw Data(sec)'!Q122/3600</f>
        <v>0</v>
      </c>
      <c r="R123" s="173">
        <f>'Raw Data(sec)'!R122/3600</f>
        <v>0</v>
      </c>
      <c r="S123" s="173">
        <f>'Raw Data(sec)'!S122/3600</f>
        <v>0.10444444444444445</v>
      </c>
      <c r="T123" s="173">
        <f>'Raw Data(sec)'!T122/3600</f>
        <v>0.11888888888888889</v>
      </c>
      <c r="U123" s="173">
        <f>'Raw Data(sec)'!U122/3600</f>
        <v>1.1111111111111111E-3</v>
      </c>
      <c r="V123" s="173">
        <f>'Raw Data(sec)'!V122/3600</f>
        <v>0.13777777777777778</v>
      </c>
      <c r="W123" s="173">
        <f>'Raw Data(sec)'!W122/3600</f>
        <v>5.5555555555555558E-3</v>
      </c>
      <c r="X123" s="173">
        <f>'Raw Data(sec)'!X122/3600</f>
        <v>1.1111111111111111E-3</v>
      </c>
      <c r="Y123" s="173">
        <f>'Raw Data(sec)'!Y122/3600</f>
        <v>0.1711111111111111</v>
      </c>
      <c r="Z123" s="173">
        <f>'Raw Data(sec)'!Z122/3600</f>
        <v>0</v>
      </c>
      <c r="AA123" s="173">
        <f>'Raw Data(sec)'!AA122/3600</f>
        <v>0</v>
      </c>
      <c r="AB123" s="173">
        <f>'Raw Data(sec)'!AB122/3600</f>
        <v>0.12111111111111111</v>
      </c>
      <c r="AH123" s="9"/>
      <c r="AI123" s="58"/>
      <c r="AJ123" s="58"/>
      <c r="AK123" s="58"/>
      <c r="AL123" s="58"/>
      <c r="AM123" s="58"/>
      <c r="AN123" s="58"/>
      <c r="AO123" s="58"/>
      <c r="AP123" s="58"/>
      <c r="AQ123" s="58"/>
      <c r="AR123" s="58"/>
      <c r="AS123" s="58"/>
      <c r="AT123" s="58"/>
      <c r="AU123" s="58"/>
      <c r="AV123" s="58"/>
      <c r="AW123" s="58"/>
      <c r="AX123" s="58"/>
      <c r="AY123" s="58"/>
      <c r="AZ123" s="58"/>
      <c r="BA123" s="58"/>
      <c r="BB123" s="9"/>
      <c r="BD123" s="9"/>
      <c r="BF123" s="9"/>
      <c r="BG123" s="9"/>
      <c r="BH123" s="9"/>
      <c r="BI123" s="9"/>
      <c r="BJ123" s="9"/>
      <c r="BK123" s="9"/>
      <c r="BL123" s="9"/>
      <c r="BM123" s="9"/>
      <c r="BN123" s="58"/>
      <c r="BO123" s="58"/>
      <c r="BP123" s="9"/>
      <c r="BQ123" s="9"/>
      <c r="CC123" s="9"/>
      <c r="CD123" s="9"/>
      <c r="CE123" s="9"/>
      <c r="CF123" s="9"/>
      <c r="CG123" s="9"/>
      <c r="CH123" s="9"/>
      <c r="CI123" s="9"/>
      <c r="CJ123" s="9"/>
      <c r="CK123" s="9"/>
      <c r="CL123" s="9"/>
      <c r="CM123" s="9"/>
      <c r="CN123" s="58"/>
      <c r="CO123" s="58"/>
      <c r="CP123" s="9"/>
      <c r="CQ123" s="9"/>
      <c r="CR123" s="9"/>
      <c r="CS123" s="9"/>
      <c r="CT123" s="9"/>
      <c r="CU123" s="9"/>
      <c r="CV123" s="9"/>
      <c r="CW123" s="9"/>
      <c r="CX123" s="9"/>
      <c r="CZ123" s="9"/>
      <c r="DA123" s="9"/>
      <c r="DB123" s="9"/>
      <c r="DC123" s="9"/>
      <c r="DD123" s="9"/>
      <c r="DE123" s="9"/>
      <c r="DF123" s="9"/>
      <c r="DG123" s="9"/>
      <c r="DH123" s="9"/>
      <c r="DI123" s="9"/>
      <c r="DJ123" s="9"/>
      <c r="DK123" s="58"/>
      <c r="DL123" s="58"/>
      <c r="DM123" s="9"/>
      <c r="DN123" s="9"/>
      <c r="DO123" s="9"/>
      <c r="FL123" s="9"/>
      <c r="GC123" s="9"/>
      <c r="GD123" s="9"/>
      <c r="GE123" s="9"/>
      <c r="GF123" s="9"/>
      <c r="GG123" s="9"/>
      <c r="GH123" s="9"/>
      <c r="GI123" s="9"/>
      <c r="GJ123" s="9"/>
      <c r="GK123" s="9"/>
      <c r="GL123" s="9"/>
      <c r="GM123" s="9"/>
      <c r="GN123" s="9"/>
      <c r="GO123" s="9"/>
      <c r="HD123" s="9"/>
      <c r="HE123" s="9"/>
      <c r="HF123" s="9"/>
      <c r="HG123" s="9"/>
      <c r="HH123" s="9"/>
    </row>
    <row r="124" spans="1:216" ht="62" x14ac:dyDescent="0.7">
      <c r="A124" t="str">
        <f>'Raw Data(sec)'!A123</f>
        <v>P44</v>
      </c>
      <c r="B124" t="str">
        <f>'Raw Data(sec)'!B123</f>
        <v>HOM</v>
      </c>
      <c r="C124" t="str">
        <f>'Raw Data(sec)'!C123</f>
        <v>U4</v>
      </c>
      <c r="D124" t="str">
        <f>'Raw Data(sec)'!D123</f>
        <v>W</v>
      </c>
      <c r="E124">
        <f>'Raw Data(sec)'!E123/3600</f>
        <v>1</v>
      </c>
      <c r="F124">
        <f>'Raw Data(sec)'!F123/3600</f>
        <v>0.47888888888888886</v>
      </c>
      <c r="G124">
        <f>'Raw Data(sec)'!G123/3600</f>
        <v>0.32111111111111112</v>
      </c>
      <c r="H124">
        <f>'Raw Data(sec)'!H123/3600</f>
        <v>0.27111111111111114</v>
      </c>
      <c r="I124">
        <f>'Raw Data(sec)'!I123/3600</f>
        <v>0.73666666666666669</v>
      </c>
      <c r="J124">
        <f>'Raw Data(sec)'!J123/3600</f>
        <v>0.4811111111111111</v>
      </c>
      <c r="K124">
        <f>'Raw Data(sec)'!K123/3600</f>
        <v>0.17</v>
      </c>
      <c r="L124">
        <f>'Raw Data(sec)'!L123/3600</f>
        <v>0.56333333333333335</v>
      </c>
      <c r="M124">
        <f>'Raw Data(sec)'!M123/3600</f>
        <v>7.5555555555555556E-2</v>
      </c>
      <c r="N124">
        <f>'Raw Data(sec)'!N123/3600</f>
        <v>0.36333333333333334</v>
      </c>
      <c r="O124">
        <f>'Raw Data(sec)'!O123/3600</f>
        <v>0.34444444444444444</v>
      </c>
      <c r="P124" s="173">
        <f>'Raw Data(sec)'!P123/3600</f>
        <v>0.3288888888888889</v>
      </c>
      <c r="Q124" s="173">
        <f>'Raw Data(sec)'!Q123/3600</f>
        <v>1</v>
      </c>
      <c r="R124" s="173">
        <f>'Raw Data(sec)'!R123/3600</f>
        <v>0.87333333333333329</v>
      </c>
      <c r="S124" s="173">
        <f>'Raw Data(sec)'!S123/3600</f>
        <v>0.57777777777777772</v>
      </c>
      <c r="T124" s="173">
        <f>'Raw Data(sec)'!T123/3600</f>
        <v>0.73777777777777775</v>
      </c>
      <c r="U124" s="173">
        <f>'Raw Data(sec)'!U123/3600</f>
        <v>0.81333333333333335</v>
      </c>
      <c r="V124" s="173">
        <f>'Raw Data(sec)'!V123/3600</f>
        <v>1</v>
      </c>
      <c r="W124" s="173">
        <f>'Raw Data(sec)'!W123/3600</f>
        <v>0.51888888888888884</v>
      </c>
      <c r="X124" s="173">
        <f>'Raw Data(sec)'!X123/3600</f>
        <v>0.47333333333333333</v>
      </c>
      <c r="Y124" s="173">
        <f>'Raw Data(sec)'!Y123/3600</f>
        <v>0.44555555555555554</v>
      </c>
      <c r="Z124" s="173">
        <f>'Raw Data(sec)'!Z123/3600</f>
        <v>0.76</v>
      </c>
      <c r="AA124" s="173">
        <f>'Raw Data(sec)'!AA123/3600</f>
        <v>0.77555555555555555</v>
      </c>
      <c r="AB124" s="173">
        <f>'Raw Data(sec)'!AB123/3600</f>
        <v>1</v>
      </c>
      <c r="AH124" s="9"/>
      <c r="AI124" s="58"/>
      <c r="AJ124" s="58"/>
      <c r="AK124" s="383"/>
      <c r="AL124" s="383"/>
      <c r="AM124" s="120"/>
      <c r="AN124" s="120"/>
      <c r="AO124" s="120"/>
      <c r="AP124" s="120"/>
      <c r="AQ124" s="285"/>
      <c r="AR124" s="120"/>
      <c r="AS124" s="121"/>
      <c r="AT124" s="58"/>
      <c r="AU124" s="58"/>
      <c r="AV124" s="58"/>
      <c r="AW124" s="58"/>
      <c r="AX124" s="58"/>
      <c r="AY124" s="58"/>
      <c r="AZ124" s="58"/>
      <c r="BP124" s="9"/>
      <c r="BQ124" s="9"/>
      <c r="BT124" s="9"/>
      <c r="BU124" s="9"/>
      <c r="BV124" s="9"/>
      <c r="BW124" s="9"/>
      <c r="BX124" s="9"/>
      <c r="BY124" s="58"/>
      <c r="BZ124" s="58"/>
      <c r="CA124" s="9"/>
      <c r="CB124" s="9"/>
      <c r="CC124" s="9"/>
      <c r="CD124" s="9"/>
      <c r="CE124" s="9"/>
      <c r="CF124" s="9"/>
      <c r="CG124" s="9"/>
      <c r="CH124" s="9"/>
      <c r="CI124" s="9"/>
      <c r="CJ124" s="9"/>
      <c r="CK124" s="9"/>
      <c r="CL124" s="9"/>
      <c r="CM124" s="9"/>
      <c r="CN124" s="58"/>
      <c r="CO124" s="58"/>
      <c r="CP124" s="9"/>
      <c r="CQ124" s="9"/>
      <c r="CR124" s="9"/>
      <c r="CS124" s="9"/>
      <c r="CT124" s="9"/>
      <c r="CU124" s="9"/>
      <c r="CV124" s="9"/>
      <c r="CW124" s="9"/>
      <c r="CX124" s="9"/>
      <c r="CY124" s="9"/>
      <c r="CZ124" s="9"/>
      <c r="ED124" s="9"/>
      <c r="EE124" s="9"/>
      <c r="EG124" s="9"/>
      <c r="EH124" s="9"/>
      <c r="EI124" s="9"/>
      <c r="EJ124" s="9"/>
      <c r="EK124" s="9"/>
      <c r="EL124" s="58"/>
      <c r="EM124" s="58"/>
      <c r="EN124" s="9"/>
      <c r="EO124" s="9"/>
      <c r="FK124" s="9"/>
      <c r="FL124" s="9"/>
      <c r="FM124" s="9"/>
      <c r="FN124" s="9"/>
      <c r="FO124" s="9"/>
      <c r="FP124" s="9"/>
      <c r="FQ124" s="9"/>
      <c r="FR124" s="9"/>
      <c r="FS124" s="9"/>
      <c r="FT124" s="9"/>
      <c r="FU124" s="9"/>
      <c r="FV124" s="9"/>
      <c r="FW124" s="9"/>
      <c r="FX124" s="58"/>
      <c r="FY124" s="58"/>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58" t="s">
        <v>125</v>
      </c>
      <c r="HA124" s="58">
        <f>SUM(FI110:FI121)</f>
        <v>0.20402777777777775</v>
      </c>
      <c r="HB124" s="9"/>
      <c r="HC124" s="9"/>
      <c r="HD124" s="9"/>
      <c r="HE124" s="9"/>
      <c r="HF124" s="9"/>
      <c r="HG124" s="9"/>
      <c r="HH124" s="9"/>
    </row>
    <row r="125" spans="1:216" ht="62" x14ac:dyDescent="0.7">
      <c r="A125" t="str">
        <f>'Raw Data(sec)'!A124</f>
        <v>P44</v>
      </c>
      <c r="B125" t="str">
        <f>'Raw Data(sec)'!B124</f>
        <v>HOM</v>
      </c>
      <c r="C125" t="str">
        <f>'Raw Data(sec)'!C124</f>
        <v>U4</v>
      </c>
      <c r="D125" t="str">
        <f>'Raw Data(sec)'!D124</f>
        <v>R</v>
      </c>
      <c r="E125">
        <f>'Raw Data(sec)'!E124/3600</f>
        <v>0</v>
      </c>
      <c r="F125">
        <f>'Raw Data(sec)'!F124/3600</f>
        <v>7.5555555555555556E-2</v>
      </c>
      <c r="G125">
        <f>'Raw Data(sec)'!G124/3600</f>
        <v>0.12555555555555556</v>
      </c>
      <c r="H125">
        <f>'Raw Data(sec)'!H124/3600</f>
        <v>0.18777777777777777</v>
      </c>
      <c r="I125">
        <f>'Raw Data(sec)'!I124/3600</f>
        <v>2.7777777777777776E-2</v>
      </c>
      <c r="J125">
        <f>'Raw Data(sec)'!J124/3600</f>
        <v>0.11</v>
      </c>
      <c r="K125">
        <f>'Raw Data(sec)'!K124/3600</f>
        <v>0.14555555555555555</v>
      </c>
      <c r="L125">
        <f>'Raw Data(sec)'!L124/3600</f>
        <v>0.10444444444444445</v>
      </c>
      <c r="M125">
        <f>'Raw Data(sec)'!M124/3600</f>
        <v>0.27333333333333332</v>
      </c>
      <c r="N125">
        <f>'Raw Data(sec)'!N124/3600</f>
        <v>8.666666666666667E-2</v>
      </c>
      <c r="O125">
        <f>'Raw Data(sec)'!O124/3600</f>
        <v>0.19</v>
      </c>
      <c r="P125" s="173">
        <f>'Raw Data(sec)'!P124/3600</f>
        <v>0.11333333333333333</v>
      </c>
      <c r="Q125" s="173">
        <f>'Raw Data(sec)'!Q124/3600</f>
        <v>0</v>
      </c>
      <c r="R125" s="173">
        <f>'Raw Data(sec)'!R124/3600</f>
        <v>0</v>
      </c>
      <c r="S125" s="173">
        <f>'Raw Data(sec)'!S124/3600</f>
        <v>7.3333333333333334E-2</v>
      </c>
      <c r="T125" s="173">
        <f>'Raw Data(sec)'!T124/3600</f>
        <v>1.3333333333333334E-2</v>
      </c>
      <c r="U125" s="173">
        <f>'Raw Data(sec)'!U124/3600</f>
        <v>2.5555555555555557E-2</v>
      </c>
      <c r="V125" s="173">
        <f>'Raw Data(sec)'!V124/3600</f>
        <v>0</v>
      </c>
      <c r="W125" s="173">
        <f>'Raw Data(sec)'!W124/3600</f>
        <v>3.5555555555555556E-2</v>
      </c>
      <c r="X125" s="173">
        <f>'Raw Data(sec)'!X124/3600</f>
        <v>0.1</v>
      </c>
      <c r="Y125" s="173">
        <f>'Raw Data(sec)'!Y124/3600</f>
        <v>8.4444444444444447E-2</v>
      </c>
      <c r="Z125" s="173">
        <f>'Raw Data(sec)'!Z124/3600</f>
        <v>1.8888888888888889E-2</v>
      </c>
      <c r="AA125" s="173">
        <f>'Raw Data(sec)'!AA124/3600</f>
        <v>2.4444444444444446E-2</v>
      </c>
      <c r="AB125" s="173">
        <f>'Raw Data(sec)'!AB124/3600</f>
        <v>0</v>
      </c>
      <c r="AH125" s="9"/>
      <c r="AI125" s="58"/>
      <c r="AJ125" s="384"/>
      <c r="AK125" s="121"/>
      <c r="AL125" s="121"/>
      <c r="AM125" s="383"/>
      <c r="AN125" s="121"/>
      <c r="AO125" s="121"/>
      <c r="AP125" s="121"/>
      <c r="AQ125" s="121"/>
      <c r="AR125" s="121"/>
      <c r="AS125" s="121"/>
      <c r="AT125" s="58"/>
      <c r="AU125" s="58"/>
      <c r="AV125" s="58"/>
      <c r="AW125" s="58"/>
      <c r="AX125" s="58"/>
      <c r="AY125" s="58"/>
      <c r="AZ125" s="58"/>
      <c r="BA125" s="58"/>
      <c r="BB125" s="58"/>
      <c r="BC125" s="58"/>
      <c r="BD125" s="58"/>
      <c r="BE125" s="58"/>
      <c r="BF125" s="58"/>
      <c r="BG125" s="16"/>
      <c r="BH125" s="58"/>
      <c r="BI125" s="9"/>
      <c r="BJ125" s="9"/>
      <c r="BK125" s="9"/>
      <c r="BL125" s="9"/>
      <c r="BM125" s="9"/>
      <c r="BN125" s="9"/>
      <c r="BO125" s="9"/>
      <c r="BQ125" s="9"/>
      <c r="BR125" s="9"/>
      <c r="BS125" s="9"/>
      <c r="CX125" s="9"/>
      <c r="CY125" s="9"/>
      <c r="CZ125" s="9"/>
      <c r="DA125" s="9"/>
      <c r="DB125" s="9"/>
      <c r="DC125" s="9"/>
      <c r="DD125" s="9"/>
      <c r="DE125" s="9"/>
      <c r="DF125" s="9"/>
      <c r="DG125" s="9"/>
      <c r="DH125" s="9"/>
      <c r="DI125" s="9"/>
      <c r="DJ125" s="9"/>
      <c r="DK125" s="58"/>
      <c r="DL125" s="58"/>
      <c r="DM125" s="9"/>
      <c r="DN125" s="9"/>
      <c r="DO125" s="9"/>
      <c r="DP125" s="9"/>
      <c r="DQ125" s="9"/>
      <c r="DR125" s="9"/>
      <c r="DS125" s="9"/>
      <c r="DT125" s="9"/>
      <c r="DU125" s="9"/>
      <c r="DV125" s="9"/>
      <c r="DW125" s="9"/>
      <c r="DX125" s="9"/>
      <c r="DY125" s="9"/>
      <c r="DZ125" s="9"/>
      <c r="EA125" s="9"/>
      <c r="EB125" s="9"/>
      <c r="EC125" s="9"/>
      <c r="ED125" s="9"/>
      <c r="EE125" s="9"/>
      <c r="EG125" s="9"/>
      <c r="EH125" s="9"/>
      <c r="EI125" s="9"/>
      <c r="EJ125" s="9"/>
      <c r="EK125" s="9"/>
      <c r="EL125" s="58"/>
      <c r="EM125" s="58"/>
      <c r="EN125" s="9"/>
      <c r="EO125" s="9"/>
      <c r="FK125" s="9"/>
      <c r="FL125" s="9"/>
      <c r="FM125" s="9"/>
      <c r="FN125" s="9"/>
      <c r="FO125" s="9"/>
      <c r="FP125" s="9"/>
      <c r="FQ125" s="9"/>
      <c r="FR125" s="9"/>
      <c r="FS125" s="9"/>
      <c r="FT125" s="9"/>
      <c r="FU125" s="9"/>
      <c r="FV125" s="9"/>
      <c r="FW125" s="9"/>
      <c r="FX125" s="58"/>
      <c r="FY125" s="58"/>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58" t="s">
        <v>126</v>
      </c>
      <c r="HA125" s="58">
        <f>SUM(FI98:FI121)</f>
        <v>0.87777777777777799</v>
      </c>
      <c r="HB125" s="9"/>
      <c r="HC125" s="9"/>
      <c r="HD125" s="9"/>
      <c r="HE125" s="9"/>
      <c r="HF125" s="9"/>
      <c r="HG125" s="9"/>
      <c r="HH125" s="9"/>
    </row>
    <row r="126" spans="1:216" ht="62" x14ac:dyDescent="0.7">
      <c r="A126" t="str">
        <f>'Raw Data(sec)'!A125</f>
        <v>P44</v>
      </c>
      <c r="B126" t="str">
        <f>'Raw Data(sec)'!B125</f>
        <v>HOM</v>
      </c>
      <c r="C126" t="str">
        <f>'Raw Data(sec)'!C125</f>
        <v>U4</v>
      </c>
      <c r="D126" t="str">
        <f>'Raw Data(sec)'!D125</f>
        <v>NR</v>
      </c>
      <c r="E126">
        <f>'Raw Data(sec)'!E125/3600</f>
        <v>0</v>
      </c>
      <c r="F126">
        <f>'Raw Data(sec)'!F125/3600</f>
        <v>0.44555555555555554</v>
      </c>
      <c r="G126">
        <f>'Raw Data(sec)'!G125/3600</f>
        <v>0.55333333333333334</v>
      </c>
      <c r="H126">
        <f>'Raw Data(sec)'!H125/3600</f>
        <v>0.5411111111111111</v>
      </c>
      <c r="I126">
        <f>'Raw Data(sec)'!I125/3600</f>
        <v>0.23555555555555555</v>
      </c>
      <c r="J126">
        <f>'Raw Data(sec)'!J125/3600</f>
        <v>0.40888888888888891</v>
      </c>
      <c r="K126">
        <f>'Raw Data(sec)'!K125/3600</f>
        <v>0.68444444444444441</v>
      </c>
      <c r="L126">
        <f>'Raw Data(sec)'!L125/3600</f>
        <v>0.3322222222222222</v>
      </c>
      <c r="M126">
        <f>'Raw Data(sec)'!M125/3600</f>
        <v>0.65111111111111108</v>
      </c>
      <c r="N126">
        <f>'Raw Data(sec)'!N125/3600</f>
        <v>0.55000000000000004</v>
      </c>
      <c r="O126">
        <f>'Raw Data(sec)'!O125/3600</f>
        <v>0.46555555555555556</v>
      </c>
      <c r="P126" s="173">
        <f>'Raw Data(sec)'!P125/3600</f>
        <v>0.55777777777777782</v>
      </c>
      <c r="Q126" s="173">
        <f>'Raw Data(sec)'!Q125/3600</f>
        <v>0</v>
      </c>
      <c r="R126" s="173">
        <f>'Raw Data(sec)'!R125/3600</f>
        <v>0.12666666666666668</v>
      </c>
      <c r="S126" s="173">
        <f>'Raw Data(sec)'!S125/3600</f>
        <v>0.34888888888888892</v>
      </c>
      <c r="T126" s="173">
        <f>'Raw Data(sec)'!T125/3600</f>
        <v>0.24888888888888888</v>
      </c>
      <c r="U126" s="173">
        <f>'Raw Data(sec)'!U125/3600</f>
        <v>0.16111111111111112</v>
      </c>
      <c r="V126" s="173">
        <f>'Raw Data(sec)'!V125/3600</f>
        <v>0</v>
      </c>
      <c r="W126" s="173">
        <f>'Raw Data(sec)'!W125/3600</f>
        <v>0.44555555555555554</v>
      </c>
      <c r="X126" s="173">
        <f>'Raw Data(sec)'!X125/3600</f>
        <v>0.42666666666666669</v>
      </c>
      <c r="Y126" s="173">
        <f>'Raw Data(sec)'!Y125/3600</f>
        <v>0.47</v>
      </c>
      <c r="Z126" s="173">
        <f>'Raw Data(sec)'!Z125/3600</f>
        <v>0.22111111111111112</v>
      </c>
      <c r="AA126" s="173">
        <f>'Raw Data(sec)'!AA125/3600</f>
        <v>0.2</v>
      </c>
      <c r="AB126" s="173">
        <f>'Raw Data(sec)'!AB125/3600</f>
        <v>0</v>
      </c>
      <c r="AH126" s="9"/>
      <c r="AI126" s="58"/>
      <c r="AJ126" s="384"/>
      <c r="AK126" s="121"/>
      <c r="AL126" s="121"/>
      <c r="AM126" s="383"/>
      <c r="AN126" s="121"/>
      <c r="AO126" s="121"/>
      <c r="AP126" s="121"/>
      <c r="AQ126" s="121"/>
      <c r="AR126" s="121"/>
      <c r="AS126" s="121"/>
      <c r="AT126" s="58"/>
      <c r="AU126" s="58"/>
      <c r="AV126" s="58"/>
      <c r="AW126" s="58"/>
      <c r="AX126" s="58"/>
      <c r="AY126" s="58"/>
      <c r="AZ126" s="58"/>
      <c r="BA126" s="58"/>
      <c r="BB126" s="58"/>
      <c r="BC126" s="58"/>
      <c r="BD126" s="58"/>
      <c r="BE126" s="58"/>
      <c r="BF126" s="58"/>
      <c r="BG126" s="58"/>
      <c r="BH126" s="58"/>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58"/>
      <c r="DQ126" s="58"/>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row>
    <row r="127" spans="1:216" ht="62" x14ac:dyDescent="0.7">
      <c r="A127" t="str">
        <f>'Raw Data(sec)'!A126</f>
        <v>P44</v>
      </c>
      <c r="B127" t="str">
        <f>'Raw Data(sec)'!B126</f>
        <v>HOM</v>
      </c>
      <c r="C127" t="str">
        <f>'Raw Data(sec)'!C126</f>
        <v>L2</v>
      </c>
      <c r="D127" t="str">
        <f>'Raw Data(sec)'!D126</f>
        <v>W</v>
      </c>
      <c r="E127">
        <f>'Raw Data(sec)'!E126/3600</f>
        <v>0.24777777777777779</v>
      </c>
      <c r="F127">
        <f>'Raw Data(sec)'!F126/3600</f>
        <v>0.36333333333333334</v>
      </c>
      <c r="G127">
        <f>'Raw Data(sec)'!G126/3600</f>
        <v>0.55111111111111111</v>
      </c>
      <c r="H127">
        <f>'Raw Data(sec)'!H126/3600</f>
        <v>0.3477777777777778</v>
      </c>
      <c r="I127">
        <f>'Raw Data(sec)'!I126/3600</f>
        <v>0.15888888888888889</v>
      </c>
      <c r="J127">
        <f>'Raw Data(sec)'!J126/3600</f>
        <v>0.68222222222222217</v>
      </c>
      <c r="K127">
        <f>'Raw Data(sec)'!K126/3600</f>
        <v>6.3333333333333339E-2</v>
      </c>
      <c r="L127">
        <f>'Raw Data(sec)'!L126/3600</f>
        <v>8.7777777777777774E-2</v>
      </c>
      <c r="M127">
        <f>'Raw Data(sec)'!M126/3600</f>
        <v>0.58333333333333337</v>
      </c>
      <c r="N127">
        <f>'Raw Data(sec)'!N126/3600</f>
        <v>7.8888888888888883E-2</v>
      </c>
      <c r="O127">
        <f>'Raw Data(sec)'!O126/3600</f>
        <v>0.5444444444444444</v>
      </c>
      <c r="P127" s="173">
        <f>'Raw Data(sec)'!P126/3600</f>
        <v>0.49777777777777776</v>
      </c>
      <c r="Q127" s="173">
        <f>'Raw Data(sec)'!Q126/3600</f>
        <v>1</v>
      </c>
      <c r="R127" s="173">
        <f>'Raw Data(sec)'!R126/3600</f>
        <v>1</v>
      </c>
      <c r="S127" s="173">
        <f>'Raw Data(sec)'!S126/3600</f>
        <v>0.9655555555555555</v>
      </c>
      <c r="T127" s="173">
        <f>'Raw Data(sec)'!T126/3600</f>
        <v>0.60555555555555551</v>
      </c>
      <c r="U127" s="173">
        <f>'Raw Data(sec)'!U126/3600</f>
        <v>1</v>
      </c>
      <c r="V127" s="173">
        <f>'Raw Data(sec)'!V126/3600</f>
        <v>0.75</v>
      </c>
      <c r="W127" s="173">
        <f>'Raw Data(sec)'!W126/3600</f>
        <v>0.60222222222222221</v>
      </c>
      <c r="X127" s="173">
        <f>'Raw Data(sec)'!X126/3600</f>
        <v>0.90333333333333332</v>
      </c>
      <c r="Y127" s="173">
        <f>'Raw Data(sec)'!Y126/3600</f>
        <v>0.52111111111111108</v>
      </c>
      <c r="Z127" s="173">
        <f>'Raw Data(sec)'!Z126/3600</f>
        <v>0.93777777777777782</v>
      </c>
      <c r="AA127" s="173">
        <f>'Raw Data(sec)'!AA126/3600</f>
        <v>1</v>
      </c>
      <c r="AB127" s="173">
        <f>'Raw Data(sec)'!AB126/3600</f>
        <v>1</v>
      </c>
      <c r="AH127" s="9"/>
      <c r="AI127" s="58"/>
      <c r="AJ127" s="58"/>
      <c r="AK127" s="121"/>
      <c r="AL127" s="121"/>
      <c r="AM127" s="383"/>
      <c r="AN127" s="121"/>
      <c r="AO127" s="121"/>
      <c r="AP127" s="121"/>
      <c r="AQ127" s="121"/>
      <c r="AR127" s="121"/>
      <c r="AS127" s="121"/>
      <c r="AT127" s="58"/>
      <c r="AU127" s="58"/>
      <c r="AV127" s="58"/>
      <c r="AW127" s="58"/>
      <c r="AX127" s="58"/>
      <c r="AY127" s="58"/>
      <c r="AZ127" s="58"/>
      <c r="BA127" s="58"/>
      <c r="BB127" s="58"/>
      <c r="BC127" s="58"/>
      <c r="BD127" s="58"/>
      <c r="BE127" s="58"/>
      <c r="BF127" s="58"/>
      <c r="BG127" s="58"/>
      <c r="BH127" s="58"/>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80"/>
      <c r="CZ127" s="80"/>
      <c r="DA127" s="80"/>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row>
    <row r="128" spans="1:216" ht="62" x14ac:dyDescent="0.7">
      <c r="A128" t="str">
        <f>'Raw Data(sec)'!A127</f>
        <v>P44</v>
      </c>
      <c r="B128" t="str">
        <f>'Raw Data(sec)'!B127</f>
        <v>HOM</v>
      </c>
      <c r="C128" t="str">
        <f>'Raw Data(sec)'!C127</f>
        <v>L2</v>
      </c>
      <c r="D128" t="str">
        <f>'Raw Data(sec)'!D127</f>
        <v>R</v>
      </c>
      <c r="E128">
        <f>'Raw Data(sec)'!E127/3600</f>
        <v>8.1111111111111106E-2</v>
      </c>
      <c r="F128">
        <f>'Raw Data(sec)'!F127/3600</f>
        <v>0.12444444444444444</v>
      </c>
      <c r="G128">
        <f>'Raw Data(sec)'!G127/3600</f>
        <v>5.8888888888888886E-2</v>
      </c>
      <c r="H128">
        <f>'Raw Data(sec)'!H127/3600</f>
        <v>8.3333333333333329E-2</v>
      </c>
      <c r="I128">
        <f>'Raw Data(sec)'!I127/3600</f>
        <v>0.18111111111111111</v>
      </c>
      <c r="J128">
        <f>'Raw Data(sec)'!J127/3600</f>
        <v>3.888888888888889E-2</v>
      </c>
      <c r="K128">
        <f>'Raw Data(sec)'!K127/3600</f>
        <v>0.22333333333333333</v>
      </c>
      <c r="L128">
        <f>'Raw Data(sec)'!L127/3600</f>
        <v>0.16111111111111112</v>
      </c>
      <c r="M128">
        <f>'Raw Data(sec)'!M127/3600</f>
        <v>7.7777777777777779E-2</v>
      </c>
      <c r="N128">
        <f>'Raw Data(sec)'!N127/3600</f>
        <v>0.18888888888888888</v>
      </c>
      <c r="O128">
        <f>'Raw Data(sec)'!O127/3600</f>
        <v>9.555555555555556E-2</v>
      </c>
      <c r="P128" s="173">
        <f>'Raw Data(sec)'!P127/3600</f>
        <v>8.8888888888888892E-2</v>
      </c>
      <c r="Q128" s="173">
        <f>'Raw Data(sec)'!Q127/3600</f>
        <v>0</v>
      </c>
      <c r="R128" s="173">
        <f>'Raw Data(sec)'!R127/3600</f>
        <v>0</v>
      </c>
      <c r="S128" s="173">
        <f>'Raw Data(sec)'!S127/3600</f>
        <v>0</v>
      </c>
      <c r="T128" s="173">
        <f>'Raw Data(sec)'!T127/3600</f>
        <v>7.4444444444444438E-2</v>
      </c>
      <c r="U128" s="173">
        <f>'Raw Data(sec)'!U127/3600</f>
        <v>0</v>
      </c>
      <c r="V128" s="173">
        <f>'Raw Data(sec)'!V127/3600</f>
        <v>3.4444444444444444E-2</v>
      </c>
      <c r="W128" s="173">
        <f>'Raw Data(sec)'!W127/3600</f>
        <v>5.4444444444444441E-2</v>
      </c>
      <c r="X128" s="173">
        <f>'Raw Data(sec)'!X127/3600</f>
        <v>2.8888888888888888E-2</v>
      </c>
      <c r="Y128" s="173">
        <f>'Raw Data(sec)'!Y127/3600</f>
        <v>7.6666666666666661E-2</v>
      </c>
      <c r="Z128" s="173">
        <f>'Raw Data(sec)'!Z127/3600</f>
        <v>0.01</v>
      </c>
      <c r="AA128" s="173">
        <f>'Raw Data(sec)'!AA127/3600</f>
        <v>0</v>
      </c>
      <c r="AB128" s="173">
        <f>'Raw Data(sec)'!AB127/3600</f>
        <v>0</v>
      </c>
      <c r="AH128" s="9"/>
      <c r="AI128" s="58"/>
      <c r="AJ128" s="58"/>
      <c r="AK128" s="121"/>
      <c r="AL128" s="121"/>
      <c r="AM128" s="383"/>
      <c r="AN128" s="121"/>
      <c r="AO128" s="9"/>
      <c r="AP128" s="121"/>
      <c r="AQ128" s="121"/>
      <c r="AR128" s="121"/>
      <c r="AS128" s="121"/>
      <c r="AT128" s="58"/>
      <c r="AU128" s="58"/>
      <c r="AV128" s="58"/>
      <c r="AW128" s="58"/>
      <c r="AX128" s="58"/>
      <c r="AY128" s="58"/>
      <c r="AZ128" s="58"/>
      <c r="BA128" s="58"/>
      <c r="BB128" s="58"/>
      <c r="BC128" s="58"/>
      <c r="BD128" s="58"/>
      <c r="BE128" s="58"/>
      <c r="BF128" s="58"/>
      <c r="BG128" s="58"/>
      <c r="BH128" s="58"/>
      <c r="BI128" s="9"/>
      <c r="BJ128" s="9"/>
      <c r="BK128" s="58"/>
      <c r="BL128" s="58"/>
      <c r="BM128" s="58"/>
      <c r="BN128" s="58"/>
      <c r="BO128" s="58"/>
      <c r="BP128" s="58"/>
      <c r="BQ128" s="58"/>
      <c r="BR128" s="58"/>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81"/>
      <c r="CZ128" s="81"/>
      <c r="DA128" s="81"/>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row>
    <row r="129" spans="1:216" ht="62" x14ac:dyDescent="0.7">
      <c r="A129" t="str">
        <f>'Raw Data(sec)'!A128</f>
        <v>P44</v>
      </c>
      <c r="B129" t="str">
        <f>'Raw Data(sec)'!B128</f>
        <v>HOM</v>
      </c>
      <c r="C129" t="str">
        <f>'Raw Data(sec)'!C128</f>
        <v>L2</v>
      </c>
      <c r="D129" t="str">
        <f>'Raw Data(sec)'!D128</f>
        <v>NR</v>
      </c>
      <c r="E129">
        <f>'Raw Data(sec)'!E128/3600</f>
        <v>0.6711111111111111</v>
      </c>
      <c r="F129">
        <f>'Raw Data(sec)'!F128/3600</f>
        <v>0.51222222222222225</v>
      </c>
      <c r="G129">
        <f>'Raw Data(sec)'!G128/3600</f>
        <v>0.39</v>
      </c>
      <c r="H129">
        <f>'Raw Data(sec)'!H128/3600</f>
        <v>0.56888888888888889</v>
      </c>
      <c r="I129">
        <f>'Raw Data(sec)'!I128/3600</f>
        <v>0.66</v>
      </c>
      <c r="J129">
        <f>'Raw Data(sec)'!J128/3600</f>
        <v>0.27888888888888891</v>
      </c>
      <c r="K129">
        <f>'Raw Data(sec)'!K128/3600</f>
        <v>0.71333333333333337</v>
      </c>
      <c r="L129">
        <f>'Raw Data(sec)'!L128/3600</f>
        <v>0.75111111111111106</v>
      </c>
      <c r="M129">
        <f>'Raw Data(sec)'!M128/3600</f>
        <v>0.33888888888888891</v>
      </c>
      <c r="N129">
        <f>'Raw Data(sec)'!N128/3600</f>
        <v>0.73222222222222222</v>
      </c>
      <c r="O129">
        <f>'Raw Data(sec)'!O128/3600</f>
        <v>0.36</v>
      </c>
      <c r="P129" s="173">
        <f>'Raw Data(sec)'!P128/3600</f>
        <v>0.41333333333333333</v>
      </c>
      <c r="Q129" s="173">
        <f>'Raw Data(sec)'!Q128/3600</f>
        <v>0</v>
      </c>
      <c r="R129" s="173">
        <f>'Raw Data(sec)'!R128/3600</f>
        <v>0</v>
      </c>
      <c r="S129" s="173">
        <f>'Raw Data(sec)'!S128/3600</f>
        <v>3.4444444444444444E-2</v>
      </c>
      <c r="T129" s="173">
        <f>'Raw Data(sec)'!T128/3600</f>
        <v>0.32</v>
      </c>
      <c r="U129" s="173">
        <f>'Raw Data(sec)'!U128/3600</f>
        <v>0</v>
      </c>
      <c r="V129" s="173">
        <f>'Raw Data(sec)'!V128/3600</f>
        <v>0.21555555555555556</v>
      </c>
      <c r="W129" s="173">
        <f>'Raw Data(sec)'!W128/3600</f>
        <v>0.34333333333333332</v>
      </c>
      <c r="X129" s="173">
        <f>'Raw Data(sec)'!X128/3600</f>
        <v>6.7777777777777784E-2</v>
      </c>
      <c r="Y129" s="173">
        <f>'Raw Data(sec)'!Y128/3600</f>
        <v>0.4022222222222222</v>
      </c>
      <c r="Z129" s="173">
        <f>'Raw Data(sec)'!Z128/3600</f>
        <v>5.2222222222222225E-2</v>
      </c>
      <c r="AA129" s="173">
        <f>'Raw Data(sec)'!AA128/3600</f>
        <v>0</v>
      </c>
      <c r="AB129" s="173">
        <f>'Raw Data(sec)'!AB128/3600</f>
        <v>0</v>
      </c>
      <c r="AH129" s="9"/>
      <c r="AI129" s="58"/>
      <c r="AJ129" s="384"/>
      <c r="AK129" s="121"/>
      <c r="AL129" s="121"/>
      <c r="AM129" s="383"/>
      <c r="AN129" s="121"/>
      <c r="AO129" s="9"/>
      <c r="AP129" s="121"/>
      <c r="AQ129" s="121"/>
      <c r="AR129" s="121"/>
      <c r="AS129" s="121"/>
      <c r="AT129" s="58"/>
      <c r="AU129" s="122"/>
      <c r="AV129" s="122"/>
      <c r="AW129" s="122"/>
      <c r="AX129" s="122"/>
      <c r="AY129" s="122"/>
      <c r="AZ129" s="122"/>
      <c r="BA129" s="123"/>
      <c r="BB129" s="123"/>
      <c r="BC129" s="123"/>
      <c r="BD129" s="123"/>
      <c r="BE129" s="123"/>
      <c r="BF129" s="123"/>
      <c r="BG129" s="58"/>
      <c r="BH129" s="58"/>
      <c r="BI129" s="9"/>
      <c r="BJ129" s="9"/>
      <c r="BK129" s="58"/>
      <c r="BL129" s="58"/>
      <c r="BM129" s="58"/>
      <c r="BN129" s="58"/>
      <c r="BO129" s="58"/>
      <c r="BP129" s="58"/>
      <c r="BQ129" s="58"/>
      <c r="BR129" s="58"/>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c r="GY129" s="9"/>
      <c r="GZ129" s="9"/>
      <c r="HA129" s="9"/>
      <c r="HB129" s="9"/>
      <c r="HC129" s="9"/>
      <c r="HD129" s="9"/>
      <c r="HE129" s="9"/>
      <c r="HF129" s="9"/>
      <c r="HG129" s="9"/>
      <c r="HH129" s="9"/>
    </row>
    <row r="130" spans="1:216" ht="62" x14ac:dyDescent="0.7">
      <c r="A130" t="str">
        <f>'Raw Data(sec)'!A129</f>
        <v>P44</v>
      </c>
      <c r="B130" t="str">
        <f>'Raw Data(sec)'!B129</f>
        <v>HOM</v>
      </c>
      <c r="C130" t="str">
        <f>'Raw Data(sec)'!C129</f>
        <v>M1</v>
      </c>
      <c r="D130" t="str">
        <f>'Raw Data(sec)'!D129</f>
        <v>W</v>
      </c>
      <c r="E130">
        <f>'Raw Data(sec)'!E129/3600</f>
        <v>0.27888888888888891</v>
      </c>
      <c r="F130">
        <f>'Raw Data(sec)'!F129/3600</f>
        <v>0.63</v>
      </c>
      <c r="G130">
        <f>'Raw Data(sec)'!G129/3600</f>
        <v>0.47555555555555556</v>
      </c>
      <c r="H130">
        <f>'Raw Data(sec)'!H129/3600</f>
        <v>0.38222222222222224</v>
      </c>
      <c r="I130">
        <f>'Raw Data(sec)'!I129/3600</f>
        <v>0.44222222222222224</v>
      </c>
      <c r="J130">
        <f>'Raw Data(sec)'!J129/3600</f>
        <v>0.21333333333333335</v>
      </c>
      <c r="K130">
        <f>'Raw Data(sec)'!K129/3600</f>
        <v>0.27333333333333332</v>
      </c>
      <c r="L130">
        <f>'Raw Data(sec)'!L129/3600</f>
        <v>0.16111111111111112</v>
      </c>
      <c r="M130">
        <f>'Raw Data(sec)'!M129/3600</f>
        <v>0.55444444444444441</v>
      </c>
      <c r="N130">
        <f>'Raw Data(sec)'!N129/3600</f>
        <v>0.10222222222222223</v>
      </c>
      <c r="O130">
        <f>'Raw Data(sec)'!O129/3600</f>
        <v>0.52888888888888885</v>
      </c>
      <c r="P130" s="173">
        <f>'Raw Data(sec)'!P129/3600</f>
        <v>0.17555555555555555</v>
      </c>
      <c r="Q130" s="173">
        <f>'Raw Data(sec)'!Q129/3600</f>
        <v>0.98111111111111116</v>
      </c>
      <c r="R130" s="173">
        <f>'Raw Data(sec)'!R129/3600</f>
        <v>0.84888888888888892</v>
      </c>
      <c r="S130" s="173">
        <f>'Raw Data(sec)'!S129/3600</f>
        <v>0.68666666666666665</v>
      </c>
      <c r="T130" s="173">
        <f>'Raw Data(sec)'!T129/3600</f>
        <v>0.74444444444444446</v>
      </c>
      <c r="U130" s="173">
        <f>'Raw Data(sec)'!U129/3600</f>
        <v>0.97222222222222221</v>
      </c>
      <c r="V130" s="173">
        <f>'Raw Data(sec)'!V129/3600</f>
        <v>1</v>
      </c>
      <c r="W130" s="173">
        <f>'Raw Data(sec)'!W129/3600</f>
        <v>0.97444444444444445</v>
      </c>
      <c r="X130" s="173">
        <f>'Raw Data(sec)'!X129/3600</f>
        <v>0.52666666666666662</v>
      </c>
      <c r="Y130" s="173">
        <f>'Raw Data(sec)'!Y129/3600</f>
        <v>0.97222222222222221</v>
      </c>
      <c r="Z130" s="173">
        <f>'Raw Data(sec)'!Z129/3600</f>
        <v>0.4777777777777778</v>
      </c>
      <c r="AA130" s="173">
        <f>'Raw Data(sec)'!AA129/3600</f>
        <v>1</v>
      </c>
      <c r="AB130" s="173">
        <f>'Raw Data(sec)'!AB129/3600</f>
        <v>0.86</v>
      </c>
      <c r="AH130" s="9"/>
      <c r="AI130" s="58"/>
      <c r="AJ130" s="384"/>
      <c r="AK130" s="121"/>
      <c r="AL130" s="121"/>
      <c r="AM130" s="383"/>
      <c r="AN130" s="121"/>
      <c r="AO130" s="15"/>
      <c r="AP130" s="121"/>
      <c r="AQ130" s="121"/>
      <c r="AR130" s="121"/>
      <c r="AS130" s="121"/>
      <c r="AT130" s="58"/>
      <c r="AU130" s="382"/>
      <c r="AV130" s="382"/>
      <c r="AW130" s="382"/>
      <c r="AX130" s="382"/>
      <c r="AY130" s="382"/>
      <c r="AZ130" s="382"/>
      <c r="BA130" s="382"/>
      <c r="BB130" s="382"/>
      <c r="BC130" s="382"/>
      <c r="BD130" s="382"/>
      <c r="BE130" s="382"/>
      <c r="BF130" s="382"/>
      <c r="BG130" s="58"/>
      <c r="BH130" s="58"/>
      <c r="BI130" s="9"/>
      <c r="BJ130" s="9"/>
      <c r="BK130" s="58"/>
      <c r="BL130" s="58"/>
      <c r="BM130" s="58"/>
      <c r="BN130" s="58"/>
      <c r="BO130" s="58"/>
      <c r="BP130" s="58"/>
      <c r="BQ130" s="58"/>
      <c r="BR130" s="58"/>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c r="GY130" s="9"/>
      <c r="GZ130" s="9"/>
      <c r="HA130" s="9"/>
      <c r="HB130" s="9"/>
      <c r="HC130" s="9"/>
      <c r="HD130" s="9"/>
      <c r="HE130" s="9"/>
      <c r="HF130" s="9"/>
      <c r="HG130" s="9"/>
      <c r="HH130" s="9"/>
    </row>
    <row r="131" spans="1:216" ht="62" x14ac:dyDescent="0.7">
      <c r="A131" t="str">
        <f>'Raw Data(sec)'!A130</f>
        <v>P44</v>
      </c>
      <c r="B131" t="str">
        <f>'Raw Data(sec)'!B130</f>
        <v>HOM</v>
      </c>
      <c r="C131" t="str">
        <f>'Raw Data(sec)'!C130</f>
        <v>M1</v>
      </c>
      <c r="D131" t="str">
        <f>'Raw Data(sec)'!D130</f>
        <v>R</v>
      </c>
      <c r="E131">
        <f>'Raw Data(sec)'!E130/3600</f>
        <v>0.16444444444444445</v>
      </c>
      <c r="F131">
        <f>'Raw Data(sec)'!F130/3600</f>
        <v>6.5555555555555561E-2</v>
      </c>
      <c r="G131">
        <f>'Raw Data(sec)'!G130/3600</f>
        <v>0.08</v>
      </c>
      <c r="H131">
        <f>'Raw Data(sec)'!H130/3600</f>
        <v>9.8888888888888887E-2</v>
      </c>
      <c r="I131">
        <f>'Raw Data(sec)'!I130/3600</f>
        <v>9.2222222222222219E-2</v>
      </c>
      <c r="J131">
        <f>'Raw Data(sec)'!J130/3600</f>
        <v>0.20333333333333334</v>
      </c>
      <c r="K131">
        <f>'Raw Data(sec)'!K130/3600</f>
        <v>0.16777777777777778</v>
      </c>
      <c r="L131">
        <f>'Raw Data(sec)'!L130/3600</f>
        <v>0.16666666666666666</v>
      </c>
      <c r="M131">
        <f>'Raw Data(sec)'!M130/3600</f>
        <v>0.11</v>
      </c>
      <c r="N131">
        <f>'Raw Data(sec)'!N130/3600</f>
        <v>0.28000000000000003</v>
      </c>
      <c r="O131">
        <f>'Raw Data(sec)'!O130/3600</f>
        <v>3.3333333333333333E-2</v>
      </c>
      <c r="P131" s="173">
        <f>'Raw Data(sec)'!P130/3600</f>
        <v>0.11444444444444445</v>
      </c>
      <c r="Q131" s="173">
        <f>'Raw Data(sec)'!Q130/3600</f>
        <v>0</v>
      </c>
      <c r="R131" s="173">
        <f>'Raw Data(sec)'!R130/3600</f>
        <v>3.3333333333333335E-3</v>
      </c>
      <c r="S131" s="173">
        <f>'Raw Data(sec)'!S130/3600</f>
        <v>2.2222222222222223E-2</v>
      </c>
      <c r="T131" s="173">
        <f>'Raw Data(sec)'!T130/3600</f>
        <v>4.1111111111111112E-2</v>
      </c>
      <c r="U131" s="173">
        <f>'Raw Data(sec)'!U130/3600</f>
        <v>0</v>
      </c>
      <c r="V131" s="173">
        <f>'Raw Data(sec)'!V130/3600</f>
        <v>0</v>
      </c>
      <c r="W131" s="173">
        <f>'Raw Data(sec)'!W130/3600</f>
        <v>0</v>
      </c>
      <c r="X131" s="173">
        <f>'Raw Data(sec)'!X130/3600</f>
        <v>3.3333333333333335E-3</v>
      </c>
      <c r="Y131" s="173">
        <f>'Raw Data(sec)'!Y130/3600</f>
        <v>0</v>
      </c>
      <c r="Z131" s="173">
        <f>'Raw Data(sec)'!Z130/3600</f>
        <v>1.1111111111111111E-3</v>
      </c>
      <c r="AA131" s="173">
        <f>'Raw Data(sec)'!AA130/3600</f>
        <v>0</v>
      </c>
      <c r="AB131" s="173">
        <f>'Raw Data(sec)'!AB130/3600</f>
        <v>0</v>
      </c>
      <c r="AH131" s="9"/>
      <c r="AI131" s="58"/>
      <c r="AJ131" s="58"/>
      <c r="AK131" s="121"/>
      <c r="AL131" s="121"/>
      <c r="AM131" s="383"/>
      <c r="AN131" s="121"/>
      <c r="AO131" s="121"/>
      <c r="AP131" s="121"/>
      <c r="AQ131" s="121"/>
      <c r="AR131" s="121"/>
      <c r="AS131" s="121"/>
      <c r="AT131" s="58"/>
      <c r="AU131" s="58"/>
      <c r="AV131" s="58"/>
      <c r="AW131" s="58"/>
      <c r="AX131" s="58"/>
      <c r="AY131" s="58"/>
      <c r="AZ131" s="58"/>
      <c r="BA131" s="58"/>
      <c r="BB131" s="58"/>
      <c r="BC131" s="58"/>
      <c r="BD131" s="58"/>
      <c r="BE131" s="58"/>
      <c r="BF131" s="58"/>
      <c r="BG131" s="58"/>
      <c r="BH131" s="58"/>
      <c r="BI131" s="9"/>
      <c r="BJ131" s="9"/>
      <c r="BK131" s="58"/>
      <c r="BL131" s="58"/>
      <c r="BM131" s="58"/>
      <c r="BN131" s="58"/>
      <c r="BO131" s="58"/>
      <c r="BP131" s="58"/>
      <c r="BQ131" s="58"/>
      <c r="BR131" s="58"/>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row>
    <row r="132" spans="1:216" ht="62" x14ac:dyDescent="0.7">
      <c r="A132" t="str">
        <f>'Raw Data(sec)'!A131</f>
        <v>P44</v>
      </c>
      <c r="B132" t="str">
        <f>'Raw Data(sec)'!B131</f>
        <v>HOM</v>
      </c>
      <c r="C132" t="str">
        <f>'Raw Data(sec)'!C131</f>
        <v>M1</v>
      </c>
      <c r="D132" t="str">
        <f>'Raw Data(sec)'!D131</f>
        <v>NR</v>
      </c>
      <c r="E132">
        <f>'Raw Data(sec)'!E131/3600</f>
        <v>0.55666666666666664</v>
      </c>
      <c r="F132">
        <f>'Raw Data(sec)'!F131/3600</f>
        <v>0.30444444444444446</v>
      </c>
      <c r="G132">
        <f>'Raw Data(sec)'!G131/3600</f>
        <v>0.44444444444444442</v>
      </c>
      <c r="H132">
        <f>'Raw Data(sec)'!H131/3600</f>
        <v>0.51888888888888884</v>
      </c>
      <c r="I132">
        <f>'Raw Data(sec)'!I131/3600</f>
        <v>0.46555555555555556</v>
      </c>
      <c r="J132">
        <f>'Raw Data(sec)'!J131/3600</f>
        <v>0.58333333333333337</v>
      </c>
      <c r="K132">
        <f>'Raw Data(sec)'!K131/3600</f>
        <v>0.55888888888888888</v>
      </c>
      <c r="L132">
        <f>'Raw Data(sec)'!L131/3600</f>
        <v>0.67222222222222228</v>
      </c>
      <c r="M132">
        <f>'Raw Data(sec)'!M131/3600</f>
        <v>0.33555555555555555</v>
      </c>
      <c r="N132">
        <f>'Raw Data(sec)'!N131/3600</f>
        <v>0.61777777777777776</v>
      </c>
      <c r="O132">
        <f>'Raw Data(sec)'!O131/3600</f>
        <v>0.43777777777777777</v>
      </c>
      <c r="P132" s="173">
        <f>'Raw Data(sec)'!P131/3600</f>
        <v>0.71</v>
      </c>
      <c r="Q132" s="173">
        <f>'Raw Data(sec)'!Q131/3600</f>
        <v>1.8888888888888889E-2</v>
      </c>
      <c r="R132" s="173">
        <f>'Raw Data(sec)'!R131/3600</f>
        <v>0.14777777777777779</v>
      </c>
      <c r="S132" s="173">
        <f>'Raw Data(sec)'!S131/3600</f>
        <v>0.2911111111111111</v>
      </c>
      <c r="T132" s="173">
        <f>'Raw Data(sec)'!T131/3600</f>
        <v>0.21444444444444444</v>
      </c>
      <c r="U132" s="173">
        <f>'Raw Data(sec)'!U131/3600</f>
        <v>2.7777777777777776E-2</v>
      </c>
      <c r="V132" s="173">
        <f>'Raw Data(sec)'!V131/3600</f>
        <v>0</v>
      </c>
      <c r="W132" s="173">
        <f>'Raw Data(sec)'!W131/3600</f>
        <v>2.5555555555555557E-2</v>
      </c>
      <c r="X132" s="173">
        <f>'Raw Data(sec)'!X131/3600</f>
        <v>0.47</v>
      </c>
      <c r="Y132" s="173">
        <f>'Raw Data(sec)'!Y131/3600</f>
        <v>2.7777777777777776E-2</v>
      </c>
      <c r="Z132" s="173">
        <f>'Raw Data(sec)'!Z131/3600</f>
        <v>0.52111111111111108</v>
      </c>
      <c r="AA132" s="173">
        <f>'Raw Data(sec)'!AA131/3600</f>
        <v>0</v>
      </c>
      <c r="AB132" s="173">
        <f>'Raw Data(sec)'!AB131/3600</f>
        <v>0.14000000000000001</v>
      </c>
      <c r="AH132" s="9"/>
      <c r="AI132" s="58"/>
      <c r="AJ132" s="58"/>
      <c r="AK132" s="121"/>
      <c r="AL132" s="121"/>
      <c r="AM132" s="383"/>
      <c r="AN132" s="121"/>
      <c r="AO132" s="121"/>
      <c r="AP132" s="121"/>
      <c r="AQ132" s="121"/>
      <c r="AR132" s="121"/>
      <c r="AS132" s="121"/>
      <c r="AT132" s="58"/>
      <c r="AU132" s="58"/>
      <c r="AV132" s="58"/>
      <c r="AW132" s="58"/>
      <c r="AX132" s="58"/>
      <c r="AY132" s="58"/>
      <c r="AZ132" s="58"/>
      <c r="BA132" s="58"/>
      <c r="BB132" s="58"/>
      <c r="BC132" s="58"/>
      <c r="BD132" s="58"/>
      <c r="BE132" s="58"/>
      <c r="BF132" s="58"/>
      <c r="BG132" s="58"/>
      <c r="BH132" s="58"/>
      <c r="BI132" s="9"/>
      <c r="BJ132" s="9"/>
      <c r="BK132" s="58"/>
      <c r="BL132" s="58"/>
      <c r="BM132" s="58"/>
      <c r="BN132" s="58"/>
      <c r="BO132" s="58"/>
      <c r="BP132" s="58"/>
      <c r="BQ132" s="58"/>
      <c r="BR132" s="58"/>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c r="GY132" s="9"/>
      <c r="GZ132" s="9"/>
      <c r="HA132" s="9"/>
      <c r="HB132" s="9"/>
      <c r="HC132" s="9"/>
      <c r="HD132" s="9"/>
      <c r="HE132" s="9"/>
      <c r="HF132" s="9"/>
      <c r="HG132" s="9"/>
      <c r="HH132" s="9"/>
    </row>
    <row r="133" spans="1:216" ht="62" x14ac:dyDescent="0.7">
      <c r="A133" t="str">
        <f>'Raw Data(sec)'!A132</f>
        <v>P44</v>
      </c>
      <c r="B133" t="str">
        <f>'Raw Data(sec)'!B132</f>
        <v>HOM</v>
      </c>
      <c r="C133" t="str">
        <f>'Raw Data(sec)'!C132</f>
        <v>L4</v>
      </c>
      <c r="D133" t="str">
        <f>'Raw Data(sec)'!D132</f>
        <v>W</v>
      </c>
      <c r="E133">
        <f>'Raw Data(sec)'!E132/3600</f>
        <v>0.60888888888888892</v>
      </c>
      <c r="F133">
        <f>'Raw Data(sec)'!F132/3600</f>
        <v>0.48888888888888887</v>
      </c>
      <c r="G133">
        <f>'Raw Data(sec)'!G132/3600</f>
        <v>0.31666666666666665</v>
      </c>
      <c r="H133">
        <f>'Raw Data(sec)'!H132/3600</f>
        <v>0.13777777777777778</v>
      </c>
      <c r="I133">
        <f>'Raw Data(sec)'!I132/3600</f>
        <v>0.49333333333333335</v>
      </c>
      <c r="J133">
        <f>'Raw Data(sec)'!J132/3600</f>
        <v>0.31555555555555553</v>
      </c>
      <c r="K133">
        <f>'Raw Data(sec)'!K132/3600</f>
        <v>7.2222222222222215E-2</v>
      </c>
      <c r="L133">
        <f>'Raw Data(sec)'!L132/3600</f>
        <v>0.59666666666666668</v>
      </c>
      <c r="M133">
        <f>'Raw Data(sec)'!M132/3600</f>
        <v>0.34666666666666668</v>
      </c>
      <c r="N133">
        <f>'Raw Data(sec)'!N132/3600</f>
        <v>0.14333333333333334</v>
      </c>
      <c r="O133">
        <f>'Raw Data(sec)'!O132/3600</f>
        <v>0.33777777777777779</v>
      </c>
      <c r="P133" s="173">
        <f>'Raw Data(sec)'!P132/3600</f>
        <v>0.23222222222222222</v>
      </c>
      <c r="Q133" s="173">
        <f>'Raw Data(sec)'!Q132/3600</f>
        <v>0.97333333333333338</v>
      </c>
      <c r="R133" s="173">
        <f>'Raw Data(sec)'!R132/3600</f>
        <v>0.75222222222222224</v>
      </c>
      <c r="S133" s="173">
        <f>'Raw Data(sec)'!S132/3600</f>
        <v>0.85777777777777775</v>
      </c>
      <c r="T133" s="173">
        <f>'Raw Data(sec)'!T132/3600</f>
        <v>1</v>
      </c>
      <c r="U133" s="173">
        <f>'Raw Data(sec)'!U132/3600</f>
        <v>0.99777777777777776</v>
      </c>
      <c r="V133" s="173">
        <f>'Raw Data(sec)'!V132/3600</f>
        <v>0.53666666666666663</v>
      </c>
      <c r="W133" s="173">
        <f>'Raw Data(sec)'!W132/3600</f>
        <v>1</v>
      </c>
      <c r="X133" s="173">
        <f>'Raw Data(sec)'!X132/3600</f>
        <v>0.57999999999999996</v>
      </c>
      <c r="Y133" s="173">
        <f>'Raw Data(sec)'!Y132/3600</f>
        <v>0.64555555555555555</v>
      </c>
      <c r="Z133" s="173">
        <f>'Raw Data(sec)'!Z132/3600</f>
        <v>0.93</v>
      </c>
      <c r="AA133" s="173">
        <f>'Raw Data(sec)'!AA132/3600</f>
        <v>0.9555555555555556</v>
      </c>
      <c r="AB133" s="173">
        <f>'Raw Data(sec)'!AB132/3600</f>
        <v>0.60888888888888892</v>
      </c>
      <c r="AH133" s="9"/>
      <c r="AI133" s="58"/>
      <c r="AJ133" s="58"/>
      <c r="AK133" s="121"/>
      <c r="AL133" s="121"/>
      <c r="AM133" s="383"/>
      <c r="AN133" s="121"/>
      <c r="AO133" s="121"/>
      <c r="AP133" s="121"/>
      <c r="AQ133" s="121"/>
      <c r="AR133" s="121"/>
      <c r="AS133" s="121"/>
      <c r="AT133" s="58"/>
      <c r="AU133" s="58"/>
      <c r="AV133" s="58"/>
      <c r="AW133" s="58"/>
      <c r="AX133" s="58"/>
      <c r="AY133" s="58"/>
      <c r="AZ133" s="58"/>
      <c r="BA133" s="58"/>
      <c r="BB133" s="58"/>
      <c r="BC133" s="58"/>
      <c r="BD133" s="58"/>
      <c r="BE133" s="58"/>
      <c r="BF133" s="58"/>
      <c r="BG133" s="58"/>
      <c r="BH133" s="58"/>
      <c r="BI133" s="9"/>
      <c r="BJ133" s="9"/>
      <c r="BK133" s="58"/>
      <c r="BL133" s="58"/>
      <c r="BM133" s="58"/>
      <c r="BN133" s="58"/>
      <c r="BO133" s="58"/>
      <c r="BP133" s="58"/>
      <c r="BQ133" s="58"/>
      <c r="BR133" s="58"/>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c r="GY133" s="9"/>
      <c r="GZ133" s="9"/>
      <c r="HA133" s="9"/>
      <c r="HB133" s="9"/>
      <c r="HC133" s="9"/>
      <c r="HD133" s="9"/>
      <c r="HE133" s="9"/>
      <c r="HF133" s="9"/>
      <c r="HG133" s="9"/>
      <c r="HH133" s="9"/>
    </row>
    <row r="134" spans="1:216" ht="62" x14ac:dyDescent="0.7">
      <c r="A134" t="str">
        <f>'Raw Data(sec)'!A133</f>
        <v>P44</v>
      </c>
      <c r="B134" t="str">
        <f>'Raw Data(sec)'!B133</f>
        <v>HOM</v>
      </c>
      <c r="C134" t="str">
        <f>'Raw Data(sec)'!C133</f>
        <v>L4</v>
      </c>
      <c r="D134" t="str">
        <f>'Raw Data(sec)'!D133</f>
        <v>R</v>
      </c>
      <c r="E134">
        <f>'Raw Data(sec)'!E133/3600</f>
        <v>7.2222222222222215E-2</v>
      </c>
      <c r="F134">
        <f>'Raw Data(sec)'!F133/3600</f>
        <v>0.10666666666666667</v>
      </c>
      <c r="G134">
        <f>'Raw Data(sec)'!G133/3600</f>
        <v>0.26111111111111113</v>
      </c>
      <c r="H134">
        <f>'Raw Data(sec)'!H133/3600</f>
        <v>0.15444444444444444</v>
      </c>
      <c r="I134">
        <f>'Raw Data(sec)'!I133/3600</f>
        <v>0.19888888888888889</v>
      </c>
      <c r="J134">
        <f>'Raw Data(sec)'!J133/3600</f>
        <v>0.12222222222222222</v>
      </c>
      <c r="K134">
        <f>'Raw Data(sec)'!K133/3600</f>
        <v>0.24333333333333335</v>
      </c>
      <c r="L134">
        <f>'Raw Data(sec)'!L133/3600</f>
        <v>0.10777777777777778</v>
      </c>
      <c r="M134">
        <f>'Raw Data(sec)'!M133/3600</f>
        <v>0.10111111111111111</v>
      </c>
      <c r="N134">
        <f>'Raw Data(sec)'!N133/3600</f>
        <v>0.17666666666666667</v>
      </c>
      <c r="O134">
        <f>'Raw Data(sec)'!O133/3600</f>
        <v>5.5555555555555552E-2</v>
      </c>
      <c r="P134" s="173">
        <f>'Raw Data(sec)'!P133/3600</f>
        <v>0.15888888888888889</v>
      </c>
      <c r="Q134" s="173">
        <f>'Raw Data(sec)'!Q133/3600</f>
        <v>5.5555555555555558E-3</v>
      </c>
      <c r="R134" s="173">
        <f>'Raw Data(sec)'!R133/3600</f>
        <v>3.5555555555555556E-2</v>
      </c>
      <c r="S134" s="173">
        <f>'Raw Data(sec)'!S133/3600</f>
        <v>1.1111111111111112E-2</v>
      </c>
      <c r="T134" s="173">
        <f>'Raw Data(sec)'!T133/3600</f>
        <v>0</v>
      </c>
      <c r="U134" s="173">
        <f>'Raw Data(sec)'!U133/3600</f>
        <v>0</v>
      </c>
      <c r="V134" s="173">
        <f>'Raw Data(sec)'!V133/3600</f>
        <v>0.10888888888888888</v>
      </c>
      <c r="W134" s="173">
        <f>'Raw Data(sec)'!W133/3600</f>
        <v>0</v>
      </c>
      <c r="X134" s="173">
        <f>'Raw Data(sec)'!X133/3600</f>
        <v>6.7777777777777784E-2</v>
      </c>
      <c r="Y134" s="173">
        <f>'Raw Data(sec)'!Y133/3600</f>
        <v>5.6666666666666664E-2</v>
      </c>
      <c r="Z134" s="173">
        <f>'Raw Data(sec)'!Z133/3600</f>
        <v>0</v>
      </c>
      <c r="AA134" s="173">
        <f>'Raw Data(sec)'!AA133/3600</f>
        <v>0</v>
      </c>
      <c r="AB134" s="173">
        <f>'Raw Data(sec)'!AB133/3600</f>
        <v>7.6666666666666661E-2</v>
      </c>
      <c r="AH134" s="9"/>
      <c r="AI134" s="58"/>
      <c r="AJ134" s="58"/>
      <c r="AK134" s="121"/>
      <c r="AL134" s="121"/>
      <c r="AM134" s="383"/>
      <c r="AN134" s="121"/>
      <c r="AO134" s="121"/>
      <c r="AP134" s="121"/>
      <c r="AQ134" s="121"/>
      <c r="AR134" s="121"/>
      <c r="AS134" s="121"/>
      <c r="AT134" s="58"/>
      <c r="AU134" s="58"/>
      <c r="AV134" s="58"/>
      <c r="AW134" s="58"/>
      <c r="AX134" s="58"/>
      <c r="AY134" s="58"/>
      <c r="AZ134" s="58"/>
      <c r="BA134" s="58"/>
      <c r="BB134" s="58"/>
      <c r="BC134" s="58"/>
      <c r="BD134" s="58"/>
      <c r="BE134" s="58"/>
      <c r="BF134" s="58"/>
      <c r="BG134" s="58"/>
      <c r="BH134" s="58"/>
      <c r="BI134" s="9"/>
      <c r="BJ134" s="9"/>
      <c r="BK134" s="58"/>
      <c r="BL134" s="58"/>
      <c r="BM134" s="58"/>
      <c r="BN134" s="58"/>
      <c r="BO134" s="58"/>
      <c r="BP134" s="58"/>
      <c r="BQ134" s="58"/>
      <c r="BR134" s="58"/>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c r="GY134" s="9"/>
      <c r="GZ134" s="9"/>
      <c r="HA134" s="9"/>
      <c r="HB134" s="9"/>
      <c r="HC134" s="9"/>
      <c r="HD134" s="9"/>
      <c r="HE134" s="9"/>
      <c r="HF134" s="9"/>
      <c r="HG134" s="9"/>
      <c r="HH134" s="9"/>
    </row>
    <row r="135" spans="1:216" ht="62" x14ac:dyDescent="0.7">
      <c r="A135" t="str">
        <f>'Raw Data(sec)'!A134</f>
        <v>P44</v>
      </c>
      <c r="B135" t="str">
        <f>'Raw Data(sec)'!B134</f>
        <v>HOM</v>
      </c>
      <c r="C135" t="str">
        <f>'Raw Data(sec)'!C134</f>
        <v>L4</v>
      </c>
      <c r="D135" t="str">
        <f>'Raw Data(sec)'!D134</f>
        <v>NR</v>
      </c>
      <c r="E135">
        <f>'Raw Data(sec)'!E134/3600</f>
        <v>0.31888888888888889</v>
      </c>
      <c r="F135">
        <f>'Raw Data(sec)'!F134/3600</f>
        <v>0.40444444444444444</v>
      </c>
      <c r="G135">
        <f>'Raw Data(sec)'!G134/3600</f>
        <v>0.42222222222222222</v>
      </c>
      <c r="H135">
        <f>'Raw Data(sec)'!H134/3600</f>
        <v>0.70777777777777773</v>
      </c>
      <c r="I135">
        <f>'Raw Data(sec)'!I134/3600</f>
        <v>0.30777777777777776</v>
      </c>
      <c r="J135">
        <f>'Raw Data(sec)'!J134/3600</f>
        <v>0.56222222222222218</v>
      </c>
      <c r="K135">
        <f>'Raw Data(sec)'!K134/3600</f>
        <v>0.68444444444444441</v>
      </c>
      <c r="L135">
        <f>'Raw Data(sec)'!L134/3600</f>
        <v>0.29555555555555557</v>
      </c>
      <c r="M135">
        <f>'Raw Data(sec)'!M134/3600</f>
        <v>0.55222222222222217</v>
      </c>
      <c r="N135">
        <f>'Raw Data(sec)'!N134/3600</f>
        <v>0.68</v>
      </c>
      <c r="O135">
        <f>'Raw Data(sec)'!O134/3600</f>
        <v>0.60666666666666669</v>
      </c>
      <c r="P135" s="173">
        <f>'Raw Data(sec)'!P134/3600</f>
        <v>0.60888888888888892</v>
      </c>
      <c r="Q135" s="173">
        <f>'Raw Data(sec)'!Q134/3600</f>
        <v>2.1111111111111112E-2</v>
      </c>
      <c r="R135" s="173">
        <f>'Raw Data(sec)'!R134/3600</f>
        <v>0.21222222222222223</v>
      </c>
      <c r="S135" s="173">
        <f>'Raw Data(sec)'!S134/3600</f>
        <v>0.13111111111111112</v>
      </c>
      <c r="T135" s="173">
        <f>'Raw Data(sec)'!T134/3600</f>
        <v>0</v>
      </c>
      <c r="U135" s="173">
        <f>'Raw Data(sec)'!U134/3600</f>
        <v>2.2222222222222222E-3</v>
      </c>
      <c r="V135" s="173">
        <f>'Raw Data(sec)'!V134/3600</f>
        <v>0.35444444444444445</v>
      </c>
      <c r="W135" s="173">
        <f>'Raw Data(sec)'!W134/3600</f>
        <v>0</v>
      </c>
      <c r="X135" s="173">
        <f>'Raw Data(sec)'!X134/3600</f>
        <v>0.35222222222222221</v>
      </c>
      <c r="Y135" s="173">
        <f>'Raw Data(sec)'!Y134/3600</f>
        <v>0.29777777777777775</v>
      </c>
      <c r="Z135" s="173">
        <f>'Raw Data(sec)'!Z134/3600</f>
        <v>7.0000000000000007E-2</v>
      </c>
      <c r="AA135" s="173">
        <f>'Raw Data(sec)'!AA134/3600</f>
        <v>4.4444444444444446E-2</v>
      </c>
      <c r="AB135" s="173">
        <f>'Raw Data(sec)'!AB134/3600</f>
        <v>0.31444444444444447</v>
      </c>
      <c r="AH135" s="9"/>
      <c r="AI135" s="58"/>
      <c r="AJ135" s="58"/>
      <c r="AK135" s="121"/>
      <c r="AL135" s="121"/>
      <c r="AM135" s="383"/>
      <c r="AN135" s="121"/>
      <c r="AO135" s="121"/>
      <c r="AP135" s="121"/>
      <c r="AQ135" s="121"/>
      <c r="AR135" s="121"/>
      <c r="AS135" s="121"/>
      <c r="AT135" s="58"/>
      <c r="AU135" s="58"/>
      <c r="AV135" s="58"/>
      <c r="AW135" s="58"/>
      <c r="AX135" s="58"/>
      <c r="AY135" s="58"/>
      <c r="AZ135" s="58"/>
      <c r="BA135" s="58"/>
      <c r="BB135" s="58"/>
      <c r="BC135" s="58"/>
      <c r="BD135" s="58"/>
      <c r="BE135" s="58"/>
      <c r="BF135" s="58"/>
      <c r="BG135" s="58"/>
      <c r="BH135" s="58"/>
      <c r="BI135" s="9"/>
      <c r="BJ135" s="9"/>
      <c r="BK135" s="58"/>
      <c r="BL135" s="58"/>
      <c r="BM135" s="58"/>
      <c r="BN135" s="58"/>
      <c r="BO135" s="58"/>
      <c r="BP135" s="58"/>
      <c r="BQ135" s="58"/>
      <c r="BR135" s="58"/>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row>
    <row r="136" spans="1:216" ht="62" x14ac:dyDescent="0.7">
      <c r="A136" t="str">
        <f>'Raw Data(sec)'!A135</f>
        <v>P44</v>
      </c>
      <c r="B136" t="str">
        <f>'Raw Data(sec)'!B135</f>
        <v>HOM</v>
      </c>
      <c r="C136" t="str">
        <f>'Raw Data(sec)'!C135</f>
        <v>S3- wrong fft??</v>
      </c>
      <c r="D136" t="str">
        <f>'Raw Data(sec)'!D135</f>
        <v>W</v>
      </c>
      <c r="E136">
        <f>'Raw Data(sec)'!E135/3600</f>
        <v>0.42444444444444446</v>
      </c>
      <c r="F136">
        <f>'Raw Data(sec)'!F135/3600</f>
        <v>0.27</v>
      </c>
      <c r="G136">
        <f>'Raw Data(sec)'!G135/3600</f>
        <v>0.92</v>
      </c>
      <c r="H136">
        <f>'Raw Data(sec)'!H135/3600</f>
        <v>4.5555555555555557E-2</v>
      </c>
      <c r="I136">
        <f>'Raw Data(sec)'!I135/3600</f>
        <v>0.63111111111111107</v>
      </c>
      <c r="J136">
        <f>'Raw Data(sec)'!J135/3600</f>
        <v>4.777777777777778E-2</v>
      </c>
      <c r="K136">
        <f>'Raw Data(sec)'!K135/3600</f>
        <v>7.0000000000000007E-2</v>
      </c>
      <c r="L136">
        <f>'Raw Data(sec)'!L135/3600</f>
        <v>0.44666666666666666</v>
      </c>
      <c r="M136">
        <f>'Raw Data(sec)'!M135/3600</f>
        <v>0.43666666666666665</v>
      </c>
      <c r="N136">
        <f>'Raw Data(sec)'!N135/3600</f>
        <v>0.41666666666666669</v>
      </c>
      <c r="O136">
        <f>'Raw Data(sec)'!O135/3600</f>
        <v>0.33</v>
      </c>
      <c r="P136" s="173">
        <f>'Raw Data(sec)'!P135/3600</f>
        <v>0.24111111111111111</v>
      </c>
      <c r="Q136" s="173">
        <f>'Raw Data(sec)'!Q135/3600</f>
        <v>0.89</v>
      </c>
      <c r="R136" s="173">
        <f>'Raw Data(sec)'!R135/3600</f>
        <v>1</v>
      </c>
      <c r="S136" s="173">
        <f>'Raw Data(sec)'!S135/3600</f>
        <v>0.85444444444444445</v>
      </c>
      <c r="T136" s="173">
        <f>'Raw Data(sec)'!T135/3600</f>
        <v>1</v>
      </c>
      <c r="U136" s="173">
        <f>'Raw Data(sec)'!U135/3600</f>
        <v>1</v>
      </c>
      <c r="V136" s="173">
        <f>'Raw Data(sec)'!V135/3600</f>
        <v>1</v>
      </c>
      <c r="W136" s="173">
        <f>'Raw Data(sec)'!W135/3600</f>
        <v>0.99777777777777776</v>
      </c>
      <c r="X136" s="173">
        <f>'Raw Data(sec)'!X135/3600</f>
        <v>0.62666666666666671</v>
      </c>
      <c r="Y136" s="173">
        <f>'Raw Data(sec)'!Y135/3600</f>
        <v>0.66666666666666663</v>
      </c>
      <c r="Z136" s="173">
        <f>'Raw Data(sec)'!Z135/3600</f>
        <v>0.73888888888888893</v>
      </c>
      <c r="AA136" s="173">
        <f>'Raw Data(sec)'!AA135/3600</f>
        <v>0.88777777777777778</v>
      </c>
      <c r="AB136" s="173">
        <f>'Raw Data(sec)'!AB135/3600</f>
        <v>1</v>
      </c>
      <c r="AH136" s="9"/>
      <c r="AI136" s="58"/>
      <c r="AJ136" s="58"/>
      <c r="AK136" s="121"/>
      <c r="AL136" s="121"/>
      <c r="AM136" s="383"/>
      <c r="AN136" s="121"/>
      <c r="AO136" s="121"/>
      <c r="AP136" s="121"/>
      <c r="AQ136" s="121"/>
      <c r="AR136" s="121"/>
      <c r="AS136" s="121"/>
      <c r="AT136" s="58"/>
      <c r="AU136" s="58"/>
      <c r="AV136" s="58"/>
      <c r="AW136" s="58"/>
      <c r="AX136" s="58"/>
      <c r="AY136" s="58"/>
      <c r="AZ136" s="58"/>
      <c r="BA136" s="58"/>
      <c r="BB136" s="58"/>
      <c r="BC136" s="58"/>
      <c r="BD136" s="58"/>
      <c r="BE136" s="58"/>
      <c r="BF136" s="58"/>
      <c r="BG136" s="58"/>
      <c r="BH136" s="58"/>
      <c r="BI136" s="9"/>
      <c r="BJ136" s="9"/>
      <c r="BK136" s="58"/>
      <c r="BL136" s="58"/>
      <c r="BM136" s="58"/>
      <c r="BN136" s="58"/>
      <c r="BO136" s="58"/>
      <c r="BP136" s="58"/>
      <c r="BQ136" s="58"/>
      <c r="BR136" s="58"/>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row>
    <row r="137" spans="1:216" x14ac:dyDescent="0.2">
      <c r="A137" t="str">
        <f>'Raw Data(sec)'!A136</f>
        <v>P44</v>
      </c>
      <c r="B137" t="str">
        <f>'Raw Data(sec)'!B136</f>
        <v>HOM</v>
      </c>
      <c r="C137" t="str">
        <f>'Raw Data(sec)'!C136</f>
        <v>S3- wrong fft??</v>
      </c>
      <c r="D137" t="str">
        <f>'Raw Data(sec)'!D136</f>
        <v>R</v>
      </c>
      <c r="E137">
        <f>'Raw Data(sec)'!E136/3600</f>
        <v>0.1</v>
      </c>
      <c r="F137">
        <f>'Raw Data(sec)'!F136/3600</f>
        <v>0.19333333333333333</v>
      </c>
      <c r="G137">
        <f>'Raw Data(sec)'!G136/3600</f>
        <v>7.7777777777777776E-3</v>
      </c>
      <c r="H137">
        <f>'Raw Data(sec)'!H136/3600</f>
        <v>0.26222222222222225</v>
      </c>
      <c r="I137">
        <f>'Raw Data(sec)'!I136/3600</f>
        <v>7.1111111111111111E-2</v>
      </c>
      <c r="J137">
        <f>'Raw Data(sec)'!J136/3600</f>
        <v>0.28000000000000003</v>
      </c>
      <c r="K137">
        <f>'Raw Data(sec)'!K136/3600</f>
        <v>0.19444444444444445</v>
      </c>
      <c r="L137">
        <f>'Raw Data(sec)'!L136/3600</f>
        <v>0.12111111111111111</v>
      </c>
      <c r="M137">
        <f>'Raw Data(sec)'!M136/3600</f>
        <v>0.18444444444444444</v>
      </c>
      <c r="N137">
        <f>'Raw Data(sec)'!N136/3600</f>
        <v>0.12555555555555556</v>
      </c>
      <c r="O137">
        <f>'Raw Data(sec)'!O136/3600</f>
        <v>0.14555555555555555</v>
      </c>
      <c r="P137" s="173">
        <f>'Raw Data(sec)'!P136/3600</f>
        <v>0.14444444444444443</v>
      </c>
      <c r="Q137" s="173">
        <f>'Raw Data(sec)'!Q136/3600</f>
        <v>4.1111111111111112E-2</v>
      </c>
      <c r="R137" s="173">
        <f>'Raw Data(sec)'!R136/3600</f>
        <v>0</v>
      </c>
      <c r="S137" s="173">
        <f>'Raw Data(sec)'!S136/3600</f>
        <v>1.4444444444444444E-2</v>
      </c>
      <c r="T137" s="173">
        <f>'Raw Data(sec)'!T136/3600</f>
        <v>0</v>
      </c>
      <c r="U137" s="173">
        <f>'Raw Data(sec)'!U136/3600</f>
        <v>0</v>
      </c>
      <c r="V137" s="173">
        <f>'Raw Data(sec)'!V136/3600</f>
        <v>0</v>
      </c>
      <c r="W137" s="173">
        <f>'Raw Data(sec)'!W136/3600</f>
        <v>0</v>
      </c>
      <c r="X137" s="173">
        <f>'Raw Data(sec)'!X136/3600</f>
        <v>5.5555555555555552E-2</v>
      </c>
      <c r="Y137" s="173">
        <f>'Raw Data(sec)'!Y136/3600</f>
        <v>4.6666666666666669E-2</v>
      </c>
      <c r="Z137" s="173">
        <f>'Raw Data(sec)'!Z136/3600</f>
        <v>3.7777777777777778E-2</v>
      </c>
      <c r="AA137" s="173">
        <f>'Raw Data(sec)'!AA136/3600</f>
        <v>0</v>
      </c>
      <c r="AB137" s="173">
        <f>'Raw Data(sec)'!AB136/3600</f>
        <v>0</v>
      </c>
      <c r="AH137" s="9"/>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9"/>
      <c r="BJ137" s="9"/>
      <c r="BK137" s="58"/>
      <c r="BL137" s="58"/>
      <c r="BM137" s="58"/>
      <c r="BN137" s="58"/>
      <c r="BO137" s="58"/>
      <c r="BP137" s="58"/>
      <c r="BQ137" s="58"/>
      <c r="BR137" s="58"/>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row>
    <row r="138" spans="1:216" x14ac:dyDescent="0.2">
      <c r="A138" t="str">
        <f>'Raw Data(sec)'!A137</f>
        <v>P44</v>
      </c>
      <c r="B138" t="str">
        <f>'Raw Data(sec)'!B137</f>
        <v>HOM</v>
      </c>
      <c r="C138" t="str">
        <f>'Raw Data(sec)'!C137</f>
        <v>S3- wrong fft??</v>
      </c>
      <c r="D138" t="str">
        <f>'Raw Data(sec)'!D137</f>
        <v>NR</v>
      </c>
      <c r="E138">
        <f>'Raw Data(sec)'!E137/3600</f>
        <v>0.47555555555555556</v>
      </c>
      <c r="F138">
        <f>'Raw Data(sec)'!F137/3600</f>
        <v>0.53666666666666663</v>
      </c>
      <c r="G138">
        <f>'Raw Data(sec)'!G137/3600</f>
        <v>7.2222222222222215E-2</v>
      </c>
      <c r="H138">
        <f>'Raw Data(sec)'!H137/3600</f>
        <v>0.69222222222222218</v>
      </c>
      <c r="I138">
        <f>'Raw Data(sec)'!I137/3600</f>
        <v>0.29777777777777775</v>
      </c>
      <c r="J138">
        <f>'Raw Data(sec)'!J137/3600</f>
        <v>0.67222222222222228</v>
      </c>
      <c r="K138">
        <f>'Raw Data(sec)'!K137/3600</f>
        <v>0.73555555555555552</v>
      </c>
      <c r="L138">
        <f>'Raw Data(sec)'!L137/3600</f>
        <v>0.43222222222222223</v>
      </c>
      <c r="M138">
        <f>'Raw Data(sec)'!M137/3600</f>
        <v>0.37888888888888889</v>
      </c>
      <c r="N138">
        <f>'Raw Data(sec)'!N137/3600</f>
        <v>0.45777777777777778</v>
      </c>
      <c r="O138">
        <f>'Raw Data(sec)'!O137/3600</f>
        <v>0.52444444444444449</v>
      </c>
      <c r="P138" s="173">
        <f>'Raw Data(sec)'!P137/3600</f>
        <v>0.61444444444444446</v>
      </c>
      <c r="Q138" s="173">
        <f>'Raw Data(sec)'!Q137/3600</f>
        <v>6.8888888888888888E-2</v>
      </c>
      <c r="R138" s="173">
        <f>'Raw Data(sec)'!R137/3600</f>
        <v>0</v>
      </c>
      <c r="S138" s="173">
        <f>'Raw Data(sec)'!S137/3600</f>
        <v>0.13111111111111112</v>
      </c>
      <c r="T138" s="173">
        <f>'Raw Data(sec)'!T137/3600</f>
        <v>0</v>
      </c>
      <c r="U138" s="173">
        <f>'Raw Data(sec)'!U137/3600</f>
        <v>0</v>
      </c>
      <c r="V138" s="173">
        <f>'Raw Data(sec)'!V137/3600</f>
        <v>0</v>
      </c>
      <c r="W138" s="173">
        <f>'Raw Data(sec)'!W137/3600</f>
        <v>2.2222222222222222E-3</v>
      </c>
      <c r="X138" s="173">
        <f>'Raw Data(sec)'!X137/3600</f>
        <v>0.31777777777777777</v>
      </c>
      <c r="Y138" s="173">
        <f>'Raw Data(sec)'!Y137/3600</f>
        <v>0.28666666666666668</v>
      </c>
      <c r="Z138" s="173">
        <f>'Raw Data(sec)'!Z137/3600</f>
        <v>0.22333333333333333</v>
      </c>
      <c r="AA138" s="173">
        <f>'Raw Data(sec)'!AA137/3600</f>
        <v>0.11222222222222222</v>
      </c>
      <c r="AB138" s="173">
        <f>'Raw Data(sec)'!AB137/3600</f>
        <v>0</v>
      </c>
      <c r="AH138" s="9"/>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9"/>
      <c r="BJ138" s="9"/>
      <c r="BK138" s="58"/>
      <c r="BL138" s="58"/>
      <c r="BM138" s="58"/>
      <c r="BN138" s="58"/>
      <c r="BO138" s="58"/>
      <c r="BP138" s="58"/>
      <c r="BQ138" s="58"/>
      <c r="BR138" s="58"/>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c r="GY138" s="9"/>
      <c r="GZ138" s="9"/>
      <c r="HA138" s="9"/>
      <c r="HB138" s="9"/>
      <c r="HC138" s="9"/>
      <c r="HD138" s="9"/>
      <c r="HE138" s="9"/>
      <c r="HF138" s="9"/>
      <c r="HG138" s="9"/>
      <c r="HH138" s="9"/>
    </row>
    <row r="139" spans="1:216" x14ac:dyDescent="0.2">
      <c r="A139" t="str">
        <f>'Raw Data(sec)'!A138</f>
        <v>P59</v>
      </c>
      <c r="B139" t="str">
        <f>'Raw Data(sec)'!B138</f>
        <v>HOM</v>
      </c>
      <c r="C139" t="str">
        <f>'Raw Data(sec)'!C138</f>
        <v>E1</v>
      </c>
      <c r="D139" t="str">
        <f>'Raw Data(sec)'!D138</f>
        <v>W</v>
      </c>
      <c r="E139">
        <f>'Raw Data(sec)'!E138/3600</f>
        <v>0.50444444444444447</v>
      </c>
      <c r="F139">
        <f>'Raw Data(sec)'!F138/3600</f>
        <v>0.52222222222222225</v>
      </c>
      <c r="G139">
        <f>'Raw Data(sec)'!G138/3600</f>
        <v>0.24888888888888888</v>
      </c>
      <c r="H139">
        <f>'Raw Data(sec)'!H138/3600</f>
        <v>0.28000000000000003</v>
      </c>
      <c r="I139">
        <f>'Raw Data(sec)'!I138/3600</f>
        <v>0.16222222222222221</v>
      </c>
      <c r="J139">
        <f>'Raw Data(sec)'!J138/3600</f>
        <v>0.38333333333333336</v>
      </c>
      <c r="K139">
        <f>'Raw Data(sec)'!K138/3600</f>
        <v>3.3333333333333333E-2</v>
      </c>
      <c r="L139">
        <f>'Raw Data(sec)'!L138/3600</f>
        <v>0.4811111111111111</v>
      </c>
      <c r="M139">
        <f>'Raw Data(sec)'!M138/3600</f>
        <v>4.3333333333333335E-2</v>
      </c>
      <c r="N139">
        <f>'Raw Data(sec)'!N138/3600</f>
        <v>0.55111111111111111</v>
      </c>
      <c r="O139">
        <f>'Raw Data(sec)'!O138/3600</f>
        <v>8.8888888888888892E-2</v>
      </c>
      <c r="P139" s="173">
        <f>'Raw Data(sec)'!P138/3600</f>
        <v>0.50222222222222224</v>
      </c>
      <c r="Q139" s="173">
        <f>'Raw Data(sec)'!Q138/3600</f>
        <v>1</v>
      </c>
      <c r="R139" s="173">
        <f>'Raw Data(sec)'!R138/3600</f>
        <v>0.7055555555555556</v>
      </c>
      <c r="S139" s="173">
        <f>'Raw Data(sec)'!S138/3600</f>
        <v>0.6333333333333333</v>
      </c>
      <c r="T139" s="173">
        <f>'Raw Data(sec)'!T138/3600</f>
        <v>1</v>
      </c>
      <c r="U139" s="173">
        <f>'Raw Data(sec)'!U138/3600</f>
        <v>0.9966666666666667</v>
      </c>
      <c r="V139" s="173">
        <f>'Raw Data(sec)'!V138/3600</f>
        <v>0.84666666666666668</v>
      </c>
      <c r="W139" s="173">
        <f>'Raw Data(sec)'!W138/3600</f>
        <v>0.71</v>
      </c>
      <c r="X139" s="173">
        <f>'Raw Data(sec)'!X138/3600</f>
        <v>0.65666666666666662</v>
      </c>
      <c r="Y139" s="173">
        <f>'Raw Data(sec)'!Y138/3600</f>
        <v>0.38333333333333336</v>
      </c>
      <c r="Z139" s="173">
        <f>'Raw Data(sec)'!Z138/3600</f>
        <v>0.42333333333333334</v>
      </c>
      <c r="AA139" s="173">
        <f>'Raw Data(sec)'!AA138/3600</f>
        <v>0.88888888888888884</v>
      </c>
      <c r="AB139" s="173">
        <f>'Raw Data(sec)'!AB138/3600</f>
        <v>0.99111111111111116</v>
      </c>
      <c r="AH139" s="9"/>
      <c r="AI139" s="58"/>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c r="BG139" s="58"/>
      <c r="BH139" s="58"/>
      <c r="BI139" s="9"/>
      <c r="BJ139" s="9"/>
      <c r="BK139" s="58"/>
      <c r="BL139" s="58"/>
      <c r="BM139" s="58"/>
      <c r="BN139" s="58"/>
      <c r="BO139" s="58"/>
      <c r="BP139" s="58"/>
      <c r="BQ139" s="58"/>
      <c r="BR139" s="58"/>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c r="GY139" s="9"/>
      <c r="GZ139" s="9"/>
      <c r="HA139" s="9"/>
      <c r="HB139" s="9"/>
      <c r="HC139" s="9"/>
      <c r="HD139" s="9"/>
      <c r="HE139" s="9"/>
      <c r="HF139" s="9"/>
      <c r="HG139" s="9"/>
      <c r="HH139" s="9"/>
    </row>
    <row r="140" spans="1:216" x14ac:dyDescent="0.2">
      <c r="A140" t="str">
        <f>'Raw Data(sec)'!A139</f>
        <v>P59</v>
      </c>
      <c r="B140" t="str">
        <f>'Raw Data(sec)'!B139</f>
        <v>HOM</v>
      </c>
      <c r="C140" t="str">
        <f>'Raw Data(sec)'!C139</f>
        <v>E1</v>
      </c>
      <c r="D140" t="str">
        <f>'Raw Data(sec)'!D139</f>
        <v>R</v>
      </c>
      <c r="E140">
        <f>'Raw Data(sec)'!E139/3600</f>
        <v>5.5555555555555552E-2</v>
      </c>
      <c r="F140">
        <f>'Raw Data(sec)'!F139/3600</f>
        <v>9.6666666666666665E-2</v>
      </c>
      <c r="G140">
        <f>'Raw Data(sec)'!G139/3600</f>
        <v>0.14555555555555555</v>
      </c>
      <c r="H140">
        <f>'Raw Data(sec)'!H139/3600</f>
        <v>0.11333333333333333</v>
      </c>
      <c r="I140">
        <f>'Raw Data(sec)'!I139/3600</f>
        <v>0.16111111111111112</v>
      </c>
      <c r="J140">
        <f>'Raw Data(sec)'!J139/3600</f>
        <v>0.17666666666666667</v>
      </c>
      <c r="K140">
        <f>'Raw Data(sec)'!K139/3600</f>
        <v>0.17555555555555555</v>
      </c>
      <c r="L140">
        <f>'Raw Data(sec)'!L139/3600</f>
        <v>6.6666666666666666E-2</v>
      </c>
      <c r="M140">
        <f>'Raw Data(sec)'!M139/3600</f>
        <v>0.17666666666666667</v>
      </c>
      <c r="N140">
        <f>'Raw Data(sec)'!N139/3600</f>
        <v>6.222222222222222E-2</v>
      </c>
      <c r="O140">
        <f>'Raw Data(sec)'!O139/3600</f>
        <v>0.12</v>
      </c>
      <c r="P140" s="173">
        <f>'Raw Data(sec)'!P139/3600</f>
        <v>6.3333333333333339E-2</v>
      </c>
      <c r="Q140" s="173">
        <f>'Raw Data(sec)'!Q139/3600</f>
        <v>0</v>
      </c>
      <c r="R140" s="173">
        <f>'Raw Data(sec)'!R139/3600</f>
        <v>1.4444444444444444E-2</v>
      </c>
      <c r="S140" s="173">
        <f>'Raw Data(sec)'!S139/3600</f>
        <v>3.888888888888889E-2</v>
      </c>
      <c r="T140" s="173">
        <f>'Raw Data(sec)'!T139/3600</f>
        <v>0</v>
      </c>
      <c r="U140" s="173">
        <f>'Raw Data(sec)'!U139/3600</f>
        <v>0</v>
      </c>
      <c r="V140" s="173">
        <f>'Raw Data(sec)'!V139/3600</f>
        <v>1.7777777777777778E-2</v>
      </c>
      <c r="W140" s="173">
        <f>'Raw Data(sec)'!W139/3600</f>
        <v>3.3333333333333335E-3</v>
      </c>
      <c r="X140" s="173">
        <f>'Raw Data(sec)'!X139/3600</f>
        <v>3.7777777777777778E-2</v>
      </c>
      <c r="Y140" s="173">
        <f>'Raw Data(sec)'!Y139/3600</f>
        <v>6.6666666666666666E-2</v>
      </c>
      <c r="Z140" s="173">
        <f>'Raw Data(sec)'!Z139/3600</f>
        <v>9.2222222222222219E-2</v>
      </c>
      <c r="AA140" s="173">
        <f>'Raw Data(sec)'!AA139/3600</f>
        <v>2.2222222222222222E-3</v>
      </c>
      <c r="AB140" s="173">
        <f>'Raw Data(sec)'!AB139/3600</f>
        <v>0</v>
      </c>
      <c r="AH140" s="9"/>
      <c r="AI140" s="58"/>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c r="BG140" s="58"/>
      <c r="BH140" s="58"/>
      <c r="BI140" s="9"/>
      <c r="BJ140" s="9"/>
      <c r="BK140" s="60"/>
      <c r="BL140" s="60"/>
      <c r="BM140" s="60"/>
      <c r="BN140" s="60"/>
      <c r="BO140" s="60"/>
      <c r="BP140" s="60"/>
      <c r="BQ140" s="60"/>
      <c r="BR140" s="60"/>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c r="GY140" s="9"/>
      <c r="GZ140" s="9"/>
      <c r="HA140" s="9"/>
      <c r="HB140" s="9"/>
      <c r="HC140" s="9"/>
      <c r="HD140" s="9"/>
      <c r="HE140" s="9"/>
      <c r="HF140" s="9"/>
      <c r="HG140" s="9"/>
      <c r="HH140" s="9"/>
    </row>
    <row r="141" spans="1:216" x14ac:dyDescent="0.2">
      <c r="A141" t="str">
        <f>'Raw Data(sec)'!A140</f>
        <v>P59</v>
      </c>
      <c r="B141" t="str">
        <f>'Raw Data(sec)'!B140</f>
        <v>HOM</v>
      </c>
      <c r="C141" t="str">
        <f>'Raw Data(sec)'!C140</f>
        <v>E1</v>
      </c>
      <c r="D141" t="str">
        <f>'Raw Data(sec)'!D140</f>
        <v>NR</v>
      </c>
      <c r="E141">
        <f>'Raw Data(sec)'!E140/3600</f>
        <v>0.44</v>
      </c>
      <c r="F141">
        <f>'Raw Data(sec)'!F140/3600</f>
        <v>0.38111111111111112</v>
      </c>
      <c r="G141">
        <f>'Raw Data(sec)'!G140/3600</f>
        <v>0.60555555555555551</v>
      </c>
      <c r="H141">
        <f>'Raw Data(sec)'!H140/3600</f>
        <v>0.60666666666666669</v>
      </c>
      <c r="I141">
        <f>'Raw Data(sec)'!I140/3600</f>
        <v>0.67666666666666664</v>
      </c>
      <c r="J141">
        <f>'Raw Data(sec)'!J140/3600</f>
        <v>0.44</v>
      </c>
      <c r="K141">
        <f>'Raw Data(sec)'!K140/3600</f>
        <v>0.7911111111111111</v>
      </c>
      <c r="L141">
        <f>'Raw Data(sec)'!L140/3600</f>
        <v>0.45222222222222225</v>
      </c>
      <c r="M141">
        <f>'Raw Data(sec)'!M140/3600</f>
        <v>0.78</v>
      </c>
      <c r="N141">
        <f>'Raw Data(sec)'!N140/3600</f>
        <v>0.38666666666666666</v>
      </c>
      <c r="O141">
        <f>'Raw Data(sec)'!O140/3600</f>
        <v>0.7911111111111111</v>
      </c>
      <c r="P141" s="173">
        <f>'Raw Data(sec)'!P140/3600</f>
        <v>0.43444444444444447</v>
      </c>
      <c r="Q141" s="173">
        <f>'Raw Data(sec)'!Q140/3600</f>
        <v>0</v>
      </c>
      <c r="R141" s="173">
        <f>'Raw Data(sec)'!R140/3600</f>
        <v>0.28000000000000003</v>
      </c>
      <c r="S141" s="173">
        <f>'Raw Data(sec)'!S140/3600</f>
        <v>0.32777777777777778</v>
      </c>
      <c r="T141" s="173">
        <f>'Raw Data(sec)'!T140/3600</f>
        <v>0</v>
      </c>
      <c r="U141" s="173">
        <f>'Raw Data(sec)'!U140/3600</f>
        <v>3.3333333333333335E-3</v>
      </c>
      <c r="V141" s="173">
        <f>'Raw Data(sec)'!V140/3600</f>
        <v>0.13555555555555557</v>
      </c>
      <c r="W141" s="173">
        <f>'Raw Data(sec)'!W140/3600</f>
        <v>0.28666666666666668</v>
      </c>
      <c r="X141" s="173">
        <f>'Raw Data(sec)'!X140/3600</f>
        <v>0.30555555555555558</v>
      </c>
      <c r="Y141" s="173">
        <f>'Raw Data(sec)'!Y140/3600</f>
        <v>0.55000000000000004</v>
      </c>
      <c r="Z141" s="173">
        <f>'Raw Data(sec)'!Z140/3600</f>
        <v>0.48444444444444446</v>
      </c>
      <c r="AA141" s="173">
        <f>'Raw Data(sec)'!AA140/3600</f>
        <v>0.10888888888888888</v>
      </c>
      <c r="AB141" s="173">
        <f>'Raw Data(sec)'!AB140/3600</f>
        <v>8.8888888888888889E-3</v>
      </c>
      <c r="AH141" s="9"/>
      <c r="AI141" s="58"/>
      <c r="AJ141" s="58"/>
      <c r="AK141" s="58"/>
      <c r="AL141" s="58"/>
      <c r="AM141" s="58"/>
      <c r="AN141" s="58"/>
      <c r="AO141" s="58"/>
      <c r="AP141" s="58"/>
      <c r="AQ141" s="58"/>
      <c r="AR141" s="58"/>
      <c r="AS141" s="58"/>
      <c r="AT141" s="58"/>
      <c r="AU141" s="58"/>
      <c r="AV141" s="58"/>
      <c r="AW141" s="58"/>
      <c r="AX141" s="58"/>
      <c r="AY141" s="58"/>
      <c r="AZ141" s="58"/>
      <c r="BA141" s="58"/>
      <c r="BB141" s="58"/>
      <c r="BC141" s="58"/>
      <c r="BD141" s="58"/>
      <c r="BE141" s="58"/>
      <c r="BF141" s="58"/>
      <c r="BG141" s="58"/>
      <c r="BH141" s="58"/>
      <c r="BI141" s="9"/>
      <c r="BJ141" s="9"/>
      <c r="BK141" s="60"/>
      <c r="BL141" s="60"/>
      <c r="BM141" s="60"/>
      <c r="BN141" s="60"/>
      <c r="BO141" s="60"/>
      <c r="BP141" s="60"/>
      <c r="BQ141" s="60"/>
      <c r="BR141" s="60"/>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c r="GY141" s="9"/>
      <c r="GZ141" s="9"/>
      <c r="HA141" s="9"/>
      <c r="HB141" s="9"/>
      <c r="HC141" s="9"/>
      <c r="HD141" s="9"/>
      <c r="HE141" s="9"/>
      <c r="HF141" s="9"/>
      <c r="HG141" s="9"/>
      <c r="HH141" s="9"/>
    </row>
    <row r="142" spans="1:216" x14ac:dyDescent="0.2">
      <c r="A142" t="str">
        <f>'Raw Data(sec)'!A141</f>
        <v>P59</v>
      </c>
      <c r="B142" t="str">
        <f>'Raw Data(sec)'!B141</f>
        <v>HOM</v>
      </c>
      <c r="C142" t="str">
        <f>'Raw Data(sec)'!C141</f>
        <v>F3</v>
      </c>
      <c r="D142" t="str">
        <f>'Raw Data(sec)'!D141</f>
        <v>W</v>
      </c>
      <c r="E142">
        <f>'Raw Data(sec)'!E141/3600</f>
        <v>0.35777777777777775</v>
      </c>
      <c r="F142">
        <f>'Raw Data(sec)'!F141/3600</f>
        <v>0.49888888888888888</v>
      </c>
      <c r="G142">
        <f>'Raw Data(sec)'!G141/3600</f>
        <v>0.57666666666666666</v>
      </c>
      <c r="H142">
        <f>'Raw Data(sec)'!H141/3600</f>
        <v>0.31333333333333335</v>
      </c>
      <c r="I142">
        <f>'Raw Data(sec)'!I141/3600</f>
        <v>0.57999999999999996</v>
      </c>
      <c r="J142">
        <f>'Raw Data(sec)'!J141/3600</f>
        <v>0.16777777777777778</v>
      </c>
      <c r="K142">
        <f>'Raw Data(sec)'!K141/3600</f>
        <v>0.40333333333333332</v>
      </c>
      <c r="L142">
        <f>'Raw Data(sec)'!L141/3600</f>
        <v>0.25</v>
      </c>
      <c r="M142">
        <f>'Raw Data(sec)'!M141/3600</f>
        <v>0.44444444444444442</v>
      </c>
      <c r="N142">
        <f>'Raw Data(sec)'!N141/3600</f>
        <v>0.20666666666666667</v>
      </c>
      <c r="O142">
        <f>'Raw Data(sec)'!O141/3600</f>
        <v>0.33444444444444443</v>
      </c>
      <c r="P142" s="173">
        <f>'Raw Data(sec)'!P141/3600</f>
        <v>0.27666666666666667</v>
      </c>
      <c r="Q142" s="173">
        <f>'Raw Data(sec)'!Q141/3600</f>
        <v>1</v>
      </c>
      <c r="R142" s="173">
        <f>'Raw Data(sec)'!R141/3600</f>
        <v>0.68</v>
      </c>
      <c r="S142" s="173">
        <f>'Raw Data(sec)'!S141/3600</f>
        <v>0.6333333333333333</v>
      </c>
      <c r="T142" s="173">
        <f>'Raw Data(sec)'!T141/3600</f>
        <v>0.79</v>
      </c>
      <c r="U142" s="173">
        <f>'Raw Data(sec)'!U141/3600</f>
        <v>0.59111111111111114</v>
      </c>
      <c r="V142" s="173">
        <f>'Raw Data(sec)'!V141/3600</f>
        <v>0.96777777777777774</v>
      </c>
      <c r="W142" s="173">
        <f>'Raw Data(sec)'!W141/3600</f>
        <v>0.66888888888888887</v>
      </c>
      <c r="X142" s="173">
        <f>'Raw Data(sec)'!X141/3600</f>
        <v>0.45222222222222225</v>
      </c>
      <c r="Y142" s="173">
        <f>'Raw Data(sec)'!Y141/3600</f>
        <v>0.64222222222222225</v>
      </c>
      <c r="Z142" s="173">
        <f>'Raw Data(sec)'!Z141/3600</f>
        <v>0.75222222222222224</v>
      </c>
      <c r="AA142" s="173">
        <f>'Raw Data(sec)'!AA141/3600</f>
        <v>1</v>
      </c>
      <c r="AB142" s="173">
        <f>'Raw Data(sec)'!AB141/3600</f>
        <v>0.6711111111111111</v>
      </c>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60"/>
      <c r="BL142" s="60"/>
      <c r="BM142" s="60"/>
      <c r="BN142" s="60"/>
      <c r="BO142" s="60"/>
      <c r="BP142" s="60"/>
      <c r="BQ142" s="60"/>
      <c r="BR142" s="60"/>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c r="GY142" s="9"/>
      <c r="GZ142" s="9"/>
      <c r="HA142" s="9"/>
      <c r="HB142" s="9"/>
      <c r="HC142" s="9"/>
      <c r="HD142" s="9"/>
      <c r="HE142" s="9"/>
      <c r="HF142" s="9"/>
      <c r="HG142" s="9"/>
      <c r="HH142" s="9"/>
    </row>
    <row r="143" spans="1:216" x14ac:dyDescent="0.2">
      <c r="A143" t="str">
        <f>'Raw Data(sec)'!A142</f>
        <v>P59</v>
      </c>
      <c r="B143" t="str">
        <f>'Raw Data(sec)'!B142</f>
        <v>HOM</v>
      </c>
      <c r="C143" t="str">
        <f>'Raw Data(sec)'!C142</f>
        <v>F3</v>
      </c>
      <c r="D143" t="str">
        <f>'Raw Data(sec)'!D142</f>
        <v>R</v>
      </c>
      <c r="E143">
        <f>'Raw Data(sec)'!E142/3600</f>
        <v>9.8888888888888887E-2</v>
      </c>
      <c r="F143">
        <f>'Raw Data(sec)'!F142/3600</f>
        <v>7.4444444444444438E-2</v>
      </c>
      <c r="G143">
        <f>'Raw Data(sec)'!G142/3600</f>
        <v>1.5555555555555555E-2</v>
      </c>
      <c r="H143">
        <f>'Raw Data(sec)'!H142/3600</f>
        <v>7.5555555555555556E-2</v>
      </c>
      <c r="I143">
        <f>'Raw Data(sec)'!I142/3600</f>
        <v>7.6666666666666661E-2</v>
      </c>
      <c r="J143">
        <f>'Raw Data(sec)'!J142/3600</f>
        <v>0.13</v>
      </c>
      <c r="K143">
        <f>'Raw Data(sec)'!K142/3600</f>
        <v>0.10111111111111111</v>
      </c>
      <c r="L143">
        <f>'Raw Data(sec)'!L142/3600</f>
        <v>9.555555555555556E-2</v>
      </c>
      <c r="M143">
        <f>'Raw Data(sec)'!M142/3600</f>
        <v>5.1111111111111114E-2</v>
      </c>
      <c r="N143">
        <f>'Raw Data(sec)'!N142/3600</f>
        <v>0.12222222222222222</v>
      </c>
      <c r="O143">
        <f>'Raw Data(sec)'!O142/3600</f>
        <v>0.13</v>
      </c>
      <c r="P143" s="173">
        <f>'Raw Data(sec)'!P142/3600</f>
        <v>8.666666666666667E-2</v>
      </c>
      <c r="Q143" s="173">
        <f>'Raw Data(sec)'!Q142/3600</f>
        <v>0</v>
      </c>
      <c r="R143" s="173">
        <f>'Raw Data(sec)'!R142/3600</f>
        <v>5.3333333333333337E-2</v>
      </c>
      <c r="S143" s="173">
        <f>'Raw Data(sec)'!S142/3600</f>
        <v>3.6666666666666667E-2</v>
      </c>
      <c r="T143" s="173">
        <f>'Raw Data(sec)'!T142/3600</f>
        <v>1.1111111111111112E-2</v>
      </c>
      <c r="U143" s="173">
        <f>'Raw Data(sec)'!U142/3600</f>
        <v>3.111111111111111E-2</v>
      </c>
      <c r="V143" s="173">
        <f>'Raw Data(sec)'!V142/3600</f>
        <v>0</v>
      </c>
      <c r="W143" s="173">
        <f>'Raw Data(sec)'!W142/3600</f>
        <v>3.6666666666666667E-2</v>
      </c>
      <c r="X143" s="173">
        <f>'Raw Data(sec)'!X142/3600</f>
        <v>8.2222222222222224E-2</v>
      </c>
      <c r="Y143" s="173">
        <f>'Raw Data(sec)'!Y142/3600</f>
        <v>2.4444444444444446E-2</v>
      </c>
      <c r="Z143" s="173">
        <f>'Raw Data(sec)'!Z142/3600</f>
        <v>2.4444444444444446E-2</v>
      </c>
      <c r="AA143" s="173">
        <f>'Raw Data(sec)'!AA142/3600</f>
        <v>0</v>
      </c>
      <c r="AB143" s="173">
        <f>'Raw Data(sec)'!AB142/3600</f>
        <v>2.6666666666666668E-2</v>
      </c>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60"/>
      <c r="BL143" s="60"/>
      <c r="BM143" s="60"/>
      <c r="BN143" s="60"/>
      <c r="BO143" s="60"/>
      <c r="BP143" s="60"/>
      <c r="BQ143" s="60"/>
      <c r="BR143" s="60"/>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c r="GY143" s="9"/>
      <c r="GZ143" s="9"/>
      <c r="HA143" s="9"/>
      <c r="HB143" s="9"/>
      <c r="HC143" s="9"/>
      <c r="HD143" s="9"/>
      <c r="HE143" s="9"/>
      <c r="HF143" s="9"/>
      <c r="HG143" s="9"/>
      <c r="HH143" s="9"/>
    </row>
    <row r="144" spans="1:216" x14ac:dyDescent="0.2">
      <c r="A144" t="str">
        <f>'Raw Data(sec)'!A143</f>
        <v>P59</v>
      </c>
      <c r="B144" t="str">
        <f>'Raw Data(sec)'!B143</f>
        <v>HOM</v>
      </c>
      <c r="C144" t="str">
        <f>'Raw Data(sec)'!C143</f>
        <v>F3</v>
      </c>
      <c r="D144" t="str">
        <f>'Raw Data(sec)'!D143</f>
        <v>NR</v>
      </c>
      <c r="E144">
        <f>'Raw Data(sec)'!E143/3600</f>
        <v>0.54333333333333333</v>
      </c>
      <c r="F144">
        <f>'Raw Data(sec)'!F143/3600</f>
        <v>0.42666666666666669</v>
      </c>
      <c r="G144">
        <f>'Raw Data(sec)'!G143/3600</f>
        <v>0.40777777777777779</v>
      </c>
      <c r="H144">
        <f>'Raw Data(sec)'!H143/3600</f>
        <v>0.61111111111111116</v>
      </c>
      <c r="I144">
        <f>'Raw Data(sec)'!I143/3600</f>
        <v>0.34333333333333332</v>
      </c>
      <c r="J144">
        <f>'Raw Data(sec)'!J143/3600</f>
        <v>0.70222222222222219</v>
      </c>
      <c r="K144">
        <f>'Raw Data(sec)'!K143/3600</f>
        <v>0.49555555555555558</v>
      </c>
      <c r="L144">
        <f>'Raw Data(sec)'!L143/3600</f>
        <v>0.6544444444444445</v>
      </c>
      <c r="M144">
        <f>'Raw Data(sec)'!M143/3600</f>
        <v>0.50444444444444447</v>
      </c>
      <c r="N144">
        <f>'Raw Data(sec)'!N143/3600</f>
        <v>0.6711111111111111</v>
      </c>
      <c r="O144">
        <f>'Raw Data(sec)'!O143/3600</f>
        <v>0.53555555555555556</v>
      </c>
      <c r="P144" s="173">
        <f>'Raw Data(sec)'!P143/3600</f>
        <v>0.63666666666666671</v>
      </c>
      <c r="Q144" s="173">
        <f>'Raw Data(sec)'!Q143/3600</f>
        <v>0</v>
      </c>
      <c r="R144" s="173">
        <f>'Raw Data(sec)'!R143/3600</f>
        <v>0.26666666666666666</v>
      </c>
      <c r="S144" s="173">
        <f>'Raw Data(sec)'!S143/3600</f>
        <v>0.33</v>
      </c>
      <c r="T144" s="173">
        <f>'Raw Data(sec)'!T143/3600</f>
        <v>0.19888888888888889</v>
      </c>
      <c r="U144" s="173">
        <f>'Raw Data(sec)'!U143/3600</f>
        <v>0.37777777777777777</v>
      </c>
      <c r="V144" s="173">
        <f>'Raw Data(sec)'!V143/3600</f>
        <v>3.2222222222222222E-2</v>
      </c>
      <c r="W144" s="173">
        <f>'Raw Data(sec)'!W143/3600</f>
        <v>0.29444444444444445</v>
      </c>
      <c r="X144" s="173">
        <f>'Raw Data(sec)'!X143/3600</f>
        <v>0.46555555555555556</v>
      </c>
      <c r="Y144" s="173">
        <f>'Raw Data(sec)'!Y143/3600</f>
        <v>0.33333333333333331</v>
      </c>
      <c r="Z144" s="173">
        <f>'Raw Data(sec)'!Z143/3600</f>
        <v>0.22333333333333333</v>
      </c>
      <c r="AA144" s="173">
        <f>'Raw Data(sec)'!AA143/3600</f>
        <v>0</v>
      </c>
      <c r="AB144" s="173">
        <f>'Raw Data(sec)'!AB143/3600</f>
        <v>0.30222222222222223</v>
      </c>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60"/>
      <c r="BL144" s="60"/>
      <c r="BM144" s="60"/>
      <c r="BN144" s="60"/>
      <c r="BO144" s="60"/>
      <c r="BP144" s="60"/>
      <c r="BQ144" s="60"/>
      <c r="BR144" s="60"/>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c r="GY144" s="9"/>
      <c r="GZ144" s="9"/>
      <c r="HA144" s="9"/>
      <c r="HB144" s="9"/>
      <c r="HC144" s="9"/>
      <c r="HD144" s="9"/>
      <c r="HE144" s="9"/>
      <c r="HF144" s="9"/>
      <c r="HG144" s="9"/>
      <c r="HH144" s="9"/>
    </row>
    <row r="145" spans="1:216" x14ac:dyDescent="0.2">
      <c r="A145" t="str">
        <f>'Raw Data(sec)'!A144</f>
        <v>P59</v>
      </c>
      <c r="B145" t="str">
        <f>'Raw Data(sec)'!B144</f>
        <v>HOM</v>
      </c>
      <c r="C145" t="str">
        <f>'Raw Data(sec)'!C144</f>
        <v>L2</v>
      </c>
      <c r="D145" t="str">
        <f>'Raw Data(sec)'!D144</f>
        <v>W</v>
      </c>
      <c r="E145">
        <f>'Raw Data(sec)'!E144/3600</f>
        <v>5.1111111111111114E-2</v>
      </c>
      <c r="F145">
        <f>'Raw Data(sec)'!F144/3600</f>
        <v>0.23333333333333334</v>
      </c>
      <c r="G145">
        <f>'Raw Data(sec)'!G144/3600</f>
        <v>1</v>
      </c>
      <c r="H145">
        <f>'Raw Data(sec)'!H144/3600</f>
        <v>0.26333333333333331</v>
      </c>
      <c r="I145">
        <f>'Raw Data(sec)'!I144/3600</f>
        <v>0.5377777777777778</v>
      </c>
      <c r="J145">
        <f>'Raw Data(sec)'!J144/3600</f>
        <v>0.2877777777777778</v>
      </c>
      <c r="K145">
        <f>'Raw Data(sec)'!K144/3600</f>
        <v>0.16</v>
      </c>
      <c r="L145">
        <f>'Raw Data(sec)'!L144/3600</f>
        <v>0.51888888888888884</v>
      </c>
      <c r="M145">
        <f>'Raw Data(sec)'!M144/3600</f>
        <v>0.19444444444444445</v>
      </c>
      <c r="N145">
        <f>'Raw Data(sec)'!N144/3600</f>
        <v>0.33111111111111113</v>
      </c>
      <c r="O145">
        <f>'Raw Data(sec)'!O144/3600</f>
        <v>0.21666666666666667</v>
      </c>
      <c r="P145" s="173">
        <f>'Raw Data(sec)'!P144/3600</f>
        <v>0.55888888888888888</v>
      </c>
      <c r="Q145" s="173">
        <f>'Raw Data(sec)'!Q144/3600</f>
        <v>1</v>
      </c>
      <c r="R145" s="173">
        <f>'Raw Data(sec)'!R144/3600</f>
        <v>0.5788888888888889</v>
      </c>
      <c r="S145" s="173">
        <f>'Raw Data(sec)'!S144/3600</f>
        <v>0.81555555555555559</v>
      </c>
      <c r="T145" s="173">
        <f>'Raw Data(sec)'!T144/3600</f>
        <v>0.6711111111111111</v>
      </c>
      <c r="U145" s="173">
        <f>'Raw Data(sec)'!U144/3600</f>
        <v>1</v>
      </c>
      <c r="V145" s="173">
        <f>'Raw Data(sec)'!V144/3600</f>
        <v>1</v>
      </c>
      <c r="W145" s="173">
        <f>'Raw Data(sec)'!W144/3600</f>
        <v>0.95777777777777773</v>
      </c>
      <c r="X145" s="173">
        <f>'Raw Data(sec)'!X144/3600</f>
        <v>0.60666666666666669</v>
      </c>
      <c r="Y145" s="173">
        <f>'Raw Data(sec)'!Y144/3600</f>
        <v>0.81555555555555559</v>
      </c>
      <c r="Z145" s="173">
        <f>'Raw Data(sec)'!Z144/3600</f>
        <v>0.9044444444444445</v>
      </c>
      <c r="AA145" s="173">
        <f>'Raw Data(sec)'!AA144/3600</f>
        <v>1</v>
      </c>
      <c r="AB145" s="173">
        <f>'Raw Data(sec)'!AB144/3600</f>
        <v>0.80222222222222217</v>
      </c>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60"/>
      <c r="BL145" s="60"/>
      <c r="BM145" s="60"/>
      <c r="BN145" s="60"/>
      <c r="BO145" s="60"/>
      <c r="BP145" s="60"/>
      <c r="BQ145" s="60"/>
      <c r="BR145" s="60"/>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c r="GY145" s="9"/>
      <c r="GZ145" s="9"/>
      <c r="HA145" s="9"/>
      <c r="HB145" s="9"/>
      <c r="HC145" s="9"/>
      <c r="HD145" s="9"/>
      <c r="HE145" s="9"/>
      <c r="HF145" s="9"/>
      <c r="HG145" s="9"/>
      <c r="HH145" s="9"/>
    </row>
    <row r="146" spans="1:216" x14ac:dyDescent="0.2">
      <c r="A146" t="str">
        <f>'Raw Data(sec)'!A145</f>
        <v>P59</v>
      </c>
      <c r="B146" t="str">
        <f>'Raw Data(sec)'!B145</f>
        <v>HOM</v>
      </c>
      <c r="C146" t="str">
        <f>'Raw Data(sec)'!C145</f>
        <v>L2</v>
      </c>
      <c r="D146" t="str">
        <f>'Raw Data(sec)'!D145</f>
        <v>R</v>
      </c>
      <c r="E146">
        <f>'Raw Data(sec)'!E145/3600</f>
        <v>9.2222222222222219E-2</v>
      </c>
      <c r="F146">
        <f>'Raw Data(sec)'!F145/3600</f>
        <v>0.1411111111111111</v>
      </c>
      <c r="G146">
        <f>'Raw Data(sec)'!G145/3600</f>
        <v>0</v>
      </c>
      <c r="H146">
        <f>'Raw Data(sec)'!H145/3600</f>
        <v>0.12888888888888889</v>
      </c>
      <c r="I146">
        <f>'Raw Data(sec)'!I145/3600</f>
        <v>7.5555555555555556E-2</v>
      </c>
      <c r="J146">
        <f>'Raw Data(sec)'!J145/3600</f>
        <v>0.15888888888888889</v>
      </c>
      <c r="K146">
        <f>'Raw Data(sec)'!K145/3600</f>
        <v>0.14888888888888888</v>
      </c>
      <c r="L146">
        <f>'Raw Data(sec)'!L145/3600</f>
        <v>8.666666666666667E-2</v>
      </c>
      <c r="M146">
        <f>'Raw Data(sec)'!M145/3600</f>
        <v>0.15</v>
      </c>
      <c r="N146">
        <f>'Raw Data(sec)'!N145/3600</f>
        <v>0.12222222222222222</v>
      </c>
      <c r="O146">
        <f>'Raw Data(sec)'!O145/3600</f>
        <v>0.13666666666666666</v>
      </c>
      <c r="P146" s="173">
        <f>'Raw Data(sec)'!P145/3600</f>
        <v>6.3333333333333339E-2</v>
      </c>
      <c r="Q146" s="173">
        <f>'Raw Data(sec)'!Q145/3600</f>
        <v>0</v>
      </c>
      <c r="R146" s="173">
        <f>'Raw Data(sec)'!R145/3600</f>
        <v>3.888888888888889E-2</v>
      </c>
      <c r="S146" s="173">
        <f>'Raw Data(sec)'!S145/3600</f>
        <v>4.777777777777778E-2</v>
      </c>
      <c r="T146" s="173">
        <f>'Raw Data(sec)'!T145/3600</f>
        <v>3.7777777777777778E-2</v>
      </c>
      <c r="U146" s="173">
        <f>'Raw Data(sec)'!U145/3600</f>
        <v>0</v>
      </c>
      <c r="V146" s="173">
        <f>'Raw Data(sec)'!V145/3600</f>
        <v>0</v>
      </c>
      <c r="W146" s="173">
        <f>'Raw Data(sec)'!W145/3600</f>
        <v>0</v>
      </c>
      <c r="X146" s="173">
        <f>'Raw Data(sec)'!X145/3600</f>
        <v>5.1111111111111114E-2</v>
      </c>
      <c r="Y146" s="173">
        <f>'Raw Data(sec)'!Y145/3600</f>
        <v>1.3333333333333334E-2</v>
      </c>
      <c r="Z146" s="173">
        <f>'Raw Data(sec)'!Z145/3600</f>
        <v>4.4444444444444444E-3</v>
      </c>
      <c r="AA146" s="173">
        <f>'Raw Data(sec)'!AA145/3600</f>
        <v>0</v>
      </c>
      <c r="AB146" s="173">
        <f>'Raw Data(sec)'!AB145/3600</f>
        <v>1.1111111111111112E-2</v>
      </c>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60"/>
      <c r="BL146" s="60"/>
      <c r="BM146" s="60"/>
      <c r="BN146" s="60"/>
      <c r="BO146" s="60"/>
      <c r="BP146" s="60"/>
      <c r="BQ146" s="60"/>
      <c r="BR146" s="60"/>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c r="GY146" s="9"/>
      <c r="GZ146" s="9"/>
      <c r="HA146" s="9"/>
      <c r="HB146" s="9"/>
      <c r="HC146" s="9"/>
      <c r="HD146" s="9"/>
      <c r="HE146" s="9"/>
      <c r="HF146" s="9"/>
      <c r="HG146" s="9"/>
      <c r="HH146" s="9"/>
    </row>
    <row r="147" spans="1:216" x14ac:dyDescent="0.2">
      <c r="A147" t="str">
        <f>'Raw Data(sec)'!A146</f>
        <v>P59</v>
      </c>
      <c r="B147" t="str">
        <f>'Raw Data(sec)'!B146</f>
        <v>HOM</v>
      </c>
      <c r="C147" t="str">
        <f>'Raw Data(sec)'!C146</f>
        <v>L2</v>
      </c>
      <c r="D147" t="str">
        <f>'Raw Data(sec)'!D146</f>
        <v>NR</v>
      </c>
      <c r="E147">
        <f>'Raw Data(sec)'!E146/3600</f>
        <v>0.85666666666666669</v>
      </c>
      <c r="F147">
        <f>'Raw Data(sec)'!F146/3600</f>
        <v>0.62555555555555553</v>
      </c>
      <c r="G147">
        <f>'Raw Data(sec)'!G146/3600</f>
        <v>0</v>
      </c>
      <c r="H147">
        <f>'Raw Data(sec)'!H146/3600</f>
        <v>0.60777777777777775</v>
      </c>
      <c r="I147">
        <f>'Raw Data(sec)'!I146/3600</f>
        <v>0.38666666666666666</v>
      </c>
      <c r="J147">
        <f>'Raw Data(sec)'!J146/3600</f>
        <v>0.55333333333333334</v>
      </c>
      <c r="K147">
        <f>'Raw Data(sec)'!K146/3600</f>
        <v>0.69111111111111112</v>
      </c>
      <c r="L147">
        <f>'Raw Data(sec)'!L146/3600</f>
        <v>0.39444444444444443</v>
      </c>
      <c r="M147">
        <f>'Raw Data(sec)'!M146/3600</f>
        <v>0.65555555555555556</v>
      </c>
      <c r="N147">
        <f>'Raw Data(sec)'!N146/3600</f>
        <v>0.54666666666666663</v>
      </c>
      <c r="O147">
        <f>'Raw Data(sec)'!O146/3600</f>
        <v>0.64666666666666661</v>
      </c>
      <c r="P147" s="173">
        <f>'Raw Data(sec)'!P146/3600</f>
        <v>0.37777777777777777</v>
      </c>
      <c r="Q147" s="173">
        <f>'Raw Data(sec)'!Q146/3600</f>
        <v>0</v>
      </c>
      <c r="R147" s="173">
        <f>'Raw Data(sec)'!R146/3600</f>
        <v>0.38222222222222224</v>
      </c>
      <c r="S147" s="173">
        <f>'Raw Data(sec)'!S146/3600</f>
        <v>0.13666666666666666</v>
      </c>
      <c r="T147" s="173">
        <f>'Raw Data(sec)'!T146/3600</f>
        <v>0.2911111111111111</v>
      </c>
      <c r="U147" s="173">
        <f>'Raw Data(sec)'!U146/3600</f>
        <v>0</v>
      </c>
      <c r="V147" s="173">
        <f>'Raw Data(sec)'!V146/3600</f>
        <v>0</v>
      </c>
      <c r="W147" s="173">
        <f>'Raw Data(sec)'!W146/3600</f>
        <v>4.2222222222222223E-2</v>
      </c>
      <c r="X147" s="173">
        <f>'Raw Data(sec)'!X146/3600</f>
        <v>0.34222222222222221</v>
      </c>
      <c r="Y147" s="173">
        <f>'Raw Data(sec)'!Y146/3600</f>
        <v>0.1711111111111111</v>
      </c>
      <c r="Z147" s="173">
        <f>'Raw Data(sec)'!Z146/3600</f>
        <v>9.1111111111111115E-2</v>
      </c>
      <c r="AA147" s="173">
        <f>'Raw Data(sec)'!AA146/3600</f>
        <v>0</v>
      </c>
      <c r="AB147" s="173">
        <f>'Raw Data(sec)'!AB146/3600</f>
        <v>0.18666666666666668</v>
      </c>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60"/>
      <c r="BL147" s="60"/>
      <c r="BM147" s="60"/>
      <c r="BN147" s="60"/>
      <c r="BO147" s="60"/>
      <c r="BP147" s="60"/>
      <c r="BQ147" s="60"/>
      <c r="BR147" s="60"/>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c r="GY147" s="9"/>
      <c r="GZ147" s="9"/>
      <c r="HA147" s="9"/>
      <c r="HB147" s="9"/>
      <c r="HC147" s="9"/>
      <c r="HD147" s="9"/>
      <c r="HE147" s="9"/>
      <c r="HF147" s="9"/>
      <c r="HG147" s="9"/>
      <c r="HH147" s="9"/>
    </row>
    <row r="148" spans="1:216" x14ac:dyDescent="0.2">
      <c r="A148" t="str">
        <f>'Raw Data(sec)'!A147</f>
        <v>P59</v>
      </c>
      <c r="B148" t="str">
        <f>'Raw Data(sec)'!B147</f>
        <v>HOM</v>
      </c>
      <c r="C148" t="str">
        <f>'Raw Data(sec)'!C147</f>
        <v>S3</v>
      </c>
      <c r="D148" t="str">
        <f>'Raw Data(sec)'!D147</f>
        <v>W</v>
      </c>
      <c r="E148">
        <f>'Raw Data(sec)'!E147/3600</f>
        <v>0.18777777777777777</v>
      </c>
      <c r="F148">
        <f>'Raw Data(sec)'!F147/3600</f>
        <v>0.62</v>
      </c>
      <c r="G148">
        <f>'Raw Data(sec)'!G147/3600</f>
        <v>0.5955555555555555</v>
      </c>
      <c r="H148">
        <f>'Raw Data(sec)'!H147/3600</f>
        <v>0.2</v>
      </c>
      <c r="I148">
        <f>'Raw Data(sec)'!I147/3600</f>
        <v>0.46888888888888891</v>
      </c>
      <c r="J148">
        <f>'Raw Data(sec)'!J147/3600</f>
        <v>0.21111111111111111</v>
      </c>
      <c r="K148">
        <f>'Raw Data(sec)'!K147/3600</f>
        <v>7.4444444444444438E-2</v>
      </c>
      <c r="L148">
        <f>'Raw Data(sec)'!L147/3600</f>
        <v>0.74555555555555553</v>
      </c>
      <c r="M148">
        <f>'Raw Data(sec)'!M147/3600</f>
        <v>5.5555555555555552E-2</v>
      </c>
      <c r="N148">
        <f>'Raw Data(sec)'!N147/3600</f>
        <v>0.31444444444444447</v>
      </c>
      <c r="O148">
        <f>'Raw Data(sec)'!O147/3600</f>
        <v>9.4444444444444442E-2</v>
      </c>
      <c r="P148" s="173">
        <f>'Raw Data(sec)'!P147/3600</f>
        <v>0.41444444444444445</v>
      </c>
      <c r="Q148" s="173">
        <f>'Raw Data(sec)'!Q147/3600</f>
        <v>0.99</v>
      </c>
      <c r="R148" s="173">
        <f>'Raw Data(sec)'!R147/3600</f>
        <v>1</v>
      </c>
      <c r="S148" s="173">
        <f>'Raw Data(sec)'!S147/3600</f>
        <v>0.81444444444444442</v>
      </c>
      <c r="T148" s="173">
        <f>'Raw Data(sec)'!T147/3600</f>
        <v>1</v>
      </c>
      <c r="U148" s="173">
        <f>'Raw Data(sec)'!U147/3600</f>
        <v>0.99777777777777776</v>
      </c>
      <c r="V148" s="173">
        <f>'Raw Data(sec)'!V147/3600</f>
        <v>0.99444444444444446</v>
      </c>
      <c r="W148" s="173">
        <f>'Raw Data(sec)'!W147/3600</f>
        <v>0.9966666666666667</v>
      </c>
      <c r="X148" s="173">
        <f>'Raw Data(sec)'!X147/3600</f>
        <v>0.47666666666666668</v>
      </c>
      <c r="Y148" s="173">
        <f>'Raw Data(sec)'!Y147/3600</f>
        <v>0.6677777777777778</v>
      </c>
      <c r="Z148" s="173">
        <f>'Raw Data(sec)'!Z147/3600</f>
        <v>0.66444444444444439</v>
      </c>
      <c r="AA148" s="173">
        <f>'Raw Data(sec)'!AA147/3600</f>
        <v>0.66222222222222227</v>
      </c>
      <c r="AB148" s="173">
        <f>'Raw Data(sec)'!AB147/3600</f>
        <v>0.82</v>
      </c>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60"/>
      <c r="BL148" s="60"/>
      <c r="BM148" s="60"/>
      <c r="BN148" s="60"/>
      <c r="BO148" s="60"/>
      <c r="BP148" s="60"/>
      <c r="BQ148" s="60"/>
      <c r="BR148" s="60"/>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c r="GY148" s="9"/>
      <c r="GZ148" s="9"/>
      <c r="HA148" s="9"/>
      <c r="HB148" s="9"/>
      <c r="HC148" s="9"/>
      <c r="HD148" s="9"/>
      <c r="HE148" s="9"/>
      <c r="HF148" s="9"/>
      <c r="HG148" s="9"/>
      <c r="HH148" s="9"/>
    </row>
    <row r="149" spans="1:216" x14ac:dyDescent="0.2">
      <c r="A149" t="str">
        <f>'Raw Data(sec)'!A148</f>
        <v>P59</v>
      </c>
      <c r="B149" t="str">
        <f>'Raw Data(sec)'!B148</f>
        <v>HOM</v>
      </c>
      <c r="C149" t="str">
        <f>'Raw Data(sec)'!C148</f>
        <v>S3</v>
      </c>
      <c r="D149" t="str">
        <f>'Raw Data(sec)'!D148</f>
        <v>R</v>
      </c>
      <c r="E149">
        <f>'Raw Data(sec)'!E148/3600</f>
        <v>0.16888888888888889</v>
      </c>
      <c r="F149">
        <f>'Raw Data(sec)'!F148/3600</f>
        <v>3.3333333333333333E-2</v>
      </c>
      <c r="G149">
        <f>'Raw Data(sec)'!G148/3600</f>
        <v>6.5555555555555561E-2</v>
      </c>
      <c r="H149">
        <f>'Raw Data(sec)'!H148/3600</f>
        <v>0.15888888888888889</v>
      </c>
      <c r="I149">
        <f>'Raw Data(sec)'!I148/3600</f>
        <v>5.5555555555555552E-2</v>
      </c>
      <c r="J149">
        <f>'Raw Data(sec)'!J148/3600</f>
        <v>0.1</v>
      </c>
      <c r="K149">
        <f>'Raw Data(sec)'!K148/3600</f>
        <v>0.20555555555555555</v>
      </c>
      <c r="L149">
        <f>'Raw Data(sec)'!L148/3600</f>
        <v>4.2222222222222223E-2</v>
      </c>
      <c r="M149">
        <f>'Raw Data(sec)'!M148/3600</f>
        <v>0.16777777777777778</v>
      </c>
      <c r="N149">
        <f>'Raw Data(sec)'!N148/3600</f>
        <v>0.11888888888888889</v>
      </c>
      <c r="O149">
        <f>'Raw Data(sec)'!O148/3600</f>
        <v>0.18666666666666668</v>
      </c>
      <c r="P149" s="173">
        <f>'Raw Data(sec)'!P148/3600</f>
        <v>6.222222222222222E-2</v>
      </c>
      <c r="Q149" s="173">
        <f>'Raw Data(sec)'!Q148/3600</f>
        <v>0</v>
      </c>
      <c r="R149" s="173">
        <f>'Raw Data(sec)'!R148/3600</f>
        <v>0</v>
      </c>
      <c r="S149" s="173">
        <f>'Raw Data(sec)'!S148/3600</f>
        <v>2.8888888888888888E-2</v>
      </c>
      <c r="T149" s="173">
        <f>'Raw Data(sec)'!T148/3600</f>
        <v>0</v>
      </c>
      <c r="U149" s="173">
        <f>'Raw Data(sec)'!U148/3600</f>
        <v>0</v>
      </c>
      <c r="V149" s="173">
        <f>'Raw Data(sec)'!V148/3600</f>
        <v>0</v>
      </c>
      <c r="W149" s="173">
        <f>'Raw Data(sec)'!W148/3600</f>
        <v>0</v>
      </c>
      <c r="X149" s="173">
        <f>'Raw Data(sec)'!X148/3600</f>
        <v>7.7777777777777779E-2</v>
      </c>
      <c r="Y149" s="173">
        <f>'Raw Data(sec)'!Y148/3600</f>
        <v>2.4444444444444446E-2</v>
      </c>
      <c r="Z149" s="173">
        <f>'Raw Data(sec)'!Z148/3600</f>
        <v>3.2222222222222222E-2</v>
      </c>
      <c r="AA149" s="173">
        <f>'Raw Data(sec)'!AA148/3600</f>
        <v>5.5555555555555552E-2</v>
      </c>
      <c r="AB149" s="173">
        <f>'Raw Data(sec)'!AB148/3600</f>
        <v>2.4444444444444446E-2</v>
      </c>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60"/>
      <c r="BL149" s="60"/>
      <c r="BM149" s="60"/>
      <c r="BN149" s="60"/>
      <c r="BO149" s="60"/>
      <c r="BP149" s="60"/>
      <c r="BQ149" s="60"/>
      <c r="BR149" s="60"/>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c r="GY149" s="9"/>
      <c r="GZ149" s="9"/>
      <c r="HA149" s="9"/>
      <c r="HB149" s="9"/>
      <c r="HC149" s="9"/>
      <c r="HD149" s="9"/>
      <c r="HE149" s="9"/>
      <c r="HF149" s="9"/>
      <c r="HG149" s="9"/>
      <c r="HH149" s="9"/>
    </row>
    <row r="150" spans="1:216" x14ac:dyDescent="0.2">
      <c r="A150" t="str">
        <f>'Raw Data(sec)'!A149</f>
        <v>P59</v>
      </c>
      <c r="B150" t="str">
        <f>'Raw Data(sec)'!B149</f>
        <v>HOM</v>
      </c>
      <c r="C150" t="str">
        <f>'Raw Data(sec)'!C149</f>
        <v>S3</v>
      </c>
      <c r="D150" t="str">
        <f>'Raw Data(sec)'!D149</f>
        <v>NR</v>
      </c>
      <c r="E150">
        <f>'Raw Data(sec)'!E149/3600</f>
        <v>0.64333333333333331</v>
      </c>
      <c r="F150">
        <f>'Raw Data(sec)'!F149/3600</f>
        <v>0.34666666666666668</v>
      </c>
      <c r="G150">
        <f>'Raw Data(sec)'!G149/3600</f>
        <v>0.33888888888888891</v>
      </c>
      <c r="H150">
        <f>'Raw Data(sec)'!H149/3600</f>
        <v>0.64111111111111108</v>
      </c>
      <c r="I150">
        <f>'Raw Data(sec)'!I149/3600</f>
        <v>0.47555555555555556</v>
      </c>
      <c r="J150">
        <f>'Raw Data(sec)'!J149/3600</f>
        <v>0.68888888888888888</v>
      </c>
      <c r="K150">
        <f>'Raw Data(sec)'!K149/3600</f>
        <v>0.72</v>
      </c>
      <c r="L150">
        <f>'Raw Data(sec)'!L149/3600</f>
        <v>0.21222222222222223</v>
      </c>
      <c r="M150">
        <f>'Raw Data(sec)'!M149/3600</f>
        <v>0.77666666666666662</v>
      </c>
      <c r="N150">
        <f>'Raw Data(sec)'!N149/3600</f>
        <v>0.56666666666666665</v>
      </c>
      <c r="O150">
        <f>'Raw Data(sec)'!O149/3600</f>
        <v>0.71888888888888891</v>
      </c>
      <c r="P150" s="173">
        <f>'Raw Data(sec)'!P149/3600</f>
        <v>0.52333333333333332</v>
      </c>
      <c r="Q150" s="173">
        <f>'Raw Data(sec)'!Q149/3600</f>
        <v>0.01</v>
      </c>
      <c r="R150" s="173">
        <f>'Raw Data(sec)'!R149/3600</f>
        <v>0</v>
      </c>
      <c r="S150" s="173">
        <f>'Raw Data(sec)'!S149/3600</f>
        <v>0.15666666666666668</v>
      </c>
      <c r="T150" s="173">
        <f>'Raw Data(sec)'!T149/3600</f>
        <v>0</v>
      </c>
      <c r="U150" s="173">
        <f>'Raw Data(sec)'!U149/3600</f>
        <v>2.2222222222222222E-3</v>
      </c>
      <c r="V150" s="173">
        <f>'Raw Data(sec)'!V149/3600</f>
        <v>5.5555555555555558E-3</v>
      </c>
      <c r="W150" s="173">
        <f>'Raw Data(sec)'!W149/3600</f>
        <v>3.3333333333333335E-3</v>
      </c>
      <c r="X150" s="173">
        <f>'Raw Data(sec)'!X149/3600</f>
        <v>0.44555555555555554</v>
      </c>
      <c r="Y150" s="173">
        <f>'Raw Data(sec)'!Y149/3600</f>
        <v>0.30777777777777776</v>
      </c>
      <c r="Z150" s="173">
        <f>'Raw Data(sec)'!Z149/3600</f>
        <v>0.30333333333333334</v>
      </c>
      <c r="AA150" s="173">
        <f>'Raw Data(sec)'!AA149/3600</f>
        <v>0.28222222222222221</v>
      </c>
      <c r="AB150" s="173">
        <f>'Raw Data(sec)'!AB149/3600</f>
        <v>0.15555555555555556</v>
      </c>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60"/>
      <c r="BL150" s="60"/>
      <c r="BM150" s="60"/>
      <c r="BN150" s="60"/>
      <c r="BO150" s="60"/>
      <c r="BP150" s="60"/>
      <c r="BQ150" s="60"/>
      <c r="BR150" s="60"/>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c r="GY150" s="9"/>
      <c r="GZ150" s="9"/>
      <c r="HA150" s="9"/>
      <c r="HB150" s="9"/>
      <c r="HC150" s="9"/>
      <c r="HD150" s="9"/>
      <c r="HE150" s="9"/>
      <c r="HF150" s="9"/>
      <c r="HG150" s="9"/>
      <c r="HH150" s="9"/>
    </row>
    <row r="151" spans="1:216" ht="26" customHeight="1" x14ac:dyDescent="0.2">
      <c r="A151" t="str">
        <f>'Raw Data(sec)'!A150</f>
        <v>P59</v>
      </c>
      <c r="B151" t="str">
        <f>'Raw Data(sec)'!B150</f>
        <v>HOM</v>
      </c>
      <c r="C151" t="str">
        <f>'Raw Data(sec)'!C150</f>
        <v>U2</v>
      </c>
      <c r="D151" t="str">
        <f>'Raw Data(sec)'!D150</f>
        <v>W</v>
      </c>
      <c r="E151">
        <f>'Raw Data(sec)'!E150/3600</f>
        <v>0</v>
      </c>
      <c r="F151">
        <f>'Raw Data(sec)'!F150/3600</f>
        <v>0</v>
      </c>
      <c r="G151">
        <f>'Raw Data(sec)'!G150/3600</f>
        <v>0</v>
      </c>
      <c r="H151">
        <f>'Raw Data(sec)'!H150/3600</f>
        <v>0</v>
      </c>
      <c r="I151">
        <f>'Raw Data(sec)'!I150/3600</f>
        <v>0</v>
      </c>
      <c r="J151">
        <f>'Raw Data(sec)'!J150/3600</f>
        <v>0</v>
      </c>
      <c r="K151">
        <f>'Raw Data(sec)'!K150/3600</f>
        <v>0</v>
      </c>
      <c r="L151">
        <f>'Raw Data(sec)'!L150/3600</f>
        <v>0</v>
      </c>
      <c r="M151">
        <f>'Raw Data(sec)'!M150/3600</f>
        <v>0</v>
      </c>
      <c r="N151">
        <f>'Raw Data(sec)'!N150/3600</f>
        <v>0</v>
      </c>
      <c r="O151">
        <f>'Raw Data(sec)'!O150/3600</f>
        <v>0</v>
      </c>
      <c r="P151" s="173">
        <f>'Raw Data(sec)'!P150/3600</f>
        <v>0</v>
      </c>
      <c r="Q151" s="173">
        <f>'Raw Data(sec)'!Q150/3600</f>
        <v>0</v>
      </c>
      <c r="R151" s="173">
        <f>'Raw Data(sec)'!R150/3600</f>
        <v>0</v>
      </c>
      <c r="S151" s="173">
        <f>'Raw Data(sec)'!S150/3600</f>
        <v>0</v>
      </c>
      <c r="T151" s="173">
        <f>'Raw Data(sec)'!T150/3600</f>
        <v>0</v>
      </c>
      <c r="U151" s="173">
        <f>'Raw Data(sec)'!U150/3600</f>
        <v>0</v>
      </c>
      <c r="V151" s="173">
        <f>'Raw Data(sec)'!V150/3600</f>
        <v>0</v>
      </c>
      <c r="W151" s="173">
        <f>'Raw Data(sec)'!W150/3600</f>
        <v>0</v>
      </c>
      <c r="X151" s="173">
        <f>'Raw Data(sec)'!X150/3600</f>
        <v>0</v>
      </c>
      <c r="Y151" s="173">
        <f>'Raw Data(sec)'!Y150/3600</f>
        <v>0</v>
      </c>
      <c r="Z151" s="173">
        <f>'Raw Data(sec)'!Z150/3600</f>
        <v>0</v>
      </c>
      <c r="AA151" s="173">
        <f>'Raw Data(sec)'!AA150/3600</f>
        <v>0</v>
      </c>
      <c r="AB151" s="173">
        <f>'Raw Data(sec)'!AB150/3600</f>
        <v>0</v>
      </c>
      <c r="AC151" s="381" t="s">
        <v>224</v>
      </c>
      <c r="AD151" s="381"/>
      <c r="AE151" s="381"/>
      <c r="AF151" s="381"/>
      <c r="AG151" s="381"/>
      <c r="AH151" s="381"/>
      <c r="AI151" s="381"/>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60"/>
      <c r="BL151" s="60"/>
      <c r="BM151" s="60"/>
      <c r="BN151" s="60"/>
      <c r="BO151" s="60"/>
      <c r="BP151" s="60"/>
      <c r="BQ151" s="60"/>
      <c r="BR151" s="60"/>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c r="GY151" s="9"/>
      <c r="GZ151" s="9"/>
      <c r="HA151" s="9"/>
      <c r="HB151" s="9"/>
      <c r="HC151" s="9"/>
      <c r="HD151" s="9"/>
      <c r="HE151" s="9"/>
      <c r="HF151" s="9"/>
      <c r="HG151" s="9"/>
      <c r="HH151" s="9"/>
    </row>
    <row r="152" spans="1:216" x14ac:dyDescent="0.2">
      <c r="A152" t="str">
        <f>'Raw Data(sec)'!A151</f>
        <v>P59</v>
      </c>
      <c r="B152" t="str">
        <f>'Raw Data(sec)'!B151</f>
        <v>HOM</v>
      </c>
      <c r="C152" t="str">
        <f>'Raw Data(sec)'!C151</f>
        <v>U2</v>
      </c>
      <c r="D152" t="str">
        <f>'Raw Data(sec)'!D151</f>
        <v>R</v>
      </c>
      <c r="E152">
        <f>'Raw Data(sec)'!E151/3600</f>
        <v>0</v>
      </c>
      <c r="F152">
        <f>'Raw Data(sec)'!F151/3600</f>
        <v>0</v>
      </c>
      <c r="G152">
        <f>'Raw Data(sec)'!G151/3600</f>
        <v>0</v>
      </c>
      <c r="H152">
        <f>'Raw Data(sec)'!H151/3600</f>
        <v>0</v>
      </c>
      <c r="I152">
        <f>'Raw Data(sec)'!I151/3600</f>
        <v>0</v>
      </c>
      <c r="J152">
        <f>'Raw Data(sec)'!J151/3600</f>
        <v>0</v>
      </c>
      <c r="K152">
        <f>'Raw Data(sec)'!K151/3600</f>
        <v>0</v>
      </c>
      <c r="L152">
        <f>'Raw Data(sec)'!L151/3600</f>
        <v>0</v>
      </c>
      <c r="M152">
        <f>'Raw Data(sec)'!M151/3600</f>
        <v>0</v>
      </c>
      <c r="N152">
        <f>'Raw Data(sec)'!N151/3600</f>
        <v>0</v>
      </c>
      <c r="O152">
        <f>'Raw Data(sec)'!O151/3600</f>
        <v>0</v>
      </c>
      <c r="P152" s="173">
        <f>'Raw Data(sec)'!P151/3600</f>
        <v>0</v>
      </c>
      <c r="Q152" s="173">
        <f>'Raw Data(sec)'!Q151/3600</f>
        <v>0</v>
      </c>
      <c r="R152" s="173">
        <f>'Raw Data(sec)'!R151/3600</f>
        <v>0</v>
      </c>
      <c r="S152" s="173">
        <f>'Raw Data(sec)'!S151/3600</f>
        <v>0</v>
      </c>
      <c r="T152" s="173">
        <f>'Raw Data(sec)'!T151/3600</f>
        <v>0</v>
      </c>
      <c r="U152" s="173">
        <f>'Raw Data(sec)'!U151/3600</f>
        <v>0</v>
      </c>
      <c r="V152" s="173">
        <f>'Raw Data(sec)'!V151/3600</f>
        <v>0</v>
      </c>
      <c r="W152" s="173">
        <f>'Raw Data(sec)'!W151/3600</f>
        <v>0</v>
      </c>
      <c r="X152" s="173">
        <f>'Raw Data(sec)'!X151/3600</f>
        <v>0</v>
      </c>
      <c r="Y152" s="173">
        <f>'Raw Data(sec)'!Y151/3600</f>
        <v>0</v>
      </c>
      <c r="Z152" s="173">
        <f>'Raw Data(sec)'!Z151/3600</f>
        <v>0</v>
      </c>
      <c r="AA152" s="173">
        <f>'Raw Data(sec)'!AA151/3600</f>
        <v>0</v>
      </c>
      <c r="AB152" s="173">
        <f>'Raw Data(sec)'!AB151/3600</f>
        <v>0</v>
      </c>
      <c r="AC152" s="381"/>
      <c r="AD152" s="381"/>
      <c r="AE152" s="381"/>
      <c r="AF152" s="381"/>
      <c r="AG152" s="381"/>
      <c r="AH152" s="381"/>
      <c r="AI152" s="381"/>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c r="GY152" s="9"/>
      <c r="GZ152" s="9"/>
      <c r="HA152" s="9"/>
      <c r="HB152" s="9"/>
      <c r="HC152" s="9"/>
      <c r="HD152" s="9"/>
      <c r="HE152" s="9"/>
      <c r="HF152" s="9"/>
      <c r="HG152" s="9"/>
      <c r="HH152" s="9"/>
    </row>
    <row r="153" spans="1:216" x14ac:dyDescent="0.2">
      <c r="A153" t="str">
        <f>'Raw Data(sec)'!A152</f>
        <v>P59</v>
      </c>
      <c r="B153" t="str">
        <f>'Raw Data(sec)'!B152</f>
        <v>HOM</v>
      </c>
      <c r="C153" t="str">
        <f>'Raw Data(sec)'!C152</f>
        <v>U2</v>
      </c>
      <c r="D153" t="str">
        <f>'Raw Data(sec)'!D152</f>
        <v>NR</v>
      </c>
      <c r="E153">
        <f>'Raw Data(sec)'!E152/3600</f>
        <v>0</v>
      </c>
      <c r="F153">
        <f>'Raw Data(sec)'!F152/3600</f>
        <v>0</v>
      </c>
      <c r="G153">
        <f>'Raw Data(sec)'!G152/3600</f>
        <v>0</v>
      </c>
      <c r="H153">
        <f>'Raw Data(sec)'!H152/3600</f>
        <v>0</v>
      </c>
      <c r="I153">
        <f>'Raw Data(sec)'!I152/3600</f>
        <v>0</v>
      </c>
      <c r="J153">
        <f>'Raw Data(sec)'!J152/3600</f>
        <v>0</v>
      </c>
      <c r="K153">
        <f>'Raw Data(sec)'!K152/3600</f>
        <v>0</v>
      </c>
      <c r="L153">
        <f>'Raw Data(sec)'!L152/3600</f>
        <v>0</v>
      </c>
      <c r="M153">
        <f>'Raw Data(sec)'!M152/3600</f>
        <v>0</v>
      </c>
      <c r="N153">
        <f>'Raw Data(sec)'!N152/3600</f>
        <v>0</v>
      </c>
      <c r="O153">
        <f>'Raw Data(sec)'!O152/3600</f>
        <v>0</v>
      </c>
      <c r="P153" s="173">
        <f>'Raw Data(sec)'!P152/3600</f>
        <v>0</v>
      </c>
      <c r="Q153" s="173">
        <f>'Raw Data(sec)'!Q152/3600</f>
        <v>0</v>
      </c>
      <c r="R153" s="173">
        <f>'Raw Data(sec)'!R152/3600</f>
        <v>0</v>
      </c>
      <c r="S153" s="173">
        <f>'Raw Data(sec)'!S152/3600</f>
        <v>0</v>
      </c>
      <c r="T153" s="173">
        <f>'Raw Data(sec)'!T152/3600</f>
        <v>0</v>
      </c>
      <c r="U153" s="173">
        <f>'Raw Data(sec)'!U152/3600</f>
        <v>0</v>
      </c>
      <c r="V153" s="173">
        <f>'Raw Data(sec)'!V152/3600</f>
        <v>0</v>
      </c>
      <c r="W153" s="173">
        <f>'Raw Data(sec)'!W152/3600</f>
        <v>0</v>
      </c>
      <c r="X153" s="173">
        <f>'Raw Data(sec)'!X152/3600</f>
        <v>0</v>
      </c>
      <c r="Y153" s="173">
        <f>'Raw Data(sec)'!Y152/3600</f>
        <v>0</v>
      </c>
      <c r="Z153" s="173">
        <f>'Raw Data(sec)'!Z152/3600</f>
        <v>0</v>
      </c>
      <c r="AA153" s="173">
        <f>'Raw Data(sec)'!AA152/3600</f>
        <v>0</v>
      </c>
      <c r="AB153" s="173">
        <f>'Raw Data(sec)'!AB152/3600</f>
        <v>0</v>
      </c>
      <c r="AC153" s="381"/>
      <c r="AD153" s="381"/>
      <c r="AE153" s="381"/>
      <c r="AF153" s="381"/>
      <c r="AG153" s="381"/>
      <c r="AH153" s="381"/>
      <c r="AI153" s="381"/>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c r="GY153" s="9"/>
      <c r="GZ153" s="9"/>
      <c r="HA153" s="9"/>
      <c r="HB153" s="9"/>
      <c r="HC153" s="9"/>
      <c r="HD153" s="9"/>
      <c r="HE153" s="9"/>
      <c r="HF153" s="9"/>
      <c r="HG153" s="9"/>
      <c r="HH153" s="9"/>
    </row>
    <row r="154" spans="1:216" x14ac:dyDescent="0.2">
      <c r="A154" t="str">
        <f>'Raw Data(sec)'!A153</f>
        <v>P59</v>
      </c>
      <c r="B154" t="str">
        <f>'Raw Data(sec)'!B153</f>
        <v>HOM</v>
      </c>
      <c r="C154" t="str">
        <f>'Raw Data(sec)'!C153</f>
        <v>U4</v>
      </c>
      <c r="D154">
        <f>'Raw Data(sec)'!D153</f>
        <v>0</v>
      </c>
      <c r="E154">
        <f>'Raw Data(sec)'!E153/3600</f>
        <v>0</v>
      </c>
      <c r="F154">
        <f>'Raw Data(sec)'!F153/3600</f>
        <v>0</v>
      </c>
      <c r="G154">
        <f>'Raw Data(sec)'!G153/3600</f>
        <v>0</v>
      </c>
      <c r="H154">
        <f>'Raw Data(sec)'!H153/3600</f>
        <v>0</v>
      </c>
      <c r="I154">
        <f>'Raw Data(sec)'!I153/3600</f>
        <v>0</v>
      </c>
      <c r="J154">
        <f>'Raw Data(sec)'!J153/3600</f>
        <v>0</v>
      </c>
      <c r="K154">
        <f>'Raw Data(sec)'!K153/3600</f>
        <v>0</v>
      </c>
      <c r="L154">
        <f>'Raw Data(sec)'!L153/3600</f>
        <v>0</v>
      </c>
      <c r="M154">
        <f>'Raw Data(sec)'!M153/3600</f>
        <v>0</v>
      </c>
      <c r="N154">
        <f>'Raw Data(sec)'!N153/3600</f>
        <v>0</v>
      </c>
      <c r="O154">
        <f>'Raw Data(sec)'!O153/3600</f>
        <v>0</v>
      </c>
      <c r="P154" s="173">
        <f>'Raw Data(sec)'!P153/3600</f>
        <v>0</v>
      </c>
      <c r="Q154" s="173">
        <f>'Raw Data(sec)'!Q153/3600</f>
        <v>0</v>
      </c>
      <c r="R154" s="173">
        <f>'Raw Data(sec)'!R153/3600</f>
        <v>0</v>
      </c>
      <c r="S154" s="173">
        <f>'Raw Data(sec)'!S153/3600</f>
        <v>0</v>
      </c>
      <c r="T154" s="173">
        <f>'Raw Data(sec)'!T153/3600</f>
        <v>0</v>
      </c>
      <c r="U154" s="173">
        <f>'Raw Data(sec)'!U153/3600</f>
        <v>0</v>
      </c>
      <c r="V154" s="173">
        <f>'Raw Data(sec)'!V153/3600</f>
        <v>0</v>
      </c>
      <c r="W154" s="173">
        <f>'Raw Data(sec)'!W153/3600</f>
        <v>0</v>
      </c>
      <c r="X154" s="173">
        <f>'Raw Data(sec)'!X153/3600</f>
        <v>0</v>
      </c>
      <c r="Y154" s="173">
        <f>'Raw Data(sec)'!Y153/3600</f>
        <v>0</v>
      </c>
      <c r="Z154" s="173">
        <f>'Raw Data(sec)'!Z153/3600</f>
        <v>0</v>
      </c>
      <c r="AA154" s="173">
        <f>'Raw Data(sec)'!AA153/3600</f>
        <v>0</v>
      </c>
      <c r="AB154" s="173">
        <f>'Raw Data(sec)'!AB153/3600</f>
        <v>0</v>
      </c>
      <c r="AC154" s="381"/>
      <c r="AD154" s="381"/>
      <c r="AE154" s="381"/>
      <c r="AF154" s="381"/>
      <c r="AG154" s="381"/>
      <c r="AH154" s="381"/>
      <c r="AI154" s="381"/>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c r="GY154" s="9"/>
      <c r="GZ154" s="9"/>
      <c r="HA154" s="9"/>
      <c r="HB154" s="9"/>
      <c r="HC154" s="9"/>
      <c r="HD154" s="9"/>
      <c r="HE154" s="9"/>
      <c r="HF154" s="9"/>
      <c r="HG154" s="9"/>
      <c r="HH154" s="9"/>
    </row>
    <row r="155" spans="1:216" x14ac:dyDescent="0.2">
      <c r="A155" t="str">
        <f>'Raw Data(sec)'!A154</f>
        <v>P59</v>
      </c>
      <c r="B155" t="str">
        <f>'Raw Data(sec)'!B154</f>
        <v>HOM</v>
      </c>
      <c r="C155" t="str">
        <f>'Raw Data(sec)'!C154</f>
        <v>U4</v>
      </c>
      <c r="D155">
        <f>'Raw Data(sec)'!D154</f>
        <v>0</v>
      </c>
      <c r="E155">
        <f>'Raw Data(sec)'!E154/3600</f>
        <v>0</v>
      </c>
      <c r="F155">
        <f>'Raw Data(sec)'!F154/3600</f>
        <v>0</v>
      </c>
      <c r="G155">
        <f>'Raw Data(sec)'!G154/3600</f>
        <v>0</v>
      </c>
      <c r="H155">
        <f>'Raw Data(sec)'!H154/3600</f>
        <v>0</v>
      </c>
      <c r="I155">
        <f>'Raw Data(sec)'!I154/3600</f>
        <v>0</v>
      </c>
      <c r="J155">
        <f>'Raw Data(sec)'!J154/3600</f>
        <v>0</v>
      </c>
      <c r="K155">
        <f>'Raw Data(sec)'!K154/3600</f>
        <v>0</v>
      </c>
      <c r="L155">
        <f>'Raw Data(sec)'!L154/3600</f>
        <v>0</v>
      </c>
      <c r="M155">
        <f>'Raw Data(sec)'!M154/3600</f>
        <v>0</v>
      </c>
      <c r="N155">
        <f>'Raw Data(sec)'!N154/3600</f>
        <v>0</v>
      </c>
      <c r="O155">
        <f>'Raw Data(sec)'!O154/3600</f>
        <v>0</v>
      </c>
      <c r="P155" s="173">
        <f>'Raw Data(sec)'!P154/3600</f>
        <v>0</v>
      </c>
      <c r="Q155" s="173">
        <f>'Raw Data(sec)'!Q154/3600</f>
        <v>0</v>
      </c>
      <c r="R155" s="173">
        <f>'Raw Data(sec)'!R154/3600</f>
        <v>0</v>
      </c>
      <c r="S155" s="173">
        <f>'Raw Data(sec)'!S154/3600</f>
        <v>0</v>
      </c>
      <c r="T155" s="173">
        <f>'Raw Data(sec)'!T154/3600</f>
        <v>0</v>
      </c>
      <c r="U155" s="173">
        <f>'Raw Data(sec)'!U154/3600</f>
        <v>0</v>
      </c>
      <c r="V155" s="173">
        <f>'Raw Data(sec)'!V154/3600</f>
        <v>0</v>
      </c>
      <c r="W155" s="173">
        <f>'Raw Data(sec)'!W154/3600</f>
        <v>0</v>
      </c>
      <c r="X155" s="173">
        <f>'Raw Data(sec)'!X154/3600</f>
        <v>0</v>
      </c>
      <c r="Y155" s="173">
        <f>'Raw Data(sec)'!Y154/3600</f>
        <v>0</v>
      </c>
      <c r="Z155" s="173">
        <f>'Raw Data(sec)'!Z154/3600</f>
        <v>0</v>
      </c>
      <c r="AA155" s="173">
        <f>'Raw Data(sec)'!AA154/3600</f>
        <v>0</v>
      </c>
      <c r="AB155" s="173">
        <f>'Raw Data(sec)'!AB154/3600</f>
        <v>0</v>
      </c>
      <c r="AC155" s="381"/>
      <c r="AD155" s="381"/>
      <c r="AE155" s="381"/>
      <c r="AF155" s="381"/>
      <c r="AG155" s="381"/>
      <c r="AH155" s="381"/>
      <c r="AI155" s="381"/>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c r="GY155" s="9"/>
      <c r="GZ155" s="9"/>
      <c r="HA155" s="9"/>
      <c r="HB155" s="9"/>
      <c r="HC155" s="9"/>
      <c r="HD155" s="9"/>
      <c r="HE155" s="9"/>
      <c r="HF155" s="9"/>
      <c r="HG155" s="9"/>
      <c r="HH155" s="9"/>
    </row>
    <row r="156" spans="1:216" x14ac:dyDescent="0.2">
      <c r="A156" t="str">
        <f>'Raw Data(sec)'!A155</f>
        <v>P59</v>
      </c>
      <c r="B156" t="str">
        <f>'Raw Data(sec)'!B155</f>
        <v>HOM</v>
      </c>
      <c r="C156" t="str">
        <f>'Raw Data(sec)'!C155</f>
        <v>U4</v>
      </c>
      <c r="D156">
        <f>'Raw Data(sec)'!D155</f>
        <v>0</v>
      </c>
      <c r="E156">
        <f>'Raw Data(sec)'!E155/3600</f>
        <v>0</v>
      </c>
      <c r="F156">
        <f>'Raw Data(sec)'!F155/3600</f>
        <v>0</v>
      </c>
      <c r="G156">
        <f>'Raw Data(sec)'!G155/3600</f>
        <v>0</v>
      </c>
      <c r="H156">
        <f>'Raw Data(sec)'!H155/3600</f>
        <v>0</v>
      </c>
      <c r="I156">
        <f>'Raw Data(sec)'!I155/3600</f>
        <v>0</v>
      </c>
      <c r="J156">
        <f>'Raw Data(sec)'!J155/3600</f>
        <v>0</v>
      </c>
      <c r="K156">
        <f>'Raw Data(sec)'!K155/3600</f>
        <v>0</v>
      </c>
      <c r="L156">
        <f>'Raw Data(sec)'!L155/3600</f>
        <v>0</v>
      </c>
      <c r="M156">
        <f>'Raw Data(sec)'!M155/3600</f>
        <v>0</v>
      </c>
      <c r="N156">
        <f>'Raw Data(sec)'!N155/3600</f>
        <v>0</v>
      </c>
      <c r="O156">
        <f>'Raw Data(sec)'!O155/3600</f>
        <v>0</v>
      </c>
      <c r="P156" s="173">
        <f>'Raw Data(sec)'!P155/3600</f>
        <v>0</v>
      </c>
      <c r="Q156" s="173">
        <f>'Raw Data(sec)'!Q155/3600</f>
        <v>0</v>
      </c>
      <c r="R156" s="173">
        <f>'Raw Data(sec)'!R155/3600</f>
        <v>0</v>
      </c>
      <c r="S156" s="173">
        <f>'Raw Data(sec)'!S155/3600</f>
        <v>0</v>
      </c>
      <c r="T156" s="173">
        <f>'Raw Data(sec)'!T155/3600</f>
        <v>0</v>
      </c>
      <c r="U156" s="173">
        <f>'Raw Data(sec)'!U155/3600</f>
        <v>0</v>
      </c>
      <c r="V156" s="173">
        <f>'Raw Data(sec)'!V155/3600</f>
        <v>0</v>
      </c>
      <c r="W156" s="173">
        <f>'Raw Data(sec)'!W155/3600</f>
        <v>0</v>
      </c>
      <c r="X156" s="173">
        <f>'Raw Data(sec)'!X155/3600</f>
        <v>0</v>
      </c>
      <c r="Y156" s="173">
        <f>'Raw Data(sec)'!Y155/3600</f>
        <v>0</v>
      </c>
      <c r="Z156" s="173">
        <f>'Raw Data(sec)'!Z155/3600</f>
        <v>0</v>
      </c>
      <c r="AA156" s="173">
        <f>'Raw Data(sec)'!AA155/3600</f>
        <v>0</v>
      </c>
      <c r="AB156" s="173">
        <f>'Raw Data(sec)'!AB155/3600</f>
        <v>0</v>
      </c>
      <c r="AC156" s="381"/>
      <c r="AD156" s="381"/>
      <c r="AE156" s="381"/>
      <c r="AF156" s="381"/>
      <c r="AG156" s="381"/>
      <c r="AH156" s="381"/>
      <c r="AI156" s="381"/>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c r="GY156" s="9"/>
      <c r="GZ156" s="9"/>
      <c r="HA156" s="9"/>
      <c r="HB156" s="9"/>
      <c r="HC156" s="9"/>
      <c r="HD156" s="9"/>
      <c r="HE156" s="9"/>
      <c r="HF156" s="9"/>
      <c r="HG156" s="9"/>
      <c r="HH156" s="9"/>
    </row>
    <row r="157" spans="1:216" x14ac:dyDescent="0.2">
      <c r="A157" t="str">
        <f>'Raw Data(sec)'!A156</f>
        <v>P59</v>
      </c>
      <c r="B157" t="str">
        <f>'Raw Data(sec)'!B156</f>
        <v>HOM</v>
      </c>
      <c r="C157" t="str">
        <f>'Raw Data(sec)'!C156</f>
        <v>V1</v>
      </c>
      <c r="D157" t="str">
        <f>'Raw Data(sec)'!D156</f>
        <v>W</v>
      </c>
      <c r="E157">
        <f>'Raw Data(sec)'!E156/3600</f>
        <v>0.60222222222222221</v>
      </c>
      <c r="F157">
        <f>'Raw Data(sec)'!F156/3600</f>
        <v>0.36888888888888888</v>
      </c>
      <c r="G157">
        <f>'Raw Data(sec)'!G156/3600</f>
        <v>0.47222222222222221</v>
      </c>
      <c r="H157">
        <f>'Raw Data(sec)'!H156/3600</f>
        <v>0.23</v>
      </c>
      <c r="I157">
        <f>'Raw Data(sec)'!I156/3600</f>
        <v>0.25888888888888889</v>
      </c>
      <c r="J157">
        <f>'Raw Data(sec)'!J156/3600</f>
        <v>0.30777777777777776</v>
      </c>
      <c r="K157">
        <f>'Raw Data(sec)'!K156/3600</f>
        <v>0.12555555555555556</v>
      </c>
      <c r="L157">
        <f>'Raw Data(sec)'!L156/3600</f>
        <v>0.29222222222222222</v>
      </c>
      <c r="M157">
        <f>'Raw Data(sec)'!M156/3600</f>
        <v>0.52666666666666662</v>
      </c>
      <c r="N157">
        <f>'Raw Data(sec)'!N156/3600</f>
        <v>0.10777777777777778</v>
      </c>
      <c r="O157">
        <f>'Raw Data(sec)'!O156/3600</f>
        <v>0.3888888888888889</v>
      </c>
      <c r="P157" s="173">
        <f>'Raw Data(sec)'!P156/3600</f>
        <v>0.40777777777777779</v>
      </c>
      <c r="Q157" s="173">
        <f>'Raw Data(sec)'!Q156/3600</f>
        <v>1</v>
      </c>
      <c r="R157" s="173">
        <f>'Raw Data(sec)'!R156/3600</f>
        <v>0.59777777777777774</v>
      </c>
      <c r="S157" s="173">
        <f>'Raw Data(sec)'!S156/3600</f>
        <v>0.65555555555555556</v>
      </c>
      <c r="T157" s="173">
        <f>'Raw Data(sec)'!T156/3600</f>
        <v>1</v>
      </c>
      <c r="U157" s="173">
        <f>'Raw Data(sec)'!U156/3600</f>
        <v>1</v>
      </c>
      <c r="V157" s="173">
        <f>'Raw Data(sec)'!V156/3600</f>
        <v>0.45777777777777778</v>
      </c>
      <c r="W157" s="173">
        <f>'Raw Data(sec)'!W156/3600</f>
        <v>0.65777777777777779</v>
      </c>
      <c r="X157" s="173">
        <f>'Raw Data(sec)'!X156/3600</f>
        <v>0.53555555555555556</v>
      </c>
      <c r="Y157" s="173">
        <f>'Raw Data(sec)'!Y156/3600</f>
        <v>0.66222222222222227</v>
      </c>
      <c r="Z157" s="173">
        <f>'Raw Data(sec)'!Z156/3600</f>
        <v>0.81111111111111112</v>
      </c>
      <c r="AA157" s="173">
        <f>'Raw Data(sec)'!AA156/3600</f>
        <v>1</v>
      </c>
      <c r="AB157" s="173">
        <f>'Raw Data(sec)'!AB156/3600</f>
        <v>0.98666666666666669</v>
      </c>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c r="GY157" s="9"/>
      <c r="GZ157" s="9"/>
      <c r="HA157" s="9"/>
      <c r="HB157" s="9"/>
      <c r="HC157" s="9"/>
      <c r="HD157" s="9"/>
      <c r="HE157" s="9"/>
      <c r="HF157" s="9"/>
      <c r="HG157" s="9"/>
      <c r="HH157" s="9"/>
    </row>
    <row r="158" spans="1:216" x14ac:dyDescent="0.2">
      <c r="A158" t="str">
        <f>'Raw Data(sec)'!A157</f>
        <v>P59</v>
      </c>
      <c r="B158" t="str">
        <f>'Raw Data(sec)'!B157</f>
        <v>HOM</v>
      </c>
      <c r="C158" t="str">
        <f>'Raw Data(sec)'!C157</f>
        <v>V1</v>
      </c>
      <c r="D158" t="str">
        <f>'Raw Data(sec)'!D157</f>
        <v>R</v>
      </c>
      <c r="E158">
        <f>'Raw Data(sec)'!E157/3600</f>
        <v>4.4444444444444446E-2</v>
      </c>
      <c r="F158">
        <f>'Raw Data(sec)'!F157/3600</f>
        <v>9.2222222222222219E-2</v>
      </c>
      <c r="G158">
        <f>'Raw Data(sec)'!G157/3600</f>
        <v>7.4444444444444438E-2</v>
      </c>
      <c r="H158">
        <f>'Raw Data(sec)'!H157/3600</f>
        <v>9.4444444444444442E-2</v>
      </c>
      <c r="I158">
        <f>'Raw Data(sec)'!I157/3600</f>
        <v>5.3333333333333337E-2</v>
      </c>
      <c r="J158">
        <f>'Raw Data(sec)'!J157/3600</f>
        <v>0.09</v>
      </c>
      <c r="K158">
        <f>'Raw Data(sec)'!K157/3600</f>
        <v>0.11</v>
      </c>
      <c r="L158">
        <f>'Raw Data(sec)'!L157/3600</f>
        <v>1.2222222222222223E-2</v>
      </c>
      <c r="M158">
        <f>'Raw Data(sec)'!M157/3600</f>
        <v>4.2222222222222223E-2</v>
      </c>
      <c r="N158">
        <f>'Raw Data(sec)'!N157/3600</f>
        <v>0.14000000000000001</v>
      </c>
      <c r="O158">
        <f>'Raw Data(sec)'!O157/3600</f>
        <v>0.14222222222222222</v>
      </c>
      <c r="P158" s="173">
        <f>'Raw Data(sec)'!P157/3600</f>
        <v>5.2222222222222225E-2</v>
      </c>
      <c r="Q158" s="173">
        <f>'Raw Data(sec)'!Q157/3600</f>
        <v>0</v>
      </c>
      <c r="R158" s="173">
        <f>'Raw Data(sec)'!R157/3600</f>
        <v>2.1111111111111112E-2</v>
      </c>
      <c r="S158" s="173">
        <f>'Raw Data(sec)'!S157/3600</f>
        <v>0.02</v>
      </c>
      <c r="T158" s="173">
        <f>'Raw Data(sec)'!T157/3600</f>
        <v>0</v>
      </c>
      <c r="U158" s="173">
        <f>'Raw Data(sec)'!U157/3600</f>
        <v>0</v>
      </c>
      <c r="V158" s="173">
        <f>'Raw Data(sec)'!V157/3600</f>
        <v>3.2222222222222222E-2</v>
      </c>
      <c r="W158" s="173">
        <f>'Raw Data(sec)'!W157/3600</f>
        <v>1.1111111111111112E-2</v>
      </c>
      <c r="X158" s="173">
        <f>'Raw Data(sec)'!X157/3600</f>
        <v>1.5555555555555555E-2</v>
      </c>
      <c r="Y158" s="173">
        <f>'Raw Data(sec)'!Y157/3600</f>
        <v>5.1111111111111114E-2</v>
      </c>
      <c r="Z158" s="173">
        <f>'Raw Data(sec)'!Z157/3600</f>
        <v>0.01</v>
      </c>
      <c r="AA158" s="173">
        <f>'Raw Data(sec)'!AA157/3600</f>
        <v>0</v>
      </c>
      <c r="AB158" s="173">
        <f>'Raw Data(sec)'!AB157/3600</f>
        <v>0</v>
      </c>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c r="GY158" s="9"/>
      <c r="GZ158" s="9"/>
      <c r="HA158" s="9"/>
      <c r="HB158" s="9"/>
      <c r="HC158" s="9"/>
      <c r="HD158" s="9"/>
      <c r="HE158" s="9"/>
      <c r="HF158" s="9"/>
      <c r="HG158" s="9"/>
      <c r="HH158" s="9"/>
    </row>
    <row r="159" spans="1:216" x14ac:dyDescent="0.2">
      <c r="A159" t="str">
        <f>'Raw Data(sec)'!A158</f>
        <v>P59</v>
      </c>
      <c r="B159" t="str">
        <f>'Raw Data(sec)'!B158</f>
        <v>HOM</v>
      </c>
      <c r="C159" t="str">
        <f>'Raw Data(sec)'!C158</f>
        <v>V1</v>
      </c>
      <c r="D159" t="str">
        <f>'Raw Data(sec)'!D158</f>
        <v>NR</v>
      </c>
      <c r="E159">
        <f>'Raw Data(sec)'!E158/3600</f>
        <v>0.35333333333333333</v>
      </c>
      <c r="F159">
        <f>'Raw Data(sec)'!F158/3600</f>
        <v>0.53888888888888886</v>
      </c>
      <c r="G159">
        <f>'Raw Data(sec)'!G158/3600</f>
        <v>0.45333333333333331</v>
      </c>
      <c r="H159">
        <f>'Raw Data(sec)'!H158/3600</f>
        <v>0.67555555555555558</v>
      </c>
      <c r="I159">
        <f>'Raw Data(sec)'!I158/3600</f>
        <v>0.68777777777777782</v>
      </c>
      <c r="J159">
        <f>'Raw Data(sec)'!J158/3600</f>
        <v>0.60222222222222221</v>
      </c>
      <c r="K159">
        <f>'Raw Data(sec)'!K158/3600</f>
        <v>0.76444444444444448</v>
      </c>
      <c r="L159">
        <f>'Raw Data(sec)'!L158/3600</f>
        <v>0.69555555555555559</v>
      </c>
      <c r="M159">
        <f>'Raw Data(sec)'!M158/3600</f>
        <v>0.43111111111111111</v>
      </c>
      <c r="N159">
        <f>'Raw Data(sec)'!N158/3600</f>
        <v>0.75222222222222224</v>
      </c>
      <c r="O159">
        <f>'Raw Data(sec)'!O158/3600</f>
        <v>0.46888888888888891</v>
      </c>
      <c r="P159" s="173">
        <f>'Raw Data(sec)'!P158/3600</f>
        <v>0.54</v>
      </c>
      <c r="Q159" s="173">
        <f>'Raw Data(sec)'!Q158/3600</f>
        <v>0</v>
      </c>
      <c r="R159" s="173">
        <f>'Raw Data(sec)'!R158/3600</f>
        <v>0.38111111111111112</v>
      </c>
      <c r="S159" s="173">
        <f>'Raw Data(sec)'!S158/3600</f>
        <v>0.32444444444444442</v>
      </c>
      <c r="T159" s="173">
        <f>'Raw Data(sec)'!T158/3600</f>
        <v>0</v>
      </c>
      <c r="U159" s="173">
        <f>'Raw Data(sec)'!U158/3600</f>
        <v>0</v>
      </c>
      <c r="V159" s="173">
        <f>'Raw Data(sec)'!V158/3600</f>
        <v>0.51</v>
      </c>
      <c r="W159" s="173">
        <f>'Raw Data(sec)'!W158/3600</f>
        <v>0.33111111111111113</v>
      </c>
      <c r="X159" s="173">
        <f>'Raw Data(sec)'!X158/3600</f>
        <v>0.44888888888888889</v>
      </c>
      <c r="Y159" s="173">
        <f>'Raw Data(sec)'!Y158/3600</f>
        <v>0.28666666666666668</v>
      </c>
      <c r="Z159" s="173">
        <f>'Raw Data(sec)'!Z158/3600</f>
        <v>0.17888888888888888</v>
      </c>
      <c r="AA159" s="173">
        <f>'Raw Data(sec)'!AA158/3600</f>
        <v>0</v>
      </c>
      <c r="AB159" s="173">
        <f>'Raw Data(sec)'!AB158/3600</f>
        <v>1.3333333333333334E-2</v>
      </c>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c r="GY159" s="9"/>
      <c r="GZ159" s="9"/>
      <c r="HA159" s="9"/>
      <c r="HB159" s="9"/>
      <c r="HC159" s="9"/>
      <c r="HD159" s="9"/>
      <c r="HE159" s="9"/>
      <c r="HF159" s="9"/>
      <c r="HG159" s="9"/>
      <c r="HH159" s="9"/>
    </row>
    <row r="160" spans="1:216" x14ac:dyDescent="0.2">
      <c r="A160" t="str">
        <f>'Raw Data(sec)'!A159</f>
        <v>P59</v>
      </c>
      <c r="B160" t="str">
        <f>'Raw Data(sec)'!B159</f>
        <v>HOM</v>
      </c>
      <c r="C160" t="str">
        <f>'Raw Data(sec)'!C159</f>
        <v>Z5. fix</v>
      </c>
      <c r="D160" t="str">
        <f>'Raw Data(sec)'!D159</f>
        <v>W</v>
      </c>
      <c r="E160">
        <f>'Raw Data(sec)'!E159/3600</f>
        <v>0.48555555555555557</v>
      </c>
      <c r="F160">
        <f>'Raw Data(sec)'!F159/3600</f>
        <v>0.40111111111111108</v>
      </c>
      <c r="G160">
        <f>'Raw Data(sec)'!G159/3600</f>
        <v>0.51777777777777778</v>
      </c>
      <c r="H160">
        <f>'Raw Data(sec)'!H159/3600</f>
        <v>0.1711111111111111</v>
      </c>
      <c r="I160">
        <f>'Raw Data(sec)'!I159/3600</f>
        <v>0.78888888888888886</v>
      </c>
      <c r="J160">
        <f>'Raw Data(sec)'!J159/3600</f>
        <v>0.50222222222222224</v>
      </c>
      <c r="K160">
        <f>'Raw Data(sec)'!K159/3600</f>
        <v>0.54333333333333333</v>
      </c>
      <c r="L160">
        <f>'Raw Data(sec)'!L159/3600</f>
        <v>9.555555555555556E-2</v>
      </c>
      <c r="M160">
        <f>'Raw Data(sec)'!M159/3600</f>
        <v>0.38333333333333336</v>
      </c>
      <c r="N160">
        <f>'Raw Data(sec)'!N159/3600</f>
        <v>0.63555555555555554</v>
      </c>
      <c r="O160">
        <f>'Raw Data(sec)'!O159/3600</f>
        <v>0.49444444444444446</v>
      </c>
      <c r="P160" s="173">
        <f>'Raw Data(sec)'!P159/3600</f>
        <v>0.11555555555555555</v>
      </c>
      <c r="Q160" s="32">
        <f>'Raw Data(sec)'!Q159/3592</f>
        <v>0.85746102449888639</v>
      </c>
      <c r="R160" s="173">
        <f>'Raw Data(sec)'!R159/3600</f>
        <v>0.63777777777777778</v>
      </c>
      <c r="S160" s="173">
        <f>'Raw Data(sec)'!S159/3600</f>
        <v>0.91444444444444439</v>
      </c>
      <c r="T160" s="173">
        <f>'Raw Data(sec)'!T159/3600</f>
        <v>0.68888888888888888</v>
      </c>
      <c r="U160" s="173">
        <f>'Raw Data(sec)'!U159/3600</f>
        <v>0.46666666666666667</v>
      </c>
      <c r="V160" s="173">
        <f>'Raw Data(sec)'!V159/3600</f>
        <v>1</v>
      </c>
      <c r="W160" s="173">
        <f>'Raw Data(sec)'!W159/3600</f>
        <v>1</v>
      </c>
      <c r="X160" s="173">
        <f>'Raw Data(sec)'!X159/3600</f>
        <v>0.50888888888888884</v>
      </c>
      <c r="Y160" s="173">
        <f>'Raw Data(sec)'!Y159/3600</f>
        <v>0.59888888888888892</v>
      </c>
      <c r="Z160" s="173">
        <f>'Raw Data(sec)'!Z159/3600</f>
        <v>0.57222222222222219</v>
      </c>
      <c r="AA160" s="173">
        <f>'Raw Data(sec)'!AA159/3600</f>
        <v>0.89666666666666661</v>
      </c>
      <c r="AB160" s="173">
        <f>'Raw Data(sec)'!AB159/3600</f>
        <v>0.81222222222222218</v>
      </c>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c r="GY160" s="9"/>
      <c r="GZ160" s="9"/>
      <c r="HA160" s="9"/>
      <c r="HB160" s="9"/>
      <c r="HC160" s="9"/>
      <c r="HD160" s="9"/>
      <c r="HE160" s="9"/>
      <c r="HF160" s="9"/>
      <c r="HG160" s="9"/>
      <c r="HH160" s="9"/>
    </row>
    <row r="161" spans="1:216" x14ac:dyDescent="0.2">
      <c r="A161" t="str">
        <f>'Raw Data(sec)'!A160</f>
        <v>P59</v>
      </c>
      <c r="B161" t="str">
        <f>'Raw Data(sec)'!B160</f>
        <v>HOM</v>
      </c>
      <c r="C161" t="str">
        <f>'Raw Data(sec)'!C160</f>
        <v>Z5. fix</v>
      </c>
      <c r="D161" t="str">
        <f>'Raw Data(sec)'!D160</f>
        <v>R</v>
      </c>
      <c r="E161">
        <f>'Raw Data(sec)'!E160/3600</f>
        <v>0</v>
      </c>
      <c r="F161">
        <f>'Raw Data(sec)'!F160/3600</f>
        <v>0.06</v>
      </c>
      <c r="G161">
        <f>'Raw Data(sec)'!G160/3600</f>
        <v>2.4444444444444446E-2</v>
      </c>
      <c r="H161">
        <f>'Raw Data(sec)'!H160/3600</f>
        <v>0.12444444444444444</v>
      </c>
      <c r="I161">
        <f>'Raw Data(sec)'!I160/3600</f>
        <v>0</v>
      </c>
      <c r="J161">
        <f>'Raw Data(sec)'!J160/3600</f>
        <v>3.2222222222222222E-2</v>
      </c>
      <c r="K161">
        <f>'Raw Data(sec)'!K160/3600</f>
        <v>5.3333333333333337E-2</v>
      </c>
      <c r="L161">
        <f>'Raw Data(sec)'!L160/3600</f>
        <v>0.16555555555555557</v>
      </c>
      <c r="M161">
        <f>'Raw Data(sec)'!M160/3600</f>
        <v>0.10111111111111111</v>
      </c>
      <c r="N161">
        <f>'Raw Data(sec)'!N160/3600</f>
        <v>3.4444444444444444E-2</v>
      </c>
      <c r="O161">
        <f>'Raw Data(sec)'!O160/3600</f>
        <v>8.1111111111111106E-2</v>
      </c>
      <c r="P161" s="173">
        <f>'Raw Data(sec)'!P160/3600</f>
        <v>0.18888888888888888</v>
      </c>
      <c r="Q161" s="32">
        <f>'Raw Data(sec)'!Q160/3592</f>
        <v>0</v>
      </c>
      <c r="R161" s="173">
        <f>'Raw Data(sec)'!R160/3600</f>
        <v>4.3333333333333335E-2</v>
      </c>
      <c r="S161" s="173">
        <f>'Raw Data(sec)'!S160/3600</f>
        <v>0</v>
      </c>
      <c r="T161" s="173">
        <f>'Raw Data(sec)'!T160/3600</f>
        <v>3.3333333333333333E-2</v>
      </c>
      <c r="U161" s="173">
        <f>'Raw Data(sec)'!U160/3600</f>
        <v>9.7777777777777783E-2</v>
      </c>
      <c r="V161" s="173">
        <f>'Raw Data(sec)'!V160/3600</f>
        <v>0</v>
      </c>
      <c r="W161" s="173">
        <f>'Raw Data(sec)'!W160/3600</f>
        <v>0</v>
      </c>
      <c r="X161" s="173">
        <f>'Raw Data(sec)'!X160/3600</f>
        <v>1.6666666666666666E-2</v>
      </c>
      <c r="Y161" s="173">
        <f>'Raw Data(sec)'!Y160/3600</f>
        <v>4.2222222222222223E-2</v>
      </c>
      <c r="Z161" s="173">
        <f>'Raw Data(sec)'!Z160/3600</f>
        <v>6.7777777777777784E-2</v>
      </c>
      <c r="AA161" s="173">
        <f>'Raw Data(sec)'!AA160/3600</f>
        <v>0</v>
      </c>
      <c r="AB161" s="173">
        <f>'Raw Data(sec)'!AB160/3600</f>
        <v>3.888888888888889E-2</v>
      </c>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c r="GY161" s="9"/>
      <c r="GZ161" s="9"/>
      <c r="HA161" s="9"/>
      <c r="HB161" s="9"/>
      <c r="HC161" s="9"/>
      <c r="HD161" s="9"/>
      <c r="HE161" s="9"/>
      <c r="HF161" s="9"/>
      <c r="HG161" s="9"/>
      <c r="HH161" s="9"/>
    </row>
    <row r="162" spans="1:216" x14ac:dyDescent="0.2">
      <c r="A162" t="str">
        <f>'Raw Data(sec)'!A161</f>
        <v>P59</v>
      </c>
      <c r="B162" t="str">
        <f>'Raw Data(sec)'!B161</f>
        <v>HOM</v>
      </c>
      <c r="C162" t="str">
        <f>'Raw Data(sec)'!C161</f>
        <v>Z5. fix</v>
      </c>
      <c r="D162" t="str">
        <f>'Raw Data(sec)'!D161</f>
        <v>NR</v>
      </c>
      <c r="E162">
        <f>'Raw Data(sec)'!E161/3600</f>
        <v>0.51444444444444448</v>
      </c>
      <c r="F162">
        <f>'Raw Data(sec)'!F161/3600</f>
        <v>0.53888888888888886</v>
      </c>
      <c r="G162">
        <f>'Raw Data(sec)'!G161/3600</f>
        <v>0.45777777777777778</v>
      </c>
      <c r="H162">
        <f>'Raw Data(sec)'!H161/3600</f>
        <v>0.70444444444444443</v>
      </c>
      <c r="I162">
        <f>'Raw Data(sec)'!I161/3600</f>
        <v>0.21111111111111111</v>
      </c>
      <c r="J162">
        <f>'Raw Data(sec)'!J161/3600</f>
        <v>0.46555555555555556</v>
      </c>
      <c r="K162">
        <f>'Raw Data(sec)'!K161/3600</f>
        <v>0.40333333333333332</v>
      </c>
      <c r="L162">
        <f>'Raw Data(sec)'!L161/3600</f>
        <v>0.73888888888888893</v>
      </c>
      <c r="M162">
        <f>'Raw Data(sec)'!M161/3600</f>
        <v>0.51555555555555554</v>
      </c>
      <c r="N162">
        <f>'Raw Data(sec)'!N161/3600</f>
        <v>0.33</v>
      </c>
      <c r="O162">
        <f>'Raw Data(sec)'!O161/3600</f>
        <v>0.42444444444444446</v>
      </c>
      <c r="P162" s="173">
        <f>'Raw Data(sec)'!P161/3600</f>
        <v>0.69555555555555559</v>
      </c>
      <c r="Q162" s="32">
        <f>'Raw Data(sec)'!Q161/3592</f>
        <v>0.1447661469933185</v>
      </c>
      <c r="R162" s="173">
        <f>'Raw Data(sec)'!R161/3600</f>
        <v>0.31666666666666665</v>
      </c>
      <c r="S162" s="173">
        <f>'Raw Data(sec)'!S161/3600</f>
        <v>8.5555555555555551E-2</v>
      </c>
      <c r="T162" s="173">
        <f>'Raw Data(sec)'!T161/3600</f>
        <v>0.27777777777777779</v>
      </c>
      <c r="U162" s="173">
        <f>'Raw Data(sec)'!U161/3600</f>
        <v>0.43555555555555553</v>
      </c>
      <c r="V162" s="173">
        <f>'Raw Data(sec)'!V161/3600</f>
        <v>0</v>
      </c>
      <c r="W162" s="173">
        <f>'Raw Data(sec)'!W161/3600</f>
        <v>0</v>
      </c>
      <c r="X162" s="173">
        <f>'Raw Data(sec)'!X161/3600</f>
        <v>0.47444444444444445</v>
      </c>
      <c r="Y162" s="173">
        <f>'Raw Data(sec)'!Y161/3600</f>
        <v>0.35888888888888887</v>
      </c>
      <c r="Z162" s="173">
        <f>'Raw Data(sec)'!Z161/3600</f>
        <v>0.36</v>
      </c>
      <c r="AA162" s="173">
        <f>'Raw Data(sec)'!AA161/3600</f>
        <v>0.10333333333333333</v>
      </c>
      <c r="AB162" s="173">
        <f>'Raw Data(sec)'!AB161/3600</f>
        <v>0.14888888888888888</v>
      </c>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c r="GY162" s="9"/>
      <c r="GZ162" s="9"/>
      <c r="HA162" s="9"/>
      <c r="HB162" s="9"/>
      <c r="HC162" s="9"/>
      <c r="HD162" s="9"/>
      <c r="HE162" s="9"/>
      <c r="HF162" s="9"/>
      <c r="HG162" s="9"/>
      <c r="HH162" s="9"/>
    </row>
    <row r="163" spans="1:216" x14ac:dyDescent="0.2">
      <c r="A163" t="str">
        <f>'Raw Data(sec)'!A162</f>
        <v>P59</v>
      </c>
      <c r="B163" t="str">
        <f>'Raw Data(sec)'!B162</f>
        <v>HOM</v>
      </c>
      <c r="C163" t="str">
        <f>'Raw Data(sec)'!C162</f>
        <v>W3. fix</v>
      </c>
      <c r="D163" t="str">
        <f>'Raw Data(sec)'!D162</f>
        <v>W</v>
      </c>
      <c r="E163">
        <f>'Raw Data(sec)'!E162/3600</f>
        <v>1</v>
      </c>
      <c r="F163">
        <f>'Raw Data(sec)'!F162/3600</f>
        <v>0.34888888888888892</v>
      </c>
      <c r="G163">
        <f>'Raw Data(sec)'!G162/3600</f>
        <v>0.19555555555555557</v>
      </c>
      <c r="H163">
        <f>'Raw Data(sec)'!H162/3600</f>
        <v>0.75222222222222224</v>
      </c>
      <c r="I163">
        <f>'Raw Data(sec)'!I162/3600</f>
        <v>0.24111111111111111</v>
      </c>
      <c r="J163">
        <f>'Raw Data(sec)'!J162/3600</f>
        <v>0.46111111111111114</v>
      </c>
      <c r="K163">
        <f>'Raw Data(sec)'!K162/3600</f>
        <v>0.08</v>
      </c>
      <c r="L163">
        <f>'Raw Data(sec)'!L162/3600</f>
        <v>0.62888888888888894</v>
      </c>
      <c r="M163">
        <f>'Raw Data(sec)'!M162/3600</f>
        <v>7.0000000000000007E-2</v>
      </c>
      <c r="N163">
        <f>'Raw Data(sec)'!N162/3600</f>
        <v>0.45555555555555555</v>
      </c>
      <c r="O163">
        <f>'Raw Data(sec)'!O162/3600</f>
        <v>0.22666666666666666</v>
      </c>
      <c r="P163" s="173">
        <f>'Raw Data(sec)'!P162/3600</f>
        <v>0.38444444444444442</v>
      </c>
      <c r="Q163" s="173">
        <f>'Raw Data(sec)'!Q162/3600</f>
        <v>1</v>
      </c>
      <c r="R163" s="173">
        <f>'Raw Data(sec)'!R162/3600</f>
        <v>0.74888888888888894</v>
      </c>
      <c r="S163" s="173">
        <f>'Raw Data(sec)'!S162/3600</f>
        <v>0.72666666666666668</v>
      </c>
      <c r="T163" s="173">
        <f>'Raw Data(sec)'!T162/3600</f>
        <v>1</v>
      </c>
      <c r="U163" s="173">
        <f>'Raw Data(sec)'!U162/3600</f>
        <v>1</v>
      </c>
      <c r="V163" s="173">
        <f>'Raw Data(sec)'!V162/3600</f>
        <v>0.81888888888888889</v>
      </c>
      <c r="W163" s="173">
        <f>'Raw Data(sec)'!W162/3600</f>
        <v>0.56666666666666665</v>
      </c>
      <c r="X163" s="32">
        <f>'Raw Data(sec)'!X162/3596</f>
        <v>0.75862068965517238</v>
      </c>
      <c r="Y163" s="173">
        <f>'Raw Data(sec)'!Y162/3600</f>
        <v>0.77222222222222225</v>
      </c>
      <c r="Z163" s="173">
        <f>'Raw Data(sec)'!Z162/3600</f>
        <v>0.76444444444444448</v>
      </c>
      <c r="AA163" s="173">
        <f>'Raw Data(sec)'!AA162/3600</f>
        <v>1</v>
      </c>
      <c r="AB163" s="173">
        <f>'Raw Data(sec)'!AB162/3600</f>
        <v>1</v>
      </c>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c r="GY163" s="9"/>
      <c r="GZ163" s="9"/>
      <c r="HA163" s="9"/>
      <c r="HB163" s="9"/>
      <c r="HC163" s="9"/>
      <c r="HD163" s="9"/>
      <c r="HE163" s="9"/>
      <c r="HF163" s="9"/>
      <c r="HG163" s="9"/>
      <c r="HH163" s="9"/>
    </row>
    <row r="164" spans="1:216" x14ac:dyDescent="0.2">
      <c r="A164" t="str">
        <f>'Raw Data(sec)'!A163</f>
        <v>P59</v>
      </c>
      <c r="B164" t="str">
        <f>'Raw Data(sec)'!B163</f>
        <v>HOM</v>
      </c>
      <c r="C164" t="str">
        <f>'Raw Data(sec)'!C163</f>
        <v>W3. fix</v>
      </c>
      <c r="D164" t="str">
        <f>'Raw Data(sec)'!D163</f>
        <v>R</v>
      </c>
      <c r="E164">
        <f>'Raw Data(sec)'!E163/3600</f>
        <v>0</v>
      </c>
      <c r="F164">
        <f>'Raw Data(sec)'!F163/3600</f>
        <v>0.05</v>
      </c>
      <c r="G164">
        <f>'Raw Data(sec)'!G163/3600</f>
        <v>0.17777777777777778</v>
      </c>
      <c r="H164">
        <f>'Raw Data(sec)'!H163/3600</f>
        <v>7.1111111111111111E-2</v>
      </c>
      <c r="I164">
        <f>'Raw Data(sec)'!I163/3600</f>
        <v>0.13</v>
      </c>
      <c r="J164">
        <f>'Raw Data(sec)'!J163/3600</f>
        <v>8.4444444444444447E-2</v>
      </c>
      <c r="K164">
        <f>'Raw Data(sec)'!K163/3600</f>
        <v>0.15444444444444444</v>
      </c>
      <c r="L164">
        <f>'Raw Data(sec)'!L163/3600</f>
        <v>9.6666666666666665E-2</v>
      </c>
      <c r="M164">
        <f>'Raw Data(sec)'!M163/3600</f>
        <v>0.22333333333333333</v>
      </c>
      <c r="N164">
        <f>'Raw Data(sec)'!N163/3600</f>
        <v>0.10222222222222223</v>
      </c>
      <c r="O164">
        <f>'Raw Data(sec)'!O163/3600</f>
        <v>0.14444444444444443</v>
      </c>
      <c r="P164" s="173">
        <f>'Raw Data(sec)'!P163/3600</f>
        <v>0.11444444444444445</v>
      </c>
      <c r="Q164" s="173">
        <f>'Raw Data(sec)'!Q163/3600</f>
        <v>0</v>
      </c>
      <c r="R164" s="173">
        <f>'Raw Data(sec)'!R163/3600</f>
        <v>2.1111111111111112E-2</v>
      </c>
      <c r="S164" s="173">
        <f>'Raw Data(sec)'!S163/3600</f>
        <v>1.2222222222222223E-2</v>
      </c>
      <c r="T164" s="173">
        <f>'Raw Data(sec)'!T163/3600</f>
        <v>0</v>
      </c>
      <c r="U164" s="173">
        <f>'Raw Data(sec)'!U163/3600</f>
        <v>0</v>
      </c>
      <c r="V164" s="173">
        <f>'Raw Data(sec)'!V163/3600</f>
        <v>6.6666666666666671E-3</v>
      </c>
      <c r="W164" s="173">
        <f>'Raw Data(sec)'!W163/3600</f>
        <v>3.2222222222222222E-2</v>
      </c>
      <c r="X164" s="32">
        <f>'Raw Data(sec)'!X163/3596</f>
        <v>0</v>
      </c>
      <c r="Y164" s="173">
        <f>'Raw Data(sec)'!Y163/3600</f>
        <v>0</v>
      </c>
      <c r="Z164" s="173">
        <f>'Raw Data(sec)'!Z163/3600</f>
        <v>2.3333333333333334E-2</v>
      </c>
      <c r="AA164" s="173">
        <f>'Raw Data(sec)'!AA163/3600</f>
        <v>0</v>
      </c>
      <c r="AB164" s="173">
        <f>'Raw Data(sec)'!AB163/3600</f>
        <v>0</v>
      </c>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c r="GY164" s="9"/>
      <c r="GZ164" s="9"/>
      <c r="HA164" s="9"/>
      <c r="HB164" s="9"/>
      <c r="HC164" s="9"/>
      <c r="HD164" s="9"/>
      <c r="HE164" s="9"/>
      <c r="HF164" s="9"/>
      <c r="HG164" s="9"/>
      <c r="HH164" s="9"/>
    </row>
    <row r="165" spans="1:216" x14ac:dyDescent="0.2">
      <c r="A165" t="str">
        <f>'Raw Data(sec)'!A164</f>
        <v>P59</v>
      </c>
      <c r="B165" t="str">
        <f>'Raw Data(sec)'!B164</f>
        <v>HOM</v>
      </c>
      <c r="C165" t="str">
        <f>'Raw Data(sec)'!C164</f>
        <v>W3. fix</v>
      </c>
      <c r="D165" t="str">
        <f>'Raw Data(sec)'!D164</f>
        <v>NR</v>
      </c>
      <c r="E165">
        <f>'Raw Data(sec)'!E164/3600</f>
        <v>0</v>
      </c>
      <c r="F165">
        <f>'Raw Data(sec)'!F164/3600</f>
        <v>0.60111111111111115</v>
      </c>
      <c r="G165">
        <f>'Raw Data(sec)'!G164/3600</f>
        <v>0.62666666666666671</v>
      </c>
      <c r="H165">
        <f>'Raw Data(sec)'!H164/3600</f>
        <v>0.17666666666666667</v>
      </c>
      <c r="I165">
        <f>'Raw Data(sec)'!I164/3600</f>
        <v>0.62888888888888894</v>
      </c>
      <c r="J165">
        <f>'Raw Data(sec)'!J164/3600</f>
        <v>0.45444444444444443</v>
      </c>
      <c r="K165">
        <f>'Raw Data(sec)'!K164/3600</f>
        <v>0.76555555555555554</v>
      </c>
      <c r="L165">
        <f>'Raw Data(sec)'!L164/3600</f>
        <v>0.27444444444444444</v>
      </c>
      <c r="M165">
        <f>'Raw Data(sec)'!M164/3600</f>
        <v>0.70666666666666667</v>
      </c>
      <c r="N165">
        <f>'Raw Data(sec)'!N164/3600</f>
        <v>0.44222222222222224</v>
      </c>
      <c r="O165">
        <f>'Raw Data(sec)'!O164/3600</f>
        <v>0.62888888888888894</v>
      </c>
      <c r="P165" s="173">
        <f>'Raw Data(sec)'!P164/3600</f>
        <v>0.50111111111111106</v>
      </c>
      <c r="Q165" s="173">
        <f>'Raw Data(sec)'!Q164/3600</f>
        <v>0</v>
      </c>
      <c r="R165" s="173">
        <f>'Raw Data(sec)'!R164/3600</f>
        <v>0.23</v>
      </c>
      <c r="S165" s="173">
        <f>'Raw Data(sec)'!S164/3600</f>
        <v>0.26111111111111113</v>
      </c>
      <c r="T165" s="173">
        <f>'Raw Data(sec)'!T164/3600</f>
        <v>0</v>
      </c>
      <c r="U165" s="173">
        <f>'Raw Data(sec)'!U164/3600</f>
        <v>0</v>
      </c>
      <c r="V165" s="173">
        <f>'Raw Data(sec)'!V164/3600</f>
        <v>0.17444444444444446</v>
      </c>
      <c r="W165" s="173">
        <f>'Raw Data(sec)'!W164/3600</f>
        <v>0.40111111111111108</v>
      </c>
      <c r="X165" s="32">
        <f>'Raw Data(sec)'!X164/3596</f>
        <v>0.2413793103448276</v>
      </c>
      <c r="Y165" s="173">
        <f>'Raw Data(sec)'!Y164/3600</f>
        <v>0.22777777777777777</v>
      </c>
      <c r="Z165" s="173">
        <f>'Raw Data(sec)'!Z164/3600</f>
        <v>0.21222222222222223</v>
      </c>
      <c r="AA165" s="173">
        <f>'Raw Data(sec)'!AA164/3600</f>
        <v>0</v>
      </c>
      <c r="AB165" s="173">
        <f>'Raw Data(sec)'!AB164/3600</f>
        <v>0</v>
      </c>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c r="GY165" s="9"/>
      <c r="GZ165" s="9"/>
      <c r="HA165" s="9"/>
      <c r="HB165" s="9"/>
      <c r="HC165" s="9"/>
      <c r="HD165" s="9"/>
      <c r="HE165" s="9"/>
      <c r="HF165" s="9"/>
      <c r="HG165" s="9"/>
      <c r="HH165" s="9"/>
    </row>
    <row r="166" spans="1:216" x14ac:dyDescent="0.2">
      <c r="A166" t="str">
        <f>'Raw Data(sec)'!A165</f>
        <v>P59</v>
      </c>
      <c r="B166" t="str">
        <f>'Raw Data(sec)'!B165</f>
        <v>WT</v>
      </c>
      <c r="C166" t="str">
        <f>'Raw Data(sec)'!C165</f>
        <v xml:space="preserve">V4 </v>
      </c>
      <c r="D166" t="str">
        <f>'Raw Data(sec)'!D165</f>
        <v>W</v>
      </c>
      <c r="E166">
        <f>'Raw Data(sec)'!E165/3600</f>
        <v>0.37444444444444447</v>
      </c>
      <c r="F166">
        <f>'Raw Data(sec)'!F165/3600</f>
        <v>0.2388888888888889</v>
      </c>
      <c r="G166">
        <f>'Raw Data(sec)'!G165/3600</f>
        <v>0.38666666666666666</v>
      </c>
      <c r="H166">
        <f>'Raw Data(sec)'!H165/3600</f>
        <v>0.53222222222222226</v>
      </c>
      <c r="I166">
        <f>'Raw Data(sec)'!I165/3600</f>
        <v>1</v>
      </c>
      <c r="J166">
        <f>'Raw Data(sec)'!J165/3600</f>
        <v>0.29666666666666669</v>
      </c>
      <c r="K166">
        <f>'Raw Data(sec)'!K165/3600</f>
        <v>0.28000000000000003</v>
      </c>
      <c r="L166">
        <f>'Raw Data(sec)'!L165/3600</f>
        <v>0.43888888888888888</v>
      </c>
      <c r="M166">
        <f>'Raw Data(sec)'!M165/3600</f>
        <v>0.25333333333333335</v>
      </c>
      <c r="N166">
        <f>'Raw Data(sec)'!N165/3600</f>
        <v>0.23333333333333334</v>
      </c>
      <c r="O166">
        <f>'Raw Data(sec)'!O165/3600</f>
        <v>0.5444444444444444</v>
      </c>
      <c r="P166" s="173">
        <f>'Raw Data(sec)'!P165/3600</f>
        <v>0.16333333333333333</v>
      </c>
      <c r="Q166" s="173">
        <f>'Raw Data(sec)'!Q165/3600</f>
        <v>0.89</v>
      </c>
      <c r="R166" s="173">
        <f>'Raw Data(sec)'!R165/3600</f>
        <v>0.78555555555555556</v>
      </c>
      <c r="S166" s="173">
        <f>'Raw Data(sec)'!S165/3600</f>
        <v>0.56333333333333335</v>
      </c>
      <c r="T166" s="173">
        <f>'Raw Data(sec)'!T165/3600</f>
        <v>0.49555555555555558</v>
      </c>
      <c r="U166" s="173">
        <f>'Raw Data(sec)'!U165/3600</f>
        <v>0.9622222222222222</v>
      </c>
      <c r="V166" s="173">
        <f>'Raw Data(sec)'!V165/3600</f>
        <v>1</v>
      </c>
      <c r="W166" s="173">
        <f>'Raw Data(sec)'!W165/3600</f>
        <v>0.35444444444444445</v>
      </c>
      <c r="X166" s="173">
        <f>'Raw Data(sec)'!X165/3600</f>
        <v>0.9</v>
      </c>
      <c r="Y166" s="173">
        <f>'Raw Data(sec)'!Y165/3600</f>
        <v>0.49333333333333335</v>
      </c>
      <c r="Z166" s="173">
        <f>'Raw Data(sec)'!Z165/3600</f>
        <v>1</v>
      </c>
      <c r="AA166" s="173">
        <f>'Raw Data(sec)'!AA165/3600</f>
        <v>1</v>
      </c>
      <c r="AB166" s="173">
        <f>'Raw Data(sec)'!AB165/3600</f>
        <v>0.58666666666666667</v>
      </c>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c r="GY166" s="9"/>
      <c r="GZ166" s="9"/>
      <c r="HA166" s="9"/>
      <c r="HB166" s="9"/>
      <c r="HC166" s="9"/>
      <c r="HD166" s="9"/>
      <c r="HE166" s="9"/>
      <c r="HF166" s="9"/>
      <c r="HG166" s="9"/>
      <c r="HH166" s="9"/>
    </row>
    <row r="167" spans="1:216" x14ac:dyDescent="0.2">
      <c r="A167" t="str">
        <f>'Raw Data(sec)'!A166</f>
        <v>P59</v>
      </c>
      <c r="B167" t="str">
        <f>'Raw Data(sec)'!B166</f>
        <v>WT</v>
      </c>
      <c r="C167" t="str">
        <f>'Raw Data(sec)'!C166</f>
        <v xml:space="preserve">V4 </v>
      </c>
      <c r="D167" t="str">
        <f>'Raw Data(sec)'!D166</f>
        <v>R</v>
      </c>
      <c r="E167">
        <f>'Raw Data(sec)'!E166/3600</f>
        <v>7.6666666666666661E-2</v>
      </c>
      <c r="F167">
        <f>'Raw Data(sec)'!F166/3600</f>
        <v>0.14333333333333334</v>
      </c>
      <c r="G167">
        <f>'Raw Data(sec)'!G166/3600</f>
        <v>0.05</v>
      </c>
      <c r="H167">
        <f>'Raw Data(sec)'!H166/3600</f>
        <v>9.6666666666666665E-2</v>
      </c>
      <c r="I167">
        <f>'Raw Data(sec)'!I166/3600</f>
        <v>0</v>
      </c>
      <c r="J167">
        <f>'Raw Data(sec)'!J166/3600</f>
        <v>5.2222222222222225E-2</v>
      </c>
      <c r="K167">
        <f>'Raw Data(sec)'!K166/3600</f>
        <v>0.12666666666666668</v>
      </c>
      <c r="L167">
        <f>'Raw Data(sec)'!L166/3600</f>
        <v>9.555555555555556E-2</v>
      </c>
      <c r="M167">
        <f>'Raw Data(sec)'!M166/3600</f>
        <v>0.13444444444444445</v>
      </c>
      <c r="N167">
        <f>'Raw Data(sec)'!N166/3600</f>
        <v>0.15777777777777777</v>
      </c>
      <c r="O167">
        <f>'Raw Data(sec)'!O166/3600</f>
        <v>7.6666666666666661E-2</v>
      </c>
      <c r="P167" s="173">
        <f>'Raw Data(sec)'!P166/3600</f>
        <v>0.17666666666666667</v>
      </c>
      <c r="Q167" s="173">
        <f>'Raw Data(sec)'!Q166/3600</f>
        <v>4.4444444444444444E-3</v>
      </c>
      <c r="R167" s="173">
        <f>'Raw Data(sec)'!R166/3600</f>
        <v>0</v>
      </c>
      <c r="S167" s="173">
        <f>'Raw Data(sec)'!S166/3600</f>
        <v>3.4444444444444444E-2</v>
      </c>
      <c r="T167" s="173">
        <f>'Raw Data(sec)'!T166/3600</f>
        <v>4.8888888888888891E-2</v>
      </c>
      <c r="U167" s="173">
        <f>'Raw Data(sec)'!U166/3600</f>
        <v>0</v>
      </c>
      <c r="V167" s="173">
        <f>'Raw Data(sec)'!V166/3600</f>
        <v>0</v>
      </c>
      <c r="W167" s="173">
        <f>'Raw Data(sec)'!W166/3600</f>
        <v>3.888888888888889E-2</v>
      </c>
      <c r="X167" s="173">
        <f>'Raw Data(sec)'!X166/3600</f>
        <v>1.2222222222222223E-2</v>
      </c>
      <c r="Y167" s="173">
        <f>'Raw Data(sec)'!Y166/3600</f>
        <v>2.3333333333333334E-2</v>
      </c>
      <c r="Z167" s="173">
        <f>'Raw Data(sec)'!Z166/3600</f>
        <v>0</v>
      </c>
      <c r="AA167" s="173">
        <f>'Raw Data(sec)'!AA166/3600</f>
        <v>0</v>
      </c>
      <c r="AB167" s="173">
        <f>'Raw Data(sec)'!AB166/3600</f>
        <v>4.6666666666666669E-2</v>
      </c>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c r="GY167" s="9"/>
      <c r="GZ167" s="9"/>
      <c r="HA167" s="9"/>
      <c r="HB167" s="9"/>
      <c r="HC167" s="9"/>
      <c r="HD167" s="9"/>
      <c r="HE167" s="9"/>
      <c r="HF167" s="9"/>
      <c r="HG167" s="9"/>
      <c r="HH167" s="9"/>
    </row>
    <row r="168" spans="1:216" x14ac:dyDescent="0.2">
      <c r="A168" t="str">
        <f>'Raw Data(sec)'!A167</f>
        <v>P59</v>
      </c>
      <c r="B168" t="str">
        <f>'Raw Data(sec)'!B167</f>
        <v>WT</v>
      </c>
      <c r="C168" t="str">
        <f>'Raw Data(sec)'!C167</f>
        <v xml:space="preserve">V4 </v>
      </c>
      <c r="D168" t="str">
        <f>'Raw Data(sec)'!D167</f>
        <v>NR</v>
      </c>
      <c r="E168">
        <f>'Raw Data(sec)'!E167/3600</f>
        <v>0.54888888888888887</v>
      </c>
      <c r="F168">
        <f>'Raw Data(sec)'!F167/3600</f>
        <v>0.61777777777777776</v>
      </c>
      <c r="G168">
        <f>'Raw Data(sec)'!G167/3600</f>
        <v>0.56333333333333335</v>
      </c>
      <c r="H168">
        <f>'Raw Data(sec)'!H167/3600</f>
        <v>0.37111111111111111</v>
      </c>
      <c r="I168">
        <f>'Raw Data(sec)'!I167/3600</f>
        <v>0</v>
      </c>
      <c r="J168">
        <f>'Raw Data(sec)'!J167/3600</f>
        <v>0.65111111111111108</v>
      </c>
      <c r="K168">
        <f>'Raw Data(sec)'!K167/3600</f>
        <v>0.59333333333333338</v>
      </c>
      <c r="L168">
        <f>'Raw Data(sec)'!L167/3600</f>
        <v>0.46555555555555556</v>
      </c>
      <c r="M168">
        <f>'Raw Data(sec)'!M167/3600</f>
        <v>0.61222222222222222</v>
      </c>
      <c r="N168">
        <f>'Raw Data(sec)'!N167/3600</f>
        <v>0.60888888888888892</v>
      </c>
      <c r="O168">
        <f>'Raw Data(sec)'!O167/3600</f>
        <v>0.37888888888888889</v>
      </c>
      <c r="P168" s="173">
        <f>'Raw Data(sec)'!P167/3600</f>
        <v>0.66</v>
      </c>
      <c r="Q168" s="173">
        <f>'Raw Data(sec)'!Q167/3600</f>
        <v>0.10555555555555556</v>
      </c>
      <c r="R168" s="173">
        <f>'Raw Data(sec)'!R167/3600</f>
        <v>0.21444444444444444</v>
      </c>
      <c r="S168" s="173">
        <f>'Raw Data(sec)'!S167/3600</f>
        <v>0.4022222222222222</v>
      </c>
      <c r="T168" s="173">
        <f>'Raw Data(sec)'!T167/3600</f>
        <v>0.45555555555555555</v>
      </c>
      <c r="U168" s="173">
        <f>'Raw Data(sec)'!U167/3600</f>
        <v>3.7777777777777778E-2</v>
      </c>
      <c r="V168" s="173">
        <f>'Raw Data(sec)'!V167/3600</f>
        <v>0</v>
      </c>
      <c r="W168" s="173">
        <f>'Raw Data(sec)'!W167/3600</f>
        <v>0.60666666666666669</v>
      </c>
      <c r="X168" s="173">
        <f>'Raw Data(sec)'!X167/3600</f>
        <v>8.7777777777777774E-2</v>
      </c>
      <c r="Y168" s="173">
        <f>'Raw Data(sec)'!Y167/3600</f>
        <v>0.48333333333333334</v>
      </c>
      <c r="Z168" s="173">
        <f>'Raw Data(sec)'!Z167/3600</f>
        <v>0</v>
      </c>
      <c r="AA168" s="173">
        <f>'Raw Data(sec)'!AA167/3600</f>
        <v>0</v>
      </c>
      <c r="AB168" s="173">
        <f>'Raw Data(sec)'!AB167/3600</f>
        <v>0.36666666666666664</v>
      </c>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c r="GY168" s="9"/>
      <c r="GZ168" s="9"/>
      <c r="HA168" s="9"/>
      <c r="HB168" s="9"/>
      <c r="HC168" s="9"/>
      <c r="HD168" s="9"/>
      <c r="HE168" s="9"/>
      <c r="HF168" s="9"/>
      <c r="HG168" s="9"/>
      <c r="HH168" s="9"/>
    </row>
    <row r="169" spans="1:216" x14ac:dyDescent="0.2">
      <c r="A169" t="str">
        <f>'Raw Data(sec)'!A168</f>
        <v>P59</v>
      </c>
      <c r="B169" t="str">
        <f>'Raw Data(sec)'!B168</f>
        <v>WT</v>
      </c>
      <c r="C169" t="str">
        <f>'Raw Data(sec)'!C168</f>
        <v xml:space="preserve">V5 </v>
      </c>
      <c r="D169" t="str">
        <f>'Raw Data(sec)'!D168</f>
        <v>W</v>
      </c>
      <c r="E169">
        <f>'Raw Data(sec)'!E168/3600</f>
        <v>0.27333333333333332</v>
      </c>
      <c r="F169">
        <f>'Raw Data(sec)'!F168/3600</f>
        <v>0.38111111111111112</v>
      </c>
      <c r="G169">
        <f>'Raw Data(sec)'!G168/3600</f>
        <v>0.99888888888888894</v>
      </c>
      <c r="H169">
        <f>'Raw Data(sec)'!H168/3600</f>
        <v>0.10444444444444445</v>
      </c>
      <c r="I169">
        <f>'Raw Data(sec)'!I168/3600</f>
        <v>0.44444444444444442</v>
      </c>
      <c r="J169">
        <f>'Raw Data(sec)'!J168/3600</f>
        <v>0.26444444444444443</v>
      </c>
      <c r="K169">
        <f>'Raw Data(sec)'!K168/3600</f>
        <v>7.2222222222222215E-2</v>
      </c>
      <c r="L169">
        <f>'Raw Data(sec)'!L168/3600</f>
        <v>0.62777777777777777</v>
      </c>
      <c r="M169">
        <f>'Raw Data(sec)'!M168/3600</f>
        <v>4.2222222222222223E-2</v>
      </c>
      <c r="N169">
        <f>'Raw Data(sec)'!N168/3600</f>
        <v>0.44666666666666666</v>
      </c>
      <c r="O169">
        <f>'Raw Data(sec)'!O168/3600</f>
        <v>0.53</v>
      </c>
      <c r="P169" s="173">
        <f>'Raw Data(sec)'!P168/3600</f>
        <v>0.41888888888888887</v>
      </c>
      <c r="Q169" s="173">
        <f>'Raw Data(sec)'!Q168/3600</f>
        <v>0.58333333333333337</v>
      </c>
      <c r="R169" s="173">
        <f>'Raw Data(sec)'!R168/3600</f>
        <v>0.68333333333333335</v>
      </c>
      <c r="S169" s="173">
        <f>'Raw Data(sec)'!S168/3600</f>
        <v>0.38111111111111112</v>
      </c>
      <c r="T169" s="173">
        <f>'Raw Data(sec)'!T168/3600</f>
        <v>1</v>
      </c>
      <c r="U169" s="173">
        <f>'Raw Data(sec)'!U168/3600</f>
        <v>0.60444444444444445</v>
      </c>
      <c r="V169" s="173">
        <f>'Raw Data(sec)'!V168/3600</f>
        <v>0.2688888888888889</v>
      </c>
      <c r="W169" s="173">
        <f>'Raw Data(sec)'!W168/3600</f>
        <v>0.81333333333333335</v>
      </c>
      <c r="X169" s="173">
        <f>'Raw Data(sec)'!X168/3600</f>
        <v>0.46444444444444444</v>
      </c>
      <c r="Y169" s="173">
        <f>'Raw Data(sec)'!Y168/3600</f>
        <v>1</v>
      </c>
      <c r="Z169" s="173">
        <f>'Raw Data(sec)'!Z168/3600</f>
        <v>0.96666666666666667</v>
      </c>
      <c r="AA169" s="173">
        <f>'Raw Data(sec)'!AA168/3600</f>
        <v>0.55555555555555558</v>
      </c>
      <c r="AB169" s="173">
        <f>'Raw Data(sec)'!AB168/3600</f>
        <v>1</v>
      </c>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c r="GY169" s="9"/>
      <c r="GZ169" s="9"/>
      <c r="HA169" s="9"/>
      <c r="HB169" s="9"/>
      <c r="HC169" s="9"/>
      <c r="HD169" s="9"/>
      <c r="HE169" s="9"/>
      <c r="HF169" s="9"/>
      <c r="HG169" s="9"/>
      <c r="HH169" s="9"/>
    </row>
    <row r="170" spans="1:216" x14ac:dyDescent="0.2">
      <c r="A170" t="str">
        <f>'Raw Data(sec)'!A169</f>
        <v>P59</v>
      </c>
      <c r="B170" t="str">
        <f>'Raw Data(sec)'!B169</f>
        <v>WT</v>
      </c>
      <c r="C170" t="str">
        <f>'Raw Data(sec)'!C169</f>
        <v xml:space="preserve">V5 </v>
      </c>
      <c r="D170" t="str">
        <f>'Raw Data(sec)'!D169</f>
        <v>R</v>
      </c>
      <c r="E170">
        <f>'Raw Data(sec)'!E169/3600</f>
        <v>6.6666666666666671E-3</v>
      </c>
      <c r="F170">
        <f>'Raw Data(sec)'!F169/3600</f>
        <v>3.2222222222222222E-2</v>
      </c>
      <c r="G170">
        <f>'Raw Data(sec)'!G169/3600</f>
        <v>0</v>
      </c>
      <c r="H170">
        <f>'Raw Data(sec)'!H169/3600</f>
        <v>4.2222222222222223E-2</v>
      </c>
      <c r="I170">
        <f>'Raw Data(sec)'!I169/3600</f>
        <v>6.8888888888888888E-2</v>
      </c>
      <c r="J170">
        <f>'Raw Data(sec)'!J169/3600</f>
        <v>7.8888888888888883E-2</v>
      </c>
      <c r="K170">
        <f>'Raw Data(sec)'!K169/3600</f>
        <v>0.16</v>
      </c>
      <c r="L170">
        <f>'Raw Data(sec)'!L169/3600</f>
        <v>5.1111111111111114E-2</v>
      </c>
      <c r="M170">
        <f>'Raw Data(sec)'!M169/3600</f>
        <v>0.1111111111111111</v>
      </c>
      <c r="N170">
        <f>'Raw Data(sec)'!N169/3600</f>
        <v>6.1111111111111109E-2</v>
      </c>
      <c r="O170">
        <f>'Raw Data(sec)'!O169/3600</f>
        <v>5.2222222222222225E-2</v>
      </c>
      <c r="P170" s="173">
        <f>'Raw Data(sec)'!P169/3600</f>
        <v>2.5555555555555557E-2</v>
      </c>
      <c r="Q170" s="173">
        <f>'Raw Data(sec)'!Q169/3600</f>
        <v>0</v>
      </c>
      <c r="R170" s="173">
        <f>'Raw Data(sec)'!R169/3600</f>
        <v>1.1111111111111112E-2</v>
      </c>
      <c r="S170" s="173">
        <f>'Raw Data(sec)'!S169/3600</f>
        <v>3.5555555555555556E-2</v>
      </c>
      <c r="T170" s="173">
        <f>'Raw Data(sec)'!T169/3600</f>
        <v>0</v>
      </c>
      <c r="U170" s="173">
        <f>'Raw Data(sec)'!U169/3600</f>
        <v>0</v>
      </c>
      <c r="V170" s="173">
        <f>'Raw Data(sec)'!V169/3600</f>
        <v>7.3333333333333334E-2</v>
      </c>
      <c r="W170" s="173">
        <f>'Raw Data(sec)'!W169/3600</f>
        <v>0</v>
      </c>
      <c r="X170" s="173">
        <f>'Raw Data(sec)'!X169/3600</f>
        <v>1.5555555555555555E-2</v>
      </c>
      <c r="Y170" s="173">
        <f>'Raw Data(sec)'!Y169/3600</f>
        <v>0</v>
      </c>
      <c r="Z170" s="173">
        <f>'Raw Data(sec)'!Z169/3600</f>
        <v>0</v>
      </c>
      <c r="AA170" s="173">
        <f>'Raw Data(sec)'!AA169/3600</f>
        <v>0</v>
      </c>
      <c r="AB170" s="173">
        <f>'Raw Data(sec)'!AB169/3600</f>
        <v>0</v>
      </c>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c r="GY170" s="9"/>
      <c r="GZ170" s="9"/>
      <c r="HA170" s="9"/>
      <c r="HB170" s="9"/>
      <c r="HC170" s="9"/>
      <c r="HD170" s="9"/>
      <c r="HE170" s="9"/>
      <c r="HF170" s="9"/>
      <c r="HG170" s="9"/>
      <c r="HH170" s="9"/>
    </row>
    <row r="171" spans="1:216" x14ac:dyDescent="0.2">
      <c r="A171" t="str">
        <f>'Raw Data(sec)'!A170</f>
        <v>P59</v>
      </c>
      <c r="B171" t="str">
        <f>'Raw Data(sec)'!B170</f>
        <v>WT</v>
      </c>
      <c r="C171" t="str">
        <f>'Raw Data(sec)'!C170</f>
        <v xml:space="preserve">V5 </v>
      </c>
      <c r="D171" t="str">
        <f>'Raw Data(sec)'!D170</f>
        <v>NR</v>
      </c>
      <c r="E171">
        <f>'Raw Data(sec)'!E170/3600</f>
        <v>0.72</v>
      </c>
      <c r="F171">
        <f>'Raw Data(sec)'!F170/3600</f>
        <v>0.58666666666666667</v>
      </c>
      <c r="G171">
        <f>'Raw Data(sec)'!G170/3600</f>
        <v>1.1111111111111111E-3</v>
      </c>
      <c r="H171">
        <f>'Raw Data(sec)'!H170/3600</f>
        <v>0.85333333333333339</v>
      </c>
      <c r="I171">
        <f>'Raw Data(sec)'!I170/3600</f>
        <v>0.48666666666666669</v>
      </c>
      <c r="J171">
        <f>'Raw Data(sec)'!J170/3600</f>
        <v>0.65666666666666662</v>
      </c>
      <c r="K171">
        <f>'Raw Data(sec)'!K170/3600</f>
        <v>0.76777777777777778</v>
      </c>
      <c r="L171">
        <f>'Raw Data(sec)'!L170/3600</f>
        <v>0.32111111111111112</v>
      </c>
      <c r="M171">
        <f>'Raw Data(sec)'!M170/3600</f>
        <v>0.84666666666666668</v>
      </c>
      <c r="N171">
        <f>'Raw Data(sec)'!N170/3600</f>
        <v>0.49222222222222223</v>
      </c>
      <c r="O171">
        <f>'Raw Data(sec)'!O170/3600</f>
        <v>0.4177777777777778</v>
      </c>
      <c r="P171" s="173">
        <f>'Raw Data(sec)'!P170/3600</f>
        <v>0.55555555555555558</v>
      </c>
      <c r="Q171" s="173">
        <f>'Raw Data(sec)'!Q170/3600</f>
        <v>0.41666666666666669</v>
      </c>
      <c r="R171" s="173">
        <f>'Raw Data(sec)'!R170/3600</f>
        <v>0.30555555555555558</v>
      </c>
      <c r="S171" s="173">
        <f>'Raw Data(sec)'!S170/3600</f>
        <v>0.58333333333333337</v>
      </c>
      <c r="T171" s="173">
        <f>'Raw Data(sec)'!T170/3600</f>
        <v>0</v>
      </c>
      <c r="U171" s="173">
        <f>'Raw Data(sec)'!U170/3600</f>
        <v>0.39555555555555555</v>
      </c>
      <c r="V171" s="173">
        <f>'Raw Data(sec)'!V170/3600</f>
        <v>0.65777777777777779</v>
      </c>
      <c r="W171" s="173">
        <f>'Raw Data(sec)'!W170/3600</f>
        <v>0.18666666666666668</v>
      </c>
      <c r="X171" s="173">
        <f>'Raw Data(sec)'!X170/3600</f>
        <v>0.52</v>
      </c>
      <c r="Y171" s="173">
        <f>'Raw Data(sec)'!Y170/3600</f>
        <v>0</v>
      </c>
      <c r="Z171" s="173">
        <f>'Raw Data(sec)'!Z170/3600</f>
        <v>3.3333333333333333E-2</v>
      </c>
      <c r="AA171" s="173">
        <f>'Raw Data(sec)'!AA170/3600</f>
        <v>0.44444444444444442</v>
      </c>
      <c r="AB171" s="173">
        <f>'Raw Data(sec)'!AB170/3600</f>
        <v>0</v>
      </c>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row>
    <row r="172" spans="1:216" x14ac:dyDescent="0.2">
      <c r="A172" t="str">
        <f>'Raw Data(sec)'!A171</f>
        <v>P59</v>
      </c>
      <c r="B172" t="str">
        <f>'Raw Data(sec)'!B171</f>
        <v>WT</v>
      </c>
      <c r="C172" t="str">
        <f>'Raw Data(sec)'!C171</f>
        <v>X4. fixed</v>
      </c>
      <c r="D172" t="str">
        <f>'Raw Data(sec)'!D171</f>
        <v>W</v>
      </c>
      <c r="E172">
        <f>'Raw Data(sec)'!E171/3600</f>
        <v>0.60111111111111115</v>
      </c>
      <c r="F172">
        <f>'Raw Data(sec)'!F171/3600</f>
        <v>0.16666666666666666</v>
      </c>
      <c r="G172">
        <f>'Raw Data(sec)'!G171/3600</f>
        <v>0.4777777777777778</v>
      </c>
      <c r="H172">
        <f>'Raw Data(sec)'!H171/3600</f>
        <v>0.19888888888888889</v>
      </c>
      <c r="I172">
        <f>'Raw Data(sec)'!I171/3600</f>
        <v>0.36333333333333334</v>
      </c>
      <c r="J172">
        <f>'Raw Data(sec)'!J171/3600</f>
        <v>9.4444444444444442E-2</v>
      </c>
      <c r="K172">
        <f>'Raw Data(sec)'!K171/3600</f>
        <v>0.62555555555555553</v>
      </c>
      <c r="L172">
        <f>'Raw Data(sec)'!L171/3600</f>
        <v>0.11555555555555555</v>
      </c>
      <c r="M172">
        <f>'Raw Data(sec)'!M171/3600</f>
        <v>0.20444444444444446</v>
      </c>
      <c r="N172">
        <f>'Raw Data(sec)'!N171/3600</f>
        <v>0.35888888888888887</v>
      </c>
      <c r="O172">
        <f>'Raw Data(sec)'!O171/3600</f>
        <v>0.82444444444444442</v>
      </c>
      <c r="P172" s="173">
        <f>'Raw Data(sec)'!P171/3600</f>
        <v>0.45777777777777778</v>
      </c>
      <c r="Q172" s="173">
        <f>'Raw Data(sec)'!Q171/3600</f>
        <v>0.54333333333333333</v>
      </c>
      <c r="R172" s="173">
        <f>'Raw Data(sec)'!R171/3600</f>
        <v>0.69333333333333336</v>
      </c>
      <c r="S172" s="173">
        <f>'Raw Data(sec)'!S171/3600</f>
        <v>0.41888888888888887</v>
      </c>
      <c r="T172" s="173">
        <f>'Raw Data(sec)'!T171/3600</f>
        <v>0.49666666666666665</v>
      </c>
      <c r="U172" s="173">
        <f>'Raw Data(sec)'!U171/3600</f>
        <v>0.68222222222222217</v>
      </c>
      <c r="V172" s="173">
        <f>'Raw Data(sec)'!V171/3600</f>
        <v>0.77666666666666662</v>
      </c>
      <c r="W172" s="173">
        <f>'Raw Data(sec)'!W171/3600</f>
        <v>0.66888888888888887</v>
      </c>
      <c r="X172" s="173">
        <f>'Raw Data(sec)'!X171/3600</f>
        <v>0.3</v>
      </c>
      <c r="Y172" s="173">
        <f>'Raw Data(sec)'!Y171/3600</f>
        <v>0.46666666666666667</v>
      </c>
      <c r="Z172" s="173">
        <f>'Raw Data(sec)'!Z171/3600</f>
        <v>0.73</v>
      </c>
      <c r="AA172" s="173">
        <f>'Raw Data(sec)'!AA171/3600</f>
        <v>0.76</v>
      </c>
      <c r="AB172" s="173">
        <f>'Raw Data(sec)'!AB171/3600</f>
        <v>1</v>
      </c>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c r="GY172" s="9"/>
      <c r="GZ172" s="9"/>
      <c r="HA172" s="9"/>
      <c r="HB172" s="9"/>
      <c r="HC172" s="9"/>
      <c r="HD172" s="9"/>
      <c r="HE172" s="9"/>
      <c r="HF172" s="9"/>
      <c r="HG172" s="9"/>
      <c r="HH172" s="9"/>
    </row>
    <row r="173" spans="1:216" x14ac:dyDescent="0.2">
      <c r="A173" t="str">
        <f>'Raw Data(sec)'!A172</f>
        <v>P59</v>
      </c>
      <c r="B173" t="str">
        <f>'Raw Data(sec)'!B172</f>
        <v>WT</v>
      </c>
      <c r="C173" t="str">
        <f>'Raw Data(sec)'!C172</f>
        <v>X4. fixed</v>
      </c>
      <c r="D173" t="str">
        <f>'Raw Data(sec)'!D172</f>
        <v>R</v>
      </c>
      <c r="E173">
        <f>'Raw Data(sec)'!E172/3600</f>
        <v>0</v>
      </c>
      <c r="F173">
        <f>'Raw Data(sec)'!F172/3600</f>
        <v>9.8888888888888887E-2</v>
      </c>
      <c r="G173">
        <f>'Raw Data(sec)'!G172/3600</f>
        <v>7.3333333333333334E-2</v>
      </c>
      <c r="H173">
        <f>'Raw Data(sec)'!H172/3600</f>
        <v>7.5555555555555556E-2</v>
      </c>
      <c r="I173">
        <f>'Raw Data(sec)'!I172/3600</f>
        <v>7.7777777777777779E-2</v>
      </c>
      <c r="J173">
        <f>'Raw Data(sec)'!J172/3600</f>
        <v>0.1111111111111111</v>
      </c>
      <c r="K173">
        <f>'Raw Data(sec)'!K172/3600</f>
        <v>2.4444444444444446E-2</v>
      </c>
      <c r="L173">
        <f>'Raw Data(sec)'!L172/3600</f>
        <v>0.15666666666666668</v>
      </c>
      <c r="M173">
        <f>'Raw Data(sec)'!M172/3600</f>
        <v>0.10777777777777778</v>
      </c>
      <c r="N173">
        <f>'Raw Data(sec)'!N172/3600</f>
        <v>8.5555555555555551E-2</v>
      </c>
      <c r="O173">
        <f>'Raw Data(sec)'!O172/3600</f>
        <v>0</v>
      </c>
      <c r="P173" s="173">
        <f>'Raw Data(sec)'!P172/3600</f>
        <v>3.4444444444444444E-2</v>
      </c>
      <c r="Q173" s="173">
        <f>'Raw Data(sec)'!Q172/3600</f>
        <v>2.4444444444444446E-2</v>
      </c>
      <c r="R173" s="173">
        <f>'Raw Data(sec)'!R172/3600</f>
        <v>1.7777777777777778E-2</v>
      </c>
      <c r="S173" s="173">
        <f>'Raw Data(sec)'!S172/3600</f>
        <v>7.8888888888888883E-2</v>
      </c>
      <c r="T173" s="173">
        <f>'Raw Data(sec)'!T172/3600</f>
        <v>3.6666666666666667E-2</v>
      </c>
      <c r="U173" s="173">
        <f>'Raw Data(sec)'!U172/3600</f>
        <v>2.2222222222222223E-2</v>
      </c>
      <c r="V173" s="173">
        <f>'Raw Data(sec)'!V172/3600</f>
        <v>0</v>
      </c>
      <c r="W173" s="173">
        <f>'Raw Data(sec)'!W172/3600</f>
        <v>8.8888888888888889E-3</v>
      </c>
      <c r="X173" s="173">
        <f>'Raw Data(sec)'!X172/3600</f>
        <v>8.3333333333333329E-2</v>
      </c>
      <c r="Y173" s="173">
        <f>'Raw Data(sec)'!Y172/3600</f>
        <v>5.5555555555555552E-2</v>
      </c>
      <c r="Z173" s="173">
        <f>'Raw Data(sec)'!Z172/3600</f>
        <v>0</v>
      </c>
      <c r="AA173" s="173">
        <f>'Raw Data(sec)'!AA172/3600</f>
        <v>1.8888888888888889E-2</v>
      </c>
      <c r="AB173" s="173">
        <f>'Raw Data(sec)'!AB172/3600</f>
        <v>0</v>
      </c>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c r="GY173" s="9"/>
      <c r="GZ173" s="9"/>
      <c r="HA173" s="9"/>
      <c r="HB173" s="9"/>
      <c r="HC173" s="9"/>
      <c r="HD173" s="9"/>
      <c r="HE173" s="9"/>
      <c r="HF173" s="9"/>
      <c r="HG173" s="9"/>
      <c r="HH173" s="9"/>
    </row>
    <row r="174" spans="1:216" x14ac:dyDescent="0.2">
      <c r="A174" t="str">
        <f>'Raw Data(sec)'!A173</f>
        <v>P59</v>
      </c>
      <c r="B174" t="str">
        <f>'Raw Data(sec)'!B173</f>
        <v>WT</v>
      </c>
      <c r="C174" t="str">
        <f>'Raw Data(sec)'!C173</f>
        <v>X4. fixed</v>
      </c>
      <c r="D174" t="str">
        <f>'Raw Data(sec)'!D173</f>
        <v>NR</v>
      </c>
      <c r="E174">
        <f>'Raw Data(sec)'!E173/3600</f>
        <v>0.3988888888888889</v>
      </c>
      <c r="F174">
        <f>'Raw Data(sec)'!F173/3600</f>
        <v>0.73444444444444446</v>
      </c>
      <c r="G174">
        <f>'Raw Data(sec)'!G173/3600</f>
        <v>0.44888888888888889</v>
      </c>
      <c r="H174">
        <f>'Raw Data(sec)'!H173/3600</f>
        <v>0.72555555555555551</v>
      </c>
      <c r="I174">
        <f>'Raw Data(sec)'!I173/3600</f>
        <v>0.55888888888888888</v>
      </c>
      <c r="J174">
        <f>'Raw Data(sec)'!J173/3600</f>
        <v>0.7944444444444444</v>
      </c>
      <c r="K174">
        <f>'Raw Data(sec)'!K173/3600</f>
        <v>0.35</v>
      </c>
      <c r="L174">
        <f>'Raw Data(sec)'!L173/3600</f>
        <v>0.72777777777777775</v>
      </c>
      <c r="M174">
        <f>'Raw Data(sec)'!M173/3600</f>
        <v>0.68777777777777782</v>
      </c>
      <c r="N174">
        <f>'Raw Data(sec)'!N173/3600</f>
        <v>0.55555555555555558</v>
      </c>
      <c r="O174">
        <f>'Raw Data(sec)'!O173/3600</f>
        <v>0.17555555555555555</v>
      </c>
      <c r="P174" s="173">
        <f>'Raw Data(sec)'!P173/3600</f>
        <v>0.50777777777777777</v>
      </c>
      <c r="Q174" s="173">
        <f>'Raw Data(sec)'!Q173/3600</f>
        <v>0.43222222222222223</v>
      </c>
      <c r="R174" s="173">
        <f>'Raw Data(sec)'!R173/3600</f>
        <v>0.28888888888888886</v>
      </c>
      <c r="S174" s="173">
        <f>'Raw Data(sec)'!S173/3600</f>
        <v>0.50222222222222224</v>
      </c>
      <c r="T174" s="173">
        <f>'Raw Data(sec)'!T173/3600</f>
        <v>0.46666666666666667</v>
      </c>
      <c r="U174" s="173">
        <f>'Raw Data(sec)'!U173/3600</f>
        <v>0.29555555555555557</v>
      </c>
      <c r="V174" s="173">
        <f>'Raw Data(sec)'!V173/3600</f>
        <v>0.22333333333333333</v>
      </c>
      <c r="W174" s="173">
        <f>'Raw Data(sec)'!W173/3600</f>
        <v>0.32222222222222224</v>
      </c>
      <c r="X174" s="173">
        <f>'Raw Data(sec)'!X173/3600</f>
        <v>0.6166666666666667</v>
      </c>
      <c r="Y174" s="173">
        <f>'Raw Data(sec)'!Y173/3600</f>
        <v>0.4777777777777778</v>
      </c>
      <c r="Z174" s="173">
        <f>'Raw Data(sec)'!Z173/3600</f>
        <v>0.27</v>
      </c>
      <c r="AA174" s="173">
        <f>'Raw Data(sec)'!AA173/3600</f>
        <v>0.22111111111111112</v>
      </c>
      <c r="AB174" s="173">
        <f>'Raw Data(sec)'!AB173/3600</f>
        <v>0</v>
      </c>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c r="GY174" s="9"/>
      <c r="GZ174" s="9"/>
      <c r="HA174" s="9"/>
      <c r="HB174" s="9"/>
      <c r="HC174" s="9"/>
      <c r="HD174" s="9"/>
      <c r="HE174" s="9"/>
      <c r="HF174" s="9"/>
      <c r="HG174" s="9"/>
      <c r="HH174" s="9"/>
    </row>
    <row r="175" spans="1:216" x14ac:dyDescent="0.2">
      <c r="A175" t="str">
        <f>'Raw Data(sec)'!A174</f>
        <v>P59</v>
      </c>
      <c r="B175" t="str">
        <f>'Raw Data(sec)'!B174</f>
        <v>WT</v>
      </c>
      <c r="C175" t="str">
        <f>'Raw Data(sec)'!C174</f>
        <v>X5. fixed</v>
      </c>
      <c r="D175" t="str">
        <f>'Raw Data(sec)'!D174</f>
        <v>W</v>
      </c>
      <c r="E175">
        <f>'Raw Data(sec)'!E174/3600</f>
        <v>0.44</v>
      </c>
      <c r="F175">
        <f>'Raw Data(sec)'!F174/3600</f>
        <v>0.18</v>
      </c>
      <c r="G175">
        <f>'Raw Data(sec)'!G174/3600</f>
        <v>0.05</v>
      </c>
      <c r="H175">
        <f>'Raw Data(sec)'!H174/3600</f>
        <v>0.78</v>
      </c>
      <c r="I175">
        <f>'Raw Data(sec)'!I174/3600</f>
        <v>4.1111111111111112E-2</v>
      </c>
      <c r="J175">
        <f>'Raw Data(sec)'!J174/3600</f>
        <v>0.22222222222222221</v>
      </c>
      <c r="K175">
        <f>'Raw Data(sec)'!K174/3600</f>
        <v>9.7777777777777783E-2</v>
      </c>
      <c r="L175">
        <f>'Raw Data(sec)'!L174/3600</f>
        <v>0.55333333333333334</v>
      </c>
      <c r="M175">
        <f>'Raw Data(sec)'!M174/3600</f>
        <v>0.34</v>
      </c>
      <c r="N175">
        <f>'Raw Data(sec)'!N174/3600</f>
        <v>5.7777777777777775E-2</v>
      </c>
      <c r="O175">
        <f>'Raw Data(sec)'!O174/3600</f>
        <v>0.59777777777777774</v>
      </c>
      <c r="P175" s="173">
        <f>'Raw Data(sec)'!P174/3600</f>
        <v>0.48444444444444446</v>
      </c>
      <c r="Q175" s="173">
        <f>'Raw Data(sec)'!Q174/3600</f>
        <v>1</v>
      </c>
      <c r="R175" s="173">
        <f>'Raw Data(sec)'!R174/3600</f>
        <v>1</v>
      </c>
      <c r="S175" s="173">
        <f>'Raw Data(sec)'!S174/3600</f>
        <v>0.77</v>
      </c>
      <c r="T175" s="173">
        <f>'Raw Data(sec)'!T174/3600</f>
        <v>0.74111111111111116</v>
      </c>
      <c r="U175" s="173">
        <f>'Raw Data(sec)'!U174/3600</f>
        <v>1</v>
      </c>
      <c r="V175" s="173">
        <f>'Raw Data(sec)'!V174/3600</f>
        <v>0.59777777777777774</v>
      </c>
      <c r="W175" s="173">
        <f>'Raw Data(sec)'!W174/3600</f>
        <v>0.93555555555555558</v>
      </c>
      <c r="X175" s="173">
        <f>'Raw Data(sec)'!X174/3600</f>
        <v>0.10333333333333333</v>
      </c>
      <c r="Y175" s="173">
        <f>'Raw Data(sec)'!Y174/3600</f>
        <v>1</v>
      </c>
      <c r="Z175" s="173">
        <f>'Raw Data(sec)'!Z174/3600</f>
        <v>0.46555555555555556</v>
      </c>
      <c r="AA175" s="173">
        <f>'Raw Data(sec)'!AA174/3600</f>
        <v>0.8455555555555555</v>
      </c>
      <c r="AB175" s="173">
        <f>'Raw Data(sec)'!AB174/3600</f>
        <v>0.83888888888888891</v>
      </c>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c r="GY175" s="9"/>
      <c r="GZ175" s="9"/>
      <c r="HA175" s="9"/>
      <c r="HB175" s="9"/>
      <c r="HC175" s="9"/>
      <c r="HD175" s="9"/>
      <c r="HE175" s="9"/>
      <c r="HF175" s="9"/>
      <c r="HG175" s="9"/>
      <c r="HH175" s="9"/>
    </row>
    <row r="176" spans="1:216" x14ac:dyDescent="0.2">
      <c r="A176" t="str">
        <f>'Raw Data(sec)'!A175</f>
        <v>P59</v>
      </c>
      <c r="B176" t="str">
        <f>'Raw Data(sec)'!B175</f>
        <v>WT</v>
      </c>
      <c r="C176" t="str">
        <f>'Raw Data(sec)'!C175</f>
        <v>X5. fixed</v>
      </c>
      <c r="D176" t="str">
        <f>'Raw Data(sec)'!D175</f>
        <v>R</v>
      </c>
      <c r="E176">
        <f>'Raw Data(sec)'!E175/3600</f>
        <v>0</v>
      </c>
      <c r="F176">
        <f>'Raw Data(sec)'!F175/3600</f>
        <v>5.5555555555555558E-3</v>
      </c>
      <c r="G176">
        <f>'Raw Data(sec)'!G175/3600</f>
        <v>3.7777777777777778E-2</v>
      </c>
      <c r="H176">
        <f>'Raw Data(sec)'!H175/3600</f>
        <v>2.2222222222222222E-3</v>
      </c>
      <c r="I176">
        <f>'Raw Data(sec)'!I175/3600</f>
        <v>1.2222222222222223E-2</v>
      </c>
      <c r="J176">
        <f>'Raw Data(sec)'!J175/3600</f>
        <v>3.111111111111111E-2</v>
      </c>
      <c r="K176">
        <f>'Raw Data(sec)'!K175/3600</f>
        <v>1.5555555555555555E-2</v>
      </c>
      <c r="L176">
        <f>'Raw Data(sec)'!L175/3600</f>
        <v>1.3333333333333334E-2</v>
      </c>
      <c r="M176">
        <f>'Raw Data(sec)'!M175/3600</f>
        <v>1.4444444444444444E-2</v>
      </c>
      <c r="N176">
        <f>'Raw Data(sec)'!N175/3600</f>
        <v>3.6666666666666667E-2</v>
      </c>
      <c r="O176">
        <f>'Raw Data(sec)'!O175/3600</f>
        <v>0.01</v>
      </c>
      <c r="P176" s="173">
        <f>'Raw Data(sec)'!P175/3600</f>
        <v>1.5555555555555555E-2</v>
      </c>
      <c r="Q176" s="173">
        <f>'Raw Data(sec)'!Q175/3600</f>
        <v>0</v>
      </c>
      <c r="R176" s="173">
        <f>'Raw Data(sec)'!R175/3600</f>
        <v>0</v>
      </c>
      <c r="S176" s="173">
        <f>'Raw Data(sec)'!S175/3600</f>
        <v>0</v>
      </c>
      <c r="T176" s="173">
        <f>'Raw Data(sec)'!T175/3600</f>
        <v>5.5555555555555558E-3</v>
      </c>
      <c r="U176" s="173">
        <f>'Raw Data(sec)'!U175/3600</f>
        <v>0</v>
      </c>
      <c r="V176" s="173">
        <f>'Raw Data(sec)'!V175/3600</f>
        <v>1.3333333333333334E-2</v>
      </c>
      <c r="W176" s="173">
        <f>'Raw Data(sec)'!W175/3600</f>
        <v>0</v>
      </c>
      <c r="X176" s="173">
        <f>'Raw Data(sec)'!X175/3600</f>
        <v>9.4444444444444442E-2</v>
      </c>
      <c r="Y176" s="173">
        <f>'Raw Data(sec)'!Y175/3600</f>
        <v>0</v>
      </c>
      <c r="Z176" s="173">
        <f>'Raw Data(sec)'!Z175/3600</f>
        <v>5.4444444444444441E-2</v>
      </c>
      <c r="AA176" s="173">
        <f>'Raw Data(sec)'!AA175/3600</f>
        <v>2.2222222222222223E-2</v>
      </c>
      <c r="AB176" s="173">
        <f>'Raw Data(sec)'!AB175/3600</f>
        <v>3.3333333333333335E-3</v>
      </c>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c r="GY176" s="9"/>
      <c r="GZ176" s="9"/>
      <c r="HA176" s="9"/>
      <c r="HB176" s="9"/>
      <c r="HC176" s="9"/>
      <c r="HD176" s="9"/>
      <c r="HE176" s="9"/>
      <c r="HF176" s="9"/>
      <c r="HG176" s="9"/>
      <c r="HH176" s="9"/>
    </row>
    <row r="177" spans="1:216" x14ac:dyDescent="0.2">
      <c r="A177" t="str">
        <f>'Raw Data(sec)'!A176</f>
        <v>P59</v>
      </c>
      <c r="B177" t="str">
        <f>'Raw Data(sec)'!B176</f>
        <v>WT</v>
      </c>
      <c r="C177" t="str">
        <f>'Raw Data(sec)'!C176</f>
        <v>X5. fixed</v>
      </c>
      <c r="D177" t="str">
        <f>'Raw Data(sec)'!D176</f>
        <v>NR</v>
      </c>
      <c r="E177">
        <f>'Raw Data(sec)'!E176/3600</f>
        <v>0.56000000000000005</v>
      </c>
      <c r="F177">
        <f>'Raw Data(sec)'!F176/3600</f>
        <v>0.81444444444444442</v>
      </c>
      <c r="G177">
        <f>'Raw Data(sec)'!G176/3600</f>
        <v>0.91222222222222227</v>
      </c>
      <c r="H177">
        <f>'Raw Data(sec)'!H176/3600</f>
        <v>0.21777777777777776</v>
      </c>
      <c r="I177">
        <f>'Raw Data(sec)'!I176/3600</f>
        <v>0.94666666666666666</v>
      </c>
      <c r="J177">
        <f>'Raw Data(sec)'!J176/3600</f>
        <v>0.7466666666666667</v>
      </c>
      <c r="K177">
        <f>'Raw Data(sec)'!K176/3600</f>
        <v>0.88666666666666671</v>
      </c>
      <c r="L177">
        <f>'Raw Data(sec)'!L176/3600</f>
        <v>0.43333333333333335</v>
      </c>
      <c r="M177">
        <f>'Raw Data(sec)'!M176/3600</f>
        <v>0.64555555555555555</v>
      </c>
      <c r="N177">
        <f>'Raw Data(sec)'!N176/3600</f>
        <v>0.90555555555555556</v>
      </c>
      <c r="O177">
        <f>'Raw Data(sec)'!O176/3600</f>
        <v>0.39222222222222225</v>
      </c>
      <c r="P177" s="173">
        <f>'Raw Data(sec)'!P176/3600</f>
        <v>0.5</v>
      </c>
      <c r="Q177" s="173">
        <f>'Raw Data(sec)'!Q176/3600</f>
        <v>0</v>
      </c>
      <c r="R177" s="173">
        <f>'Raw Data(sec)'!R176/3600</f>
        <v>0</v>
      </c>
      <c r="S177" s="173">
        <f>'Raw Data(sec)'!S176/3600</f>
        <v>0.23</v>
      </c>
      <c r="T177" s="173">
        <f>'Raw Data(sec)'!T176/3600</f>
        <v>0.25333333333333335</v>
      </c>
      <c r="U177" s="173">
        <f>'Raw Data(sec)'!U176/3600</f>
        <v>0</v>
      </c>
      <c r="V177" s="173">
        <f>'Raw Data(sec)'!V176/3600</f>
        <v>0.3888888888888889</v>
      </c>
      <c r="W177" s="173">
        <f>'Raw Data(sec)'!W176/3600</f>
        <v>6.4444444444444443E-2</v>
      </c>
      <c r="X177" s="173">
        <f>'Raw Data(sec)'!X176/3600</f>
        <v>0.80222222222222217</v>
      </c>
      <c r="Y177" s="173">
        <f>'Raw Data(sec)'!Y176/3600</f>
        <v>0</v>
      </c>
      <c r="Z177" s="173">
        <f>'Raw Data(sec)'!Z176/3600</f>
        <v>0.48</v>
      </c>
      <c r="AA177" s="173">
        <f>'Raw Data(sec)'!AA176/3600</f>
        <v>0.13222222222222221</v>
      </c>
      <c r="AB177" s="173">
        <f>'Raw Data(sec)'!AB176/3600</f>
        <v>0.15777777777777777</v>
      </c>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c r="GY177" s="9"/>
      <c r="GZ177" s="9"/>
      <c r="HA177" s="9"/>
      <c r="HB177" s="9"/>
      <c r="HC177" s="9"/>
      <c r="HD177" s="9"/>
      <c r="HE177" s="9"/>
      <c r="HF177" s="9"/>
      <c r="HG177" s="9"/>
      <c r="HH177" s="9"/>
    </row>
    <row r="178" spans="1:216" x14ac:dyDescent="0.2">
      <c r="A178" t="str">
        <f>'Raw Data(sec)'!A177</f>
        <v>P59</v>
      </c>
      <c r="B178" t="str">
        <f>'Raw Data(sec)'!B177</f>
        <v>WT</v>
      </c>
      <c r="C178" t="str">
        <f>'Raw Data(sec)'!C177</f>
        <v>M2</v>
      </c>
      <c r="D178" t="str">
        <f>'Raw Data(sec)'!D177</f>
        <v>W</v>
      </c>
      <c r="E178">
        <f>'Raw Data(sec)'!E177/3600</f>
        <v>0.49444444444444446</v>
      </c>
      <c r="F178">
        <f>'Raw Data(sec)'!F177/3600</f>
        <v>0.13777777777777778</v>
      </c>
      <c r="G178">
        <f>'Raw Data(sec)'!G177/3600</f>
        <v>0.36888888888888888</v>
      </c>
      <c r="H178">
        <f>'Raw Data(sec)'!H177/3600</f>
        <v>0.2388888888888889</v>
      </c>
      <c r="I178">
        <f>'Raw Data(sec)'!I177/3600</f>
        <v>0.44222222222222224</v>
      </c>
      <c r="J178">
        <f>'Raw Data(sec)'!J177/3600</f>
        <v>6.8888888888888888E-2</v>
      </c>
      <c r="K178">
        <f>'Raw Data(sec)'!K177/3600</f>
        <v>0.33555555555555555</v>
      </c>
      <c r="L178">
        <f>'Raw Data(sec)'!L177/3600</f>
        <v>0.33777777777777779</v>
      </c>
      <c r="M178">
        <f>'Raw Data(sec)'!M177/3600</f>
        <v>0.31444444444444447</v>
      </c>
      <c r="N178">
        <f>'Raw Data(sec)'!N177/3600</f>
        <v>0.30777777777777776</v>
      </c>
      <c r="O178">
        <f>'Raw Data(sec)'!O177/3600</f>
        <v>0.10222222222222223</v>
      </c>
      <c r="P178" s="173">
        <f>'Raw Data(sec)'!P177/3600</f>
        <v>0.5822222222222222</v>
      </c>
      <c r="Q178" s="173">
        <f>'Raw Data(sec)'!Q177/3600</f>
        <v>0.76666666666666672</v>
      </c>
      <c r="R178" s="173">
        <f>'Raw Data(sec)'!R177/3600</f>
        <v>0.57666666666666666</v>
      </c>
      <c r="S178" s="173">
        <f>'Raw Data(sec)'!S177/3600</f>
        <v>0.64444444444444449</v>
      </c>
      <c r="T178" s="173">
        <f>'Raw Data(sec)'!T177/3600</f>
        <v>1</v>
      </c>
      <c r="U178" s="173">
        <f>'Raw Data(sec)'!U177/3600</f>
        <v>0.65333333333333332</v>
      </c>
      <c r="V178" s="173">
        <f>'Raw Data(sec)'!V177/3600</f>
        <v>0.93888888888888888</v>
      </c>
      <c r="W178" s="173">
        <f>'Raw Data(sec)'!W177/3600</f>
        <v>0.63222222222222224</v>
      </c>
      <c r="X178" s="173">
        <f>'Raw Data(sec)'!X177/3600</f>
        <v>0.44111111111111112</v>
      </c>
      <c r="Y178" s="173">
        <f>'Raw Data(sec)'!Y177/3600</f>
        <v>0.54</v>
      </c>
      <c r="Z178" s="173">
        <f>'Raw Data(sec)'!Z177/3600</f>
        <v>0.59222222222222221</v>
      </c>
      <c r="AA178" s="173">
        <f>'Raw Data(sec)'!AA177/3600</f>
        <v>0.81111111111111112</v>
      </c>
      <c r="AB178" s="173">
        <f>'Raw Data(sec)'!AB177/3600</f>
        <v>0.8833333333333333</v>
      </c>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c r="GY178" s="9"/>
      <c r="GZ178" s="9"/>
      <c r="HA178" s="9"/>
      <c r="HB178" s="9"/>
      <c r="HC178" s="9"/>
      <c r="HD178" s="9"/>
      <c r="HE178" s="9"/>
      <c r="HF178" s="9"/>
      <c r="HG178" s="9"/>
      <c r="HH178" s="9"/>
    </row>
    <row r="179" spans="1:216" x14ac:dyDescent="0.2">
      <c r="A179" t="str">
        <f>'Raw Data(sec)'!A178</f>
        <v>P59</v>
      </c>
      <c r="B179" t="str">
        <f>'Raw Data(sec)'!B178</f>
        <v>WT</v>
      </c>
      <c r="C179" t="str">
        <f>'Raw Data(sec)'!C178</f>
        <v>M2</v>
      </c>
      <c r="D179" t="str">
        <f>'Raw Data(sec)'!D178</f>
        <v>R</v>
      </c>
      <c r="E179">
        <f>'Raw Data(sec)'!E178/3600</f>
        <v>1.8888888888888889E-2</v>
      </c>
      <c r="F179">
        <f>'Raw Data(sec)'!F178/3600</f>
        <v>0.17777777777777778</v>
      </c>
      <c r="G179">
        <f>'Raw Data(sec)'!G178/3600</f>
        <v>7.5555555555555556E-2</v>
      </c>
      <c r="H179">
        <f>'Raw Data(sec)'!H178/3600</f>
        <v>0.12333333333333334</v>
      </c>
      <c r="I179">
        <f>'Raw Data(sec)'!I178/3600</f>
        <v>7.0000000000000007E-2</v>
      </c>
      <c r="J179">
        <f>'Raw Data(sec)'!J178/3600</f>
        <v>0.11333333333333333</v>
      </c>
      <c r="K179">
        <f>'Raw Data(sec)'!K178/3600</f>
        <v>0.15</v>
      </c>
      <c r="L179">
        <f>'Raw Data(sec)'!L178/3600</f>
        <v>6.8888888888888888E-2</v>
      </c>
      <c r="M179">
        <f>'Raw Data(sec)'!M178/3600</f>
        <v>0.10222222222222223</v>
      </c>
      <c r="N179">
        <f>'Raw Data(sec)'!N178/3600</f>
        <v>0.12444444444444444</v>
      </c>
      <c r="O179">
        <f>'Raw Data(sec)'!O178/3600</f>
        <v>0.17333333333333334</v>
      </c>
      <c r="P179" s="173">
        <f>'Raw Data(sec)'!P178/3600</f>
        <v>0.09</v>
      </c>
      <c r="Q179" s="173">
        <f>'Raw Data(sec)'!Q178/3600</f>
        <v>2.2222222222222223E-2</v>
      </c>
      <c r="R179" s="173">
        <f>'Raw Data(sec)'!R178/3600</f>
        <v>4.1111111111111112E-2</v>
      </c>
      <c r="S179" s="173">
        <f>'Raw Data(sec)'!S178/3600</f>
        <v>2.4444444444444446E-2</v>
      </c>
      <c r="T179" s="173">
        <f>'Raw Data(sec)'!T178/3600</f>
        <v>0</v>
      </c>
      <c r="U179" s="173">
        <f>'Raw Data(sec)'!U178/3600</f>
        <v>3.111111111111111E-2</v>
      </c>
      <c r="V179" s="173">
        <f>'Raw Data(sec)'!V178/3600</f>
        <v>0</v>
      </c>
      <c r="W179" s="173">
        <f>'Raw Data(sec)'!W178/3600</f>
        <v>2.5555555555555557E-2</v>
      </c>
      <c r="X179" s="173">
        <f>'Raw Data(sec)'!X178/3600</f>
        <v>4.5555555555555557E-2</v>
      </c>
      <c r="Y179" s="173">
        <f>'Raw Data(sec)'!Y178/3600</f>
        <v>3.6666666666666667E-2</v>
      </c>
      <c r="Z179" s="173">
        <f>'Raw Data(sec)'!Z178/3600</f>
        <v>4.8888888888888891E-2</v>
      </c>
      <c r="AA179" s="173">
        <f>'Raw Data(sec)'!AA178/3600</f>
        <v>6.6666666666666671E-3</v>
      </c>
      <c r="AB179" s="173">
        <f>'Raw Data(sec)'!AB178/3600</f>
        <v>4.4444444444444444E-3</v>
      </c>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c r="GY179" s="9"/>
      <c r="GZ179" s="9"/>
      <c r="HA179" s="9"/>
      <c r="HB179" s="9"/>
      <c r="HC179" s="9"/>
      <c r="HD179" s="9"/>
      <c r="HE179" s="9"/>
      <c r="HF179" s="9"/>
      <c r="HG179" s="9"/>
      <c r="HH179" s="9"/>
    </row>
    <row r="180" spans="1:216" x14ac:dyDescent="0.2">
      <c r="A180" t="str">
        <f>'Raw Data(sec)'!A179</f>
        <v>P59</v>
      </c>
      <c r="B180" t="str">
        <f>'Raw Data(sec)'!B179</f>
        <v>WT</v>
      </c>
      <c r="C180" t="str">
        <f>'Raw Data(sec)'!C179</f>
        <v>M2</v>
      </c>
      <c r="D180" t="str">
        <f>'Raw Data(sec)'!D179</f>
        <v>NR</v>
      </c>
      <c r="E180">
        <f>'Raw Data(sec)'!E179/3600</f>
        <v>0.48666666666666669</v>
      </c>
      <c r="F180">
        <f>'Raw Data(sec)'!F179/3600</f>
        <v>0.68444444444444441</v>
      </c>
      <c r="G180">
        <f>'Raw Data(sec)'!G179/3600</f>
        <v>0.55555555555555558</v>
      </c>
      <c r="H180">
        <f>'Raw Data(sec)'!H179/3600</f>
        <v>0.63777777777777778</v>
      </c>
      <c r="I180">
        <f>'Raw Data(sec)'!I179/3600</f>
        <v>0.48777777777777775</v>
      </c>
      <c r="J180">
        <f>'Raw Data(sec)'!J179/3600</f>
        <v>0.81777777777777783</v>
      </c>
      <c r="K180">
        <f>'Raw Data(sec)'!K179/3600</f>
        <v>0.51444444444444448</v>
      </c>
      <c r="L180">
        <f>'Raw Data(sec)'!L179/3600</f>
        <v>0.59333333333333338</v>
      </c>
      <c r="M180">
        <f>'Raw Data(sec)'!M179/3600</f>
        <v>0.58333333333333337</v>
      </c>
      <c r="N180">
        <f>'Raw Data(sec)'!N179/3600</f>
        <v>0.56777777777777783</v>
      </c>
      <c r="O180">
        <f>'Raw Data(sec)'!O179/3600</f>
        <v>0.72444444444444445</v>
      </c>
      <c r="P180" s="173">
        <f>'Raw Data(sec)'!P179/3600</f>
        <v>0.32777777777777778</v>
      </c>
      <c r="Q180" s="173">
        <f>'Raw Data(sec)'!Q179/3600</f>
        <v>0.21111111111111111</v>
      </c>
      <c r="R180" s="173">
        <f>'Raw Data(sec)'!R179/3600</f>
        <v>0.38222222222222224</v>
      </c>
      <c r="S180" s="173">
        <f>'Raw Data(sec)'!S179/3600</f>
        <v>0.33111111111111113</v>
      </c>
      <c r="T180" s="173">
        <f>'Raw Data(sec)'!T179/3600</f>
        <v>0</v>
      </c>
      <c r="U180" s="173">
        <f>'Raw Data(sec)'!U179/3600</f>
        <v>0.31555555555555553</v>
      </c>
      <c r="V180" s="173">
        <f>'Raw Data(sec)'!V179/3600</f>
        <v>6.1111111111111109E-2</v>
      </c>
      <c r="W180" s="173">
        <f>'Raw Data(sec)'!W179/3600</f>
        <v>0.34222222222222221</v>
      </c>
      <c r="X180" s="173">
        <f>'Raw Data(sec)'!X179/3600</f>
        <v>0.51333333333333331</v>
      </c>
      <c r="Y180" s="173">
        <f>'Raw Data(sec)'!Y179/3600</f>
        <v>0.42333333333333334</v>
      </c>
      <c r="Z180" s="173">
        <f>'Raw Data(sec)'!Z179/3600</f>
        <v>0.35888888888888887</v>
      </c>
      <c r="AA180" s="173">
        <f>'Raw Data(sec)'!AA179/3600</f>
        <v>0.18222222222222223</v>
      </c>
      <c r="AB180" s="173">
        <f>'Raw Data(sec)'!AB179/3600</f>
        <v>0.11222222222222222</v>
      </c>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c r="GY180" s="9"/>
      <c r="GZ180" s="9"/>
      <c r="HA180" s="9"/>
      <c r="HB180" s="9"/>
      <c r="HC180" s="9"/>
      <c r="HD180" s="9"/>
      <c r="HE180" s="9"/>
      <c r="HF180" s="9"/>
      <c r="HG180" s="9"/>
      <c r="HH180" s="9"/>
    </row>
    <row r="181" spans="1:216" x14ac:dyDescent="0.2">
      <c r="A181" t="str">
        <f>'Raw Data(sec)'!A180</f>
        <v>P59</v>
      </c>
      <c r="B181" t="str">
        <f>'Raw Data(sec)'!B180</f>
        <v>WT</v>
      </c>
      <c r="C181" t="str">
        <f>'Raw Data(sec)'!C180</f>
        <v>R4-clipped</v>
      </c>
      <c r="D181" t="str">
        <f>'Raw Data(sec)'!D180</f>
        <v>W</v>
      </c>
      <c r="E181">
        <f>'Raw Data(sec)'!E180/3600</f>
        <v>0.79888888888888887</v>
      </c>
      <c r="F181">
        <f>'Raw Data(sec)'!F180/3600</f>
        <v>6.1111111111111109E-2</v>
      </c>
      <c r="G181">
        <f>'Raw Data(sec)'!G180/3600</f>
        <v>0.48</v>
      </c>
      <c r="H181">
        <f>'Raw Data(sec)'!H180/3600</f>
        <v>4.3333333333333335E-2</v>
      </c>
      <c r="I181">
        <f>'Raw Data(sec)'!I180/3600</f>
        <v>0.58666666666666667</v>
      </c>
      <c r="J181">
        <f>'Raw Data(sec)'!J180/3600</f>
        <v>0.49555555555555558</v>
      </c>
      <c r="K181">
        <f>'Raw Data(sec)'!K180/3600</f>
        <v>7.8888888888888883E-2</v>
      </c>
      <c r="L181">
        <f>'Raw Data(sec)'!L180/3600</f>
        <v>0.41888888888888887</v>
      </c>
      <c r="M181">
        <f>'Raw Data(sec)'!M180/3600</f>
        <v>0.47666666666666668</v>
      </c>
      <c r="N181">
        <f>'Raw Data(sec)'!N180/3600</f>
        <v>0.15888888888888889</v>
      </c>
      <c r="O181">
        <f>'Raw Data(sec)'!O180/3600</f>
        <v>0.60777777777777775</v>
      </c>
      <c r="P181" s="173">
        <f>'Raw Data(sec)'!P180/3600</f>
        <v>0.59444444444444444</v>
      </c>
      <c r="Q181" s="173">
        <f>'Raw Data(sec)'!Q180/3600</f>
        <v>1</v>
      </c>
      <c r="R181" s="173">
        <f>'Raw Data(sec)'!R180/3600</f>
        <v>0.9966666666666667</v>
      </c>
      <c r="S181" s="173">
        <f>'Raw Data(sec)'!S180/3600</f>
        <v>0.64777777777777779</v>
      </c>
      <c r="T181" s="173">
        <f>'Raw Data(sec)'!T180/3600</f>
        <v>0.58777777777777773</v>
      </c>
      <c r="U181" s="173">
        <f>'Raw Data(sec)'!U180/3600</f>
        <v>0.50222222222222224</v>
      </c>
      <c r="V181" s="173">
        <f>'Raw Data(sec)'!V180/3600</f>
        <v>0.61444444444444446</v>
      </c>
      <c r="W181" s="173">
        <f>'Raw Data(sec)'!W180/3600</f>
        <v>0.39555555555555555</v>
      </c>
      <c r="X181" s="173">
        <f>'Raw Data(sec)'!X180/3600</f>
        <v>6.4444444444444443E-2</v>
      </c>
      <c r="Y181" s="173">
        <f>'Raw Data(sec)'!Y180/3600</f>
        <v>0.46</v>
      </c>
      <c r="Z181" s="173">
        <f>'Raw Data(sec)'!Z180/3600</f>
        <v>0.23555555555555555</v>
      </c>
      <c r="AA181" s="173">
        <f>'Raw Data(sec)'!AA180/3600</f>
        <v>0.9655555555555555</v>
      </c>
      <c r="AB181" s="173">
        <f>'Raw Data(sec)'!AB180/3600</f>
        <v>0.99555555555555553</v>
      </c>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c r="GY181" s="9"/>
      <c r="GZ181" s="9"/>
      <c r="HA181" s="9"/>
      <c r="HB181" s="9"/>
      <c r="HC181" s="9"/>
      <c r="HD181" s="9"/>
      <c r="HE181" s="9"/>
      <c r="HF181" s="9"/>
      <c r="HG181" s="9"/>
      <c r="HH181" s="9"/>
    </row>
    <row r="182" spans="1:216" x14ac:dyDescent="0.2">
      <c r="A182" t="str">
        <f>'Raw Data(sec)'!A181</f>
        <v>P59</v>
      </c>
      <c r="B182" t="str">
        <f>'Raw Data(sec)'!B181</f>
        <v>WT</v>
      </c>
      <c r="C182" t="str">
        <f>'Raw Data(sec)'!C181</f>
        <v>R4-clipped</v>
      </c>
      <c r="D182" t="str">
        <f>'Raw Data(sec)'!D181</f>
        <v>R</v>
      </c>
      <c r="E182">
        <f>'Raw Data(sec)'!E181/3600</f>
        <v>0</v>
      </c>
      <c r="F182">
        <f>'Raw Data(sec)'!F181/3600</f>
        <v>5.8888888888888886E-2</v>
      </c>
      <c r="G182">
        <f>'Raw Data(sec)'!G181/3600</f>
        <v>7.7777777777777776E-3</v>
      </c>
      <c r="H182">
        <f>'Raw Data(sec)'!H181/3600</f>
        <v>7.3333333333333334E-2</v>
      </c>
      <c r="I182">
        <f>'Raw Data(sec)'!I181/3600</f>
        <v>2.7777777777777776E-2</v>
      </c>
      <c r="J182">
        <f>'Raw Data(sec)'!J181/3600</f>
        <v>3.6666666666666667E-2</v>
      </c>
      <c r="K182">
        <f>'Raw Data(sec)'!K181/3600</f>
        <v>5.6666666666666664E-2</v>
      </c>
      <c r="L182">
        <f>'Raw Data(sec)'!L181/3600</f>
        <v>2.4444444444444446E-2</v>
      </c>
      <c r="M182">
        <f>'Raw Data(sec)'!M181/3600</f>
        <v>0.05</v>
      </c>
      <c r="N182">
        <f>'Raw Data(sec)'!N181/3600</f>
        <v>0.02</v>
      </c>
      <c r="O182">
        <f>'Raw Data(sec)'!O181/3600</f>
        <v>4.4444444444444444E-3</v>
      </c>
      <c r="P182" s="173">
        <f>'Raw Data(sec)'!P181/3600</f>
        <v>1.4444444444444444E-2</v>
      </c>
      <c r="Q182" s="173">
        <f>'Raw Data(sec)'!Q181/3600</f>
        <v>0</v>
      </c>
      <c r="R182" s="173">
        <f>'Raw Data(sec)'!R181/3600</f>
        <v>0</v>
      </c>
      <c r="S182" s="173">
        <f>'Raw Data(sec)'!S181/3600</f>
        <v>0</v>
      </c>
      <c r="T182" s="173">
        <f>'Raw Data(sec)'!T181/3600</f>
        <v>1.4444444444444444E-2</v>
      </c>
      <c r="U182" s="173">
        <f>'Raw Data(sec)'!U181/3600</f>
        <v>2.4444444444444446E-2</v>
      </c>
      <c r="V182" s="173">
        <f>'Raw Data(sec)'!V181/3600</f>
        <v>1.3333333333333334E-2</v>
      </c>
      <c r="W182" s="173">
        <f>'Raw Data(sec)'!W181/3600</f>
        <v>6.222222222222222E-2</v>
      </c>
      <c r="X182" s="173">
        <f>'Raw Data(sec)'!X181/3600</f>
        <v>3.4444444444444444E-2</v>
      </c>
      <c r="Y182" s="173">
        <f>'Raw Data(sec)'!Y181/3600</f>
        <v>3.5555555555555556E-2</v>
      </c>
      <c r="Z182" s="173">
        <f>'Raw Data(sec)'!Z181/3600</f>
        <v>4.8888888888888891E-2</v>
      </c>
      <c r="AA182" s="173">
        <f>'Raw Data(sec)'!AA181/3600</f>
        <v>0</v>
      </c>
      <c r="AB182" s="173">
        <f>'Raw Data(sec)'!AB181/3600</f>
        <v>0</v>
      </c>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c r="GY182" s="9"/>
      <c r="GZ182" s="9"/>
      <c r="HA182" s="9"/>
      <c r="HB182" s="9"/>
      <c r="HC182" s="9"/>
      <c r="HD182" s="9"/>
      <c r="HE182" s="9"/>
      <c r="HF182" s="9"/>
      <c r="HG182" s="9"/>
      <c r="HH182" s="9"/>
    </row>
    <row r="183" spans="1:216" x14ac:dyDescent="0.2">
      <c r="A183" t="str">
        <f>'Raw Data(sec)'!A182</f>
        <v>P59</v>
      </c>
      <c r="B183" t="str">
        <f>'Raw Data(sec)'!B182</f>
        <v>WT</v>
      </c>
      <c r="C183" t="str">
        <f>'Raw Data(sec)'!C182</f>
        <v>R4-clipped</v>
      </c>
      <c r="D183" t="str">
        <f>'Raw Data(sec)'!D182</f>
        <v>NR</v>
      </c>
      <c r="E183">
        <f>'Raw Data(sec)'!E182/3600</f>
        <v>0.2011111111111111</v>
      </c>
      <c r="F183">
        <f>'Raw Data(sec)'!F182/3600</f>
        <v>0.88</v>
      </c>
      <c r="G183">
        <f>'Raw Data(sec)'!G182/3600</f>
        <v>0.51222222222222225</v>
      </c>
      <c r="H183">
        <f>'Raw Data(sec)'!H182/3600</f>
        <v>0.8833333333333333</v>
      </c>
      <c r="I183">
        <f>'Raw Data(sec)'!I182/3600</f>
        <v>0.38555555555555554</v>
      </c>
      <c r="J183">
        <f>'Raw Data(sec)'!J182/3600</f>
        <v>0.46777777777777779</v>
      </c>
      <c r="K183">
        <f>'Raw Data(sec)'!K182/3600</f>
        <v>0.86444444444444446</v>
      </c>
      <c r="L183">
        <f>'Raw Data(sec)'!L182/3600</f>
        <v>0.55666666666666664</v>
      </c>
      <c r="M183">
        <f>'Raw Data(sec)'!M182/3600</f>
        <v>0.47333333333333333</v>
      </c>
      <c r="N183">
        <f>'Raw Data(sec)'!N182/3600</f>
        <v>0.82111111111111112</v>
      </c>
      <c r="O183">
        <f>'Raw Data(sec)'!O182/3600</f>
        <v>0.38777777777777778</v>
      </c>
      <c r="P183" s="173">
        <f>'Raw Data(sec)'!P182/3600</f>
        <v>0.39111111111111113</v>
      </c>
      <c r="Q183" s="173">
        <f>'Raw Data(sec)'!Q182/3600</f>
        <v>0</v>
      </c>
      <c r="R183" s="173">
        <f>'Raw Data(sec)'!R182/3600</f>
        <v>3.3333333333333335E-3</v>
      </c>
      <c r="S183" s="173">
        <f>'Raw Data(sec)'!S182/3600</f>
        <v>0.35222222222222221</v>
      </c>
      <c r="T183" s="173">
        <f>'Raw Data(sec)'!T182/3600</f>
        <v>0.39777777777777779</v>
      </c>
      <c r="U183" s="173">
        <f>'Raw Data(sec)'!U182/3600</f>
        <v>0.47333333333333333</v>
      </c>
      <c r="V183" s="173">
        <f>'Raw Data(sec)'!V182/3600</f>
        <v>0.37222222222222223</v>
      </c>
      <c r="W183" s="173">
        <f>'Raw Data(sec)'!W182/3600</f>
        <v>0.54222222222222227</v>
      </c>
      <c r="X183" s="173">
        <f>'Raw Data(sec)'!X182/3600</f>
        <v>0.90111111111111108</v>
      </c>
      <c r="Y183" s="173">
        <f>'Raw Data(sec)'!Y182/3600</f>
        <v>0.50444444444444447</v>
      </c>
      <c r="Z183" s="173">
        <f>'Raw Data(sec)'!Z182/3600</f>
        <v>0.7155555555555555</v>
      </c>
      <c r="AA183" s="173">
        <f>'Raw Data(sec)'!AA182/3600</f>
        <v>3.4444444444444444E-2</v>
      </c>
      <c r="AB183" s="173">
        <f>'Raw Data(sec)'!AB182/3600</f>
        <v>4.4444444444444444E-3</v>
      </c>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c r="GY183" s="9"/>
      <c r="GZ183" s="9"/>
      <c r="HA183" s="9"/>
      <c r="HB183" s="9"/>
      <c r="HC183" s="9"/>
      <c r="HD183" s="9"/>
      <c r="HE183" s="9"/>
      <c r="HF183" s="9"/>
      <c r="HG183" s="9"/>
      <c r="HH183" s="9"/>
    </row>
    <row r="184" spans="1:216" x14ac:dyDescent="0.2">
      <c r="A184" t="str">
        <f>'Raw Data(sec)'!A183</f>
        <v>P59</v>
      </c>
      <c r="B184" t="str">
        <f>'Raw Data(sec)'!B183</f>
        <v>WT</v>
      </c>
      <c r="C184" t="str">
        <f>'Raw Data(sec)'!C183</f>
        <v>R5</v>
      </c>
      <c r="D184" t="str">
        <f>'Raw Data(sec)'!D183</f>
        <v>W</v>
      </c>
      <c r="E184">
        <f>'Raw Data(sec)'!E183/3600</f>
        <v>0.31</v>
      </c>
      <c r="F184">
        <f>'Raw Data(sec)'!F183/3600</f>
        <v>0.33444444444444443</v>
      </c>
      <c r="G184">
        <f>'Raw Data(sec)'!G183/3600</f>
        <v>0.29222222222222222</v>
      </c>
      <c r="H184">
        <f>'Raw Data(sec)'!H183/3600</f>
        <v>0.22666666666666666</v>
      </c>
      <c r="I184">
        <f>'Raw Data(sec)'!I183/3600</f>
        <v>0.45</v>
      </c>
      <c r="J184">
        <f>'Raw Data(sec)'!J183/3600</f>
        <v>0.14000000000000001</v>
      </c>
      <c r="K184">
        <f>'Raw Data(sec)'!K183/3600</f>
        <v>0.31</v>
      </c>
      <c r="L184">
        <f>'Raw Data(sec)'!L183/3600</f>
        <v>0.19333333333333333</v>
      </c>
      <c r="M184">
        <f>'Raw Data(sec)'!M183/3600</f>
        <v>0.46888888888888891</v>
      </c>
      <c r="N184">
        <f>'Raw Data(sec)'!N183/3600</f>
        <v>0.17444444444444446</v>
      </c>
      <c r="O184">
        <f>'Raw Data(sec)'!O183/3600</f>
        <v>0.32222222222222224</v>
      </c>
      <c r="P184" s="173">
        <f>'Raw Data(sec)'!P183/3600</f>
        <v>0.70222222222222219</v>
      </c>
      <c r="Q184" s="173">
        <f>'Raw Data(sec)'!Q183/3600</f>
        <v>1</v>
      </c>
      <c r="R184" s="173">
        <f>'Raw Data(sec)'!R183/3600</f>
        <v>1</v>
      </c>
      <c r="S184" s="173">
        <f>'Raw Data(sec)'!S183/3600</f>
        <v>0.84</v>
      </c>
      <c r="T184" s="173">
        <f>'Raw Data(sec)'!T183/3600</f>
        <v>0.60111111111111115</v>
      </c>
      <c r="U184" s="173">
        <f>'Raw Data(sec)'!U183/3600</f>
        <v>0.77444444444444449</v>
      </c>
      <c r="V184" s="173">
        <f>'Raw Data(sec)'!V183/3600</f>
        <v>0.51</v>
      </c>
      <c r="W184" s="173">
        <f>'Raw Data(sec)'!W183/3600</f>
        <v>0.51666666666666672</v>
      </c>
      <c r="X184" s="173">
        <f>'Raw Data(sec)'!X183/3600</f>
        <v>0.48777777777777775</v>
      </c>
      <c r="Y184" s="173">
        <f>'Raw Data(sec)'!Y183/3600</f>
        <v>0.94666666666666666</v>
      </c>
      <c r="Z184" s="173">
        <f>'Raw Data(sec)'!Z183/3600</f>
        <v>0.39444444444444443</v>
      </c>
      <c r="AA184" s="173">
        <f>'Raw Data(sec)'!AA183/3600</f>
        <v>0.88</v>
      </c>
      <c r="AB184" s="173">
        <f>'Raw Data(sec)'!AB183/3600</f>
        <v>0.87</v>
      </c>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c r="GY184" s="9"/>
      <c r="GZ184" s="9"/>
      <c r="HA184" s="9"/>
      <c r="HB184" s="9"/>
      <c r="HC184" s="9"/>
      <c r="HD184" s="9"/>
      <c r="HE184" s="9"/>
      <c r="HF184" s="9"/>
      <c r="HG184" s="9"/>
      <c r="HH184" s="9"/>
    </row>
    <row r="185" spans="1:216" x14ac:dyDescent="0.2">
      <c r="A185" t="str">
        <f>'Raw Data(sec)'!A184</f>
        <v>P59</v>
      </c>
      <c r="B185" t="str">
        <f>'Raw Data(sec)'!B184</f>
        <v>WT</v>
      </c>
      <c r="C185" t="str">
        <f>'Raw Data(sec)'!C184</f>
        <v>R5</v>
      </c>
      <c r="D185" t="str">
        <f>'Raw Data(sec)'!D184</f>
        <v>R</v>
      </c>
      <c r="E185">
        <f>'Raw Data(sec)'!E184/3600</f>
        <v>8.8888888888888889E-3</v>
      </c>
      <c r="F185">
        <f>'Raw Data(sec)'!F184/3600</f>
        <v>6.4444444444444443E-2</v>
      </c>
      <c r="G185">
        <f>'Raw Data(sec)'!G184/3600</f>
        <v>3.4444444444444444E-2</v>
      </c>
      <c r="H185">
        <f>'Raw Data(sec)'!H184/3600</f>
        <v>5.2222222222222225E-2</v>
      </c>
      <c r="I185">
        <f>'Raw Data(sec)'!I184/3600</f>
        <v>3.6666666666666667E-2</v>
      </c>
      <c r="J185">
        <f>'Raw Data(sec)'!J184/3600</f>
        <v>2.4444444444444446E-2</v>
      </c>
      <c r="K185">
        <f>'Raw Data(sec)'!K184/3600</f>
        <v>1.4444444444444444E-2</v>
      </c>
      <c r="L185">
        <f>'Raw Data(sec)'!L184/3600</f>
        <v>3.3333333333333335E-3</v>
      </c>
      <c r="M185">
        <f>'Raw Data(sec)'!M184/3600</f>
        <v>0.01</v>
      </c>
      <c r="N185">
        <f>'Raw Data(sec)'!N184/3600</f>
        <v>1.1111111111111112E-2</v>
      </c>
      <c r="O185">
        <f>'Raw Data(sec)'!O184/3600</f>
        <v>1.1111111111111112E-2</v>
      </c>
      <c r="P185" s="173">
        <f>'Raw Data(sec)'!P184/3600</f>
        <v>0</v>
      </c>
      <c r="Q185" s="173">
        <f>'Raw Data(sec)'!Q184/3600</f>
        <v>0</v>
      </c>
      <c r="R185" s="173">
        <f>'Raw Data(sec)'!R184/3600</f>
        <v>0</v>
      </c>
      <c r="S185" s="173">
        <f>'Raw Data(sec)'!S184/3600</f>
        <v>0</v>
      </c>
      <c r="T185" s="173">
        <f>'Raw Data(sec)'!T184/3600</f>
        <v>2.2222222222222222E-3</v>
      </c>
      <c r="U185" s="173">
        <f>'Raw Data(sec)'!U184/3600</f>
        <v>0</v>
      </c>
      <c r="V185" s="173">
        <f>'Raw Data(sec)'!V184/3600</f>
        <v>1.2222222222222223E-2</v>
      </c>
      <c r="W185" s="173">
        <f>'Raw Data(sec)'!W184/3600</f>
        <v>8.8888888888888889E-3</v>
      </c>
      <c r="X185" s="173">
        <f>'Raw Data(sec)'!X184/3600</f>
        <v>4.2222222222222223E-2</v>
      </c>
      <c r="Y185" s="173">
        <f>'Raw Data(sec)'!Y184/3600</f>
        <v>0</v>
      </c>
      <c r="Z185" s="173">
        <f>'Raw Data(sec)'!Z184/3600</f>
        <v>0.02</v>
      </c>
      <c r="AA185" s="173">
        <f>'Raw Data(sec)'!AA184/3600</f>
        <v>0</v>
      </c>
      <c r="AB185" s="173">
        <f>'Raw Data(sec)'!AB184/3600</f>
        <v>0</v>
      </c>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row>
    <row r="186" spans="1:216" x14ac:dyDescent="0.2">
      <c r="A186" t="str">
        <f>'Raw Data(sec)'!A185</f>
        <v>P59</v>
      </c>
      <c r="B186" t="str">
        <f>'Raw Data(sec)'!B185</f>
        <v>WT</v>
      </c>
      <c r="C186" t="str">
        <f>'Raw Data(sec)'!C185</f>
        <v>R5</v>
      </c>
      <c r="D186" t="str">
        <f>'Raw Data(sec)'!D185</f>
        <v>NR</v>
      </c>
      <c r="E186">
        <f>'Raw Data(sec)'!E185/3600</f>
        <v>0.68111111111111111</v>
      </c>
      <c r="F186">
        <f>'Raw Data(sec)'!F185/3600</f>
        <v>0.60111111111111115</v>
      </c>
      <c r="G186">
        <f>'Raw Data(sec)'!G185/3600</f>
        <v>0.67333333333333334</v>
      </c>
      <c r="H186">
        <f>'Raw Data(sec)'!H185/3600</f>
        <v>0.72111111111111115</v>
      </c>
      <c r="I186">
        <f>'Raw Data(sec)'!I185/3600</f>
        <v>0.51333333333333331</v>
      </c>
      <c r="J186">
        <f>'Raw Data(sec)'!J185/3600</f>
        <v>0.83555555555555561</v>
      </c>
      <c r="K186">
        <f>'Raw Data(sec)'!K185/3600</f>
        <v>0.67555555555555558</v>
      </c>
      <c r="L186">
        <f>'Raw Data(sec)'!L185/3600</f>
        <v>0.80333333333333334</v>
      </c>
      <c r="M186">
        <f>'Raw Data(sec)'!M185/3600</f>
        <v>0.52111111111111108</v>
      </c>
      <c r="N186">
        <f>'Raw Data(sec)'!N185/3600</f>
        <v>0.81444444444444442</v>
      </c>
      <c r="O186">
        <f>'Raw Data(sec)'!O185/3600</f>
        <v>0.66666666666666663</v>
      </c>
      <c r="P186" s="173">
        <f>'Raw Data(sec)'!P185/3600</f>
        <v>0.29777777777777775</v>
      </c>
      <c r="Q186" s="173">
        <f>'Raw Data(sec)'!Q185/3600</f>
        <v>0</v>
      </c>
      <c r="R186" s="173">
        <f>'Raw Data(sec)'!R185/3600</f>
        <v>0</v>
      </c>
      <c r="S186" s="173">
        <f>'Raw Data(sec)'!S185/3600</f>
        <v>0.16</v>
      </c>
      <c r="T186" s="173">
        <f>'Raw Data(sec)'!T185/3600</f>
        <v>0.39666666666666667</v>
      </c>
      <c r="U186" s="173">
        <f>'Raw Data(sec)'!U185/3600</f>
        <v>0.22555555555555556</v>
      </c>
      <c r="V186" s="173">
        <f>'Raw Data(sec)'!V185/3600</f>
        <v>0.4777777777777778</v>
      </c>
      <c r="W186" s="173">
        <f>'Raw Data(sec)'!W185/3600</f>
        <v>0.47444444444444445</v>
      </c>
      <c r="X186" s="173">
        <f>'Raw Data(sec)'!X185/3600</f>
        <v>0.47</v>
      </c>
      <c r="Y186" s="173">
        <f>'Raw Data(sec)'!Y185/3600</f>
        <v>5.3333333333333337E-2</v>
      </c>
      <c r="Z186" s="173">
        <f>'Raw Data(sec)'!Z185/3600</f>
        <v>0.58555555555555561</v>
      </c>
      <c r="AA186" s="173">
        <f>'Raw Data(sec)'!AA185/3600</f>
        <v>0.12</v>
      </c>
      <c r="AB186" s="173">
        <f>'Raw Data(sec)'!AB185/3600</f>
        <v>0.13</v>
      </c>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c r="GY186" s="9"/>
      <c r="GZ186" s="9"/>
      <c r="HA186" s="9"/>
      <c r="HB186" s="9"/>
      <c r="HC186" s="9"/>
      <c r="HD186" s="9"/>
      <c r="HE186" s="9"/>
      <c r="HF186" s="9"/>
      <c r="HG186" s="9"/>
      <c r="HH186" s="9"/>
    </row>
    <row r="187" spans="1:216" x14ac:dyDescent="0.2">
      <c r="A187" t="str">
        <f>'Raw Data(sec)'!A186</f>
        <v>P59</v>
      </c>
      <c r="B187" t="str">
        <f>'Raw Data(sec)'!B186</f>
        <v>WT</v>
      </c>
      <c r="C187" t="str">
        <f>'Raw Data(sec)'!C186</f>
        <v>S2</v>
      </c>
      <c r="D187" t="str">
        <f>'Raw Data(sec)'!D186</f>
        <v>W</v>
      </c>
      <c r="E187">
        <f>'Raw Data(sec)'!E186/3600</f>
        <v>0.93666666666666665</v>
      </c>
      <c r="F187">
        <f>'Raw Data(sec)'!F186/3600</f>
        <v>0.27</v>
      </c>
      <c r="G187">
        <f>'Raw Data(sec)'!G186/3600</f>
        <v>0.20777777777777778</v>
      </c>
      <c r="H187">
        <f>'Raw Data(sec)'!H186/3600</f>
        <v>0.16666666666666666</v>
      </c>
      <c r="I187">
        <f>'Raw Data(sec)'!I186/3600</f>
        <v>0.48333333333333334</v>
      </c>
      <c r="J187">
        <f>'Raw Data(sec)'!J186/3600</f>
        <v>0.36777777777777776</v>
      </c>
      <c r="K187">
        <f>'Raw Data(sec)'!K186/3600</f>
        <v>0.21111111111111111</v>
      </c>
      <c r="L187">
        <f>'Raw Data(sec)'!L186/3600</f>
        <v>0.41333333333333333</v>
      </c>
      <c r="M187">
        <f>'Raw Data(sec)'!M186/3600</f>
        <v>0.16666666666666666</v>
      </c>
      <c r="N187">
        <f>'Raw Data(sec)'!N186/3600</f>
        <v>0.61222222222222222</v>
      </c>
      <c r="O187">
        <f>'Raw Data(sec)'!O186/3600</f>
        <v>0.14222222222222222</v>
      </c>
      <c r="P187" s="173">
        <f>'Raw Data(sec)'!P186/3600</f>
        <v>0.39111111111111113</v>
      </c>
      <c r="Q187" s="173">
        <f>'Raw Data(sec)'!Q186/3600</f>
        <v>0.99444444444444446</v>
      </c>
      <c r="R187" s="173">
        <f>'Raw Data(sec)'!R186/3600</f>
        <v>1</v>
      </c>
      <c r="S187" s="173">
        <f>'Raw Data(sec)'!S186/3600</f>
        <v>0.62777777777777777</v>
      </c>
      <c r="T187" s="173">
        <f>'Raw Data(sec)'!T186/3600</f>
        <v>0.68555555555555558</v>
      </c>
      <c r="U187" s="173">
        <f>'Raw Data(sec)'!U186/3600</f>
        <v>0.76444444444444448</v>
      </c>
      <c r="V187" s="173">
        <f>'Raw Data(sec)'!V186/3600</f>
        <v>0.46666666666666667</v>
      </c>
      <c r="W187" s="173">
        <f>'Raw Data(sec)'!W186/3600</f>
        <v>0.84888888888888892</v>
      </c>
      <c r="X187" s="173">
        <f>'Raw Data(sec)'!X186/3600</f>
        <v>0.35888888888888887</v>
      </c>
      <c r="Y187" s="173">
        <f>'Raw Data(sec)'!Y186/3600</f>
        <v>0.57111111111111112</v>
      </c>
      <c r="Z187" s="173">
        <f>'Raw Data(sec)'!Z186/3600</f>
        <v>0.59888888888888892</v>
      </c>
      <c r="AA187" s="173">
        <f>'Raw Data(sec)'!AA186/3600</f>
        <v>0.89555555555555555</v>
      </c>
      <c r="AB187" s="173">
        <f>'Raw Data(sec)'!AB186/3600</f>
        <v>1</v>
      </c>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c r="GY187" s="9"/>
      <c r="GZ187" s="9"/>
      <c r="HA187" s="9"/>
      <c r="HB187" s="9"/>
      <c r="HC187" s="9"/>
      <c r="HD187" s="9"/>
      <c r="HE187" s="9"/>
      <c r="HF187" s="9"/>
      <c r="HG187" s="9"/>
      <c r="HH187" s="9"/>
    </row>
    <row r="188" spans="1:216" x14ac:dyDescent="0.2">
      <c r="A188" t="str">
        <f>'Raw Data(sec)'!A187</f>
        <v>P59</v>
      </c>
      <c r="B188" t="str">
        <f>'Raw Data(sec)'!B187</f>
        <v>WT</v>
      </c>
      <c r="C188" t="str">
        <f>'Raw Data(sec)'!C187</f>
        <v>S2</v>
      </c>
      <c r="D188" t="str">
        <f>'Raw Data(sec)'!D187</f>
        <v>R</v>
      </c>
      <c r="E188">
        <f>'Raw Data(sec)'!E187/3600</f>
        <v>0</v>
      </c>
      <c r="F188">
        <f>'Raw Data(sec)'!F187/3600</f>
        <v>4.8888888888888891E-2</v>
      </c>
      <c r="G188">
        <f>'Raw Data(sec)'!G187/3600</f>
        <v>6.5555555555555561E-2</v>
      </c>
      <c r="H188">
        <f>'Raw Data(sec)'!H187/3600</f>
        <v>6.6666666666666666E-2</v>
      </c>
      <c r="I188">
        <f>'Raw Data(sec)'!I187/3600</f>
        <v>3.2222222222222222E-2</v>
      </c>
      <c r="J188">
        <f>'Raw Data(sec)'!J187/3600</f>
        <v>2.8888888888888888E-2</v>
      </c>
      <c r="K188">
        <f>'Raw Data(sec)'!K187/3600</f>
        <v>7.2222222222222215E-2</v>
      </c>
      <c r="L188">
        <f>'Raw Data(sec)'!L187/3600</f>
        <v>6.1111111111111109E-2</v>
      </c>
      <c r="M188">
        <f>'Raw Data(sec)'!M187/3600</f>
        <v>4.777777777777778E-2</v>
      </c>
      <c r="N188">
        <f>'Raw Data(sec)'!N187/3600</f>
        <v>5.5555555555555558E-3</v>
      </c>
      <c r="O188">
        <f>'Raw Data(sec)'!O187/3600</f>
        <v>6.3333333333333339E-2</v>
      </c>
      <c r="P188" s="173">
        <f>'Raw Data(sec)'!P187/3600</f>
        <v>4.777777777777778E-2</v>
      </c>
      <c r="Q188" s="173">
        <f>'Raw Data(sec)'!Q187/3600</f>
        <v>0</v>
      </c>
      <c r="R188" s="173">
        <f>'Raw Data(sec)'!R187/3600</f>
        <v>0</v>
      </c>
      <c r="S188" s="173">
        <f>'Raw Data(sec)'!S187/3600</f>
        <v>8.8888888888888889E-3</v>
      </c>
      <c r="T188" s="173">
        <f>'Raw Data(sec)'!T187/3600</f>
        <v>1.6666666666666666E-2</v>
      </c>
      <c r="U188" s="173">
        <f>'Raw Data(sec)'!U187/3600</f>
        <v>1.3333333333333334E-2</v>
      </c>
      <c r="V188" s="173">
        <f>'Raw Data(sec)'!V187/3600</f>
        <v>2.7777777777777776E-2</v>
      </c>
      <c r="W188" s="173">
        <f>'Raw Data(sec)'!W187/3600</f>
        <v>0</v>
      </c>
      <c r="X188" s="173">
        <f>'Raw Data(sec)'!X187/3600</f>
        <v>2.5555555555555557E-2</v>
      </c>
      <c r="Y188" s="173">
        <f>'Raw Data(sec)'!Y187/3600</f>
        <v>3.7777777777777778E-2</v>
      </c>
      <c r="Z188" s="173">
        <f>'Raw Data(sec)'!Z187/3600</f>
        <v>1.2222222222222223E-2</v>
      </c>
      <c r="AA188" s="173">
        <f>'Raw Data(sec)'!AA187/3600</f>
        <v>0</v>
      </c>
      <c r="AB188" s="173">
        <f>'Raw Data(sec)'!AB187/3600</f>
        <v>0</v>
      </c>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c r="GY188" s="9"/>
      <c r="GZ188" s="9"/>
      <c r="HA188" s="9"/>
      <c r="HB188" s="9"/>
      <c r="HC188" s="9"/>
      <c r="HD188" s="9"/>
      <c r="HE188" s="9"/>
      <c r="HF188" s="9"/>
      <c r="HG188" s="9"/>
      <c r="HH188" s="9"/>
    </row>
    <row r="189" spans="1:216" x14ac:dyDescent="0.2">
      <c r="A189" t="str">
        <f>'Raw Data(sec)'!A188</f>
        <v>P59</v>
      </c>
      <c r="B189" t="str">
        <f>'Raw Data(sec)'!B188</f>
        <v>WT</v>
      </c>
      <c r="C189" t="str">
        <f>'Raw Data(sec)'!C188</f>
        <v>S2</v>
      </c>
      <c r="D189" t="str">
        <f>'Raw Data(sec)'!D188</f>
        <v>NR</v>
      </c>
      <c r="E189">
        <f>'Raw Data(sec)'!E188/3600</f>
        <v>6.3333333333333339E-2</v>
      </c>
      <c r="F189">
        <f>'Raw Data(sec)'!F188/3600</f>
        <v>0.68111111111111111</v>
      </c>
      <c r="G189">
        <f>'Raw Data(sec)'!G188/3600</f>
        <v>0.72666666666666668</v>
      </c>
      <c r="H189">
        <f>'Raw Data(sec)'!H188/3600</f>
        <v>0.76666666666666672</v>
      </c>
      <c r="I189">
        <f>'Raw Data(sec)'!I188/3600</f>
        <v>0.48444444444444446</v>
      </c>
      <c r="J189">
        <f>'Raw Data(sec)'!J188/3600</f>
        <v>0.60333333333333339</v>
      </c>
      <c r="K189">
        <f>'Raw Data(sec)'!K188/3600</f>
        <v>0.71666666666666667</v>
      </c>
      <c r="L189">
        <f>'Raw Data(sec)'!L188/3600</f>
        <v>0.52555555555555555</v>
      </c>
      <c r="M189">
        <f>'Raw Data(sec)'!M188/3600</f>
        <v>0.78555555555555556</v>
      </c>
      <c r="N189">
        <f>'Raw Data(sec)'!N188/3600</f>
        <v>0.38222222222222224</v>
      </c>
      <c r="O189">
        <f>'Raw Data(sec)'!O188/3600</f>
        <v>0.7944444444444444</v>
      </c>
      <c r="P189" s="173">
        <f>'Raw Data(sec)'!P188/3600</f>
        <v>0.56111111111111112</v>
      </c>
      <c r="Q189" s="173">
        <f>'Raw Data(sec)'!Q188/3600</f>
        <v>5.5555555555555558E-3</v>
      </c>
      <c r="R189" s="173">
        <f>'Raw Data(sec)'!R188/3600</f>
        <v>0</v>
      </c>
      <c r="S189" s="173">
        <f>'Raw Data(sec)'!S188/3600</f>
        <v>0.36333333333333334</v>
      </c>
      <c r="T189" s="173">
        <f>'Raw Data(sec)'!T188/3600</f>
        <v>0.29777777777777775</v>
      </c>
      <c r="U189" s="173">
        <f>'Raw Data(sec)'!U188/3600</f>
        <v>0.22222222222222221</v>
      </c>
      <c r="V189" s="173">
        <f>'Raw Data(sec)'!V188/3600</f>
        <v>0.50555555555555554</v>
      </c>
      <c r="W189" s="173">
        <f>'Raw Data(sec)'!W188/3600</f>
        <v>0.15111111111111111</v>
      </c>
      <c r="X189" s="173">
        <f>'Raw Data(sec)'!X188/3600</f>
        <v>0.61555555555555552</v>
      </c>
      <c r="Y189" s="173">
        <f>'Raw Data(sec)'!Y188/3600</f>
        <v>0.39111111111111113</v>
      </c>
      <c r="Z189" s="173">
        <f>'Raw Data(sec)'!Z188/3600</f>
        <v>0.3888888888888889</v>
      </c>
      <c r="AA189" s="173">
        <f>'Raw Data(sec)'!AA188/3600</f>
        <v>0.10444444444444445</v>
      </c>
      <c r="AB189" s="173">
        <f>'Raw Data(sec)'!AB188/3600</f>
        <v>0</v>
      </c>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c r="GY189" s="9"/>
      <c r="GZ189" s="9"/>
      <c r="HA189" s="9"/>
      <c r="HB189" s="9"/>
      <c r="HC189" s="9"/>
      <c r="HD189" s="9"/>
      <c r="HE189" s="9"/>
      <c r="HF189" s="9"/>
      <c r="HG189" s="9"/>
      <c r="HH189" s="9"/>
    </row>
    <row r="190" spans="1:216" x14ac:dyDescent="0.2">
      <c r="A190">
        <f>'Raw Data(sec)'!A189</f>
        <v>0</v>
      </c>
      <c r="B190">
        <f>'Raw Data(sec)'!B189</f>
        <v>0</v>
      </c>
      <c r="C190">
        <f>'Raw Data(sec)'!C189</f>
        <v>0</v>
      </c>
      <c r="D190">
        <f>'Raw Data(sec)'!D189</f>
        <v>0</v>
      </c>
      <c r="E190">
        <f>'Raw Data(sec)'!E189/3600</f>
        <v>0</v>
      </c>
      <c r="F190">
        <f>'Raw Data(sec)'!F189/3600</f>
        <v>0</v>
      </c>
      <c r="G190">
        <f>'Raw Data(sec)'!G189/3600</f>
        <v>0</v>
      </c>
      <c r="H190">
        <f>'Raw Data(sec)'!H189/3600</f>
        <v>0</v>
      </c>
      <c r="I190">
        <f>'Raw Data(sec)'!I189/3600</f>
        <v>0</v>
      </c>
      <c r="J190">
        <f>'Raw Data(sec)'!J189/3600</f>
        <v>0</v>
      </c>
      <c r="K190">
        <f>'Raw Data(sec)'!K189/3600</f>
        <v>0</v>
      </c>
      <c r="L190">
        <f>'Raw Data(sec)'!L189/3600</f>
        <v>0</v>
      </c>
      <c r="M190">
        <f>'Raw Data(sec)'!M189/3600</f>
        <v>0</v>
      </c>
      <c r="N190">
        <f>'Raw Data(sec)'!N189/3600</f>
        <v>0</v>
      </c>
      <c r="O190">
        <f>'Raw Data(sec)'!O189/3600</f>
        <v>0</v>
      </c>
      <c r="P190" s="173">
        <f>'Raw Data(sec)'!P189/3600</f>
        <v>0</v>
      </c>
      <c r="Q190" s="173">
        <f>'Raw Data(sec)'!Q189/3600</f>
        <v>0</v>
      </c>
      <c r="R190" s="173">
        <f>'Raw Data(sec)'!R189/3600</f>
        <v>0</v>
      </c>
      <c r="S190" s="173">
        <f>'Raw Data(sec)'!S189/3600</f>
        <v>0</v>
      </c>
      <c r="T190" s="173">
        <f>'Raw Data(sec)'!T189/3600</f>
        <v>0</v>
      </c>
      <c r="U190" s="173">
        <f>'Raw Data(sec)'!U189/3600</f>
        <v>0</v>
      </c>
      <c r="V190" s="173">
        <f>'Raw Data(sec)'!V189/3600</f>
        <v>0</v>
      </c>
      <c r="W190" s="173">
        <f>'Raw Data(sec)'!W189/3600</f>
        <v>0</v>
      </c>
      <c r="X190" s="173">
        <f>'Raw Data(sec)'!X189/3600</f>
        <v>0</v>
      </c>
      <c r="Y190" s="173">
        <f>'Raw Data(sec)'!Y189/3600</f>
        <v>0</v>
      </c>
      <c r="Z190" s="173">
        <f>'Raw Data(sec)'!Z189/3600</f>
        <v>0</v>
      </c>
      <c r="AA190" s="173">
        <f>'Raw Data(sec)'!AA189/3600</f>
        <v>0</v>
      </c>
      <c r="AB190" s="173">
        <f>'Raw Data(sec)'!AB189/3600</f>
        <v>0</v>
      </c>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c r="GY190" s="9"/>
      <c r="GZ190" s="9"/>
      <c r="HA190" s="9"/>
      <c r="HB190" s="9"/>
      <c r="HC190" s="9"/>
      <c r="HD190" s="9"/>
      <c r="HE190" s="9"/>
      <c r="HF190" s="9"/>
      <c r="HG190" s="9"/>
      <c r="HH190" s="9"/>
    </row>
    <row r="191" spans="1:216" x14ac:dyDescent="0.2">
      <c r="A191">
        <f>'Raw Data(sec)'!A190</f>
        <v>0</v>
      </c>
      <c r="B191">
        <f>'Raw Data(sec)'!B190</f>
        <v>0</v>
      </c>
      <c r="C191">
        <f>'Raw Data(sec)'!C190</f>
        <v>0</v>
      </c>
      <c r="D191">
        <f>'Raw Data(sec)'!D190</f>
        <v>0</v>
      </c>
      <c r="E191">
        <f>'Raw Data(sec)'!E190/3600</f>
        <v>0</v>
      </c>
      <c r="F191">
        <f>'Raw Data(sec)'!F190/3600</f>
        <v>0</v>
      </c>
      <c r="G191">
        <f>'Raw Data(sec)'!G190/3600</f>
        <v>0</v>
      </c>
      <c r="H191">
        <f>'Raw Data(sec)'!H190/3600</f>
        <v>0</v>
      </c>
      <c r="I191">
        <f>'Raw Data(sec)'!I190/3600</f>
        <v>0</v>
      </c>
      <c r="J191">
        <f>'Raw Data(sec)'!J190/3600</f>
        <v>0</v>
      </c>
      <c r="K191">
        <f>'Raw Data(sec)'!K190/3600</f>
        <v>0</v>
      </c>
      <c r="L191">
        <f>'Raw Data(sec)'!L190/3600</f>
        <v>0</v>
      </c>
      <c r="M191">
        <f>'Raw Data(sec)'!M190/3600</f>
        <v>0</v>
      </c>
      <c r="N191">
        <f>'Raw Data(sec)'!N190/3600</f>
        <v>0</v>
      </c>
      <c r="O191">
        <f>'Raw Data(sec)'!O190/3600</f>
        <v>0</v>
      </c>
      <c r="P191" s="173">
        <f>'Raw Data(sec)'!P190/3600</f>
        <v>0</v>
      </c>
      <c r="Q191" s="173">
        <f>'Raw Data(sec)'!Q190/3600</f>
        <v>0</v>
      </c>
      <c r="R191" s="173">
        <f>'Raw Data(sec)'!R190/3600</f>
        <v>0</v>
      </c>
      <c r="S191" s="173">
        <f>'Raw Data(sec)'!S190/3600</f>
        <v>0</v>
      </c>
      <c r="T191" s="173">
        <f>'Raw Data(sec)'!T190/3600</f>
        <v>0</v>
      </c>
      <c r="U191" s="173">
        <f>'Raw Data(sec)'!U190/3600</f>
        <v>0</v>
      </c>
      <c r="V191" s="173">
        <f>'Raw Data(sec)'!V190/3600</f>
        <v>0</v>
      </c>
      <c r="W191" s="173">
        <f>'Raw Data(sec)'!W190/3600</f>
        <v>0</v>
      </c>
      <c r="X191" s="173">
        <f>'Raw Data(sec)'!X190/3600</f>
        <v>0</v>
      </c>
      <c r="Y191" s="173">
        <f>'Raw Data(sec)'!Y190/3600</f>
        <v>0</v>
      </c>
      <c r="Z191" s="173">
        <f>'Raw Data(sec)'!Z190/3600</f>
        <v>0</v>
      </c>
      <c r="AA191" s="173">
        <f>'Raw Data(sec)'!AA190/3600</f>
        <v>0</v>
      </c>
      <c r="AB191" s="173">
        <f>'Raw Data(sec)'!AB190/3600</f>
        <v>0</v>
      </c>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c r="GY191" s="9"/>
      <c r="GZ191" s="9"/>
      <c r="HA191" s="9"/>
      <c r="HB191" s="9"/>
      <c r="HC191" s="9"/>
      <c r="HD191" s="9"/>
      <c r="HE191" s="9"/>
      <c r="HF191" s="9"/>
      <c r="HG191" s="9"/>
      <c r="HH191" s="9"/>
    </row>
    <row r="192" spans="1:216" x14ac:dyDescent="0.2">
      <c r="A192">
        <f>'Raw Data(sec)'!A191</f>
        <v>0</v>
      </c>
      <c r="B192">
        <f>'Raw Data(sec)'!B191</f>
        <v>0</v>
      </c>
      <c r="C192">
        <f>'Raw Data(sec)'!C191</f>
        <v>0</v>
      </c>
      <c r="D192">
        <f>'Raw Data(sec)'!D191</f>
        <v>0</v>
      </c>
      <c r="E192">
        <f>'Raw Data(sec)'!E191/3600</f>
        <v>0</v>
      </c>
      <c r="F192">
        <f>'Raw Data(sec)'!F191/3600</f>
        <v>0</v>
      </c>
      <c r="G192">
        <f>'Raw Data(sec)'!G191/3600</f>
        <v>0</v>
      </c>
      <c r="H192">
        <f>'Raw Data(sec)'!H191/3600</f>
        <v>0</v>
      </c>
      <c r="I192">
        <f>'Raw Data(sec)'!I191/3600</f>
        <v>0</v>
      </c>
      <c r="J192">
        <f>'Raw Data(sec)'!J191/3600</f>
        <v>0</v>
      </c>
      <c r="K192">
        <f>'Raw Data(sec)'!K191/3600</f>
        <v>0</v>
      </c>
      <c r="L192">
        <f>'Raw Data(sec)'!L191/3600</f>
        <v>0</v>
      </c>
      <c r="M192">
        <f>'Raw Data(sec)'!M191/3600</f>
        <v>0</v>
      </c>
      <c r="N192">
        <f>'Raw Data(sec)'!N191/3600</f>
        <v>0</v>
      </c>
      <c r="O192">
        <f>'Raw Data(sec)'!O191/3600</f>
        <v>0</v>
      </c>
      <c r="P192" s="173">
        <f>'Raw Data(sec)'!P191/3600</f>
        <v>0</v>
      </c>
      <c r="Q192" s="173">
        <f>'Raw Data(sec)'!Q191/3600</f>
        <v>0</v>
      </c>
      <c r="R192" s="173">
        <f>'Raw Data(sec)'!R191/3600</f>
        <v>0</v>
      </c>
      <c r="S192" s="173">
        <f>'Raw Data(sec)'!S191/3600</f>
        <v>0</v>
      </c>
      <c r="T192" s="173">
        <f>'Raw Data(sec)'!T191/3600</f>
        <v>0</v>
      </c>
      <c r="U192" s="173">
        <f>'Raw Data(sec)'!U191/3600</f>
        <v>0</v>
      </c>
      <c r="V192" s="173">
        <f>'Raw Data(sec)'!V191/3600</f>
        <v>0</v>
      </c>
      <c r="W192" s="173">
        <f>'Raw Data(sec)'!W191/3600</f>
        <v>0</v>
      </c>
      <c r="X192" s="173">
        <f>'Raw Data(sec)'!X191/3600</f>
        <v>0</v>
      </c>
      <c r="Y192" s="173">
        <f>'Raw Data(sec)'!Y191/3600</f>
        <v>0</v>
      </c>
      <c r="Z192" s="173">
        <f>'Raw Data(sec)'!Z191/3600</f>
        <v>0</v>
      </c>
      <c r="AA192" s="173">
        <f>'Raw Data(sec)'!AA191/3600</f>
        <v>0</v>
      </c>
      <c r="AB192" s="173">
        <f>'Raw Data(sec)'!AB191/3600</f>
        <v>0</v>
      </c>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c r="GY192" s="9"/>
      <c r="GZ192" s="9"/>
      <c r="HA192" s="9"/>
      <c r="HB192" s="9"/>
      <c r="HC192" s="9"/>
      <c r="HD192" s="9"/>
      <c r="HE192" s="9"/>
      <c r="HF192" s="9"/>
      <c r="HG192" s="9"/>
      <c r="HH192" s="9"/>
    </row>
    <row r="193" spans="1:216" x14ac:dyDescent="0.2">
      <c r="A193">
        <f>'Raw Data(sec)'!A192</f>
        <v>0</v>
      </c>
      <c r="B193">
        <f>'Raw Data(sec)'!B192</f>
        <v>0</v>
      </c>
      <c r="C193">
        <f>'Raw Data(sec)'!C192</f>
        <v>0</v>
      </c>
      <c r="D193">
        <f>'Raw Data(sec)'!D192</f>
        <v>0</v>
      </c>
      <c r="E193">
        <f>'Raw Data(sec)'!E192/3600</f>
        <v>0</v>
      </c>
      <c r="F193">
        <f>'Raw Data(sec)'!F192/3600</f>
        <v>0</v>
      </c>
      <c r="G193">
        <f>'Raw Data(sec)'!G192/3600</f>
        <v>0</v>
      </c>
      <c r="H193">
        <f>'Raw Data(sec)'!H192/3600</f>
        <v>0</v>
      </c>
      <c r="I193">
        <f>'Raw Data(sec)'!I192/3600</f>
        <v>0</v>
      </c>
      <c r="J193">
        <f>'Raw Data(sec)'!J192/3600</f>
        <v>0</v>
      </c>
      <c r="K193">
        <f>'Raw Data(sec)'!K192/3600</f>
        <v>0</v>
      </c>
      <c r="L193">
        <f>'Raw Data(sec)'!L192/3600</f>
        <v>0</v>
      </c>
      <c r="M193">
        <f>'Raw Data(sec)'!M192/3600</f>
        <v>0</v>
      </c>
      <c r="N193">
        <f>'Raw Data(sec)'!N192/3600</f>
        <v>0</v>
      </c>
      <c r="O193">
        <f>'Raw Data(sec)'!O192/3600</f>
        <v>0</v>
      </c>
      <c r="P193" s="173">
        <f>'Raw Data(sec)'!P192/3600</f>
        <v>0</v>
      </c>
      <c r="Q193" s="173">
        <f>'Raw Data(sec)'!Q192/3600</f>
        <v>0</v>
      </c>
      <c r="R193" s="173">
        <f>'Raw Data(sec)'!R192/3600</f>
        <v>0</v>
      </c>
      <c r="S193" s="173">
        <f>'Raw Data(sec)'!S192/3600</f>
        <v>0</v>
      </c>
      <c r="T193" s="173">
        <f>'Raw Data(sec)'!T192/3600</f>
        <v>0</v>
      </c>
      <c r="U193" s="173">
        <f>'Raw Data(sec)'!U192/3600</f>
        <v>0</v>
      </c>
      <c r="V193" s="173">
        <f>'Raw Data(sec)'!V192/3600</f>
        <v>0</v>
      </c>
      <c r="W193" s="173">
        <f>'Raw Data(sec)'!W192/3600</f>
        <v>0</v>
      </c>
      <c r="X193" s="173">
        <f>'Raw Data(sec)'!X192/3600</f>
        <v>0</v>
      </c>
      <c r="Y193" s="173">
        <f>'Raw Data(sec)'!Y192/3600</f>
        <v>0</v>
      </c>
      <c r="Z193" s="173">
        <f>'Raw Data(sec)'!Z192/3600</f>
        <v>0</v>
      </c>
      <c r="AA193" s="173">
        <f>'Raw Data(sec)'!AA192/3600</f>
        <v>0</v>
      </c>
      <c r="AB193" s="173">
        <f>'Raw Data(sec)'!AB192/3600</f>
        <v>0</v>
      </c>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c r="GY193" s="9"/>
      <c r="GZ193" s="9"/>
      <c r="HA193" s="9"/>
      <c r="HB193" s="9"/>
      <c r="HC193" s="9"/>
      <c r="HD193" s="9"/>
      <c r="HE193" s="9"/>
      <c r="HF193" s="9"/>
      <c r="HG193" s="9"/>
      <c r="HH193" s="9"/>
    </row>
    <row r="194" spans="1:216" x14ac:dyDescent="0.2">
      <c r="A194">
        <f>'Raw Data(sec)'!A193</f>
        <v>0</v>
      </c>
      <c r="B194">
        <f>'Raw Data(sec)'!B193</f>
        <v>0</v>
      </c>
      <c r="C194">
        <f>'Raw Data(sec)'!C193</f>
        <v>0</v>
      </c>
      <c r="D194">
        <f>'Raw Data(sec)'!D193</f>
        <v>0</v>
      </c>
      <c r="E194">
        <f>'Raw Data(sec)'!E193/3600</f>
        <v>0</v>
      </c>
      <c r="F194">
        <f>'Raw Data(sec)'!F193/3600</f>
        <v>0</v>
      </c>
      <c r="G194">
        <f>'Raw Data(sec)'!G193/3600</f>
        <v>0</v>
      </c>
      <c r="H194">
        <f>'Raw Data(sec)'!H193/3600</f>
        <v>0</v>
      </c>
      <c r="I194">
        <f>'Raw Data(sec)'!I193/3600</f>
        <v>0</v>
      </c>
      <c r="J194">
        <f>'Raw Data(sec)'!J193/3600</f>
        <v>0</v>
      </c>
      <c r="K194">
        <f>'Raw Data(sec)'!K193/3600</f>
        <v>0</v>
      </c>
      <c r="L194">
        <f>'Raw Data(sec)'!L193/3600</f>
        <v>0</v>
      </c>
      <c r="M194">
        <f>'Raw Data(sec)'!M193/3600</f>
        <v>0</v>
      </c>
      <c r="N194">
        <f>'Raw Data(sec)'!N193/3600</f>
        <v>0</v>
      </c>
      <c r="O194">
        <f>'Raw Data(sec)'!O193/3600</f>
        <v>0</v>
      </c>
      <c r="P194" s="173">
        <f>'Raw Data(sec)'!P193/3600</f>
        <v>0</v>
      </c>
      <c r="Q194" s="173">
        <f>'Raw Data(sec)'!Q193/3600</f>
        <v>0</v>
      </c>
      <c r="R194" s="173">
        <f>'Raw Data(sec)'!R193/3600</f>
        <v>0</v>
      </c>
      <c r="S194" s="173">
        <f>'Raw Data(sec)'!S193/3600</f>
        <v>0</v>
      </c>
      <c r="T194" s="173">
        <f>'Raw Data(sec)'!T193/3600</f>
        <v>0</v>
      </c>
      <c r="U194" s="173">
        <f>'Raw Data(sec)'!U193/3600</f>
        <v>0</v>
      </c>
      <c r="V194" s="173">
        <f>'Raw Data(sec)'!V193/3600</f>
        <v>0</v>
      </c>
      <c r="W194" s="173">
        <f>'Raw Data(sec)'!W193/3600</f>
        <v>0</v>
      </c>
      <c r="X194" s="173">
        <f>'Raw Data(sec)'!X193/3600</f>
        <v>0</v>
      </c>
      <c r="Y194" s="173">
        <f>'Raw Data(sec)'!Y193/3600</f>
        <v>0</v>
      </c>
      <c r="Z194" s="173">
        <f>'Raw Data(sec)'!Z193/3600</f>
        <v>0</v>
      </c>
      <c r="AA194" s="173">
        <f>'Raw Data(sec)'!AA193/3600</f>
        <v>0</v>
      </c>
      <c r="AB194" s="173">
        <f>'Raw Data(sec)'!AB193/3600</f>
        <v>0</v>
      </c>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c r="GY194" s="9"/>
      <c r="GZ194" s="9"/>
      <c r="HA194" s="9"/>
      <c r="HB194" s="9"/>
      <c r="HC194" s="9"/>
      <c r="HD194" s="9"/>
      <c r="HE194" s="9"/>
      <c r="HF194" s="9"/>
      <c r="HG194" s="9"/>
      <c r="HH194" s="9"/>
    </row>
    <row r="195" spans="1:216" x14ac:dyDescent="0.2">
      <c r="A195">
        <f>'Raw Data(sec)'!A194</f>
        <v>0</v>
      </c>
      <c r="B195">
        <f>'Raw Data(sec)'!B194</f>
        <v>0</v>
      </c>
      <c r="C195">
        <f>'Raw Data(sec)'!C194</f>
        <v>0</v>
      </c>
      <c r="D195">
        <f>'Raw Data(sec)'!D194</f>
        <v>0</v>
      </c>
      <c r="E195">
        <f>'Raw Data(sec)'!E194/3600</f>
        <v>0</v>
      </c>
      <c r="F195">
        <f>'Raw Data(sec)'!F194/3600</f>
        <v>0</v>
      </c>
      <c r="G195">
        <f>'Raw Data(sec)'!G194/3600</f>
        <v>0</v>
      </c>
      <c r="H195">
        <f>'Raw Data(sec)'!H194/3600</f>
        <v>0</v>
      </c>
      <c r="I195">
        <f>'Raw Data(sec)'!I194/3600</f>
        <v>0</v>
      </c>
      <c r="J195">
        <f>'Raw Data(sec)'!J194/3600</f>
        <v>0</v>
      </c>
      <c r="K195">
        <f>'Raw Data(sec)'!K194/3600</f>
        <v>0</v>
      </c>
      <c r="L195">
        <f>'Raw Data(sec)'!L194/3600</f>
        <v>0</v>
      </c>
      <c r="M195">
        <f>'Raw Data(sec)'!M194/3600</f>
        <v>0</v>
      </c>
      <c r="N195">
        <f>'Raw Data(sec)'!N194/3600</f>
        <v>0</v>
      </c>
      <c r="O195">
        <f>'Raw Data(sec)'!O194/3600</f>
        <v>0</v>
      </c>
      <c r="P195" s="173">
        <f>'Raw Data(sec)'!P194/3600</f>
        <v>0</v>
      </c>
      <c r="Q195" s="173">
        <f>'Raw Data(sec)'!Q194/3600</f>
        <v>0</v>
      </c>
      <c r="R195" s="173">
        <f>'Raw Data(sec)'!R194/3600</f>
        <v>0</v>
      </c>
      <c r="S195" s="173">
        <f>'Raw Data(sec)'!S194/3600</f>
        <v>0</v>
      </c>
      <c r="T195" s="173">
        <f>'Raw Data(sec)'!T194/3600</f>
        <v>0</v>
      </c>
      <c r="U195" s="173">
        <f>'Raw Data(sec)'!U194/3600</f>
        <v>0</v>
      </c>
      <c r="V195" s="173">
        <f>'Raw Data(sec)'!V194/3600</f>
        <v>0</v>
      </c>
      <c r="W195" s="173">
        <f>'Raw Data(sec)'!W194/3600</f>
        <v>0</v>
      </c>
      <c r="X195" s="173">
        <f>'Raw Data(sec)'!X194/3600</f>
        <v>0</v>
      </c>
      <c r="Y195" s="173">
        <f>'Raw Data(sec)'!Y194/3600</f>
        <v>0</v>
      </c>
      <c r="Z195" s="173">
        <f>'Raw Data(sec)'!Z194/3600</f>
        <v>0</v>
      </c>
      <c r="AA195" s="173">
        <f>'Raw Data(sec)'!AA194/3600</f>
        <v>0</v>
      </c>
      <c r="AB195" s="173">
        <f>'Raw Data(sec)'!AB194/3600</f>
        <v>0</v>
      </c>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c r="GY195" s="9"/>
      <c r="GZ195" s="9"/>
      <c r="HA195" s="9"/>
      <c r="HB195" s="9"/>
      <c r="HC195" s="9"/>
      <c r="HD195" s="9"/>
      <c r="HE195" s="9"/>
      <c r="HF195" s="9"/>
      <c r="HG195" s="9"/>
      <c r="HH195" s="9"/>
    </row>
    <row r="196" spans="1:216" x14ac:dyDescent="0.2">
      <c r="A196">
        <f>'Raw Data(sec)'!A195</f>
        <v>0</v>
      </c>
      <c r="B196">
        <f>'Raw Data(sec)'!B195</f>
        <v>0</v>
      </c>
      <c r="C196">
        <f>'Raw Data(sec)'!C195</f>
        <v>0</v>
      </c>
      <c r="D196">
        <f>'Raw Data(sec)'!D195</f>
        <v>0</v>
      </c>
      <c r="E196">
        <f>'Raw Data(sec)'!E195/3600</f>
        <v>0</v>
      </c>
      <c r="F196">
        <f>'Raw Data(sec)'!F195/3600</f>
        <v>0</v>
      </c>
      <c r="G196">
        <f>'Raw Data(sec)'!G195/3600</f>
        <v>0</v>
      </c>
      <c r="H196">
        <f>'Raw Data(sec)'!H195/3600</f>
        <v>0</v>
      </c>
      <c r="I196">
        <f>'Raw Data(sec)'!I195/3600</f>
        <v>0</v>
      </c>
      <c r="J196">
        <f>'Raw Data(sec)'!J195/3600</f>
        <v>0</v>
      </c>
      <c r="K196">
        <f>'Raw Data(sec)'!K195/3600</f>
        <v>0</v>
      </c>
      <c r="L196">
        <f>'Raw Data(sec)'!L195/3600</f>
        <v>0</v>
      </c>
      <c r="M196">
        <f>'Raw Data(sec)'!M195/3600</f>
        <v>0</v>
      </c>
      <c r="N196">
        <f>'Raw Data(sec)'!N195/3600</f>
        <v>0</v>
      </c>
      <c r="O196">
        <f>'Raw Data(sec)'!O195/3600</f>
        <v>0</v>
      </c>
      <c r="P196" s="173">
        <f>'Raw Data(sec)'!P195/3600</f>
        <v>0</v>
      </c>
      <c r="Q196" s="173">
        <f>'Raw Data(sec)'!Q195/3600</f>
        <v>0</v>
      </c>
      <c r="R196" s="173">
        <f>'Raw Data(sec)'!R195/3600</f>
        <v>0</v>
      </c>
      <c r="S196" s="173">
        <f>'Raw Data(sec)'!S195/3600</f>
        <v>0</v>
      </c>
      <c r="T196" s="173">
        <f>'Raw Data(sec)'!T195/3600</f>
        <v>0</v>
      </c>
      <c r="U196" s="173">
        <f>'Raw Data(sec)'!U195/3600</f>
        <v>0</v>
      </c>
      <c r="V196" s="173">
        <f>'Raw Data(sec)'!V195/3600</f>
        <v>0</v>
      </c>
      <c r="W196" s="173">
        <f>'Raw Data(sec)'!W195/3600</f>
        <v>0</v>
      </c>
      <c r="X196" s="173">
        <f>'Raw Data(sec)'!X195/3600</f>
        <v>0</v>
      </c>
      <c r="Y196" s="173">
        <f>'Raw Data(sec)'!Y195/3600</f>
        <v>0</v>
      </c>
      <c r="Z196" s="173">
        <f>'Raw Data(sec)'!Z195/3600</f>
        <v>0</v>
      </c>
      <c r="AA196" s="173">
        <f>'Raw Data(sec)'!AA195/3600</f>
        <v>0</v>
      </c>
      <c r="AB196" s="173">
        <f>'Raw Data(sec)'!AB195/3600</f>
        <v>0</v>
      </c>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c r="GY196" s="9"/>
      <c r="GZ196" s="9"/>
      <c r="HA196" s="9"/>
      <c r="HB196" s="9"/>
      <c r="HC196" s="9"/>
      <c r="HD196" s="9"/>
      <c r="HE196" s="9"/>
      <c r="HF196" s="9"/>
      <c r="HG196" s="9"/>
      <c r="HH196" s="9"/>
    </row>
    <row r="197" spans="1:216" x14ac:dyDescent="0.2">
      <c r="A197">
        <f>'Raw Data(sec)'!A196</f>
        <v>0</v>
      </c>
      <c r="B197">
        <f>'Raw Data(sec)'!B196</f>
        <v>0</v>
      </c>
      <c r="C197">
        <f>'Raw Data(sec)'!C196</f>
        <v>0</v>
      </c>
      <c r="D197">
        <f>'Raw Data(sec)'!D196</f>
        <v>0</v>
      </c>
      <c r="E197">
        <f>'Raw Data(sec)'!E196/3600</f>
        <v>0</v>
      </c>
      <c r="F197">
        <f>'Raw Data(sec)'!F196/3600</f>
        <v>0</v>
      </c>
      <c r="G197">
        <f>'Raw Data(sec)'!G196/3600</f>
        <v>0</v>
      </c>
      <c r="H197">
        <f>'Raw Data(sec)'!H196/3600</f>
        <v>0</v>
      </c>
      <c r="I197">
        <f>'Raw Data(sec)'!I196/3600</f>
        <v>0</v>
      </c>
      <c r="J197">
        <f>'Raw Data(sec)'!J196/3600</f>
        <v>0</v>
      </c>
      <c r="K197">
        <f>'Raw Data(sec)'!K196/3600</f>
        <v>0</v>
      </c>
      <c r="L197">
        <f>'Raw Data(sec)'!L196/3600</f>
        <v>0</v>
      </c>
      <c r="M197">
        <f>'Raw Data(sec)'!M196/3600</f>
        <v>0</v>
      </c>
      <c r="N197">
        <f>'Raw Data(sec)'!N196/3600</f>
        <v>0</v>
      </c>
      <c r="O197">
        <f>'Raw Data(sec)'!O196/3600</f>
        <v>0</v>
      </c>
      <c r="P197" s="173">
        <f>'Raw Data(sec)'!P196/3600</f>
        <v>0</v>
      </c>
      <c r="Q197" s="173">
        <f>'Raw Data(sec)'!Q196/3600</f>
        <v>0</v>
      </c>
      <c r="R197" s="173">
        <f>'Raw Data(sec)'!R196/3600</f>
        <v>0</v>
      </c>
      <c r="S197" s="173">
        <f>'Raw Data(sec)'!S196/3600</f>
        <v>0</v>
      </c>
      <c r="T197" s="173">
        <f>'Raw Data(sec)'!T196/3600</f>
        <v>0</v>
      </c>
      <c r="U197" s="173">
        <f>'Raw Data(sec)'!U196/3600</f>
        <v>0</v>
      </c>
      <c r="V197" s="173">
        <f>'Raw Data(sec)'!V196/3600</f>
        <v>0</v>
      </c>
      <c r="W197" s="173">
        <f>'Raw Data(sec)'!W196/3600</f>
        <v>0</v>
      </c>
      <c r="X197" s="173">
        <f>'Raw Data(sec)'!X196/3600</f>
        <v>0</v>
      </c>
      <c r="Y197" s="173">
        <f>'Raw Data(sec)'!Y196/3600</f>
        <v>0</v>
      </c>
      <c r="Z197" s="173">
        <f>'Raw Data(sec)'!Z196/3600</f>
        <v>0</v>
      </c>
      <c r="AA197" s="173">
        <f>'Raw Data(sec)'!AA196/3600</f>
        <v>0</v>
      </c>
      <c r="AB197" s="173">
        <f>'Raw Data(sec)'!AB196/3600</f>
        <v>0</v>
      </c>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c r="GY197" s="9"/>
      <c r="GZ197" s="9"/>
      <c r="HA197" s="9"/>
      <c r="HB197" s="9"/>
      <c r="HC197" s="9"/>
      <c r="HD197" s="9"/>
      <c r="HE197" s="9"/>
      <c r="HF197" s="9"/>
      <c r="HG197" s="9"/>
      <c r="HH197" s="9"/>
    </row>
    <row r="198" spans="1:216" x14ac:dyDescent="0.2">
      <c r="A198">
        <f>'Raw Data(sec)'!A197</f>
        <v>0</v>
      </c>
      <c r="B198">
        <f>'Raw Data(sec)'!B197</f>
        <v>0</v>
      </c>
      <c r="C198">
        <f>'Raw Data(sec)'!C197</f>
        <v>0</v>
      </c>
      <c r="D198">
        <f>'Raw Data(sec)'!D197</f>
        <v>0</v>
      </c>
      <c r="E198">
        <f>'Raw Data(sec)'!E197/3600</f>
        <v>0</v>
      </c>
      <c r="F198">
        <f>'Raw Data(sec)'!F197/3600</f>
        <v>0</v>
      </c>
      <c r="G198">
        <f>'Raw Data(sec)'!G197/3600</f>
        <v>0</v>
      </c>
      <c r="H198">
        <f>'Raw Data(sec)'!H197/3600</f>
        <v>0</v>
      </c>
      <c r="I198">
        <f>'Raw Data(sec)'!I197/3600</f>
        <v>0</v>
      </c>
      <c r="J198">
        <f>'Raw Data(sec)'!J197/3600</f>
        <v>0</v>
      </c>
      <c r="K198">
        <f>'Raw Data(sec)'!K197/3600</f>
        <v>0</v>
      </c>
      <c r="L198">
        <f>'Raw Data(sec)'!L197/3600</f>
        <v>0</v>
      </c>
      <c r="M198">
        <f>'Raw Data(sec)'!M197/3600</f>
        <v>0</v>
      </c>
      <c r="N198">
        <f>'Raw Data(sec)'!N197/3600</f>
        <v>0</v>
      </c>
      <c r="O198">
        <f>'Raw Data(sec)'!O197/3600</f>
        <v>0</v>
      </c>
      <c r="P198" s="173">
        <f>'Raw Data(sec)'!P197/3600</f>
        <v>0</v>
      </c>
      <c r="Q198" s="173">
        <f>'Raw Data(sec)'!Q197/3600</f>
        <v>0</v>
      </c>
      <c r="R198" s="173">
        <f>'Raw Data(sec)'!R197/3600</f>
        <v>0</v>
      </c>
      <c r="S198" s="173">
        <f>'Raw Data(sec)'!S197/3600</f>
        <v>0</v>
      </c>
      <c r="T198" s="173">
        <f>'Raw Data(sec)'!T197/3600</f>
        <v>0</v>
      </c>
      <c r="U198" s="173">
        <f>'Raw Data(sec)'!U197/3600</f>
        <v>0</v>
      </c>
      <c r="V198" s="173">
        <f>'Raw Data(sec)'!V197/3600</f>
        <v>0</v>
      </c>
      <c r="W198" s="173">
        <f>'Raw Data(sec)'!W197/3600</f>
        <v>0</v>
      </c>
      <c r="X198" s="173">
        <f>'Raw Data(sec)'!X197/3600</f>
        <v>0</v>
      </c>
      <c r="Y198" s="173">
        <f>'Raw Data(sec)'!Y197/3600</f>
        <v>0</v>
      </c>
      <c r="Z198" s="173">
        <f>'Raw Data(sec)'!Z197/3600</f>
        <v>0</v>
      </c>
      <c r="AA198" s="173">
        <f>'Raw Data(sec)'!AA197/3600</f>
        <v>0</v>
      </c>
      <c r="AB198" s="173">
        <f>'Raw Data(sec)'!AB197/3600</f>
        <v>0</v>
      </c>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c r="GY198" s="9"/>
      <c r="GZ198" s="9"/>
      <c r="HA198" s="9"/>
      <c r="HB198" s="9"/>
      <c r="HC198" s="9"/>
      <c r="HD198" s="9"/>
      <c r="HE198" s="9"/>
      <c r="HF198" s="9"/>
      <c r="HG198" s="9"/>
      <c r="HH198" s="9"/>
    </row>
    <row r="199" spans="1:216" x14ac:dyDescent="0.2">
      <c r="A199">
        <f>'Raw Data(sec)'!A198</f>
        <v>0</v>
      </c>
      <c r="B199">
        <f>'Raw Data(sec)'!B198</f>
        <v>0</v>
      </c>
      <c r="C199">
        <f>'Raw Data(sec)'!C198</f>
        <v>0</v>
      </c>
      <c r="D199">
        <f>'Raw Data(sec)'!D198</f>
        <v>0</v>
      </c>
      <c r="E199">
        <f>'Raw Data(sec)'!E198/3600</f>
        <v>0</v>
      </c>
      <c r="F199">
        <f>'Raw Data(sec)'!F198/3600</f>
        <v>0</v>
      </c>
      <c r="G199">
        <f>'Raw Data(sec)'!G198/3600</f>
        <v>0</v>
      </c>
      <c r="H199">
        <f>'Raw Data(sec)'!H198/3600</f>
        <v>0</v>
      </c>
      <c r="I199">
        <f>'Raw Data(sec)'!I198/3600</f>
        <v>0</v>
      </c>
      <c r="J199">
        <f>'Raw Data(sec)'!J198/3600</f>
        <v>0</v>
      </c>
      <c r="K199">
        <f>'Raw Data(sec)'!K198/3600</f>
        <v>0</v>
      </c>
      <c r="L199">
        <f>'Raw Data(sec)'!L198/3600</f>
        <v>0</v>
      </c>
      <c r="M199">
        <f>'Raw Data(sec)'!M198/3600</f>
        <v>0</v>
      </c>
      <c r="N199">
        <f>'Raw Data(sec)'!N198/3600</f>
        <v>0</v>
      </c>
      <c r="O199">
        <f>'Raw Data(sec)'!O198/3600</f>
        <v>0</v>
      </c>
      <c r="P199" s="173">
        <f>'Raw Data(sec)'!P198/3600</f>
        <v>0</v>
      </c>
      <c r="Q199" s="173">
        <f>'Raw Data(sec)'!Q198/3600</f>
        <v>0</v>
      </c>
      <c r="R199" s="173">
        <f>'Raw Data(sec)'!R198/3600</f>
        <v>0</v>
      </c>
      <c r="S199" s="173">
        <f>'Raw Data(sec)'!S198/3600</f>
        <v>0</v>
      </c>
      <c r="T199" s="173">
        <f>'Raw Data(sec)'!T198/3600</f>
        <v>0</v>
      </c>
      <c r="U199" s="173">
        <f>'Raw Data(sec)'!U198/3600</f>
        <v>0</v>
      </c>
      <c r="V199" s="173">
        <f>'Raw Data(sec)'!V198/3600</f>
        <v>0</v>
      </c>
      <c r="W199" s="173">
        <f>'Raw Data(sec)'!W198/3600</f>
        <v>0</v>
      </c>
      <c r="X199" s="173">
        <f>'Raw Data(sec)'!X198/3600</f>
        <v>0</v>
      </c>
      <c r="Y199" s="173">
        <f>'Raw Data(sec)'!Y198/3600</f>
        <v>0</v>
      </c>
      <c r="Z199" s="173">
        <f>'Raw Data(sec)'!Z198/3600</f>
        <v>0</v>
      </c>
      <c r="AA199" s="173">
        <f>'Raw Data(sec)'!AA198/3600</f>
        <v>0</v>
      </c>
      <c r="AB199" s="173">
        <f>'Raw Data(sec)'!AB198/3600</f>
        <v>0</v>
      </c>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c r="GY199" s="9"/>
      <c r="GZ199" s="9"/>
      <c r="HA199" s="9"/>
      <c r="HB199" s="9"/>
      <c r="HC199" s="9"/>
      <c r="HD199" s="9"/>
      <c r="HE199" s="9"/>
      <c r="HF199" s="9"/>
      <c r="HG199" s="9"/>
      <c r="HH199" s="9"/>
    </row>
    <row r="200" spans="1:216" x14ac:dyDescent="0.2">
      <c r="A200">
        <f>'Raw Data(sec)'!A199</f>
        <v>0</v>
      </c>
      <c r="B200">
        <f>'Raw Data(sec)'!B199</f>
        <v>0</v>
      </c>
      <c r="C200">
        <f>'Raw Data(sec)'!C199</f>
        <v>0</v>
      </c>
      <c r="D200">
        <f>'Raw Data(sec)'!D199</f>
        <v>0</v>
      </c>
      <c r="E200">
        <f>'Raw Data(sec)'!E199/3600</f>
        <v>0</v>
      </c>
      <c r="F200">
        <f>'Raw Data(sec)'!F199/3600</f>
        <v>0</v>
      </c>
      <c r="G200">
        <f>'Raw Data(sec)'!G199/3600</f>
        <v>0</v>
      </c>
      <c r="H200">
        <f>'Raw Data(sec)'!H199/3600</f>
        <v>0</v>
      </c>
      <c r="I200">
        <f>'Raw Data(sec)'!I199/3600</f>
        <v>0</v>
      </c>
      <c r="J200">
        <f>'Raw Data(sec)'!J199/3600</f>
        <v>0</v>
      </c>
      <c r="K200">
        <f>'Raw Data(sec)'!K199/3600</f>
        <v>0</v>
      </c>
      <c r="L200">
        <f>'Raw Data(sec)'!L199/3600</f>
        <v>0</v>
      </c>
      <c r="M200">
        <f>'Raw Data(sec)'!M199/3600</f>
        <v>0</v>
      </c>
      <c r="N200">
        <f>'Raw Data(sec)'!N199/3600</f>
        <v>0</v>
      </c>
      <c r="O200">
        <f>'Raw Data(sec)'!O199/3600</f>
        <v>0</v>
      </c>
      <c r="P200" s="173">
        <f>'Raw Data(sec)'!P199/3600</f>
        <v>0</v>
      </c>
      <c r="Q200" s="173">
        <f>'Raw Data(sec)'!Q199/3600</f>
        <v>0</v>
      </c>
      <c r="R200" s="173">
        <f>'Raw Data(sec)'!R199/3600</f>
        <v>0</v>
      </c>
      <c r="S200" s="173">
        <f>'Raw Data(sec)'!S199/3600</f>
        <v>0</v>
      </c>
      <c r="T200" s="173">
        <f>'Raw Data(sec)'!T199/3600</f>
        <v>0</v>
      </c>
      <c r="U200" s="173">
        <f>'Raw Data(sec)'!U199/3600</f>
        <v>0</v>
      </c>
      <c r="V200" s="173">
        <f>'Raw Data(sec)'!V199/3600</f>
        <v>0</v>
      </c>
      <c r="W200" s="173">
        <f>'Raw Data(sec)'!W199/3600</f>
        <v>0</v>
      </c>
      <c r="X200" s="173">
        <f>'Raw Data(sec)'!X199/3600</f>
        <v>0</v>
      </c>
      <c r="Y200" s="173">
        <f>'Raw Data(sec)'!Y199/3600</f>
        <v>0</v>
      </c>
      <c r="Z200" s="173">
        <f>'Raw Data(sec)'!Z199/3600</f>
        <v>0</v>
      </c>
      <c r="AA200" s="173">
        <f>'Raw Data(sec)'!AA199/3600</f>
        <v>0</v>
      </c>
      <c r="AB200" s="173">
        <f>'Raw Data(sec)'!AB199/3600</f>
        <v>0</v>
      </c>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c r="GX200" s="9"/>
      <c r="GY200" s="9"/>
      <c r="GZ200" s="9"/>
      <c r="HA200" s="9"/>
      <c r="HB200" s="9"/>
      <c r="HC200" s="9"/>
      <c r="HD200" s="9"/>
      <c r="HE200" s="9"/>
      <c r="HF200" s="9"/>
      <c r="HG200" s="9"/>
      <c r="HH200" s="9"/>
    </row>
    <row r="201" spans="1:216" x14ac:dyDescent="0.2">
      <c r="A201">
        <f>'Raw Data(sec)'!A200</f>
        <v>0</v>
      </c>
      <c r="B201">
        <f>'Raw Data(sec)'!B200</f>
        <v>0</v>
      </c>
      <c r="C201">
        <f>'Raw Data(sec)'!C200</f>
        <v>0</v>
      </c>
      <c r="D201">
        <f>'Raw Data(sec)'!D200</f>
        <v>0</v>
      </c>
      <c r="E201">
        <f>'Raw Data(sec)'!E200/3600</f>
        <v>0</v>
      </c>
      <c r="F201">
        <f>'Raw Data(sec)'!F200/3600</f>
        <v>0</v>
      </c>
      <c r="G201">
        <f>'Raw Data(sec)'!G200/3600</f>
        <v>0</v>
      </c>
      <c r="H201">
        <f>'Raw Data(sec)'!H200/3600</f>
        <v>0</v>
      </c>
      <c r="I201">
        <f>'Raw Data(sec)'!I200/3600</f>
        <v>0</v>
      </c>
      <c r="J201">
        <f>'Raw Data(sec)'!J200/3600</f>
        <v>0</v>
      </c>
      <c r="K201">
        <f>'Raw Data(sec)'!K200/3600</f>
        <v>0</v>
      </c>
      <c r="L201">
        <f>'Raw Data(sec)'!L200/3600</f>
        <v>0</v>
      </c>
      <c r="M201">
        <f>'Raw Data(sec)'!M200/3600</f>
        <v>0</v>
      </c>
      <c r="N201">
        <f>'Raw Data(sec)'!N200/3600</f>
        <v>0</v>
      </c>
      <c r="O201">
        <f>'Raw Data(sec)'!O200/3600</f>
        <v>0</v>
      </c>
      <c r="P201" s="173">
        <f>'Raw Data(sec)'!P200/3600</f>
        <v>0</v>
      </c>
      <c r="Q201" s="173">
        <f>'Raw Data(sec)'!Q200/3600</f>
        <v>0</v>
      </c>
      <c r="R201" s="173">
        <f>'Raw Data(sec)'!R200/3600</f>
        <v>0</v>
      </c>
      <c r="S201" s="173">
        <f>'Raw Data(sec)'!S200/3600</f>
        <v>0</v>
      </c>
      <c r="T201" s="173">
        <f>'Raw Data(sec)'!T200/3600</f>
        <v>0</v>
      </c>
      <c r="U201" s="173">
        <f>'Raw Data(sec)'!U200/3600</f>
        <v>0</v>
      </c>
      <c r="V201" s="173">
        <f>'Raw Data(sec)'!V200/3600</f>
        <v>0</v>
      </c>
      <c r="W201" s="173">
        <f>'Raw Data(sec)'!W200/3600</f>
        <v>0</v>
      </c>
      <c r="X201" s="173">
        <f>'Raw Data(sec)'!X200/3600</f>
        <v>0</v>
      </c>
      <c r="Y201" s="173">
        <f>'Raw Data(sec)'!Y200/3600</f>
        <v>0</v>
      </c>
      <c r="Z201" s="173">
        <f>'Raw Data(sec)'!Z200/3600</f>
        <v>0</v>
      </c>
      <c r="AA201" s="173">
        <f>'Raw Data(sec)'!AA200/3600</f>
        <v>0</v>
      </c>
      <c r="AB201" s="173">
        <f>'Raw Data(sec)'!AB200/3600</f>
        <v>0</v>
      </c>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c r="GY201" s="9"/>
      <c r="GZ201" s="9"/>
      <c r="HA201" s="9"/>
      <c r="HB201" s="9"/>
      <c r="HC201" s="9"/>
      <c r="HD201" s="9"/>
      <c r="HE201" s="9"/>
      <c r="HF201" s="9"/>
      <c r="HG201" s="9"/>
      <c r="HH201" s="9"/>
    </row>
    <row r="202" spans="1:216" x14ac:dyDescent="0.2">
      <c r="A202">
        <f>'Raw Data(sec)'!A201</f>
        <v>0</v>
      </c>
      <c r="B202">
        <f>'Raw Data(sec)'!B201</f>
        <v>0</v>
      </c>
      <c r="C202">
        <f>'Raw Data(sec)'!C201</f>
        <v>0</v>
      </c>
      <c r="D202">
        <f>'Raw Data(sec)'!D201</f>
        <v>0</v>
      </c>
      <c r="E202">
        <f>'Raw Data(sec)'!E201/3600</f>
        <v>0</v>
      </c>
      <c r="F202">
        <f>'Raw Data(sec)'!F201/3600</f>
        <v>0</v>
      </c>
      <c r="G202">
        <f>'Raw Data(sec)'!G201/3600</f>
        <v>0</v>
      </c>
      <c r="H202">
        <f>'Raw Data(sec)'!H201/3600</f>
        <v>0</v>
      </c>
      <c r="I202">
        <f>'Raw Data(sec)'!I201/3600</f>
        <v>0</v>
      </c>
      <c r="J202">
        <f>'Raw Data(sec)'!J201/3600</f>
        <v>0</v>
      </c>
      <c r="K202">
        <f>'Raw Data(sec)'!K201/3600</f>
        <v>0</v>
      </c>
      <c r="L202">
        <f>'Raw Data(sec)'!L201/3600</f>
        <v>0</v>
      </c>
      <c r="M202">
        <f>'Raw Data(sec)'!M201/3600</f>
        <v>0</v>
      </c>
      <c r="N202">
        <f>'Raw Data(sec)'!N201/3600</f>
        <v>0</v>
      </c>
      <c r="O202">
        <f>'Raw Data(sec)'!O201/3600</f>
        <v>0</v>
      </c>
      <c r="P202" s="173">
        <f>'Raw Data(sec)'!P201/3600</f>
        <v>0</v>
      </c>
      <c r="Q202" s="173">
        <f>'Raw Data(sec)'!Q201/3600</f>
        <v>0</v>
      </c>
      <c r="R202" s="173">
        <f>'Raw Data(sec)'!R201/3600</f>
        <v>0</v>
      </c>
      <c r="S202" s="173">
        <f>'Raw Data(sec)'!S201/3600</f>
        <v>0</v>
      </c>
      <c r="T202" s="173">
        <f>'Raw Data(sec)'!T201/3600</f>
        <v>0</v>
      </c>
      <c r="U202" s="173">
        <f>'Raw Data(sec)'!U201/3600</f>
        <v>0</v>
      </c>
      <c r="V202" s="173">
        <f>'Raw Data(sec)'!V201/3600</f>
        <v>0</v>
      </c>
      <c r="W202" s="173">
        <f>'Raw Data(sec)'!W201/3600</f>
        <v>0</v>
      </c>
      <c r="X202" s="173">
        <f>'Raw Data(sec)'!X201/3600</f>
        <v>0</v>
      </c>
      <c r="Y202" s="173">
        <f>'Raw Data(sec)'!Y201/3600</f>
        <v>0</v>
      </c>
      <c r="Z202" s="173">
        <f>'Raw Data(sec)'!Z201/3600</f>
        <v>0</v>
      </c>
      <c r="AA202" s="173">
        <f>'Raw Data(sec)'!AA201/3600</f>
        <v>0</v>
      </c>
      <c r="AB202" s="173">
        <f>'Raw Data(sec)'!AB201/3600</f>
        <v>0</v>
      </c>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c r="GY202" s="9"/>
      <c r="GZ202" s="9"/>
      <c r="HA202" s="9"/>
      <c r="HB202" s="9"/>
      <c r="HC202" s="9"/>
      <c r="HD202" s="9"/>
      <c r="HE202" s="9"/>
      <c r="HF202" s="9"/>
      <c r="HG202" s="9"/>
      <c r="HH202" s="9"/>
    </row>
    <row r="203" spans="1:216" x14ac:dyDescent="0.2">
      <c r="A203">
        <f>'Raw Data(sec)'!A202</f>
        <v>0</v>
      </c>
      <c r="B203">
        <f>'Raw Data(sec)'!B202</f>
        <v>0</v>
      </c>
      <c r="C203">
        <f>'Raw Data(sec)'!C202</f>
        <v>0</v>
      </c>
      <c r="D203">
        <f>'Raw Data(sec)'!D202</f>
        <v>0</v>
      </c>
      <c r="E203">
        <f>'Raw Data(sec)'!E202/3600</f>
        <v>0</v>
      </c>
      <c r="F203">
        <f>'Raw Data(sec)'!F202/3600</f>
        <v>0</v>
      </c>
      <c r="G203">
        <f>'Raw Data(sec)'!G202/3600</f>
        <v>0</v>
      </c>
      <c r="H203">
        <f>'Raw Data(sec)'!H202/3600</f>
        <v>0</v>
      </c>
      <c r="I203">
        <f>'Raw Data(sec)'!I202/3600</f>
        <v>0</v>
      </c>
      <c r="J203">
        <f>'Raw Data(sec)'!J202/3600</f>
        <v>0</v>
      </c>
      <c r="K203">
        <f>'Raw Data(sec)'!K202/3600</f>
        <v>0</v>
      </c>
      <c r="L203">
        <f>'Raw Data(sec)'!L202/3600</f>
        <v>0</v>
      </c>
      <c r="M203">
        <f>'Raw Data(sec)'!M202/3600</f>
        <v>0</v>
      </c>
      <c r="N203">
        <f>'Raw Data(sec)'!N202/3600</f>
        <v>0</v>
      </c>
      <c r="O203">
        <f>'Raw Data(sec)'!O202/3600</f>
        <v>0</v>
      </c>
      <c r="P203" s="173">
        <f>'Raw Data(sec)'!P202/3600</f>
        <v>0</v>
      </c>
      <c r="Q203" s="173">
        <f>'Raw Data(sec)'!Q202/3600</f>
        <v>0</v>
      </c>
      <c r="R203" s="173">
        <f>'Raw Data(sec)'!R202/3600</f>
        <v>0</v>
      </c>
      <c r="S203" s="173">
        <f>'Raw Data(sec)'!S202/3600</f>
        <v>0</v>
      </c>
      <c r="T203" s="173">
        <f>'Raw Data(sec)'!T202/3600</f>
        <v>0</v>
      </c>
      <c r="U203" s="173">
        <f>'Raw Data(sec)'!U202/3600</f>
        <v>0</v>
      </c>
      <c r="V203" s="173">
        <f>'Raw Data(sec)'!V202/3600</f>
        <v>0</v>
      </c>
      <c r="W203" s="173">
        <f>'Raw Data(sec)'!W202/3600</f>
        <v>0</v>
      </c>
      <c r="X203" s="173">
        <f>'Raw Data(sec)'!X202/3600</f>
        <v>0</v>
      </c>
      <c r="Y203" s="173">
        <f>'Raw Data(sec)'!Y202/3600</f>
        <v>0</v>
      </c>
      <c r="Z203" s="173">
        <f>'Raw Data(sec)'!Z202/3600</f>
        <v>0</v>
      </c>
      <c r="AA203" s="173">
        <f>'Raw Data(sec)'!AA202/3600</f>
        <v>0</v>
      </c>
      <c r="AB203" s="173">
        <f>'Raw Data(sec)'!AB202/3600</f>
        <v>0</v>
      </c>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c r="GY203" s="9"/>
      <c r="GZ203" s="9"/>
      <c r="HA203" s="9"/>
      <c r="HB203" s="9"/>
      <c r="HC203" s="9"/>
      <c r="HD203" s="9"/>
      <c r="HE203" s="9"/>
      <c r="HF203" s="9"/>
      <c r="HG203" s="9"/>
      <c r="HH203" s="9"/>
    </row>
    <row r="204" spans="1:216" x14ac:dyDescent="0.2">
      <c r="A204">
        <f>'Raw Data(sec)'!A203</f>
        <v>0</v>
      </c>
      <c r="B204">
        <f>'Raw Data(sec)'!B203</f>
        <v>0</v>
      </c>
      <c r="C204">
        <f>'Raw Data(sec)'!C203</f>
        <v>0</v>
      </c>
      <c r="D204">
        <f>'Raw Data(sec)'!D203</f>
        <v>0</v>
      </c>
      <c r="E204">
        <f>'Raw Data(sec)'!E203/3600</f>
        <v>0</v>
      </c>
      <c r="F204">
        <f>'Raw Data(sec)'!F203/3600</f>
        <v>0</v>
      </c>
      <c r="G204">
        <f>'Raw Data(sec)'!G203/3600</f>
        <v>0</v>
      </c>
      <c r="H204">
        <f>'Raw Data(sec)'!H203/3600</f>
        <v>0</v>
      </c>
      <c r="I204">
        <f>'Raw Data(sec)'!I203/3600</f>
        <v>0</v>
      </c>
      <c r="J204">
        <f>'Raw Data(sec)'!J203/3600</f>
        <v>0</v>
      </c>
      <c r="K204">
        <f>'Raw Data(sec)'!K203/3600</f>
        <v>0</v>
      </c>
      <c r="L204">
        <f>'Raw Data(sec)'!L203/3600</f>
        <v>0</v>
      </c>
      <c r="M204">
        <f>'Raw Data(sec)'!M203/3600</f>
        <v>0</v>
      </c>
      <c r="N204">
        <f>'Raw Data(sec)'!N203/3600</f>
        <v>0</v>
      </c>
      <c r="O204">
        <f>'Raw Data(sec)'!O203/3600</f>
        <v>0</v>
      </c>
      <c r="P204" s="173">
        <f>'Raw Data(sec)'!P203/3600</f>
        <v>0</v>
      </c>
      <c r="Q204" s="173">
        <f>'Raw Data(sec)'!Q203/3600</f>
        <v>0</v>
      </c>
      <c r="R204" s="173">
        <f>'Raw Data(sec)'!R203/3600</f>
        <v>0</v>
      </c>
      <c r="S204" s="173">
        <f>'Raw Data(sec)'!S203/3600</f>
        <v>0</v>
      </c>
      <c r="T204" s="173">
        <f>'Raw Data(sec)'!T203/3600</f>
        <v>0</v>
      </c>
      <c r="U204" s="173">
        <f>'Raw Data(sec)'!U203/3600</f>
        <v>0</v>
      </c>
      <c r="V204" s="173">
        <f>'Raw Data(sec)'!V203/3600</f>
        <v>0</v>
      </c>
      <c r="W204" s="173">
        <f>'Raw Data(sec)'!W203/3600</f>
        <v>0</v>
      </c>
      <c r="X204" s="173">
        <f>'Raw Data(sec)'!X203/3600</f>
        <v>0</v>
      </c>
      <c r="Y204" s="173">
        <f>'Raw Data(sec)'!Y203/3600</f>
        <v>0</v>
      </c>
      <c r="Z204" s="173">
        <f>'Raw Data(sec)'!Z203/3600</f>
        <v>0</v>
      </c>
      <c r="AA204" s="173">
        <f>'Raw Data(sec)'!AA203/3600</f>
        <v>0</v>
      </c>
      <c r="AB204" s="173">
        <f>'Raw Data(sec)'!AB203/3600</f>
        <v>0</v>
      </c>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c r="GY204" s="9"/>
      <c r="GZ204" s="9"/>
      <c r="HA204" s="9"/>
      <c r="HB204" s="9"/>
      <c r="HC204" s="9"/>
      <c r="HD204" s="9"/>
      <c r="HE204" s="9"/>
      <c r="HF204" s="9"/>
      <c r="HG204" s="9"/>
      <c r="HH204" s="9"/>
    </row>
    <row r="205" spans="1:216" x14ac:dyDescent="0.2">
      <c r="A205">
        <f>'Raw Data(sec)'!A204</f>
        <v>0</v>
      </c>
      <c r="B205">
        <f>'Raw Data(sec)'!B204</f>
        <v>0</v>
      </c>
      <c r="C205">
        <f>'Raw Data(sec)'!C204</f>
        <v>0</v>
      </c>
      <c r="D205">
        <f>'Raw Data(sec)'!D204</f>
        <v>0</v>
      </c>
      <c r="E205">
        <f>'Raw Data(sec)'!E204/3600</f>
        <v>0</v>
      </c>
      <c r="F205">
        <f>'Raw Data(sec)'!F204/3600</f>
        <v>0</v>
      </c>
      <c r="G205">
        <f>'Raw Data(sec)'!G204/3600</f>
        <v>0</v>
      </c>
      <c r="H205">
        <f>'Raw Data(sec)'!H204/3600</f>
        <v>0</v>
      </c>
      <c r="I205">
        <f>'Raw Data(sec)'!I204/3600</f>
        <v>0</v>
      </c>
      <c r="J205">
        <f>'Raw Data(sec)'!J204/3600</f>
        <v>0</v>
      </c>
      <c r="K205">
        <f>'Raw Data(sec)'!K204/3600</f>
        <v>0</v>
      </c>
      <c r="L205">
        <f>'Raw Data(sec)'!L204/3600</f>
        <v>0</v>
      </c>
      <c r="M205">
        <f>'Raw Data(sec)'!M204/3600</f>
        <v>0</v>
      </c>
      <c r="N205">
        <f>'Raw Data(sec)'!N204/3600</f>
        <v>0</v>
      </c>
      <c r="O205">
        <f>'Raw Data(sec)'!O204/3600</f>
        <v>0</v>
      </c>
      <c r="P205" s="173">
        <f>'Raw Data(sec)'!P204/3600</f>
        <v>0</v>
      </c>
      <c r="Q205" s="173">
        <f>'Raw Data(sec)'!Q204/3600</f>
        <v>0</v>
      </c>
      <c r="R205" s="173">
        <f>'Raw Data(sec)'!R204/3600</f>
        <v>0</v>
      </c>
      <c r="S205" s="173">
        <f>'Raw Data(sec)'!S204/3600</f>
        <v>0</v>
      </c>
      <c r="T205" s="173">
        <f>'Raw Data(sec)'!T204/3600</f>
        <v>0</v>
      </c>
      <c r="U205" s="173">
        <f>'Raw Data(sec)'!U204/3600</f>
        <v>0</v>
      </c>
      <c r="V205" s="173">
        <f>'Raw Data(sec)'!V204/3600</f>
        <v>0</v>
      </c>
      <c r="W205" s="173">
        <f>'Raw Data(sec)'!W204/3600</f>
        <v>0</v>
      </c>
      <c r="X205" s="173">
        <f>'Raw Data(sec)'!X204/3600</f>
        <v>0</v>
      </c>
      <c r="Y205" s="173">
        <f>'Raw Data(sec)'!Y204/3600</f>
        <v>0</v>
      </c>
      <c r="Z205" s="173">
        <f>'Raw Data(sec)'!Z204/3600</f>
        <v>0</v>
      </c>
      <c r="AA205" s="173">
        <f>'Raw Data(sec)'!AA204/3600</f>
        <v>0</v>
      </c>
      <c r="AB205" s="173">
        <f>'Raw Data(sec)'!AB204/3600</f>
        <v>0</v>
      </c>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c r="GY205" s="9"/>
      <c r="GZ205" s="9"/>
      <c r="HA205" s="9"/>
      <c r="HB205" s="9"/>
      <c r="HC205" s="9"/>
      <c r="HD205" s="9"/>
      <c r="HE205" s="9"/>
      <c r="HF205" s="9"/>
      <c r="HG205" s="9"/>
      <c r="HH205" s="9"/>
    </row>
    <row r="206" spans="1:216" x14ac:dyDescent="0.2">
      <c r="A206">
        <f>'Raw Data(sec)'!A205</f>
        <v>0</v>
      </c>
      <c r="B206">
        <f>'Raw Data(sec)'!B205</f>
        <v>0</v>
      </c>
      <c r="C206">
        <f>'Raw Data(sec)'!C205</f>
        <v>0</v>
      </c>
      <c r="D206">
        <f>'Raw Data(sec)'!D205</f>
        <v>0</v>
      </c>
      <c r="E206">
        <f>'Raw Data(sec)'!E205/3600</f>
        <v>0</v>
      </c>
      <c r="F206">
        <f>'Raw Data(sec)'!F205/3600</f>
        <v>0</v>
      </c>
      <c r="G206">
        <f>'Raw Data(sec)'!G205/3600</f>
        <v>0</v>
      </c>
      <c r="H206">
        <f>'Raw Data(sec)'!H205/3600</f>
        <v>0</v>
      </c>
      <c r="I206">
        <f>'Raw Data(sec)'!I205/3600</f>
        <v>0</v>
      </c>
      <c r="J206">
        <f>'Raw Data(sec)'!J205/3600</f>
        <v>0</v>
      </c>
      <c r="K206">
        <f>'Raw Data(sec)'!K205/3600</f>
        <v>0</v>
      </c>
      <c r="L206">
        <f>'Raw Data(sec)'!L205/3600</f>
        <v>0</v>
      </c>
      <c r="M206">
        <f>'Raw Data(sec)'!M205/3600</f>
        <v>0</v>
      </c>
      <c r="N206">
        <f>'Raw Data(sec)'!N205/3600</f>
        <v>0</v>
      </c>
      <c r="O206">
        <f>'Raw Data(sec)'!O205/3600</f>
        <v>0</v>
      </c>
      <c r="P206" s="173">
        <f>'Raw Data(sec)'!P205/3600</f>
        <v>0</v>
      </c>
      <c r="Q206" s="173">
        <f>'Raw Data(sec)'!Q205/3600</f>
        <v>0</v>
      </c>
      <c r="R206" s="173">
        <f>'Raw Data(sec)'!R205/3600</f>
        <v>0</v>
      </c>
      <c r="S206" s="173">
        <f>'Raw Data(sec)'!S205/3600</f>
        <v>0</v>
      </c>
      <c r="T206" s="173">
        <f>'Raw Data(sec)'!T205/3600</f>
        <v>0</v>
      </c>
      <c r="U206" s="173">
        <f>'Raw Data(sec)'!U205/3600</f>
        <v>0</v>
      </c>
      <c r="V206" s="173">
        <f>'Raw Data(sec)'!V205/3600</f>
        <v>0</v>
      </c>
      <c r="W206" s="173">
        <f>'Raw Data(sec)'!W205/3600</f>
        <v>0</v>
      </c>
      <c r="X206" s="173">
        <f>'Raw Data(sec)'!X205/3600</f>
        <v>0</v>
      </c>
      <c r="Y206" s="173">
        <f>'Raw Data(sec)'!Y205/3600</f>
        <v>0</v>
      </c>
      <c r="Z206" s="173">
        <f>'Raw Data(sec)'!Z205/3600</f>
        <v>0</v>
      </c>
      <c r="AA206" s="173">
        <f>'Raw Data(sec)'!AA205/3600</f>
        <v>0</v>
      </c>
      <c r="AB206" s="173">
        <f>'Raw Data(sec)'!AB205/3600</f>
        <v>0</v>
      </c>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c r="GY206" s="9"/>
      <c r="GZ206" s="9"/>
      <c r="HA206" s="9"/>
      <c r="HB206" s="9"/>
      <c r="HC206" s="9"/>
      <c r="HD206" s="9"/>
      <c r="HE206" s="9"/>
      <c r="HF206" s="9"/>
      <c r="HG206" s="9"/>
      <c r="HH206" s="9"/>
    </row>
    <row r="207" spans="1:216" x14ac:dyDescent="0.2">
      <c r="A207">
        <f>'Raw Data(sec)'!A206</f>
        <v>0</v>
      </c>
      <c r="B207">
        <f>'Raw Data(sec)'!B206</f>
        <v>0</v>
      </c>
      <c r="C207">
        <f>'Raw Data(sec)'!C206</f>
        <v>0</v>
      </c>
      <c r="D207">
        <f>'Raw Data(sec)'!D206</f>
        <v>0</v>
      </c>
      <c r="E207">
        <f>'Raw Data(sec)'!E206/3600</f>
        <v>0</v>
      </c>
      <c r="F207">
        <f>'Raw Data(sec)'!F206/3600</f>
        <v>0</v>
      </c>
      <c r="G207">
        <f>'Raw Data(sec)'!G206/3600</f>
        <v>0</v>
      </c>
      <c r="H207">
        <f>'Raw Data(sec)'!H206/3600</f>
        <v>0</v>
      </c>
      <c r="I207">
        <f>'Raw Data(sec)'!I206/3600</f>
        <v>0</v>
      </c>
      <c r="J207">
        <f>'Raw Data(sec)'!J206/3600</f>
        <v>0</v>
      </c>
      <c r="K207">
        <f>'Raw Data(sec)'!K206/3600</f>
        <v>0</v>
      </c>
      <c r="L207">
        <f>'Raw Data(sec)'!L206/3600</f>
        <v>0</v>
      </c>
      <c r="M207">
        <f>'Raw Data(sec)'!M206/3600</f>
        <v>0</v>
      </c>
      <c r="N207">
        <f>'Raw Data(sec)'!N206/3600</f>
        <v>0</v>
      </c>
      <c r="O207">
        <f>'Raw Data(sec)'!O206/3600</f>
        <v>0</v>
      </c>
      <c r="P207" s="173">
        <f>'Raw Data(sec)'!P206/3600</f>
        <v>0</v>
      </c>
      <c r="Q207" s="173">
        <f>'Raw Data(sec)'!Q206/3600</f>
        <v>0</v>
      </c>
      <c r="R207" s="173">
        <f>'Raw Data(sec)'!R206/3600</f>
        <v>0</v>
      </c>
      <c r="S207" s="173">
        <f>'Raw Data(sec)'!S206/3600</f>
        <v>0</v>
      </c>
      <c r="T207" s="173">
        <f>'Raw Data(sec)'!T206/3600</f>
        <v>0</v>
      </c>
      <c r="U207" s="173">
        <f>'Raw Data(sec)'!U206/3600</f>
        <v>0</v>
      </c>
      <c r="V207" s="173">
        <f>'Raw Data(sec)'!V206/3600</f>
        <v>0</v>
      </c>
      <c r="W207" s="173">
        <f>'Raw Data(sec)'!W206/3600</f>
        <v>0</v>
      </c>
      <c r="X207" s="173">
        <f>'Raw Data(sec)'!X206/3600</f>
        <v>0</v>
      </c>
      <c r="Y207" s="173">
        <f>'Raw Data(sec)'!Y206/3600</f>
        <v>0</v>
      </c>
      <c r="Z207" s="173">
        <f>'Raw Data(sec)'!Z206/3600</f>
        <v>0</v>
      </c>
      <c r="AA207" s="173">
        <f>'Raw Data(sec)'!AA206/3600</f>
        <v>0</v>
      </c>
      <c r="AB207" s="173">
        <f>'Raw Data(sec)'!AB206/3600</f>
        <v>0</v>
      </c>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c r="GY207" s="9"/>
      <c r="GZ207" s="9"/>
      <c r="HA207" s="9"/>
      <c r="HB207" s="9"/>
      <c r="HC207" s="9"/>
      <c r="HD207" s="9"/>
      <c r="HE207" s="9"/>
      <c r="HF207" s="9"/>
      <c r="HG207" s="9"/>
      <c r="HH207" s="9"/>
    </row>
    <row r="208" spans="1:216" x14ac:dyDescent="0.2">
      <c r="A208">
        <f>'Raw Data(sec)'!A207</f>
        <v>0</v>
      </c>
      <c r="B208">
        <f>'Raw Data(sec)'!B207</f>
        <v>0</v>
      </c>
      <c r="C208">
        <f>'Raw Data(sec)'!C207</f>
        <v>0</v>
      </c>
      <c r="D208">
        <f>'Raw Data(sec)'!D207</f>
        <v>0</v>
      </c>
      <c r="E208">
        <f>'Raw Data(sec)'!E207/3600</f>
        <v>0</v>
      </c>
      <c r="F208">
        <f>'Raw Data(sec)'!F207/3600</f>
        <v>0</v>
      </c>
      <c r="G208">
        <f>'Raw Data(sec)'!G207/3600</f>
        <v>0</v>
      </c>
      <c r="H208">
        <f>'Raw Data(sec)'!H207/3600</f>
        <v>0</v>
      </c>
      <c r="I208">
        <f>'Raw Data(sec)'!I207/3600</f>
        <v>0</v>
      </c>
      <c r="J208">
        <f>'Raw Data(sec)'!J207/3600</f>
        <v>0</v>
      </c>
      <c r="K208">
        <f>'Raw Data(sec)'!K207/3600</f>
        <v>0</v>
      </c>
      <c r="L208">
        <f>'Raw Data(sec)'!L207/3600</f>
        <v>0</v>
      </c>
      <c r="M208">
        <f>'Raw Data(sec)'!M207/3600</f>
        <v>0</v>
      </c>
      <c r="N208">
        <f>'Raw Data(sec)'!N207/3600</f>
        <v>0</v>
      </c>
      <c r="O208">
        <f>'Raw Data(sec)'!O207/3600</f>
        <v>0</v>
      </c>
      <c r="P208" s="173">
        <f>'Raw Data(sec)'!P207/3600</f>
        <v>0</v>
      </c>
      <c r="Q208" s="173">
        <f>'Raw Data(sec)'!Q207/3600</f>
        <v>0</v>
      </c>
      <c r="R208" s="173">
        <f>'Raw Data(sec)'!R207/3600</f>
        <v>0</v>
      </c>
      <c r="S208" s="173">
        <f>'Raw Data(sec)'!S207/3600</f>
        <v>0</v>
      </c>
      <c r="T208" s="173">
        <f>'Raw Data(sec)'!T207/3600</f>
        <v>0</v>
      </c>
      <c r="U208" s="173">
        <f>'Raw Data(sec)'!U207/3600</f>
        <v>0</v>
      </c>
      <c r="V208" s="173">
        <f>'Raw Data(sec)'!V207/3600</f>
        <v>0</v>
      </c>
      <c r="W208" s="173">
        <f>'Raw Data(sec)'!W207/3600</f>
        <v>0</v>
      </c>
      <c r="X208" s="173">
        <f>'Raw Data(sec)'!X207/3600</f>
        <v>0</v>
      </c>
      <c r="Y208" s="173">
        <f>'Raw Data(sec)'!Y207/3600</f>
        <v>0</v>
      </c>
      <c r="Z208" s="173">
        <f>'Raw Data(sec)'!Z207/3600</f>
        <v>0</v>
      </c>
      <c r="AA208" s="173">
        <f>'Raw Data(sec)'!AA207/3600</f>
        <v>0</v>
      </c>
      <c r="AB208" s="173">
        <f>'Raw Data(sec)'!AB207/3600</f>
        <v>0</v>
      </c>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c r="GY208" s="9"/>
      <c r="GZ208" s="9"/>
      <c r="HA208" s="9"/>
      <c r="HB208" s="9"/>
      <c r="HC208" s="9"/>
      <c r="HD208" s="9"/>
      <c r="HE208" s="9"/>
      <c r="HF208" s="9"/>
      <c r="HG208" s="9"/>
      <c r="HH208" s="9"/>
    </row>
    <row r="209" spans="1:216" x14ac:dyDescent="0.2">
      <c r="A209">
        <f>'Raw Data(sec)'!A208</f>
        <v>0</v>
      </c>
      <c r="B209">
        <f>'Raw Data(sec)'!B208</f>
        <v>0</v>
      </c>
      <c r="C209">
        <f>'Raw Data(sec)'!C208</f>
        <v>0</v>
      </c>
      <c r="D209">
        <f>'Raw Data(sec)'!D208</f>
        <v>0</v>
      </c>
      <c r="E209">
        <f>'Raw Data(sec)'!E208/3600</f>
        <v>0</v>
      </c>
      <c r="F209">
        <f>'Raw Data(sec)'!F208/3600</f>
        <v>0</v>
      </c>
      <c r="G209">
        <f>'Raw Data(sec)'!G208/3600</f>
        <v>0</v>
      </c>
      <c r="H209">
        <f>'Raw Data(sec)'!H208/3600</f>
        <v>0</v>
      </c>
      <c r="I209">
        <f>'Raw Data(sec)'!I208/3600</f>
        <v>0</v>
      </c>
      <c r="J209">
        <f>'Raw Data(sec)'!J208/3600</f>
        <v>0</v>
      </c>
      <c r="K209">
        <f>'Raw Data(sec)'!K208/3600</f>
        <v>0</v>
      </c>
      <c r="L209">
        <f>'Raw Data(sec)'!L208/3600</f>
        <v>0</v>
      </c>
      <c r="M209">
        <f>'Raw Data(sec)'!M208/3600</f>
        <v>0</v>
      </c>
      <c r="N209">
        <f>'Raw Data(sec)'!N208/3600</f>
        <v>0</v>
      </c>
      <c r="O209">
        <f>'Raw Data(sec)'!O208/3600</f>
        <v>0</v>
      </c>
      <c r="P209" s="173">
        <f>'Raw Data(sec)'!P208/3600</f>
        <v>0</v>
      </c>
      <c r="Q209" s="173">
        <f>'Raw Data(sec)'!Q208/3600</f>
        <v>0</v>
      </c>
      <c r="R209" s="173">
        <f>'Raw Data(sec)'!R208/3600</f>
        <v>0</v>
      </c>
      <c r="S209" s="173">
        <f>'Raw Data(sec)'!S208/3600</f>
        <v>0</v>
      </c>
      <c r="T209" s="173">
        <f>'Raw Data(sec)'!T208/3600</f>
        <v>0</v>
      </c>
      <c r="U209" s="173">
        <f>'Raw Data(sec)'!U208/3600</f>
        <v>0</v>
      </c>
      <c r="V209" s="173">
        <f>'Raw Data(sec)'!V208/3600</f>
        <v>0</v>
      </c>
      <c r="W209" s="173">
        <f>'Raw Data(sec)'!W208/3600</f>
        <v>0</v>
      </c>
      <c r="X209" s="173">
        <f>'Raw Data(sec)'!X208/3600</f>
        <v>0</v>
      </c>
      <c r="Y209" s="173">
        <f>'Raw Data(sec)'!Y208/3600</f>
        <v>0</v>
      </c>
      <c r="Z209" s="173">
        <f>'Raw Data(sec)'!Z208/3600</f>
        <v>0</v>
      </c>
      <c r="AA209" s="173">
        <f>'Raw Data(sec)'!AA208/3600</f>
        <v>0</v>
      </c>
      <c r="AB209" s="173">
        <f>'Raw Data(sec)'!AB208/3600</f>
        <v>0</v>
      </c>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c r="GY209" s="9"/>
      <c r="GZ209" s="9"/>
      <c r="HA209" s="9"/>
      <c r="HB209" s="9"/>
      <c r="HC209" s="9"/>
      <c r="HD209" s="9"/>
      <c r="HE209" s="9"/>
      <c r="HF209" s="9"/>
      <c r="HG209" s="9"/>
      <c r="HH209" s="9"/>
    </row>
    <row r="210" spans="1:216" x14ac:dyDescent="0.2">
      <c r="A210">
        <f>'Raw Data(sec)'!A209</f>
        <v>0</v>
      </c>
      <c r="B210">
        <f>'Raw Data(sec)'!B209</f>
        <v>0</v>
      </c>
      <c r="C210">
        <f>'Raw Data(sec)'!C209</f>
        <v>0</v>
      </c>
      <c r="D210">
        <f>'Raw Data(sec)'!D209</f>
        <v>0</v>
      </c>
      <c r="E210">
        <f>'Raw Data(sec)'!E209/3600</f>
        <v>0</v>
      </c>
      <c r="F210">
        <f>'Raw Data(sec)'!F209/3600</f>
        <v>0</v>
      </c>
      <c r="G210">
        <f>'Raw Data(sec)'!G209/3600</f>
        <v>0</v>
      </c>
      <c r="H210">
        <f>'Raw Data(sec)'!H209/3600</f>
        <v>0</v>
      </c>
      <c r="I210">
        <f>'Raw Data(sec)'!I209/3600</f>
        <v>0</v>
      </c>
      <c r="J210">
        <f>'Raw Data(sec)'!J209/3600</f>
        <v>0</v>
      </c>
      <c r="K210">
        <f>'Raw Data(sec)'!K209/3600</f>
        <v>0</v>
      </c>
      <c r="L210">
        <f>'Raw Data(sec)'!L209/3600</f>
        <v>0</v>
      </c>
      <c r="M210">
        <f>'Raw Data(sec)'!M209/3600</f>
        <v>0</v>
      </c>
      <c r="N210">
        <f>'Raw Data(sec)'!N209/3600</f>
        <v>0</v>
      </c>
      <c r="O210">
        <f>'Raw Data(sec)'!O209/3600</f>
        <v>0</v>
      </c>
      <c r="P210" s="173">
        <f>'Raw Data(sec)'!P209/3600</f>
        <v>0</v>
      </c>
      <c r="Q210" s="173">
        <f>'Raw Data(sec)'!Q209/3600</f>
        <v>0</v>
      </c>
      <c r="R210" s="173">
        <f>'Raw Data(sec)'!R209/3600</f>
        <v>0</v>
      </c>
      <c r="S210" s="173">
        <f>'Raw Data(sec)'!S209/3600</f>
        <v>0</v>
      </c>
      <c r="T210" s="173">
        <f>'Raw Data(sec)'!T209/3600</f>
        <v>0</v>
      </c>
      <c r="U210" s="173">
        <f>'Raw Data(sec)'!U209/3600</f>
        <v>0</v>
      </c>
      <c r="V210" s="173">
        <f>'Raw Data(sec)'!V209/3600</f>
        <v>0</v>
      </c>
      <c r="W210" s="173">
        <f>'Raw Data(sec)'!W209/3600</f>
        <v>0</v>
      </c>
      <c r="X210" s="173">
        <f>'Raw Data(sec)'!X209/3600</f>
        <v>0</v>
      </c>
      <c r="Y210" s="173">
        <f>'Raw Data(sec)'!Y209/3600</f>
        <v>0</v>
      </c>
      <c r="Z210" s="173">
        <f>'Raw Data(sec)'!Z209/3600</f>
        <v>0</v>
      </c>
      <c r="AA210" s="173">
        <f>'Raw Data(sec)'!AA209/3600</f>
        <v>0</v>
      </c>
      <c r="AB210" s="173">
        <f>'Raw Data(sec)'!AB209/3600</f>
        <v>0</v>
      </c>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c r="GY210" s="9"/>
      <c r="GZ210" s="9"/>
      <c r="HA210" s="9"/>
      <c r="HB210" s="9"/>
      <c r="HC210" s="9"/>
      <c r="HD210" s="9"/>
      <c r="HE210" s="9"/>
      <c r="HF210" s="9"/>
      <c r="HG210" s="9"/>
      <c r="HH210" s="9"/>
    </row>
    <row r="211" spans="1:216" x14ac:dyDescent="0.2">
      <c r="A211">
        <f>'Raw Data(sec)'!A210</f>
        <v>0</v>
      </c>
      <c r="B211">
        <f>'Raw Data(sec)'!B210</f>
        <v>0</v>
      </c>
      <c r="C211">
        <f>'Raw Data(sec)'!C210</f>
        <v>0</v>
      </c>
      <c r="D211">
        <f>'Raw Data(sec)'!D210</f>
        <v>0</v>
      </c>
      <c r="E211">
        <f>'Raw Data(sec)'!E210/3600</f>
        <v>0</v>
      </c>
      <c r="F211">
        <f>'Raw Data(sec)'!F210/3600</f>
        <v>0</v>
      </c>
      <c r="G211">
        <f>'Raw Data(sec)'!G210/3600</f>
        <v>0</v>
      </c>
      <c r="H211">
        <f>'Raw Data(sec)'!H210/3600</f>
        <v>0</v>
      </c>
      <c r="I211">
        <f>'Raw Data(sec)'!I210/3600</f>
        <v>0</v>
      </c>
      <c r="J211">
        <f>'Raw Data(sec)'!J210/3600</f>
        <v>0</v>
      </c>
      <c r="K211">
        <f>'Raw Data(sec)'!K210/3600</f>
        <v>0</v>
      </c>
      <c r="L211">
        <f>'Raw Data(sec)'!L210/3600</f>
        <v>0</v>
      </c>
      <c r="M211">
        <f>'Raw Data(sec)'!M210/3600</f>
        <v>0</v>
      </c>
      <c r="N211">
        <f>'Raw Data(sec)'!N210/3600</f>
        <v>0</v>
      </c>
      <c r="O211">
        <f>'Raw Data(sec)'!O210/3600</f>
        <v>0</v>
      </c>
      <c r="P211" s="173">
        <f>'Raw Data(sec)'!P210/3600</f>
        <v>0</v>
      </c>
      <c r="Q211" s="173">
        <f>'Raw Data(sec)'!Q210/3600</f>
        <v>0</v>
      </c>
      <c r="R211" s="173">
        <f>'Raw Data(sec)'!R210/3600</f>
        <v>0</v>
      </c>
      <c r="S211" s="173">
        <f>'Raw Data(sec)'!S210/3600</f>
        <v>0</v>
      </c>
      <c r="T211" s="173">
        <f>'Raw Data(sec)'!T210/3600</f>
        <v>0</v>
      </c>
      <c r="U211" s="173">
        <f>'Raw Data(sec)'!U210/3600</f>
        <v>0</v>
      </c>
      <c r="V211" s="173">
        <f>'Raw Data(sec)'!V210/3600</f>
        <v>0</v>
      </c>
      <c r="W211" s="173">
        <f>'Raw Data(sec)'!W210/3600</f>
        <v>0</v>
      </c>
      <c r="X211" s="173">
        <f>'Raw Data(sec)'!X210/3600</f>
        <v>0</v>
      </c>
      <c r="Y211" s="173">
        <f>'Raw Data(sec)'!Y210/3600</f>
        <v>0</v>
      </c>
      <c r="Z211" s="173">
        <f>'Raw Data(sec)'!Z210/3600</f>
        <v>0</v>
      </c>
      <c r="AA211" s="173">
        <f>'Raw Data(sec)'!AA210/3600</f>
        <v>0</v>
      </c>
      <c r="AB211" s="173">
        <f>'Raw Data(sec)'!AB210/3600</f>
        <v>0</v>
      </c>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c r="GY211" s="9"/>
      <c r="GZ211" s="9"/>
      <c r="HA211" s="9"/>
      <c r="HB211" s="9"/>
      <c r="HC211" s="9"/>
      <c r="HD211" s="9"/>
      <c r="HE211" s="9"/>
      <c r="HF211" s="9"/>
      <c r="HG211" s="9"/>
      <c r="HH211" s="9"/>
    </row>
    <row r="212" spans="1:216" x14ac:dyDescent="0.2">
      <c r="A212">
        <f>'Raw Data(sec)'!A211</f>
        <v>0</v>
      </c>
      <c r="B212">
        <f>'Raw Data(sec)'!B211</f>
        <v>0</v>
      </c>
      <c r="C212">
        <f>'Raw Data(sec)'!C211</f>
        <v>0</v>
      </c>
      <c r="D212">
        <f>'Raw Data(sec)'!D211</f>
        <v>0</v>
      </c>
      <c r="E212">
        <f>'Raw Data(sec)'!E211/3600</f>
        <v>0</v>
      </c>
      <c r="F212">
        <f>'Raw Data(sec)'!F211/3600</f>
        <v>0</v>
      </c>
      <c r="G212">
        <f>'Raw Data(sec)'!G211/3600</f>
        <v>0</v>
      </c>
      <c r="H212">
        <f>'Raw Data(sec)'!H211/3600</f>
        <v>0</v>
      </c>
      <c r="I212">
        <f>'Raw Data(sec)'!I211/3600</f>
        <v>0</v>
      </c>
      <c r="J212">
        <f>'Raw Data(sec)'!J211/3600</f>
        <v>0</v>
      </c>
      <c r="K212">
        <f>'Raw Data(sec)'!K211/3600</f>
        <v>0</v>
      </c>
      <c r="L212">
        <f>'Raw Data(sec)'!L211/3600</f>
        <v>0</v>
      </c>
      <c r="M212">
        <f>'Raw Data(sec)'!M211/3600</f>
        <v>0</v>
      </c>
      <c r="N212">
        <f>'Raw Data(sec)'!N211/3600</f>
        <v>0</v>
      </c>
      <c r="O212">
        <f>'Raw Data(sec)'!O211/3600</f>
        <v>0</v>
      </c>
      <c r="P212" s="173">
        <f>'Raw Data(sec)'!P211/3600</f>
        <v>0</v>
      </c>
      <c r="Q212" s="173">
        <f>'Raw Data(sec)'!Q211/3600</f>
        <v>0</v>
      </c>
      <c r="R212" s="173">
        <f>'Raw Data(sec)'!R211/3600</f>
        <v>0</v>
      </c>
      <c r="S212" s="173">
        <f>'Raw Data(sec)'!S211/3600</f>
        <v>0</v>
      </c>
      <c r="T212" s="173">
        <f>'Raw Data(sec)'!T211/3600</f>
        <v>0</v>
      </c>
      <c r="U212" s="173">
        <f>'Raw Data(sec)'!U211/3600</f>
        <v>0</v>
      </c>
      <c r="V212" s="173">
        <f>'Raw Data(sec)'!V211/3600</f>
        <v>0</v>
      </c>
      <c r="W212" s="173">
        <f>'Raw Data(sec)'!W211/3600</f>
        <v>0</v>
      </c>
      <c r="X212" s="173">
        <f>'Raw Data(sec)'!X211/3600</f>
        <v>0</v>
      </c>
      <c r="Y212" s="173">
        <f>'Raw Data(sec)'!Y211/3600</f>
        <v>0</v>
      </c>
      <c r="Z212" s="173">
        <f>'Raw Data(sec)'!Z211/3600</f>
        <v>0</v>
      </c>
      <c r="AA212" s="173">
        <f>'Raw Data(sec)'!AA211/3600</f>
        <v>0</v>
      </c>
      <c r="AB212" s="173">
        <f>'Raw Data(sec)'!AB211/3600</f>
        <v>0</v>
      </c>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c r="GY212" s="9"/>
      <c r="GZ212" s="9"/>
      <c r="HA212" s="9"/>
      <c r="HB212" s="9"/>
      <c r="HC212" s="9"/>
      <c r="HD212" s="9"/>
      <c r="HE212" s="9"/>
      <c r="HF212" s="9"/>
      <c r="HG212" s="9"/>
      <c r="HH212" s="9"/>
    </row>
    <row r="213" spans="1:216" x14ac:dyDescent="0.2">
      <c r="A213">
        <f>'Raw Data(sec)'!A212</f>
        <v>0</v>
      </c>
      <c r="B213">
        <f>'Raw Data(sec)'!B212</f>
        <v>0</v>
      </c>
      <c r="C213">
        <f>'Raw Data(sec)'!C212</f>
        <v>0</v>
      </c>
      <c r="D213">
        <f>'Raw Data(sec)'!D212</f>
        <v>0</v>
      </c>
      <c r="E213">
        <f>'Raw Data(sec)'!E212/3600</f>
        <v>0</v>
      </c>
      <c r="F213">
        <f>'Raw Data(sec)'!F212/3600</f>
        <v>0</v>
      </c>
      <c r="G213">
        <f>'Raw Data(sec)'!G212/3600</f>
        <v>0</v>
      </c>
      <c r="H213">
        <f>'Raw Data(sec)'!H212/3600</f>
        <v>0</v>
      </c>
      <c r="I213">
        <f>'Raw Data(sec)'!I212/3600</f>
        <v>0</v>
      </c>
      <c r="J213">
        <f>'Raw Data(sec)'!J212/3600</f>
        <v>0</v>
      </c>
      <c r="K213">
        <f>'Raw Data(sec)'!K212/3600</f>
        <v>0</v>
      </c>
      <c r="L213">
        <f>'Raw Data(sec)'!L212/3600</f>
        <v>0</v>
      </c>
      <c r="M213">
        <f>'Raw Data(sec)'!M212/3600</f>
        <v>0</v>
      </c>
      <c r="N213">
        <f>'Raw Data(sec)'!N212/3600</f>
        <v>0</v>
      </c>
      <c r="O213">
        <f>'Raw Data(sec)'!O212/3600</f>
        <v>0</v>
      </c>
      <c r="P213" s="173">
        <f>'Raw Data(sec)'!P212/3600</f>
        <v>0</v>
      </c>
      <c r="Q213" s="173">
        <f>'Raw Data(sec)'!Q212/3600</f>
        <v>0</v>
      </c>
      <c r="R213" s="173">
        <f>'Raw Data(sec)'!R212/3600</f>
        <v>0</v>
      </c>
      <c r="S213" s="173">
        <f>'Raw Data(sec)'!S212/3600</f>
        <v>0</v>
      </c>
      <c r="T213" s="173">
        <f>'Raw Data(sec)'!T212/3600</f>
        <v>0</v>
      </c>
      <c r="U213" s="173">
        <f>'Raw Data(sec)'!U212/3600</f>
        <v>0</v>
      </c>
      <c r="V213" s="173">
        <f>'Raw Data(sec)'!V212/3600</f>
        <v>0</v>
      </c>
      <c r="W213" s="173">
        <f>'Raw Data(sec)'!W212/3600</f>
        <v>0</v>
      </c>
      <c r="X213" s="173">
        <f>'Raw Data(sec)'!X212/3600</f>
        <v>0</v>
      </c>
      <c r="Y213" s="173">
        <f>'Raw Data(sec)'!Y212/3600</f>
        <v>0</v>
      </c>
      <c r="Z213" s="173">
        <f>'Raw Data(sec)'!Z212/3600</f>
        <v>0</v>
      </c>
      <c r="AA213" s="173">
        <f>'Raw Data(sec)'!AA212/3600</f>
        <v>0</v>
      </c>
      <c r="AB213" s="173">
        <f>'Raw Data(sec)'!AB212/3600</f>
        <v>0</v>
      </c>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c r="GY213" s="9"/>
      <c r="GZ213" s="9"/>
      <c r="HA213" s="9"/>
      <c r="HB213" s="9"/>
      <c r="HC213" s="9"/>
      <c r="HD213" s="9"/>
      <c r="HE213" s="9"/>
      <c r="HF213" s="9"/>
      <c r="HG213" s="9"/>
      <c r="HH213" s="9"/>
    </row>
    <row r="214" spans="1:216" x14ac:dyDescent="0.2">
      <c r="A214">
        <f>'Raw Data(sec)'!A213</f>
        <v>0</v>
      </c>
      <c r="B214">
        <f>'Raw Data(sec)'!B213</f>
        <v>0</v>
      </c>
      <c r="C214">
        <f>'Raw Data(sec)'!C213</f>
        <v>0</v>
      </c>
      <c r="D214">
        <f>'Raw Data(sec)'!D213</f>
        <v>0</v>
      </c>
      <c r="E214">
        <f>'Raw Data(sec)'!E213/3600</f>
        <v>0</v>
      </c>
      <c r="F214">
        <f>'Raw Data(sec)'!F213/3600</f>
        <v>0</v>
      </c>
      <c r="G214">
        <f>'Raw Data(sec)'!G213/3600</f>
        <v>0</v>
      </c>
      <c r="H214">
        <f>'Raw Data(sec)'!H213/3600</f>
        <v>0</v>
      </c>
      <c r="I214">
        <f>'Raw Data(sec)'!I213/3600</f>
        <v>0</v>
      </c>
      <c r="J214">
        <f>'Raw Data(sec)'!J213/3600</f>
        <v>0</v>
      </c>
      <c r="K214">
        <f>'Raw Data(sec)'!K213/3600</f>
        <v>0</v>
      </c>
      <c r="L214">
        <f>'Raw Data(sec)'!L213/3600</f>
        <v>0</v>
      </c>
      <c r="M214">
        <f>'Raw Data(sec)'!M213/3600</f>
        <v>0</v>
      </c>
      <c r="N214">
        <f>'Raw Data(sec)'!N213/3600</f>
        <v>0</v>
      </c>
      <c r="O214">
        <f>'Raw Data(sec)'!O213/3600</f>
        <v>0</v>
      </c>
      <c r="P214" s="173">
        <f>'Raw Data(sec)'!P213/3600</f>
        <v>0</v>
      </c>
      <c r="Q214" s="173">
        <f>'Raw Data(sec)'!Q213/3600</f>
        <v>0</v>
      </c>
      <c r="R214" s="173">
        <f>'Raw Data(sec)'!R213/3600</f>
        <v>0</v>
      </c>
      <c r="S214" s="173">
        <f>'Raw Data(sec)'!S213/3600</f>
        <v>0</v>
      </c>
      <c r="T214" s="173">
        <f>'Raw Data(sec)'!T213/3600</f>
        <v>0</v>
      </c>
      <c r="U214" s="173">
        <f>'Raw Data(sec)'!U213/3600</f>
        <v>0</v>
      </c>
      <c r="V214" s="173">
        <f>'Raw Data(sec)'!V213/3600</f>
        <v>0</v>
      </c>
      <c r="W214" s="173">
        <f>'Raw Data(sec)'!W213/3600</f>
        <v>0</v>
      </c>
      <c r="X214" s="173">
        <f>'Raw Data(sec)'!X213/3600</f>
        <v>0</v>
      </c>
      <c r="Y214" s="173">
        <f>'Raw Data(sec)'!Y213/3600</f>
        <v>0</v>
      </c>
      <c r="Z214" s="173">
        <f>'Raw Data(sec)'!Z213/3600</f>
        <v>0</v>
      </c>
      <c r="AA214" s="173">
        <f>'Raw Data(sec)'!AA213/3600</f>
        <v>0</v>
      </c>
      <c r="AB214" s="173">
        <f>'Raw Data(sec)'!AB213/3600</f>
        <v>0</v>
      </c>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c r="GY214" s="9"/>
      <c r="GZ214" s="9"/>
      <c r="HA214" s="9"/>
      <c r="HB214" s="9"/>
      <c r="HC214" s="9"/>
      <c r="HD214" s="9"/>
      <c r="HE214" s="9"/>
      <c r="HF214" s="9"/>
      <c r="HG214" s="9"/>
      <c r="HH214" s="9"/>
    </row>
    <row r="215" spans="1:216" x14ac:dyDescent="0.2">
      <c r="A215">
        <f>'Raw Data(sec)'!A214</f>
        <v>0</v>
      </c>
      <c r="B215">
        <f>'Raw Data(sec)'!B214</f>
        <v>0</v>
      </c>
      <c r="C215">
        <f>'Raw Data(sec)'!C214</f>
        <v>0</v>
      </c>
      <c r="D215">
        <f>'Raw Data(sec)'!D214</f>
        <v>0</v>
      </c>
      <c r="E215">
        <f>'Raw Data(sec)'!E214/3600</f>
        <v>0</v>
      </c>
      <c r="F215">
        <f>'Raw Data(sec)'!F214/3600</f>
        <v>0</v>
      </c>
      <c r="G215">
        <f>'Raw Data(sec)'!G214/3600</f>
        <v>0</v>
      </c>
      <c r="H215">
        <f>'Raw Data(sec)'!H214/3600</f>
        <v>0</v>
      </c>
      <c r="I215">
        <f>'Raw Data(sec)'!I214/3600</f>
        <v>0</v>
      </c>
      <c r="J215">
        <f>'Raw Data(sec)'!J214/3600</f>
        <v>0</v>
      </c>
      <c r="K215">
        <f>'Raw Data(sec)'!K214/3600</f>
        <v>0</v>
      </c>
      <c r="L215">
        <f>'Raw Data(sec)'!L214/3600</f>
        <v>0</v>
      </c>
      <c r="M215">
        <f>'Raw Data(sec)'!M214/3600</f>
        <v>0</v>
      </c>
      <c r="N215">
        <f>'Raw Data(sec)'!N214/3600</f>
        <v>0</v>
      </c>
      <c r="O215">
        <f>'Raw Data(sec)'!O214/3600</f>
        <v>0</v>
      </c>
      <c r="P215" s="173">
        <f>'Raw Data(sec)'!P214/3600</f>
        <v>0</v>
      </c>
      <c r="Q215" s="173">
        <f>'Raw Data(sec)'!Q214/3600</f>
        <v>0</v>
      </c>
      <c r="R215" s="173">
        <f>'Raw Data(sec)'!R214/3600</f>
        <v>0</v>
      </c>
      <c r="S215" s="173">
        <f>'Raw Data(sec)'!S214/3600</f>
        <v>0</v>
      </c>
      <c r="T215" s="173">
        <f>'Raw Data(sec)'!T214/3600</f>
        <v>0</v>
      </c>
      <c r="U215" s="173">
        <f>'Raw Data(sec)'!U214/3600</f>
        <v>0</v>
      </c>
      <c r="V215" s="173">
        <f>'Raw Data(sec)'!V214/3600</f>
        <v>0</v>
      </c>
      <c r="W215" s="173">
        <f>'Raw Data(sec)'!W214/3600</f>
        <v>0</v>
      </c>
      <c r="X215" s="173">
        <f>'Raw Data(sec)'!X214/3600</f>
        <v>0</v>
      </c>
      <c r="Y215" s="173">
        <f>'Raw Data(sec)'!Y214/3600</f>
        <v>0</v>
      </c>
      <c r="Z215" s="173">
        <f>'Raw Data(sec)'!Z214/3600</f>
        <v>0</v>
      </c>
      <c r="AA215" s="173">
        <f>'Raw Data(sec)'!AA214/3600</f>
        <v>0</v>
      </c>
      <c r="AB215" s="173">
        <f>'Raw Data(sec)'!AB214/3600</f>
        <v>0</v>
      </c>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c r="GU215" s="9"/>
      <c r="GV215" s="9"/>
      <c r="GW215" s="9"/>
      <c r="GX215" s="9"/>
      <c r="GY215" s="9"/>
      <c r="GZ215" s="9"/>
      <c r="HA215" s="9"/>
      <c r="HB215" s="9"/>
      <c r="HC215" s="9"/>
      <c r="HD215" s="9"/>
      <c r="HE215" s="9"/>
      <c r="HF215" s="9"/>
      <c r="HG215" s="9"/>
      <c r="HH215" s="9"/>
    </row>
    <row r="216" spans="1:216" x14ac:dyDescent="0.2">
      <c r="A216">
        <f>'Raw Data(sec)'!A215</f>
        <v>0</v>
      </c>
      <c r="B216">
        <f>'Raw Data(sec)'!B215</f>
        <v>0</v>
      </c>
      <c r="C216">
        <f>'Raw Data(sec)'!C215</f>
        <v>0</v>
      </c>
      <c r="D216">
        <f>'Raw Data(sec)'!D215</f>
        <v>0</v>
      </c>
      <c r="E216">
        <f>'Raw Data(sec)'!E215/3600</f>
        <v>0</v>
      </c>
      <c r="F216">
        <f>'Raw Data(sec)'!F215/3600</f>
        <v>0</v>
      </c>
      <c r="G216">
        <f>'Raw Data(sec)'!G215/3600</f>
        <v>0</v>
      </c>
      <c r="H216">
        <f>'Raw Data(sec)'!H215/3600</f>
        <v>0</v>
      </c>
      <c r="I216">
        <f>'Raw Data(sec)'!I215/3600</f>
        <v>0</v>
      </c>
      <c r="J216">
        <f>'Raw Data(sec)'!J215/3600</f>
        <v>0</v>
      </c>
      <c r="K216">
        <f>'Raw Data(sec)'!K215/3600</f>
        <v>0</v>
      </c>
      <c r="L216">
        <f>'Raw Data(sec)'!L215/3600</f>
        <v>0</v>
      </c>
      <c r="M216">
        <f>'Raw Data(sec)'!M215/3600</f>
        <v>0</v>
      </c>
      <c r="N216">
        <f>'Raw Data(sec)'!N215/3600</f>
        <v>0</v>
      </c>
      <c r="O216">
        <f>'Raw Data(sec)'!O215/3600</f>
        <v>0</v>
      </c>
      <c r="P216" s="173">
        <f>'Raw Data(sec)'!P215/3600</f>
        <v>0</v>
      </c>
      <c r="Q216" s="173">
        <f>'Raw Data(sec)'!Q215/3600</f>
        <v>0</v>
      </c>
      <c r="R216" s="173">
        <f>'Raw Data(sec)'!R215/3600</f>
        <v>0</v>
      </c>
      <c r="S216" s="173">
        <f>'Raw Data(sec)'!S215/3600</f>
        <v>0</v>
      </c>
      <c r="T216" s="173">
        <f>'Raw Data(sec)'!T215/3600</f>
        <v>0</v>
      </c>
      <c r="U216" s="173">
        <f>'Raw Data(sec)'!U215/3600</f>
        <v>0</v>
      </c>
      <c r="V216" s="173">
        <f>'Raw Data(sec)'!V215/3600</f>
        <v>0</v>
      </c>
      <c r="W216" s="173">
        <f>'Raw Data(sec)'!W215/3600</f>
        <v>0</v>
      </c>
      <c r="X216" s="173">
        <f>'Raw Data(sec)'!X215/3600</f>
        <v>0</v>
      </c>
      <c r="Y216" s="173">
        <f>'Raw Data(sec)'!Y215/3600</f>
        <v>0</v>
      </c>
      <c r="Z216" s="173">
        <f>'Raw Data(sec)'!Z215/3600</f>
        <v>0</v>
      </c>
      <c r="AA216" s="173">
        <f>'Raw Data(sec)'!AA215/3600</f>
        <v>0</v>
      </c>
      <c r="AB216" s="173">
        <f>'Raw Data(sec)'!AB215/3600</f>
        <v>0</v>
      </c>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c r="GU216" s="9"/>
      <c r="GV216" s="9"/>
      <c r="GW216" s="9"/>
      <c r="GX216" s="9"/>
      <c r="GY216" s="9"/>
      <c r="GZ216" s="9"/>
      <c r="HA216" s="9"/>
      <c r="HB216" s="9"/>
      <c r="HC216" s="9"/>
      <c r="HD216" s="9"/>
      <c r="HE216" s="9"/>
      <c r="HF216" s="9"/>
      <c r="HG216" s="9"/>
      <c r="HH216" s="9"/>
    </row>
    <row r="217" spans="1:216" x14ac:dyDescent="0.2">
      <c r="A217">
        <f>'Raw Data(sec)'!A216</f>
        <v>0</v>
      </c>
      <c r="B217">
        <f>'Raw Data(sec)'!B216</f>
        <v>0</v>
      </c>
      <c r="C217">
        <f>'Raw Data(sec)'!C216</f>
        <v>0</v>
      </c>
      <c r="D217">
        <f>'Raw Data(sec)'!D216</f>
        <v>0</v>
      </c>
      <c r="E217">
        <f>'Raw Data(sec)'!E216/3600</f>
        <v>0</v>
      </c>
      <c r="F217">
        <f>'Raw Data(sec)'!F216/3600</f>
        <v>0</v>
      </c>
      <c r="G217">
        <f>'Raw Data(sec)'!G216/3600</f>
        <v>0</v>
      </c>
      <c r="H217">
        <f>'Raw Data(sec)'!H216/3600</f>
        <v>0</v>
      </c>
      <c r="I217">
        <f>'Raw Data(sec)'!I216/3600</f>
        <v>0</v>
      </c>
      <c r="J217">
        <f>'Raw Data(sec)'!J216/3600</f>
        <v>0</v>
      </c>
      <c r="K217">
        <f>'Raw Data(sec)'!K216/3600</f>
        <v>0</v>
      </c>
      <c r="L217">
        <f>'Raw Data(sec)'!L216/3600</f>
        <v>0</v>
      </c>
      <c r="M217">
        <f>'Raw Data(sec)'!M216/3600</f>
        <v>0</v>
      </c>
      <c r="N217">
        <f>'Raw Data(sec)'!N216/3600</f>
        <v>0</v>
      </c>
      <c r="O217">
        <f>'Raw Data(sec)'!O216/3600</f>
        <v>0</v>
      </c>
      <c r="P217" s="173">
        <f>'Raw Data(sec)'!P216/3600</f>
        <v>0</v>
      </c>
      <c r="Q217" s="173">
        <f>'Raw Data(sec)'!Q216/3600</f>
        <v>0</v>
      </c>
      <c r="R217" s="173">
        <f>'Raw Data(sec)'!R216/3600</f>
        <v>0</v>
      </c>
      <c r="S217" s="173">
        <f>'Raw Data(sec)'!S216/3600</f>
        <v>0</v>
      </c>
      <c r="T217" s="173">
        <f>'Raw Data(sec)'!T216/3600</f>
        <v>0</v>
      </c>
      <c r="U217" s="173">
        <f>'Raw Data(sec)'!U216/3600</f>
        <v>0</v>
      </c>
      <c r="V217" s="173">
        <f>'Raw Data(sec)'!V216/3600</f>
        <v>0</v>
      </c>
      <c r="W217" s="173">
        <f>'Raw Data(sec)'!W216/3600</f>
        <v>0</v>
      </c>
      <c r="X217" s="173">
        <f>'Raw Data(sec)'!X216/3600</f>
        <v>0</v>
      </c>
      <c r="Y217" s="173">
        <f>'Raw Data(sec)'!Y216/3600</f>
        <v>0</v>
      </c>
      <c r="Z217" s="173">
        <f>'Raw Data(sec)'!Z216/3600</f>
        <v>0</v>
      </c>
      <c r="AA217" s="173">
        <f>'Raw Data(sec)'!AA216/3600</f>
        <v>0</v>
      </c>
      <c r="AB217" s="173">
        <f>'Raw Data(sec)'!AB216/3600</f>
        <v>0</v>
      </c>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c r="GY217" s="9"/>
      <c r="GZ217" s="9"/>
      <c r="HA217" s="9"/>
      <c r="HB217" s="9"/>
      <c r="HC217" s="9"/>
      <c r="HD217" s="9"/>
      <c r="HE217" s="9"/>
      <c r="HF217" s="9"/>
      <c r="HG217" s="9"/>
      <c r="HH217" s="9"/>
    </row>
    <row r="218" spans="1:216" x14ac:dyDescent="0.2">
      <c r="A218">
        <f>'Raw Data(sec)'!A217</f>
        <v>0</v>
      </c>
      <c r="B218">
        <f>'Raw Data(sec)'!B217</f>
        <v>0</v>
      </c>
      <c r="C218">
        <f>'Raw Data(sec)'!C217</f>
        <v>0</v>
      </c>
      <c r="D218">
        <f>'Raw Data(sec)'!D217</f>
        <v>0</v>
      </c>
      <c r="E218">
        <f>'Raw Data(sec)'!E217/3600</f>
        <v>0</v>
      </c>
      <c r="F218">
        <f>'Raw Data(sec)'!F217/3600</f>
        <v>0</v>
      </c>
      <c r="G218">
        <f>'Raw Data(sec)'!G217/3600</f>
        <v>0</v>
      </c>
      <c r="H218">
        <f>'Raw Data(sec)'!H217/3600</f>
        <v>0</v>
      </c>
      <c r="I218">
        <f>'Raw Data(sec)'!I217/3600</f>
        <v>0</v>
      </c>
      <c r="J218">
        <f>'Raw Data(sec)'!J217/3600</f>
        <v>0</v>
      </c>
      <c r="K218">
        <f>'Raw Data(sec)'!K217/3600</f>
        <v>0</v>
      </c>
      <c r="L218">
        <f>'Raw Data(sec)'!L217/3600</f>
        <v>0</v>
      </c>
      <c r="M218">
        <f>'Raw Data(sec)'!M217/3600</f>
        <v>0</v>
      </c>
      <c r="N218">
        <f>'Raw Data(sec)'!N217/3600</f>
        <v>0</v>
      </c>
      <c r="O218">
        <f>'Raw Data(sec)'!O217/3600</f>
        <v>0</v>
      </c>
      <c r="P218" s="173">
        <f>'Raw Data(sec)'!P217/3600</f>
        <v>0</v>
      </c>
      <c r="Q218" s="173">
        <f>'Raw Data(sec)'!Q217/3600</f>
        <v>0</v>
      </c>
      <c r="R218" s="173">
        <f>'Raw Data(sec)'!R217/3600</f>
        <v>0</v>
      </c>
      <c r="S218" s="173">
        <f>'Raw Data(sec)'!S217/3600</f>
        <v>0</v>
      </c>
      <c r="T218" s="173">
        <f>'Raw Data(sec)'!T217/3600</f>
        <v>0</v>
      </c>
      <c r="U218" s="173">
        <f>'Raw Data(sec)'!U217/3600</f>
        <v>0</v>
      </c>
      <c r="V218" s="173">
        <f>'Raw Data(sec)'!V217/3600</f>
        <v>0</v>
      </c>
      <c r="W218" s="173">
        <f>'Raw Data(sec)'!W217/3600</f>
        <v>0</v>
      </c>
      <c r="X218" s="173">
        <f>'Raw Data(sec)'!X217/3600</f>
        <v>0</v>
      </c>
      <c r="Y218" s="173">
        <f>'Raw Data(sec)'!Y217/3600</f>
        <v>0</v>
      </c>
      <c r="Z218" s="173">
        <f>'Raw Data(sec)'!Z217/3600</f>
        <v>0</v>
      </c>
      <c r="AA218" s="173">
        <f>'Raw Data(sec)'!AA217/3600</f>
        <v>0</v>
      </c>
      <c r="AB218" s="173">
        <f>'Raw Data(sec)'!AB217/3600</f>
        <v>0</v>
      </c>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GX218" s="9"/>
      <c r="GY218" s="9"/>
      <c r="GZ218" s="9"/>
      <c r="HA218" s="9"/>
      <c r="HB218" s="9"/>
      <c r="HC218" s="9"/>
      <c r="HD218" s="9"/>
      <c r="HE218" s="9"/>
      <c r="HF218" s="9"/>
      <c r="HG218" s="9"/>
      <c r="HH218" s="9"/>
    </row>
    <row r="219" spans="1:216" x14ac:dyDescent="0.2">
      <c r="A219">
        <f>'Raw Data(sec)'!A218</f>
        <v>0</v>
      </c>
      <c r="B219">
        <f>'Raw Data(sec)'!B218</f>
        <v>0</v>
      </c>
      <c r="C219">
        <f>'Raw Data(sec)'!C218</f>
        <v>0</v>
      </c>
      <c r="D219">
        <f>'Raw Data(sec)'!D218</f>
        <v>0</v>
      </c>
      <c r="E219">
        <f>'Raw Data(sec)'!E218/3600</f>
        <v>0</v>
      </c>
      <c r="F219">
        <f>'Raw Data(sec)'!F218/3600</f>
        <v>0</v>
      </c>
      <c r="G219">
        <f>'Raw Data(sec)'!G218/3600</f>
        <v>0</v>
      </c>
      <c r="H219">
        <f>'Raw Data(sec)'!H218/3600</f>
        <v>0</v>
      </c>
      <c r="I219">
        <f>'Raw Data(sec)'!I218/3600</f>
        <v>0</v>
      </c>
      <c r="J219">
        <f>'Raw Data(sec)'!J218/3600</f>
        <v>0</v>
      </c>
      <c r="K219">
        <f>'Raw Data(sec)'!K218/3600</f>
        <v>0</v>
      </c>
      <c r="L219">
        <f>'Raw Data(sec)'!L218/3600</f>
        <v>0</v>
      </c>
      <c r="M219">
        <f>'Raw Data(sec)'!M218/3600</f>
        <v>0</v>
      </c>
      <c r="N219">
        <f>'Raw Data(sec)'!N218/3600</f>
        <v>0</v>
      </c>
      <c r="O219">
        <f>'Raw Data(sec)'!O218/3600</f>
        <v>0</v>
      </c>
      <c r="P219" s="173">
        <f>'Raw Data(sec)'!P218/3600</f>
        <v>0</v>
      </c>
      <c r="Q219" s="173">
        <f>'Raw Data(sec)'!Q218/3600</f>
        <v>0</v>
      </c>
      <c r="R219" s="173">
        <f>'Raw Data(sec)'!R218/3600</f>
        <v>0</v>
      </c>
      <c r="S219" s="173">
        <f>'Raw Data(sec)'!S218/3600</f>
        <v>0</v>
      </c>
      <c r="T219" s="173">
        <f>'Raw Data(sec)'!T218/3600</f>
        <v>0</v>
      </c>
      <c r="U219" s="173">
        <f>'Raw Data(sec)'!U218/3600</f>
        <v>0</v>
      </c>
      <c r="V219" s="173">
        <f>'Raw Data(sec)'!V218/3600</f>
        <v>0</v>
      </c>
      <c r="W219" s="173">
        <f>'Raw Data(sec)'!W218/3600</f>
        <v>0</v>
      </c>
      <c r="X219" s="173">
        <f>'Raw Data(sec)'!X218/3600</f>
        <v>0</v>
      </c>
      <c r="Y219" s="173">
        <f>'Raw Data(sec)'!Y218/3600</f>
        <v>0</v>
      </c>
      <c r="Z219" s="173">
        <f>'Raw Data(sec)'!Z218/3600</f>
        <v>0</v>
      </c>
      <c r="AA219" s="173">
        <f>'Raw Data(sec)'!AA218/3600</f>
        <v>0</v>
      </c>
      <c r="AB219" s="173">
        <f>'Raw Data(sec)'!AB218/3600</f>
        <v>0</v>
      </c>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c r="GY219" s="9"/>
      <c r="GZ219" s="9"/>
      <c r="HA219" s="9"/>
      <c r="HB219" s="9"/>
      <c r="HC219" s="9"/>
      <c r="HD219" s="9"/>
      <c r="HE219" s="9"/>
      <c r="HF219" s="9"/>
      <c r="HG219" s="9"/>
      <c r="HH219" s="9"/>
    </row>
    <row r="220" spans="1:216" x14ac:dyDescent="0.2">
      <c r="A220">
        <f>'Raw Data(sec)'!A219</f>
        <v>0</v>
      </c>
      <c r="B220">
        <f>'Raw Data(sec)'!B219</f>
        <v>0</v>
      </c>
      <c r="C220">
        <f>'Raw Data(sec)'!C219</f>
        <v>0</v>
      </c>
      <c r="D220">
        <f>'Raw Data(sec)'!D219</f>
        <v>0</v>
      </c>
      <c r="E220">
        <f>'Raw Data(sec)'!E219/3600</f>
        <v>0</v>
      </c>
      <c r="F220">
        <f>'Raw Data(sec)'!F219/3600</f>
        <v>0</v>
      </c>
      <c r="G220">
        <f>'Raw Data(sec)'!G219/3600</f>
        <v>0</v>
      </c>
      <c r="H220">
        <f>'Raw Data(sec)'!H219/3600</f>
        <v>0</v>
      </c>
      <c r="I220">
        <f>'Raw Data(sec)'!I219/3600</f>
        <v>0</v>
      </c>
      <c r="J220">
        <f>'Raw Data(sec)'!J219/3600</f>
        <v>0</v>
      </c>
      <c r="K220">
        <f>'Raw Data(sec)'!K219/3600</f>
        <v>0</v>
      </c>
      <c r="L220">
        <f>'Raw Data(sec)'!L219/3600</f>
        <v>0</v>
      </c>
      <c r="M220">
        <f>'Raw Data(sec)'!M219/3600</f>
        <v>0</v>
      </c>
      <c r="N220">
        <f>'Raw Data(sec)'!N219/3600</f>
        <v>0</v>
      </c>
      <c r="O220">
        <f>'Raw Data(sec)'!O219/3600</f>
        <v>0</v>
      </c>
      <c r="P220" s="173">
        <f>'Raw Data(sec)'!P219/3600</f>
        <v>0</v>
      </c>
      <c r="Q220" s="173">
        <f>'Raw Data(sec)'!Q219/3600</f>
        <v>0</v>
      </c>
      <c r="R220" s="173">
        <f>'Raw Data(sec)'!R219/3600</f>
        <v>0</v>
      </c>
      <c r="S220" s="173">
        <f>'Raw Data(sec)'!S219/3600</f>
        <v>0</v>
      </c>
      <c r="T220" s="173">
        <f>'Raw Data(sec)'!T219/3600</f>
        <v>0</v>
      </c>
      <c r="U220" s="173">
        <f>'Raw Data(sec)'!U219/3600</f>
        <v>0</v>
      </c>
      <c r="V220" s="173">
        <f>'Raw Data(sec)'!V219/3600</f>
        <v>0</v>
      </c>
      <c r="W220" s="173">
        <f>'Raw Data(sec)'!W219/3600</f>
        <v>0</v>
      </c>
      <c r="X220" s="173">
        <f>'Raw Data(sec)'!X219/3600</f>
        <v>0</v>
      </c>
      <c r="Y220" s="173">
        <f>'Raw Data(sec)'!Y219/3600</f>
        <v>0</v>
      </c>
      <c r="Z220" s="173">
        <f>'Raw Data(sec)'!Z219/3600</f>
        <v>0</v>
      </c>
      <c r="AA220" s="173">
        <f>'Raw Data(sec)'!AA219/3600</f>
        <v>0</v>
      </c>
      <c r="AB220" s="173">
        <f>'Raw Data(sec)'!AB219/3600</f>
        <v>0</v>
      </c>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c r="GY220" s="9"/>
      <c r="GZ220" s="9"/>
      <c r="HA220" s="9"/>
      <c r="HB220" s="9"/>
      <c r="HC220" s="9"/>
      <c r="HD220" s="9"/>
      <c r="HE220" s="9"/>
      <c r="HF220" s="9"/>
      <c r="HG220" s="9"/>
      <c r="HH220" s="9"/>
    </row>
    <row r="221" spans="1:216" x14ac:dyDescent="0.2">
      <c r="A221">
        <f>'Raw Data(sec)'!A220</f>
        <v>0</v>
      </c>
      <c r="B221">
        <f>'Raw Data(sec)'!B220</f>
        <v>0</v>
      </c>
      <c r="C221">
        <f>'Raw Data(sec)'!C220</f>
        <v>0</v>
      </c>
      <c r="D221">
        <f>'Raw Data(sec)'!D220</f>
        <v>0</v>
      </c>
      <c r="E221">
        <f>'Raw Data(sec)'!E220/3600</f>
        <v>0</v>
      </c>
      <c r="F221">
        <f>'Raw Data(sec)'!F220/3600</f>
        <v>0</v>
      </c>
      <c r="G221">
        <f>'Raw Data(sec)'!G220/3600</f>
        <v>0</v>
      </c>
      <c r="H221">
        <f>'Raw Data(sec)'!H220/3600</f>
        <v>0</v>
      </c>
      <c r="I221">
        <f>'Raw Data(sec)'!I220/3600</f>
        <v>0</v>
      </c>
      <c r="J221">
        <f>'Raw Data(sec)'!J220/3600</f>
        <v>0</v>
      </c>
      <c r="K221">
        <f>'Raw Data(sec)'!K220/3600</f>
        <v>0</v>
      </c>
      <c r="L221">
        <f>'Raw Data(sec)'!L220/3600</f>
        <v>0</v>
      </c>
      <c r="M221">
        <f>'Raw Data(sec)'!M220/3600</f>
        <v>0</v>
      </c>
      <c r="N221">
        <f>'Raw Data(sec)'!N220/3600</f>
        <v>0</v>
      </c>
      <c r="O221">
        <f>'Raw Data(sec)'!O220/3600</f>
        <v>0</v>
      </c>
      <c r="P221" s="173">
        <f>'Raw Data(sec)'!P220/3600</f>
        <v>0</v>
      </c>
      <c r="Q221" s="173">
        <f>'Raw Data(sec)'!Q220/3600</f>
        <v>0</v>
      </c>
      <c r="R221" s="173">
        <f>'Raw Data(sec)'!R220/3600</f>
        <v>0</v>
      </c>
      <c r="S221" s="173">
        <f>'Raw Data(sec)'!S220/3600</f>
        <v>0</v>
      </c>
      <c r="T221" s="173">
        <f>'Raw Data(sec)'!T220/3600</f>
        <v>0</v>
      </c>
      <c r="U221" s="173">
        <f>'Raw Data(sec)'!U220/3600</f>
        <v>0</v>
      </c>
      <c r="V221" s="173">
        <f>'Raw Data(sec)'!V220/3600</f>
        <v>0</v>
      </c>
      <c r="W221" s="173">
        <f>'Raw Data(sec)'!W220/3600</f>
        <v>0</v>
      </c>
      <c r="X221" s="173">
        <f>'Raw Data(sec)'!X220/3600</f>
        <v>0</v>
      </c>
      <c r="Y221" s="173">
        <f>'Raw Data(sec)'!Y220/3600</f>
        <v>0</v>
      </c>
      <c r="Z221" s="173">
        <f>'Raw Data(sec)'!Z220/3600</f>
        <v>0</v>
      </c>
      <c r="AA221" s="173">
        <f>'Raw Data(sec)'!AA220/3600</f>
        <v>0</v>
      </c>
      <c r="AB221" s="173">
        <f>'Raw Data(sec)'!AB220/3600</f>
        <v>0</v>
      </c>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c r="GY221" s="9"/>
      <c r="GZ221" s="9"/>
      <c r="HA221" s="9"/>
      <c r="HB221" s="9"/>
      <c r="HC221" s="9"/>
      <c r="HD221" s="9"/>
      <c r="HE221" s="9"/>
      <c r="HF221" s="9"/>
      <c r="HG221" s="9"/>
      <c r="HH221" s="9"/>
    </row>
    <row r="222" spans="1:216" x14ac:dyDescent="0.2">
      <c r="A222">
        <f>'Raw Data(sec)'!A221</f>
        <v>0</v>
      </c>
      <c r="B222">
        <f>'Raw Data(sec)'!B221</f>
        <v>0</v>
      </c>
      <c r="C222">
        <f>'Raw Data(sec)'!C221</f>
        <v>0</v>
      </c>
      <c r="D222">
        <f>'Raw Data(sec)'!D221</f>
        <v>0</v>
      </c>
      <c r="E222">
        <f>'Raw Data(sec)'!E221/3600</f>
        <v>0</v>
      </c>
      <c r="F222">
        <f>'Raw Data(sec)'!F221/3600</f>
        <v>0</v>
      </c>
      <c r="G222">
        <f>'Raw Data(sec)'!G221/3600</f>
        <v>0</v>
      </c>
      <c r="H222">
        <f>'Raw Data(sec)'!H221/3600</f>
        <v>0</v>
      </c>
      <c r="I222">
        <f>'Raw Data(sec)'!I221/3600</f>
        <v>0</v>
      </c>
      <c r="J222">
        <f>'Raw Data(sec)'!J221/3600</f>
        <v>0</v>
      </c>
      <c r="K222">
        <f>'Raw Data(sec)'!K221/3600</f>
        <v>0</v>
      </c>
      <c r="L222">
        <f>'Raw Data(sec)'!L221/3600</f>
        <v>0</v>
      </c>
      <c r="M222">
        <f>'Raw Data(sec)'!M221/3600</f>
        <v>0</v>
      </c>
      <c r="N222">
        <f>'Raw Data(sec)'!N221/3600</f>
        <v>0</v>
      </c>
      <c r="O222">
        <f>'Raw Data(sec)'!O221/3600</f>
        <v>0</v>
      </c>
      <c r="P222" s="173">
        <f>'Raw Data(sec)'!P221/3600</f>
        <v>0</v>
      </c>
      <c r="Q222" s="173">
        <f>'Raw Data(sec)'!Q221/3600</f>
        <v>0</v>
      </c>
      <c r="R222" s="173">
        <f>'Raw Data(sec)'!R221/3600</f>
        <v>0</v>
      </c>
      <c r="S222" s="173">
        <f>'Raw Data(sec)'!S221/3600</f>
        <v>0</v>
      </c>
      <c r="T222" s="173">
        <f>'Raw Data(sec)'!T221/3600</f>
        <v>0</v>
      </c>
      <c r="U222" s="173">
        <f>'Raw Data(sec)'!U221/3600</f>
        <v>0</v>
      </c>
      <c r="V222" s="173">
        <f>'Raw Data(sec)'!V221/3600</f>
        <v>0</v>
      </c>
      <c r="W222" s="173">
        <f>'Raw Data(sec)'!W221/3600</f>
        <v>0</v>
      </c>
      <c r="X222" s="173">
        <f>'Raw Data(sec)'!X221/3600</f>
        <v>0</v>
      </c>
      <c r="Y222" s="173">
        <f>'Raw Data(sec)'!Y221/3600</f>
        <v>0</v>
      </c>
      <c r="Z222" s="173">
        <f>'Raw Data(sec)'!Z221/3600</f>
        <v>0</v>
      </c>
      <c r="AA222" s="173">
        <f>'Raw Data(sec)'!AA221/3600</f>
        <v>0</v>
      </c>
      <c r="AB222" s="173">
        <f>'Raw Data(sec)'!AB221/3600</f>
        <v>0</v>
      </c>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c r="GY222" s="9"/>
      <c r="GZ222" s="9"/>
      <c r="HA222" s="9"/>
      <c r="HB222" s="9"/>
      <c r="HC222" s="9"/>
      <c r="HD222" s="9"/>
      <c r="HE222" s="9"/>
      <c r="HF222" s="9"/>
      <c r="HG222" s="9"/>
      <c r="HH222" s="9"/>
    </row>
    <row r="223" spans="1:216" x14ac:dyDescent="0.2">
      <c r="A223">
        <f>'Raw Data(sec)'!A222</f>
        <v>0</v>
      </c>
      <c r="B223">
        <f>'Raw Data(sec)'!B222</f>
        <v>0</v>
      </c>
      <c r="C223">
        <f>'Raw Data(sec)'!C222</f>
        <v>0</v>
      </c>
      <c r="D223">
        <f>'Raw Data(sec)'!D222</f>
        <v>0</v>
      </c>
      <c r="E223">
        <f>'Raw Data(sec)'!E222/3600</f>
        <v>0</v>
      </c>
      <c r="F223">
        <f>'Raw Data(sec)'!F222/3600</f>
        <v>0</v>
      </c>
      <c r="G223">
        <f>'Raw Data(sec)'!G222/3600</f>
        <v>0</v>
      </c>
      <c r="H223">
        <f>'Raw Data(sec)'!H222/3600</f>
        <v>0</v>
      </c>
      <c r="I223">
        <f>'Raw Data(sec)'!I222/3600</f>
        <v>0</v>
      </c>
      <c r="J223">
        <f>'Raw Data(sec)'!J222/3600</f>
        <v>0</v>
      </c>
      <c r="K223">
        <f>'Raw Data(sec)'!K222/3600</f>
        <v>0</v>
      </c>
      <c r="L223">
        <f>'Raw Data(sec)'!L222/3600</f>
        <v>0</v>
      </c>
      <c r="M223">
        <f>'Raw Data(sec)'!M222/3600</f>
        <v>0</v>
      </c>
      <c r="N223">
        <f>'Raw Data(sec)'!N222/3600</f>
        <v>0</v>
      </c>
      <c r="O223">
        <f>'Raw Data(sec)'!O222/3600</f>
        <v>0</v>
      </c>
      <c r="P223" s="173">
        <f>'Raw Data(sec)'!P222/3600</f>
        <v>0</v>
      </c>
      <c r="Q223" s="173">
        <f>'Raw Data(sec)'!Q222/3600</f>
        <v>0</v>
      </c>
      <c r="R223" s="173">
        <f>'Raw Data(sec)'!R222/3600</f>
        <v>0</v>
      </c>
      <c r="S223" s="173">
        <f>'Raw Data(sec)'!S222/3600</f>
        <v>0</v>
      </c>
      <c r="T223" s="173">
        <f>'Raw Data(sec)'!T222/3600</f>
        <v>0</v>
      </c>
      <c r="U223" s="173">
        <f>'Raw Data(sec)'!U222/3600</f>
        <v>0</v>
      </c>
      <c r="V223" s="173">
        <f>'Raw Data(sec)'!V222/3600</f>
        <v>0</v>
      </c>
      <c r="W223" s="173">
        <f>'Raw Data(sec)'!W222/3600</f>
        <v>0</v>
      </c>
      <c r="X223" s="173">
        <f>'Raw Data(sec)'!X222/3600</f>
        <v>0</v>
      </c>
      <c r="Y223" s="173">
        <f>'Raw Data(sec)'!Y222/3600</f>
        <v>0</v>
      </c>
      <c r="Z223" s="173">
        <f>'Raw Data(sec)'!Z222/3600</f>
        <v>0</v>
      </c>
      <c r="AA223" s="173">
        <f>'Raw Data(sec)'!AA222/3600</f>
        <v>0</v>
      </c>
      <c r="AB223" s="173">
        <f>'Raw Data(sec)'!AB222/3600</f>
        <v>0</v>
      </c>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c r="GY223" s="9"/>
      <c r="GZ223" s="9"/>
      <c r="HA223" s="9"/>
      <c r="HB223" s="9"/>
      <c r="HC223" s="9"/>
      <c r="HD223" s="9"/>
      <c r="HE223" s="9"/>
      <c r="HF223" s="9"/>
      <c r="HG223" s="9"/>
      <c r="HH223" s="9"/>
    </row>
    <row r="224" spans="1:216" x14ac:dyDescent="0.2">
      <c r="A224">
        <f>'Raw Data(sec)'!A223</f>
        <v>0</v>
      </c>
      <c r="B224">
        <f>'Raw Data(sec)'!B223</f>
        <v>0</v>
      </c>
      <c r="C224">
        <f>'Raw Data(sec)'!C223</f>
        <v>0</v>
      </c>
      <c r="D224">
        <f>'Raw Data(sec)'!D223</f>
        <v>0</v>
      </c>
      <c r="E224">
        <f>'Raw Data(sec)'!E223/3600</f>
        <v>0</v>
      </c>
      <c r="F224">
        <f>'Raw Data(sec)'!F223/3600</f>
        <v>0</v>
      </c>
      <c r="G224">
        <f>'Raw Data(sec)'!G223/3600</f>
        <v>0</v>
      </c>
      <c r="H224">
        <f>'Raw Data(sec)'!H223/3600</f>
        <v>0</v>
      </c>
      <c r="I224">
        <f>'Raw Data(sec)'!I223/3600</f>
        <v>0</v>
      </c>
      <c r="J224">
        <f>'Raw Data(sec)'!J223/3600</f>
        <v>0</v>
      </c>
      <c r="K224">
        <f>'Raw Data(sec)'!K223/3600</f>
        <v>0</v>
      </c>
      <c r="L224">
        <f>'Raw Data(sec)'!L223/3600</f>
        <v>0</v>
      </c>
      <c r="M224">
        <f>'Raw Data(sec)'!M223/3600</f>
        <v>0</v>
      </c>
      <c r="N224">
        <f>'Raw Data(sec)'!N223/3600</f>
        <v>0</v>
      </c>
      <c r="O224">
        <f>'Raw Data(sec)'!O223/3600</f>
        <v>0</v>
      </c>
      <c r="P224" s="173">
        <f>'Raw Data(sec)'!P223/3600</f>
        <v>0</v>
      </c>
      <c r="Q224" s="173">
        <f>'Raw Data(sec)'!Q223/3600</f>
        <v>0</v>
      </c>
      <c r="R224" s="173">
        <f>'Raw Data(sec)'!R223/3600</f>
        <v>0</v>
      </c>
      <c r="S224" s="173">
        <f>'Raw Data(sec)'!S223/3600</f>
        <v>0</v>
      </c>
      <c r="T224" s="173">
        <f>'Raw Data(sec)'!T223/3600</f>
        <v>0</v>
      </c>
      <c r="U224" s="173">
        <f>'Raw Data(sec)'!U223/3600</f>
        <v>0</v>
      </c>
      <c r="V224" s="173">
        <f>'Raw Data(sec)'!V223/3600</f>
        <v>0</v>
      </c>
      <c r="W224" s="173">
        <f>'Raw Data(sec)'!W223/3600</f>
        <v>0</v>
      </c>
      <c r="X224" s="173">
        <f>'Raw Data(sec)'!X223/3600</f>
        <v>0</v>
      </c>
      <c r="Y224" s="173">
        <f>'Raw Data(sec)'!Y223/3600</f>
        <v>0</v>
      </c>
      <c r="Z224" s="173">
        <f>'Raw Data(sec)'!Z223/3600</f>
        <v>0</v>
      </c>
      <c r="AA224" s="173">
        <f>'Raw Data(sec)'!AA223/3600</f>
        <v>0</v>
      </c>
      <c r="AB224" s="173">
        <f>'Raw Data(sec)'!AB223/3600</f>
        <v>0</v>
      </c>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c r="GY224" s="9"/>
      <c r="GZ224" s="9"/>
      <c r="HA224" s="9"/>
      <c r="HB224" s="9"/>
      <c r="HC224" s="9"/>
      <c r="HD224" s="9"/>
      <c r="HE224" s="9"/>
      <c r="HF224" s="9"/>
      <c r="HG224" s="9"/>
      <c r="HH224" s="9"/>
    </row>
    <row r="225" spans="1:216" x14ac:dyDescent="0.2">
      <c r="A225">
        <f>'Raw Data(sec)'!A224</f>
        <v>0</v>
      </c>
      <c r="B225">
        <f>'Raw Data(sec)'!B224</f>
        <v>0</v>
      </c>
      <c r="C225">
        <f>'Raw Data(sec)'!C224</f>
        <v>0</v>
      </c>
      <c r="D225">
        <f>'Raw Data(sec)'!D224</f>
        <v>0</v>
      </c>
      <c r="E225">
        <f>'Raw Data(sec)'!E224/3600</f>
        <v>0</v>
      </c>
      <c r="F225">
        <f>'Raw Data(sec)'!F224/3600</f>
        <v>0</v>
      </c>
      <c r="G225">
        <f>'Raw Data(sec)'!G224/3600</f>
        <v>0</v>
      </c>
      <c r="H225">
        <f>'Raw Data(sec)'!H224/3600</f>
        <v>0</v>
      </c>
      <c r="I225">
        <f>'Raw Data(sec)'!I224/3600</f>
        <v>0</v>
      </c>
      <c r="J225">
        <f>'Raw Data(sec)'!J224/3600</f>
        <v>0</v>
      </c>
      <c r="K225">
        <f>'Raw Data(sec)'!K224/3600</f>
        <v>0</v>
      </c>
      <c r="L225">
        <f>'Raw Data(sec)'!L224/3600</f>
        <v>0</v>
      </c>
      <c r="M225">
        <f>'Raw Data(sec)'!M224/3600</f>
        <v>0</v>
      </c>
      <c r="N225">
        <f>'Raw Data(sec)'!N224/3600</f>
        <v>0</v>
      </c>
      <c r="O225">
        <f>'Raw Data(sec)'!O224/3600</f>
        <v>0</v>
      </c>
      <c r="P225" s="173">
        <f>'Raw Data(sec)'!P224/3600</f>
        <v>0</v>
      </c>
      <c r="Q225" s="173">
        <f>'Raw Data(sec)'!Q224/3600</f>
        <v>0</v>
      </c>
      <c r="R225" s="173">
        <f>'Raw Data(sec)'!R224/3600</f>
        <v>0</v>
      </c>
      <c r="S225" s="173">
        <f>'Raw Data(sec)'!S224/3600</f>
        <v>0</v>
      </c>
      <c r="T225" s="173">
        <f>'Raw Data(sec)'!T224/3600</f>
        <v>0</v>
      </c>
      <c r="U225" s="173">
        <f>'Raw Data(sec)'!U224/3600</f>
        <v>0</v>
      </c>
      <c r="V225" s="173">
        <f>'Raw Data(sec)'!V224/3600</f>
        <v>0</v>
      </c>
      <c r="W225" s="173">
        <f>'Raw Data(sec)'!W224/3600</f>
        <v>0</v>
      </c>
      <c r="X225" s="173">
        <f>'Raw Data(sec)'!X224/3600</f>
        <v>0</v>
      </c>
      <c r="Y225" s="173">
        <f>'Raw Data(sec)'!Y224/3600</f>
        <v>0</v>
      </c>
      <c r="Z225" s="173">
        <f>'Raw Data(sec)'!Z224/3600</f>
        <v>0</v>
      </c>
      <c r="AA225" s="173">
        <f>'Raw Data(sec)'!AA224/3600</f>
        <v>0</v>
      </c>
      <c r="AB225" s="173">
        <f>'Raw Data(sec)'!AB224/3600</f>
        <v>0</v>
      </c>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c r="GY225" s="9"/>
      <c r="GZ225" s="9"/>
      <c r="HA225" s="9"/>
      <c r="HB225" s="9"/>
      <c r="HC225" s="9"/>
      <c r="HD225" s="9"/>
      <c r="HE225" s="9"/>
      <c r="HF225" s="9"/>
      <c r="HG225" s="9"/>
      <c r="HH225" s="9"/>
    </row>
    <row r="226" spans="1:216" x14ac:dyDescent="0.2">
      <c r="A226">
        <f>'Raw Data(sec)'!A225</f>
        <v>0</v>
      </c>
      <c r="B226">
        <f>'Raw Data(sec)'!B225</f>
        <v>0</v>
      </c>
      <c r="C226">
        <f>'Raw Data(sec)'!C225</f>
        <v>0</v>
      </c>
      <c r="D226">
        <f>'Raw Data(sec)'!D225</f>
        <v>0</v>
      </c>
      <c r="E226">
        <f>'Raw Data(sec)'!E225/3600</f>
        <v>0</v>
      </c>
      <c r="F226">
        <f>'Raw Data(sec)'!F225/3600</f>
        <v>0</v>
      </c>
      <c r="G226">
        <f>'Raw Data(sec)'!G225/3600</f>
        <v>0</v>
      </c>
      <c r="H226">
        <f>'Raw Data(sec)'!H225/3600</f>
        <v>0</v>
      </c>
      <c r="I226">
        <f>'Raw Data(sec)'!I225/3600</f>
        <v>0</v>
      </c>
      <c r="J226">
        <f>'Raw Data(sec)'!J225/3600</f>
        <v>0</v>
      </c>
      <c r="K226">
        <f>'Raw Data(sec)'!K225/3600</f>
        <v>0</v>
      </c>
      <c r="L226">
        <f>'Raw Data(sec)'!L225/3600</f>
        <v>0</v>
      </c>
      <c r="M226">
        <f>'Raw Data(sec)'!M225/3600</f>
        <v>0</v>
      </c>
      <c r="N226">
        <f>'Raw Data(sec)'!N225/3600</f>
        <v>0</v>
      </c>
      <c r="O226">
        <f>'Raw Data(sec)'!O225/3600</f>
        <v>0</v>
      </c>
      <c r="P226" s="173">
        <f>'Raw Data(sec)'!P225/3600</f>
        <v>0</v>
      </c>
      <c r="Q226" s="173">
        <f>'Raw Data(sec)'!Q225/3600</f>
        <v>0</v>
      </c>
      <c r="R226" s="173">
        <f>'Raw Data(sec)'!R225/3600</f>
        <v>0</v>
      </c>
      <c r="S226" s="173">
        <f>'Raw Data(sec)'!S225/3600</f>
        <v>0</v>
      </c>
      <c r="T226" s="173">
        <f>'Raw Data(sec)'!T225/3600</f>
        <v>0</v>
      </c>
      <c r="U226" s="173">
        <f>'Raw Data(sec)'!U225/3600</f>
        <v>0</v>
      </c>
      <c r="V226" s="173">
        <f>'Raw Data(sec)'!V225/3600</f>
        <v>0</v>
      </c>
      <c r="W226" s="173">
        <f>'Raw Data(sec)'!W225/3600</f>
        <v>0</v>
      </c>
      <c r="X226" s="173">
        <f>'Raw Data(sec)'!X225/3600</f>
        <v>0</v>
      </c>
      <c r="Y226" s="173">
        <f>'Raw Data(sec)'!Y225/3600</f>
        <v>0</v>
      </c>
      <c r="Z226" s="173">
        <f>'Raw Data(sec)'!Z225/3600</f>
        <v>0</v>
      </c>
      <c r="AA226" s="173">
        <f>'Raw Data(sec)'!AA225/3600</f>
        <v>0</v>
      </c>
      <c r="AB226" s="173">
        <f>'Raw Data(sec)'!AB225/3600</f>
        <v>0</v>
      </c>
    </row>
    <row r="227" spans="1:216" x14ac:dyDescent="0.2">
      <c r="A227">
        <f>'Raw Data(sec)'!A226</f>
        <v>0</v>
      </c>
      <c r="B227">
        <f>'Raw Data(sec)'!B226</f>
        <v>0</v>
      </c>
      <c r="C227">
        <f>'Raw Data(sec)'!C226</f>
        <v>0</v>
      </c>
      <c r="D227">
        <f>'Raw Data(sec)'!D226</f>
        <v>0</v>
      </c>
      <c r="E227">
        <f>'Raw Data(sec)'!E226/3600</f>
        <v>0</v>
      </c>
      <c r="F227">
        <f>'Raw Data(sec)'!F226/3600</f>
        <v>0</v>
      </c>
      <c r="G227">
        <f>'Raw Data(sec)'!G226/3600</f>
        <v>0</v>
      </c>
      <c r="H227">
        <f>'Raw Data(sec)'!H226/3600</f>
        <v>0</v>
      </c>
      <c r="I227">
        <f>'Raw Data(sec)'!I226/3600</f>
        <v>0</v>
      </c>
      <c r="J227">
        <f>'Raw Data(sec)'!J226/3600</f>
        <v>0</v>
      </c>
      <c r="K227">
        <f>'Raw Data(sec)'!K226/3600</f>
        <v>0</v>
      </c>
      <c r="L227">
        <f>'Raw Data(sec)'!L226/3600</f>
        <v>0</v>
      </c>
      <c r="M227">
        <f>'Raw Data(sec)'!M226/3600</f>
        <v>0</v>
      </c>
      <c r="N227">
        <f>'Raw Data(sec)'!N226/3600</f>
        <v>0</v>
      </c>
      <c r="O227">
        <f>'Raw Data(sec)'!O226/3600</f>
        <v>0</v>
      </c>
      <c r="P227" s="173">
        <f>'Raw Data(sec)'!P226/3600</f>
        <v>0</v>
      </c>
      <c r="Q227" s="173">
        <f>'Raw Data(sec)'!Q226/3600</f>
        <v>0</v>
      </c>
      <c r="R227" s="173">
        <f>'Raw Data(sec)'!R226/3600</f>
        <v>0</v>
      </c>
      <c r="S227" s="173">
        <f>'Raw Data(sec)'!S226/3600</f>
        <v>0</v>
      </c>
      <c r="T227" s="173">
        <f>'Raw Data(sec)'!T226/3600</f>
        <v>0</v>
      </c>
      <c r="U227" s="173">
        <f>'Raw Data(sec)'!U226/3600</f>
        <v>0</v>
      </c>
      <c r="V227" s="173">
        <f>'Raw Data(sec)'!V226/3600</f>
        <v>0</v>
      </c>
      <c r="W227" s="173">
        <f>'Raw Data(sec)'!W226/3600</f>
        <v>0</v>
      </c>
      <c r="X227" s="173">
        <f>'Raw Data(sec)'!X226/3600</f>
        <v>0</v>
      </c>
      <c r="Y227" s="173">
        <f>'Raw Data(sec)'!Y226/3600</f>
        <v>0</v>
      </c>
      <c r="Z227" s="173">
        <f>'Raw Data(sec)'!Z226/3600</f>
        <v>0</v>
      </c>
      <c r="AA227" s="173">
        <f>'Raw Data(sec)'!AA226/3600</f>
        <v>0</v>
      </c>
      <c r="AB227" s="173">
        <f>'Raw Data(sec)'!AB226/3600</f>
        <v>0</v>
      </c>
    </row>
    <row r="228" spans="1:216" x14ac:dyDescent="0.2">
      <c r="A228">
        <f>'Raw Data(sec)'!A227</f>
        <v>0</v>
      </c>
      <c r="B228">
        <f>'Raw Data(sec)'!B227</f>
        <v>0</v>
      </c>
      <c r="C228">
        <f>'Raw Data(sec)'!C227</f>
        <v>0</v>
      </c>
      <c r="D228">
        <f>'Raw Data(sec)'!D227</f>
        <v>0</v>
      </c>
      <c r="E228">
        <f>'Raw Data(sec)'!E227/3600</f>
        <v>0</v>
      </c>
      <c r="F228">
        <f>'Raw Data(sec)'!F227/3600</f>
        <v>0</v>
      </c>
      <c r="G228">
        <f>'Raw Data(sec)'!G227/3600</f>
        <v>0</v>
      </c>
      <c r="H228">
        <f>'Raw Data(sec)'!H227/3600</f>
        <v>0</v>
      </c>
      <c r="I228">
        <f>'Raw Data(sec)'!I227/3600</f>
        <v>0</v>
      </c>
      <c r="J228">
        <f>'Raw Data(sec)'!J227/3600</f>
        <v>0</v>
      </c>
      <c r="K228">
        <f>'Raw Data(sec)'!K227/3600</f>
        <v>0</v>
      </c>
      <c r="L228">
        <f>'Raw Data(sec)'!L227/3600</f>
        <v>0</v>
      </c>
      <c r="M228">
        <f>'Raw Data(sec)'!M227/3600</f>
        <v>0</v>
      </c>
      <c r="N228">
        <f>'Raw Data(sec)'!N227/3600</f>
        <v>0</v>
      </c>
      <c r="O228">
        <f>'Raw Data(sec)'!O227/3600</f>
        <v>0</v>
      </c>
      <c r="P228" s="173">
        <f>'Raw Data(sec)'!P227/3600</f>
        <v>0</v>
      </c>
      <c r="Q228" s="173">
        <f>'Raw Data(sec)'!Q227/3600</f>
        <v>0</v>
      </c>
      <c r="R228" s="173">
        <f>'Raw Data(sec)'!R227/3600</f>
        <v>0</v>
      </c>
      <c r="S228" s="173">
        <f>'Raw Data(sec)'!S227/3600</f>
        <v>0</v>
      </c>
      <c r="T228" s="173">
        <f>'Raw Data(sec)'!T227/3600</f>
        <v>0</v>
      </c>
      <c r="U228" s="173">
        <f>'Raw Data(sec)'!U227/3600</f>
        <v>0</v>
      </c>
      <c r="V228" s="173">
        <f>'Raw Data(sec)'!V227/3600</f>
        <v>0</v>
      </c>
      <c r="W228" s="173">
        <f>'Raw Data(sec)'!W227/3600</f>
        <v>0</v>
      </c>
      <c r="X228" s="173">
        <f>'Raw Data(sec)'!X227/3600</f>
        <v>0</v>
      </c>
      <c r="Y228" s="173">
        <f>'Raw Data(sec)'!Y227/3600</f>
        <v>0</v>
      </c>
      <c r="Z228" s="173">
        <f>'Raw Data(sec)'!Z227/3600</f>
        <v>0</v>
      </c>
      <c r="AA228" s="173">
        <f>'Raw Data(sec)'!AA227/3600</f>
        <v>0</v>
      </c>
      <c r="AB228" s="173">
        <f>'Raw Data(sec)'!AB227/3600</f>
        <v>0</v>
      </c>
    </row>
    <row r="229" spans="1:216" x14ac:dyDescent="0.2">
      <c r="A229">
        <f>'Raw Data(sec)'!A228</f>
        <v>0</v>
      </c>
      <c r="B229">
        <f>'Raw Data(sec)'!B228</f>
        <v>0</v>
      </c>
      <c r="C229">
        <f>'Raw Data(sec)'!C228</f>
        <v>0</v>
      </c>
      <c r="D229">
        <f>'Raw Data(sec)'!D228</f>
        <v>0</v>
      </c>
      <c r="E229">
        <f>'Raw Data(sec)'!E228/3600</f>
        <v>0</v>
      </c>
      <c r="F229">
        <f>'Raw Data(sec)'!F228/3600</f>
        <v>0</v>
      </c>
      <c r="G229">
        <f>'Raw Data(sec)'!G228/3600</f>
        <v>0</v>
      </c>
      <c r="H229">
        <f>'Raw Data(sec)'!H228/3600</f>
        <v>0</v>
      </c>
      <c r="I229">
        <f>'Raw Data(sec)'!I228/3600</f>
        <v>0</v>
      </c>
      <c r="J229">
        <f>'Raw Data(sec)'!J228/3600</f>
        <v>0</v>
      </c>
      <c r="K229">
        <f>'Raw Data(sec)'!K228/3600</f>
        <v>0</v>
      </c>
      <c r="L229">
        <f>'Raw Data(sec)'!L228/3600</f>
        <v>0</v>
      </c>
      <c r="M229">
        <f>'Raw Data(sec)'!M228/3600</f>
        <v>0</v>
      </c>
      <c r="N229">
        <f>'Raw Data(sec)'!N228/3600</f>
        <v>0</v>
      </c>
      <c r="O229">
        <f>'Raw Data(sec)'!O228/3600</f>
        <v>0</v>
      </c>
      <c r="P229" s="173">
        <f>'Raw Data(sec)'!P228/3600</f>
        <v>0</v>
      </c>
      <c r="Q229" s="173">
        <f>'Raw Data(sec)'!Q228/3600</f>
        <v>0</v>
      </c>
      <c r="R229" s="173">
        <f>'Raw Data(sec)'!R228/3600</f>
        <v>0</v>
      </c>
      <c r="S229" s="173">
        <f>'Raw Data(sec)'!S228/3600</f>
        <v>0</v>
      </c>
      <c r="T229" s="173">
        <f>'Raw Data(sec)'!T228/3600</f>
        <v>0</v>
      </c>
      <c r="U229" s="173">
        <f>'Raw Data(sec)'!U228/3600</f>
        <v>0</v>
      </c>
      <c r="V229" s="173">
        <f>'Raw Data(sec)'!V228/3600</f>
        <v>0</v>
      </c>
      <c r="W229" s="173">
        <f>'Raw Data(sec)'!W228/3600</f>
        <v>0</v>
      </c>
      <c r="X229" s="173">
        <f>'Raw Data(sec)'!X228/3600</f>
        <v>0</v>
      </c>
      <c r="Y229" s="173">
        <f>'Raw Data(sec)'!Y228/3600</f>
        <v>0</v>
      </c>
      <c r="Z229" s="173">
        <f>'Raw Data(sec)'!Z228/3600</f>
        <v>0</v>
      </c>
      <c r="AA229" s="173">
        <f>'Raw Data(sec)'!AA228/3600</f>
        <v>0</v>
      </c>
      <c r="AB229" s="173">
        <f>'Raw Data(sec)'!AB228/3600</f>
        <v>0</v>
      </c>
    </row>
    <row r="230" spans="1:216" x14ac:dyDescent="0.2">
      <c r="A230">
        <f>'Raw Data(sec)'!A229</f>
        <v>0</v>
      </c>
      <c r="B230">
        <f>'Raw Data(sec)'!B229</f>
        <v>0</v>
      </c>
      <c r="C230">
        <f>'Raw Data(sec)'!C229</f>
        <v>0</v>
      </c>
      <c r="D230">
        <f>'Raw Data(sec)'!D229</f>
        <v>0</v>
      </c>
      <c r="E230">
        <f>'Raw Data(sec)'!E229/3600</f>
        <v>0</v>
      </c>
      <c r="F230">
        <f>'Raw Data(sec)'!F229/3600</f>
        <v>0</v>
      </c>
      <c r="G230">
        <f>'Raw Data(sec)'!G229/3600</f>
        <v>0</v>
      </c>
      <c r="H230">
        <f>'Raw Data(sec)'!H229/3600</f>
        <v>0</v>
      </c>
      <c r="I230">
        <f>'Raw Data(sec)'!I229/3600</f>
        <v>0</v>
      </c>
      <c r="J230">
        <f>'Raw Data(sec)'!J229/3600</f>
        <v>0</v>
      </c>
      <c r="K230">
        <f>'Raw Data(sec)'!K229/3600</f>
        <v>0</v>
      </c>
      <c r="L230">
        <f>'Raw Data(sec)'!L229/3600</f>
        <v>0</v>
      </c>
      <c r="M230">
        <f>'Raw Data(sec)'!M229/3600</f>
        <v>0</v>
      </c>
      <c r="N230">
        <f>'Raw Data(sec)'!N229/3600</f>
        <v>0</v>
      </c>
      <c r="O230">
        <f>'Raw Data(sec)'!O229/3600</f>
        <v>0</v>
      </c>
      <c r="P230" s="173">
        <f>'Raw Data(sec)'!P229/3600</f>
        <v>0</v>
      </c>
      <c r="Q230" s="173">
        <f>'Raw Data(sec)'!Q229/3600</f>
        <v>0</v>
      </c>
      <c r="R230" s="173">
        <f>'Raw Data(sec)'!R229/3600</f>
        <v>0</v>
      </c>
      <c r="S230" s="173">
        <f>'Raw Data(sec)'!S229/3600</f>
        <v>0</v>
      </c>
      <c r="T230" s="173">
        <f>'Raw Data(sec)'!T229/3600</f>
        <v>0</v>
      </c>
      <c r="U230" s="173">
        <f>'Raw Data(sec)'!U229/3600</f>
        <v>0</v>
      </c>
      <c r="V230" s="173">
        <f>'Raw Data(sec)'!V229/3600</f>
        <v>0</v>
      </c>
      <c r="W230" s="173">
        <f>'Raw Data(sec)'!W229/3600</f>
        <v>0</v>
      </c>
      <c r="X230" s="173">
        <f>'Raw Data(sec)'!X229/3600</f>
        <v>0</v>
      </c>
      <c r="Y230" s="173">
        <f>'Raw Data(sec)'!Y229/3600</f>
        <v>0</v>
      </c>
      <c r="Z230" s="173">
        <f>'Raw Data(sec)'!Z229/3600</f>
        <v>0</v>
      </c>
      <c r="AA230" s="173">
        <f>'Raw Data(sec)'!AA229/3600</f>
        <v>0</v>
      </c>
      <c r="AB230" s="173">
        <f>'Raw Data(sec)'!AB229/3600</f>
        <v>0</v>
      </c>
    </row>
    <row r="231" spans="1:216" x14ac:dyDescent="0.2">
      <c r="A231">
        <f>'Raw Data(sec)'!A230</f>
        <v>0</v>
      </c>
      <c r="B231">
        <f>'Raw Data(sec)'!B230</f>
        <v>0</v>
      </c>
      <c r="C231">
        <f>'Raw Data(sec)'!C230</f>
        <v>0</v>
      </c>
      <c r="D231">
        <f>'Raw Data(sec)'!D230</f>
        <v>0</v>
      </c>
      <c r="E231">
        <f>'Raw Data(sec)'!E230/3600</f>
        <v>0</v>
      </c>
      <c r="F231">
        <f>'Raw Data(sec)'!F230/3600</f>
        <v>0</v>
      </c>
      <c r="G231">
        <f>'Raw Data(sec)'!G230/3600</f>
        <v>0</v>
      </c>
      <c r="H231">
        <f>'Raw Data(sec)'!H230/3600</f>
        <v>0</v>
      </c>
      <c r="I231">
        <f>'Raw Data(sec)'!I230/3600</f>
        <v>0</v>
      </c>
      <c r="J231">
        <f>'Raw Data(sec)'!J230/3600</f>
        <v>0</v>
      </c>
      <c r="K231">
        <f>'Raw Data(sec)'!K230/3600</f>
        <v>0</v>
      </c>
      <c r="L231">
        <f>'Raw Data(sec)'!L230/3600</f>
        <v>0</v>
      </c>
      <c r="M231">
        <f>'Raw Data(sec)'!M230/3600</f>
        <v>0</v>
      </c>
      <c r="N231">
        <f>'Raw Data(sec)'!N230/3600</f>
        <v>0</v>
      </c>
      <c r="O231">
        <f>'Raw Data(sec)'!O230/3600</f>
        <v>0</v>
      </c>
      <c r="P231" s="173">
        <f>'Raw Data(sec)'!P230/3600</f>
        <v>0</v>
      </c>
      <c r="Q231" s="173">
        <f>'Raw Data(sec)'!Q230/3600</f>
        <v>0</v>
      </c>
      <c r="R231" s="173">
        <f>'Raw Data(sec)'!R230/3600</f>
        <v>0</v>
      </c>
      <c r="S231" s="173">
        <f>'Raw Data(sec)'!S230/3600</f>
        <v>0</v>
      </c>
      <c r="T231" s="173">
        <f>'Raw Data(sec)'!T230/3600</f>
        <v>0</v>
      </c>
      <c r="U231" s="173">
        <f>'Raw Data(sec)'!U230/3600</f>
        <v>0</v>
      </c>
      <c r="V231" s="173">
        <f>'Raw Data(sec)'!V230/3600</f>
        <v>0</v>
      </c>
      <c r="W231" s="173">
        <f>'Raw Data(sec)'!W230/3600</f>
        <v>0</v>
      </c>
      <c r="X231" s="173">
        <f>'Raw Data(sec)'!X230/3600</f>
        <v>0</v>
      </c>
      <c r="Y231" s="173">
        <f>'Raw Data(sec)'!Y230/3600</f>
        <v>0</v>
      </c>
      <c r="Z231" s="173">
        <f>'Raw Data(sec)'!Z230/3600</f>
        <v>0</v>
      </c>
      <c r="AA231" s="173">
        <f>'Raw Data(sec)'!AA230/3600</f>
        <v>0</v>
      </c>
      <c r="AB231" s="173">
        <f>'Raw Data(sec)'!AB230/3600</f>
        <v>0</v>
      </c>
    </row>
    <row r="232" spans="1:216" x14ac:dyDescent="0.2">
      <c r="A232">
        <f>'Raw Data(sec)'!A231</f>
        <v>0</v>
      </c>
      <c r="B232">
        <f>'Raw Data(sec)'!B231</f>
        <v>0</v>
      </c>
      <c r="C232">
        <f>'Raw Data(sec)'!C231</f>
        <v>0</v>
      </c>
      <c r="D232">
        <f>'Raw Data(sec)'!D231</f>
        <v>0</v>
      </c>
      <c r="E232">
        <f>'Raw Data(sec)'!E231/3600</f>
        <v>0</v>
      </c>
      <c r="F232">
        <f>'Raw Data(sec)'!F231/3600</f>
        <v>0</v>
      </c>
      <c r="G232">
        <f>'Raw Data(sec)'!G231/3600</f>
        <v>0</v>
      </c>
      <c r="H232">
        <f>'Raw Data(sec)'!H231/3600</f>
        <v>0</v>
      </c>
      <c r="I232">
        <f>'Raw Data(sec)'!I231/3600</f>
        <v>0</v>
      </c>
      <c r="J232">
        <f>'Raw Data(sec)'!J231/3600</f>
        <v>0</v>
      </c>
      <c r="K232">
        <f>'Raw Data(sec)'!K231/3600</f>
        <v>0</v>
      </c>
      <c r="L232">
        <f>'Raw Data(sec)'!L231/3600</f>
        <v>0</v>
      </c>
      <c r="M232">
        <f>'Raw Data(sec)'!M231/3600</f>
        <v>0</v>
      </c>
      <c r="N232">
        <f>'Raw Data(sec)'!N231/3600</f>
        <v>0</v>
      </c>
      <c r="O232">
        <f>'Raw Data(sec)'!O231/3600</f>
        <v>0</v>
      </c>
      <c r="P232" s="173">
        <f>'Raw Data(sec)'!P231/3600</f>
        <v>0</v>
      </c>
      <c r="Q232" s="173">
        <f>'Raw Data(sec)'!Q231/3600</f>
        <v>0</v>
      </c>
      <c r="R232" s="173">
        <f>'Raw Data(sec)'!R231/3600</f>
        <v>0</v>
      </c>
      <c r="S232" s="173">
        <f>'Raw Data(sec)'!S231/3600</f>
        <v>0</v>
      </c>
      <c r="T232" s="173">
        <f>'Raw Data(sec)'!T231/3600</f>
        <v>0</v>
      </c>
      <c r="U232" s="173">
        <f>'Raw Data(sec)'!U231/3600</f>
        <v>0</v>
      </c>
      <c r="V232" s="173">
        <f>'Raw Data(sec)'!V231/3600</f>
        <v>0</v>
      </c>
      <c r="W232" s="173">
        <f>'Raw Data(sec)'!W231/3600</f>
        <v>0</v>
      </c>
      <c r="X232" s="173">
        <f>'Raw Data(sec)'!X231/3600</f>
        <v>0</v>
      </c>
      <c r="Y232" s="173">
        <f>'Raw Data(sec)'!Y231/3600</f>
        <v>0</v>
      </c>
      <c r="Z232" s="173">
        <f>'Raw Data(sec)'!Z231/3600</f>
        <v>0</v>
      </c>
      <c r="AA232" s="173">
        <f>'Raw Data(sec)'!AA231/3600</f>
        <v>0</v>
      </c>
      <c r="AB232" s="173">
        <f>'Raw Data(sec)'!AB231/3600</f>
        <v>0</v>
      </c>
    </row>
    <row r="233" spans="1:216" x14ac:dyDescent="0.2">
      <c r="A233">
        <f>'Raw Data(sec)'!A232</f>
        <v>0</v>
      </c>
      <c r="B233">
        <f>'Raw Data(sec)'!B232</f>
        <v>0</v>
      </c>
      <c r="C233">
        <f>'Raw Data(sec)'!C232</f>
        <v>0</v>
      </c>
      <c r="D233">
        <f>'Raw Data(sec)'!D232</f>
        <v>0</v>
      </c>
      <c r="E233">
        <f>'Raw Data(sec)'!E232/3600</f>
        <v>0</v>
      </c>
      <c r="F233">
        <f>'Raw Data(sec)'!F232/3600</f>
        <v>0</v>
      </c>
      <c r="G233">
        <f>'Raw Data(sec)'!G232/3600</f>
        <v>0</v>
      </c>
      <c r="H233">
        <f>'Raw Data(sec)'!H232/3600</f>
        <v>0</v>
      </c>
      <c r="I233">
        <f>'Raw Data(sec)'!I232/3600</f>
        <v>0</v>
      </c>
      <c r="J233">
        <f>'Raw Data(sec)'!J232/3600</f>
        <v>0</v>
      </c>
      <c r="K233">
        <f>'Raw Data(sec)'!K232/3600</f>
        <v>0</v>
      </c>
      <c r="L233">
        <f>'Raw Data(sec)'!L232/3600</f>
        <v>0</v>
      </c>
      <c r="M233">
        <f>'Raw Data(sec)'!M232/3600</f>
        <v>0</v>
      </c>
      <c r="N233">
        <f>'Raw Data(sec)'!N232/3600</f>
        <v>0</v>
      </c>
      <c r="O233">
        <f>'Raw Data(sec)'!O232/3600</f>
        <v>0</v>
      </c>
      <c r="P233" s="173">
        <f>'Raw Data(sec)'!P232/3600</f>
        <v>0</v>
      </c>
      <c r="Q233" s="173">
        <f>'Raw Data(sec)'!Q232/3600</f>
        <v>0</v>
      </c>
      <c r="R233" s="173">
        <f>'Raw Data(sec)'!R232/3600</f>
        <v>0</v>
      </c>
      <c r="S233" s="173">
        <f>'Raw Data(sec)'!S232/3600</f>
        <v>0</v>
      </c>
      <c r="T233" s="173">
        <f>'Raw Data(sec)'!T232/3600</f>
        <v>0</v>
      </c>
      <c r="U233" s="173">
        <f>'Raw Data(sec)'!U232/3600</f>
        <v>0</v>
      </c>
      <c r="V233" s="173">
        <f>'Raw Data(sec)'!V232/3600</f>
        <v>0</v>
      </c>
      <c r="W233" s="173">
        <f>'Raw Data(sec)'!W232/3600</f>
        <v>0</v>
      </c>
      <c r="X233" s="173">
        <f>'Raw Data(sec)'!X232/3600</f>
        <v>0</v>
      </c>
      <c r="Y233" s="173">
        <f>'Raw Data(sec)'!Y232/3600</f>
        <v>0</v>
      </c>
      <c r="Z233" s="173">
        <f>'Raw Data(sec)'!Z232/3600</f>
        <v>0</v>
      </c>
      <c r="AA233" s="173">
        <f>'Raw Data(sec)'!AA232/3600</f>
        <v>0</v>
      </c>
      <c r="AB233" s="173">
        <f>'Raw Data(sec)'!AB232/3600</f>
        <v>0</v>
      </c>
    </row>
    <row r="234" spans="1:216" x14ac:dyDescent="0.2">
      <c r="A234">
        <f>'Raw Data(sec)'!A233</f>
        <v>0</v>
      </c>
      <c r="B234">
        <f>'Raw Data(sec)'!B233</f>
        <v>0</v>
      </c>
      <c r="C234">
        <f>'Raw Data(sec)'!C233</f>
        <v>0</v>
      </c>
      <c r="D234">
        <f>'Raw Data(sec)'!D233</f>
        <v>0</v>
      </c>
      <c r="E234">
        <f>'Raw Data(sec)'!E233/3600</f>
        <v>0</v>
      </c>
      <c r="F234">
        <f>'Raw Data(sec)'!F233/3600</f>
        <v>0</v>
      </c>
      <c r="G234">
        <f>'Raw Data(sec)'!G233/3600</f>
        <v>0</v>
      </c>
      <c r="H234">
        <f>'Raw Data(sec)'!H233/3600</f>
        <v>0</v>
      </c>
      <c r="I234">
        <f>'Raw Data(sec)'!I233/3600</f>
        <v>0</v>
      </c>
      <c r="J234">
        <f>'Raw Data(sec)'!J233/3600</f>
        <v>0</v>
      </c>
      <c r="K234">
        <f>'Raw Data(sec)'!K233/3600</f>
        <v>0</v>
      </c>
      <c r="L234">
        <f>'Raw Data(sec)'!L233/3600</f>
        <v>0</v>
      </c>
      <c r="M234">
        <f>'Raw Data(sec)'!M233/3600</f>
        <v>0</v>
      </c>
      <c r="N234">
        <f>'Raw Data(sec)'!N233/3600</f>
        <v>0</v>
      </c>
      <c r="O234">
        <f>'Raw Data(sec)'!O233/3600</f>
        <v>0</v>
      </c>
      <c r="P234" s="173">
        <f>'Raw Data(sec)'!P233/3600</f>
        <v>0</v>
      </c>
      <c r="Q234" s="173">
        <f>'Raw Data(sec)'!Q233/3600</f>
        <v>0</v>
      </c>
      <c r="R234" s="173">
        <f>'Raw Data(sec)'!R233/3600</f>
        <v>0</v>
      </c>
      <c r="S234" s="173">
        <f>'Raw Data(sec)'!S233/3600</f>
        <v>0</v>
      </c>
      <c r="T234" s="173">
        <f>'Raw Data(sec)'!T233/3600</f>
        <v>0</v>
      </c>
      <c r="U234" s="173">
        <f>'Raw Data(sec)'!U233/3600</f>
        <v>0</v>
      </c>
      <c r="V234" s="173">
        <f>'Raw Data(sec)'!V233/3600</f>
        <v>0</v>
      </c>
      <c r="W234" s="173">
        <f>'Raw Data(sec)'!W233/3600</f>
        <v>0</v>
      </c>
      <c r="X234" s="173">
        <f>'Raw Data(sec)'!X233/3600</f>
        <v>0</v>
      </c>
      <c r="Y234" s="173">
        <f>'Raw Data(sec)'!Y233/3600</f>
        <v>0</v>
      </c>
      <c r="Z234" s="173">
        <f>'Raw Data(sec)'!Z233/3600</f>
        <v>0</v>
      </c>
      <c r="AA234" s="173">
        <f>'Raw Data(sec)'!AA233/3600</f>
        <v>0</v>
      </c>
      <c r="AB234" s="173">
        <f>'Raw Data(sec)'!AB233/3600</f>
        <v>0</v>
      </c>
    </row>
    <row r="235" spans="1:216" x14ac:dyDescent="0.2">
      <c r="A235">
        <f>'Raw Data(sec)'!A234</f>
        <v>0</v>
      </c>
      <c r="B235">
        <f>'Raw Data(sec)'!B234</f>
        <v>0</v>
      </c>
      <c r="C235">
        <f>'Raw Data(sec)'!C234</f>
        <v>0</v>
      </c>
      <c r="D235">
        <f>'Raw Data(sec)'!D234</f>
        <v>0</v>
      </c>
      <c r="E235">
        <f>'Raw Data(sec)'!E234/3600</f>
        <v>0</v>
      </c>
      <c r="F235">
        <f>'Raw Data(sec)'!F234/3600</f>
        <v>0</v>
      </c>
      <c r="G235">
        <f>'Raw Data(sec)'!G234/3600</f>
        <v>0</v>
      </c>
      <c r="H235">
        <f>'Raw Data(sec)'!H234/3600</f>
        <v>0</v>
      </c>
      <c r="I235">
        <f>'Raw Data(sec)'!I234/3600</f>
        <v>0</v>
      </c>
      <c r="J235">
        <f>'Raw Data(sec)'!J234/3600</f>
        <v>0</v>
      </c>
      <c r="K235">
        <f>'Raw Data(sec)'!K234/3600</f>
        <v>0</v>
      </c>
      <c r="L235">
        <f>'Raw Data(sec)'!L234/3600</f>
        <v>0</v>
      </c>
      <c r="M235">
        <f>'Raw Data(sec)'!M234/3600</f>
        <v>0</v>
      </c>
      <c r="N235">
        <f>'Raw Data(sec)'!N234/3600</f>
        <v>0</v>
      </c>
      <c r="O235">
        <f>'Raw Data(sec)'!O234/3600</f>
        <v>0</v>
      </c>
      <c r="P235" s="173">
        <f>'Raw Data(sec)'!P234/3600</f>
        <v>0</v>
      </c>
      <c r="Q235" s="173">
        <f>'Raw Data(sec)'!Q234/3600</f>
        <v>0</v>
      </c>
      <c r="R235" s="173">
        <f>'Raw Data(sec)'!R234/3600</f>
        <v>0</v>
      </c>
      <c r="S235" s="173">
        <f>'Raw Data(sec)'!S234/3600</f>
        <v>0</v>
      </c>
      <c r="T235" s="173">
        <f>'Raw Data(sec)'!T234/3600</f>
        <v>0</v>
      </c>
      <c r="U235" s="173">
        <f>'Raw Data(sec)'!U234/3600</f>
        <v>0</v>
      </c>
      <c r="V235" s="173">
        <f>'Raw Data(sec)'!V234/3600</f>
        <v>0</v>
      </c>
      <c r="W235" s="173">
        <f>'Raw Data(sec)'!W234/3600</f>
        <v>0</v>
      </c>
      <c r="X235" s="173">
        <f>'Raw Data(sec)'!X234/3600</f>
        <v>0</v>
      </c>
      <c r="Y235" s="173">
        <f>'Raw Data(sec)'!Y234/3600</f>
        <v>0</v>
      </c>
      <c r="Z235" s="173">
        <f>'Raw Data(sec)'!Z234/3600</f>
        <v>0</v>
      </c>
      <c r="AA235" s="173">
        <f>'Raw Data(sec)'!AA234/3600</f>
        <v>0</v>
      </c>
      <c r="AB235" s="173">
        <f>'Raw Data(sec)'!AB234/3600</f>
        <v>0</v>
      </c>
    </row>
    <row r="236" spans="1:216" x14ac:dyDescent="0.2">
      <c r="A236">
        <f>'Raw Data(sec)'!A235</f>
        <v>0</v>
      </c>
      <c r="B236">
        <f>'Raw Data(sec)'!B235</f>
        <v>0</v>
      </c>
      <c r="C236">
        <f>'Raw Data(sec)'!C235</f>
        <v>0</v>
      </c>
      <c r="D236">
        <f>'Raw Data(sec)'!D235</f>
        <v>0</v>
      </c>
      <c r="E236">
        <f>'Raw Data(sec)'!E235/3600</f>
        <v>0</v>
      </c>
      <c r="F236">
        <f>'Raw Data(sec)'!F235/3600</f>
        <v>0</v>
      </c>
      <c r="G236">
        <f>'Raw Data(sec)'!G235/3600</f>
        <v>0</v>
      </c>
      <c r="H236">
        <f>'Raw Data(sec)'!H235/3600</f>
        <v>0</v>
      </c>
      <c r="I236">
        <f>'Raw Data(sec)'!I235/3600</f>
        <v>0</v>
      </c>
      <c r="J236">
        <f>'Raw Data(sec)'!J235/3600</f>
        <v>0</v>
      </c>
      <c r="K236">
        <f>'Raw Data(sec)'!K235/3600</f>
        <v>0</v>
      </c>
      <c r="L236">
        <f>'Raw Data(sec)'!L235/3600</f>
        <v>0</v>
      </c>
      <c r="M236">
        <f>'Raw Data(sec)'!M235/3600</f>
        <v>0</v>
      </c>
      <c r="N236">
        <f>'Raw Data(sec)'!N235/3600</f>
        <v>0</v>
      </c>
      <c r="O236">
        <f>'Raw Data(sec)'!O235/3600</f>
        <v>0</v>
      </c>
      <c r="P236" s="173">
        <f>'Raw Data(sec)'!P235/3600</f>
        <v>0</v>
      </c>
      <c r="Q236" s="173">
        <f>'Raw Data(sec)'!Q235/3600</f>
        <v>0</v>
      </c>
      <c r="R236" s="173">
        <f>'Raw Data(sec)'!R235/3600</f>
        <v>0</v>
      </c>
      <c r="S236" s="173">
        <f>'Raw Data(sec)'!S235/3600</f>
        <v>0</v>
      </c>
      <c r="T236" s="173">
        <f>'Raw Data(sec)'!T235/3600</f>
        <v>0</v>
      </c>
      <c r="U236" s="173">
        <f>'Raw Data(sec)'!U235/3600</f>
        <v>0</v>
      </c>
      <c r="V236" s="173">
        <f>'Raw Data(sec)'!V235/3600</f>
        <v>0</v>
      </c>
      <c r="W236" s="173">
        <f>'Raw Data(sec)'!W235/3600</f>
        <v>0</v>
      </c>
      <c r="X236" s="173">
        <f>'Raw Data(sec)'!X235/3600</f>
        <v>0</v>
      </c>
      <c r="Y236" s="173">
        <f>'Raw Data(sec)'!Y235/3600</f>
        <v>0</v>
      </c>
      <c r="Z236" s="173">
        <f>'Raw Data(sec)'!Z235/3600</f>
        <v>0</v>
      </c>
      <c r="AA236" s="173">
        <f>'Raw Data(sec)'!AA235/3600</f>
        <v>0</v>
      </c>
      <c r="AB236" s="173">
        <f>'Raw Data(sec)'!AB235/3600</f>
        <v>0</v>
      </c>
    </row>
    <row r="237" spans="1:216" x14ac:dyDescent="0.2">
      <c r="A237">
        <f>'Raw Data(sec)'!A236</f>
        <v>0</v>
      </c>
      <c r="B237">
        <f>'Raw Data(sec)'!B236</f>
        <v>0</v>
      </c>
      <c r="C237">
        <f>'Raw Data(sec)'!C236</f>
        <v>0</v>
      </c>
      <c r="D237">
        <f>'Raw Data(sec)'!D236</f>
        <v>0</v>
      </c>
      <c r="E237">
        <f>'Raw Data(sec)'!E236/3600</f>
        <v>0</v>
      </c>
      <c r="F237">
        <f>'Raw Data(sec)'!F236/3600</f>
        <v>0</v>
      </c>
      <c r="G237">
        <f>'Raw Data(sec)'!G236/3600</f>
        <v>0</v>
      </c>
      <c r="H237">
        <f>'Raw Data(sec)'!H236/3600</f>
        <v>0</v>
      </c>
      <c r="I237">
        <f>'Raw Data(sec)'!I236/3600</f>
        <v>0</v>
      </c>
      <c r="J237">
        <f>'Raw Data(sec)'!J236/3600</f>
        <v>0</v>
      </c>
      <c r="K237">
        <f>'Raw Data(sec)'!K236/3600</f>
        <v>0</v>
      </c>
      <c r="L237">
        <f>'Raw Data(sec)'!L236/3600</f>
        <v>0</v>
      </c>
      <c r="M237">
        <f>'Raw Data(sec)'!M236/3600</f>
        <v>0</v>
      </c>
      <c r="N237">
        <f>'Raw Data(sec)'!N236/3600</f>
        <v>0</v>
      </c>
      <c r="O237">
        <f>'Raw Data(sec)'!O236/3600</f>
        <v>0</v>
      </c>
      <c r="P237" s="173">
        <f>'Raw Data(sec)'!P236/3600</f>
        <v>0</v>
      </c>
      <c r="Q237" s="173">
        <f>'Raw Data(sec)'!Q236/3600</f>
        <v>0</v>
      </c>
      <c r="R237" s="173">
        <f>'Raw Data(sec)'!R236/3600</f>
        <v>0</v>
      </c>
      <c r="S237" s="173">
        <f>'Raw Data(sec)'!S236/3600</f>
        <v>0</v>
      </c>
      <c r="T237" s="173">
        <f>'Raw Data(sec)'!T236/3600</f>
        <v>0</v>
      </c>
      <c r="U237" s="173">
        <f>'Raw Data(sec)'!U236/3600</f>
        <v>0</v>
      </c>
      <c r="V237" s="173">
        <f>'Raw Data(sec)'!V236/3600</f>
        <v>0</v>
      </c>
      <c r="W237" s="173">
        <f>'Raw Data(sec)'!W236/3600</f>
        <v>0</v>
      </c>
      <c r="X237" s="173">
        <f>'Raw Data(sec)'!X236/3600</f>
        <v>0</v>
      </c>
      <c r="Y237" s="173">
        <f>'Raw Data(sec)'!Y236/3600</f>
        <v>0</v>
      </c>
      <c r="Z237" s="173">
        <f>'Raw Data(sec)'!Z236/3600</f>
        <v>0</v>
      </c>
      <c r="AA237" s="173">
        <f>'Raw Data(sec)'!AA236/3600</f>
        <v>0</v>
      </c>
      <c r="AB237" s="173">
        <f>'Raw Data(sec)'!AB236/3600</f>
        <v>0</v>
      </c>
    </row>
    <row r="238" spans="1:216" x14ac:dyDescent="0.2">
      <c r="A238">
        <f>'Raw Data(sec)'!A237</f>
        <v>0</v>
      </c>
      <c r="B238">
        <f>'Raw Data(sec)'!B237</f>
        <v>0</v>
      </c>
      <c r="C238">
        <f>'Raw Data(sec)'!C237</f>
        <v>0</v>
      </c>
      <c r="D238">
        <f>'Raw Data(sec)'!D237</f>
        <v>0</v>
      </c>
      <c r="E238">
        <f>'Raw Data(sec)'!E237/3600</f>
        <v>0</v>
      </c>
      <c r="F238">
        <f>'Raw Data(sec)'!F237/3600</f>
        <v>0</v>
      </c>
      <c r="G238">
        <f>'Raw Data(sec)'!G237/3600</f>
        <v>0</v>
      </c>
      <c r="H238">
        <f>'Raw Data(sec)'!H237/3600</f>
        <v>0</v>
      </c>
      <c r="I238">
        <f>'Raw Data(sec)'!I237/3600</f>
        <v>0</v>
      </c>
      <c r="J238">
        <f>'Raw Data(sec)'!J237/3600</f>
        <v>0</v>
      </c>
      <c r="K238">
        <f>'Raw Data(sec)'!K237/3600</f>
        <v>0</v>
      </c>
      <c r="L238">
        <f>'Raw Data(sec)'!L237/3600</f>
        <v>0</v>
      </c>
      <c r="M238">
        <f>'Raw Data(sec)'!M237/3600</f>
        <v>0</v>
      </c>
      <c r="N238">
        <f>'Raw Data(sec)'!N237/3600</f>
        <v>0</v>
      </c>
      <c r="O238">
        <f>'Raw Data(sec)'!O237/3600</f>
        <v>0</v>
      </c>
      <c r="P238" s="173">
        <f>'Raw Data(sec)'!P237/3600</f>
        <v>0</v>
      </c>
      <c r="Q238" s="173">
        <f>'Raw Data(sec)'!Q237/3600</f>
        <v>0</v>
      </c>
      <c r="R238" s="173">
        <f>'Raw Data(sec)'!R237/3600</f>
        <v>0</v>
      </c>
      <c r="S238" s="173">
        <f>'Raw Data(sec)'!S237/3600</f>
        <v>0</v>
      </c>
      <c r="T238" s="173">
        <f>'Raw Data(sec)'!T237/3600</f>
        <v>0</v>
      </c>
      <c r="U238" s="173">
        <f>'Raw Data(sec)'!U237/3600</f>
        <v>0</v>
      </c>
      <c r="V238" s="173">
        <f>'Raw Data(sec)'!V237/3600</f>
        <v>0</v>
      </c>
      <c r="W238" s="173">
        <f>'Raw Data(sec)'!W237/3600</f>
        <v>0</v>
      </c>
      <c r="X238" s="173">
        <f>'Raw Data(sec)'!X237/3600</f>
        <v>0</v>
      </c>
      <c r="Y238" s="173">
        <f>'Raw Data(sec)'!Y237/3600</f>
        <v>0</v>
      </c>
      <c r="Z238" s="173">
        <f>'Raw Data(sec)'!Z237/3600</f>
        <v>0</v>
      </c>
      <c r="AA238" s="173">
        <f>'Raw Data(sec)'!AA237/3600</f>
        <v>0</v>
      </c>
      <c r="AB238" s="173">
        <f>'Raw Data(sec)'!AB237/3600</f>
        <v>0</v>
      </c>
    </row>
    <row r="239" spans="1:216" x14ac:dyDescent="0.2">
      <c r="A239">
        <f>'Raw Data(sec)'!A238</f>
        <v>0</v>
      </c>
      <c r="B239">
        <f>'Raw Data(sec)'!B238</f>
        <v>0</v>
      </c>
      <c r="C239">
        <f>'Raw Data(sec)'!C238</f>
        <v>0</v>
      </c>
      <c r="D239">
        <f>'Raw Data(sec)'!D238</f>
        <v>0</v>
      </c>
      <c r="E239">
        <f>'Raw Data(sec)'!E238/3600</f>
        <v>0</v>
      </c>
      <c r="F239">
        <f>'Raw Data(sec)'!F238/3600</f>
        <v>0</v>
      </c>
      <c r="G239">
        <f>'Raw Data(sec)'!G238/3600</f>
        <v>0</v>
      </c>
      <c r="H239">
        <f>'Raw Data(sec)'!H238/3600</f>
        <v>0</v>
      </c>
      <c r="I239">
        <f>'Raw Data(sec)'!I238/3600</f>
        <v>0</v>
      </c>
      <c r="J239">
        <f>'Raw Data(sec)'!J238/3600</f>
        <v>0</v>
      </c>
      <c r="K239">
        <f>'Raw Data(sec)'!K238/3600</f>
        <v>0</v>
      </c>
      <c r="L239">
        <f>'Raw Data(sec)'!L238/3600</f>
        <v>0</v>
      </c>
      <c r="M239">
        <f>'Raw Data(sec)'!M238/3600</f>
        <v>0</v>
      </c>
      <c r="N239">
        <f>'Raw Data(sec)'!N238/3600</f>
        <v>0</v>
      </c>
      <c r="O239">
        <f>'Raw Data(sec)'!O238/3600</f>
        <v>0</v>
      </c>
      <c r="P239" s="173">
        <f>'Raw Data(sec)'!P238/3600</f>
        <v>0</v>
      </c>
      <c r="Q239" s="173">
        <f>'Raw Data(sec)'!Q238/3600</f>
        <v>0</v>
      </c>
      <c r="R239" s="173">
        <f>'Raw Data(sec)'!R238/3600</f>
        <v>0</v>
      </c>
      <c r="S239" s="173">
        <f>'Raw Data(sec)'!S238/3600</f>
        <v>0</v>
      </c>
      <c r="T239" s="173">
        <f>'Raw Data(sec)'!T238/3600</f>
        <v>0</v>
      </c>
      <c r="U239" s="173">
        <f>'Raw Data(sec)'!U238/3600</f>
        <v>0</v>
      </c>
      <c r="V239" s="173">
        <f>'Raw Data(sec)'!V238/3600</f>
        <v>0</v>
      </c>
      <c r="W239" s="173">
        <f>'Raw Data(sec)'!W238/3600</f>
        <v>0</v>
      </c>
      <c r="X239" s="173">
        <f>'Raw Data(sec)'!X238/3600</f>
        <v>0</v>
      </c>
      <c r="Y239" s="173">
        <f>'Raw Data(sec)'!Y238/3600</f>
        <v>0</v>
      </c>
      <c r="Z239" s="173">
        <f>'Raw Data(sec)'!Z238/3600</f>
        <v>0</v>
      </c>
      <c r="AA239" s="173">
        <f>'Raw Data(sec)'!AA238/3600</f>
        <v>0</v>
      </c>
      <c r="AB239" s="173">
        <f>'Raw Data(sec)'!AB238/3600</f>
        <v>0</v>
      </c>
    </row>
    <row r="240" spans="1:216" x14ac:dyDescent="0.2">
      <c r="A240">
        <f>'Raw Data(sec)'!A239</f>
        <v>0</v>
      </c>
      <c r="B240">
        <f>'Raw Data(sec)'!B239</f>
        <v>0</v>
      </c>
      <c r="C240">
        <f>'Raw Data(sec)'!C239</f>
        <v>0</v>
      </c>
      <c r="D240">
        <f>'Raw Data(sec)'!D239</f>
        <v>0</v>
      </c>
      <c r="E240">
        <f>'Raw Data(sec)'!E239/3600</f>
        <v>0</v>
      </c>
      <c r="F240">
        <f>'Raw Data(sec)'!F239/3600</f>
        <v>0</v>
      </c>
      <c r="G240">
        <f>'Raw Data(sec)'!G239/3600</f>
        <v>0</v>
      </c>
      <c r="H240">
        <f>'Raw Data(sec)'!H239/3600</f>
        <v>0</v>
      </c>
      <c r="I240">
        <f>'Raw Data(sec)'!I239/3600</f>
        <v>0</v>
      </c>
      <c r="J240">
        <f>'Raw Data(sec)'!J239/3600</f>
        <v>0</v>
      </c>
      <c r="K240">
        <f>'Raw Data(sec)'!K239/3600</f>
        <v>0</v>
      </c>
      <c r="L240">
        <f>'Raw Data(sec)'!L239/3600</f>
        <v>0</v>
      </c>
      <c r="M240">
        <f>'Raw Data(sec)'!M239/3600</f>
        <v>0</v>
      </c>
      <c r="N240">
        <f>'Raw Data(sec)'!N239/3600</f>
        <v>0</v>
      </c>
      <c r="O240">
        <f>'Raw Data(sec)'!O239/3600</f>
        <v>0</v>
      </c>
      <c r="P240" s="173">
        <f>'Raw Data(sec)'!P239/3600</f>
        <v>0</v>
      </c>
      <c r="Q240" s="173">
        <f>'Raw Data(sec)'!Q239/3600</f>
        <v>0</v>
      </c>
      <c r="R240" s="173">
        <f>'Raw Data(sec)'!R239/3600</f>
        <v>0</v>
      </c>
      <c r="S240" s="173">
        <f>'Raw Data(sec)'!S239/3600</f>
        <v>0</v>
      </c>
      <c r="T240" s="173">
        <f>'Raw Data(sec)'!T239/3600</f>
        <v>0</v>
      </c>
      <c r="U240" s="173">
        <f>'Raw Data(sec)'!U239/3600</f>
        <v>0</v>
      </c>
      <c r="V240" s="173">
        <f>'Raw Data(sec)'!V239/3600</f>
        <v>0</v>
      </c>
      <c r="W240" s="173">
        <f>'Raw Data(sec)'!W239/3600</f>
        <v>0</v>
      </c>
      <c r="X240" s="173">
        <f>'Raw Data(sec)'!X239/3600</f>
        <v>0</v>
      </c>
      <c r="Y240" s="173">
        <f>'Raw Data(sec)'!Y239/3600</f>
        <v>0</v>
      </c>
      <c r="Z240" s="173">
        <f>'Raw Data(sec)'!Z239/3600</f>
        <v>0</v>
      </c>
      <c r="AA240" s="173">
        <f>'Raw Data(sec)'!AA239/3600</f>
        <v>0</v>
      </c>
      <c r="AB240" s="173">
        <f>'Raw Data(sec)'!AB239/3600</f>
        <v>0</v>
      </c>
    </row>
    <row r="241" spans="1:28" x14ac:dyDescent="0.2">
      <c r="A241">
        <f>'Raw Data(sec)'!A240</f>
        <v>0</v>
      </c>
      <c r="B241">
        <f>'Raw Data(sec)'!B240</f>
        <v>0</v>
      </c>
      <c r="C241">
        <f>'Raw Data(sec)'!C240</f>
        <v>0</v>
      </c>
      <c r="D241">
        <f>'Raw Data(sec)'!D240</f>
        <v>0</v>
      </c>
      <c r="E241">
        <f>'Raw Data(sec)'!E240/3600</f>
        <v>0</v>
      </c>
      <c r="F241">
        <f>'Raw Data(sec)'!F240/3600</f>
        <v>0</v>
      </c>
      <c r="G241">
        <f>'Raw Data(sec)'!G240/3600</f>
        <v>0</v>
      </c>
      <c r="H241">
        <f>'Raw Data(sec)'!H240/3600</f>
        <v>0</v>
      </c>
      <c r="I241">
        <f>'Raw Data(sec)'!I240/3600</f>
        <v>0</v>
      </c>
      <c r="J241">
        <f>'Raw Data(sec)'!J240/3600</f>
        <v>0</v>
      </c>
      <c r="K241">
        <f>'Raw Data(sec)'!K240/3600</f>
        <v>0</v>
      </c>
      <c r="L241">
        <f>'Raw Data(sec)'!L240/3600</f>
        <v>0</v>
      </c>
      <c r="M241">
        <f>'Raw Data(sec)'!M240/3600</f>
        <v>0</v>
      </c>
      <c r="N241">
        <f>'Raw Data(sec)'!N240/3600</f>
        <v>0</v>
      </c>
      <c r="O241">
        <f>'Raw Data(sec)'!O240/3600</f>
        <v>0</v>
      </c>
      <c r="P241" s="173">
        <f>'Raw Data(sec)'!P240/3600</f>
        <v>0</v>
      </c>
      <c r="Q241" s="173">
        <f>'Raw Data(sec)'!Q240/3600</f>
        <v>0</v>
      </c>
      <c r="R241" s="173">
        <f>'Raw Data(sec)'!R240/3600</f>
        <v>0</v>
      </c>
      <c r="S241" s="173">
        <f>'Raw Data(sec)'!S240/3600</f>
        <v>0</v>
      </c>
      <c r="T241" s="173">
        <f>'Raw Data(sec)'!T240/3600</f>
        <v>0</v>
      </c>
      <c r="U241" s="173">
        <f>'Raw Data(sec)'!U240/3600</f>
        <v>0</v>
      </c>
      <c r="V241" s="173">
        <f>'Raw Data(sec)'!V240/3600</f>
        <v>0</v>
      </c>
      <c r="W241" s="173">
        <f>'Raw Data(sec)'!W240/3600</f>
        <v>0</v>
      </c>
      <c r="X241" s="173">
        <f>'Raw Data(sec)'!X240/3600</f>
        <v>0</v>
      </c>
      <c r="Y241" s="173">
        <f>'Raw Data(sec)'!Y240/3600</f>
        <v>0</v>
      </c>
      <c r="Z241" s="173">
        <f>'Raw Data(sec)'!Z240/3600</f>
        <v>0</v>
      </c>
      <c r="AA241" s="173">
        <f>'Raw Data(sec)'!AA240/3600</f>
        <v>0</v>
      </c>
      <c r="AB241" s="173">
        <f>'Raw Data(sec)'!AB240/3600</f>
        <v>0</v>
      </c>
    </row>
    <row r="242" spans="1:28" x14ac:dyDescent="0.2">
      <c r="A242">
        <f>'Raw Data(sec)'!A241</f>
        <v>0</v>
      </c>
      <c r="B242">
        <f>'Raw Data(sec)'!B241</f>
        <v>0</v>
      </c>
      <c r="C242">
        <f>'Raw Data(sec)'!C241</f>
        <v>0</v>
      </c>
      <c r="D242">
        <f>'Raw Data(sec)'!D241</f>
        <v>0</v>
      </c>
      <c r="E242">
        <f>'Raw Data(sec)'!E241/3600</f>
        <v>0</v>
      </c>
      <c r="F242">
        <f>'Raw Data(sec)'!F241/3600</f>
        <v>0</v>
      </c>
      <c r="G242">
        <f>'Raw Data(sec)'!G241/3600</f>
        <v>0</v>
      </c>
      <c r="H242">
        <f>'Raw Data(sec)'!H241/3600</f>
        <v>0</v>
      </c>
      <c r="I242">
        <f>'Raw Data(sec)'!I241/3600</f>
        <v>0</v>
      </c>
      <c r="J242">
        <f>'Raw Data(sec)'!J241/3600</f>
        <v>0</v>
      </c>
      <c r="K242">
        <f>'Raw Data(sec)'!K241/3600</f>
        <v>0</v>
      </c>
      <c r="L242">
        <f>'Raw Data(sec)'!L241/3600</f>
        <v>0</v>
      </c>
      <c r="M242">
        <f>'Raw Data(sec)'!M241/3600</f>
        <v>0</v>
      </c>
      <c r="N242">
        <f>'Raw Data(sec)'!N241/3600</f>
        <v>0</v>
      </c>
      <c r="O242">
        <f>'Raw Data(sec)'!O241/3600</f>
        <v>0</v>
      </c>
      <c r="P242" s="173">
        <f>'Raw Data(sec)'!P241/3600</f>
        <v>0</v>
      </c>
      <c r="Q242" s="173">
        <f>'Raw Data(sec)'!Q241/3600</f>
        <v>0</v>
      </c>
      <c r="R242" s="173">
        <f>'Raw Data(sec)'!R241/3600</f>
        <v>0</v>
      </c>
      <c r="S242" s="173">
        <f>'Raw Data(sec)'!S241/3600</f>
        <v>0</v>
      </c>
      <c r="T242" s="173">
        <f>'Raw Data(sec)'!T241/3600</f>
        <v>0</v>
      </c>
      <c r="U242" s="173">
        <f>'Raw Data(sec)'!U241/3600</f>
        <v>0</v>
      </c>
      <c r="V242" s="173">
        <f>'Raw Data(sec)'!V241/3600</f>
        <v>0</v>
      </c>
      <c r="W242" s="173">
        <f>'Raw Data(sec)'!W241/3600</f>
        <v>0</v>
      </c>
      <c r="X242" s="173">
        <f>'Raw Data(sec)'!X241/3600</f>
        <v>0</v>
      </c>
      <c r="Y242" s="173">
        <f>'Raw Data(sec)'!Y241/3600</f>
        <v>0</v>
      </c>
      <c r="Z242" s="173">
        <f>'Raw Data(sec)'!Z241/3600</f>
        <v>0</v>
      </c>
      <c r="AA242" s="173">
        <f>'Raw Data(sec)'!AA241/3600</f>
        <v>0</v>
      </c>
      <c r="AB242" s="173">
        <f>'Raw Data(sec)'!AB241/3600</f>
        <v>0</v>
      </c>
    </row>
    <row r="243" spans="1:28" x14ac:dyDescent="0.2">
      <c r="A243">
        <f>'Raw Data(sec)'!A242</f>
        <v>0</v>
      </c>
      <c r="B243">
        <f>'Raw Data(sec)'!B242</f>
        <v>0</v>
      </c>
      <c r="C243">
        <f>'Raw Data(sec)'!C242</f>
        <v>0</v>
      </c>
      <c r="D243">
        <f>'Raw Data(sec)'!D242</f>
        <v>0</v>
      </c>
      <c r="E243">
        <f>'Raw Data(sec)'!E242/3600</f>
        <v>0</v>
      </c>
      <c r="F243">
        <f>'Raw Data(sec)'!F242/3600</f>
        <v>0</v>
      </c>
      <c r="G243">
        <f>'Raw Data(sec)'!G242/3600</f>
        <v>0</v>
      </c>
      <c r="H243">
        <f>'Raw Data(sec)'!H242/3600</f>
        <v>0</v>
      </c>
      <c r="I243">
        <f>'Raw Data(sec)'!I242/3600</f>
        <v>0</v>
      </c>
      <c r="J243">
        <f>'Raw Data(sec)'!J242/3600</f>
        <v>0</v>
      </c>
      <c r="K243">
        <f>'Raw Data(sec)'!K242/3600</f>
        <v>0</v>
      </c>
      <c r="L243">
        <f>'Raw Data(sec)'!L242/3600</f>
        <v>0</v>
      </c>
      <c r="M243">
        <f>'Raw Data(sec)'!M242/3600</f>
        <v>0</v>
      </c>
      <c r="N243">
        <f>'Raw Data(sec)'!N242/3600</f>
        <v>0</v>
      </c>
      <c r="O243">
        <f>'Raw Data(sec)'!O242/3600</f>
        <v>0</v>
      </c>
      <c r="P243" s="173">
        <f>'Raw Data(sec)'!P242/3600</f>
        <v>0</v>
      </c>
      <c r="Q243" s="173">
        <f>'Raw Data(sec)'!Q242/3600</f>
        <v>0</v>
      </c>
      <c r="R243" s="173">
        <f>'Raw Data(sec)'!R242/3600</f>
        <v>0</v>
      </c>
      <c r="S243" s="173">
        <f>'Raw Data(sec)'!S242/3600</f>
        <v>0</v>
      </c>
      <c r="T243" s="173">
        <f>'Raw Data(sec)'!T242/3600</f>
        <v>0</v>
      </c>
      <c r="U243" s="173">
        <f>'Raw Data(sec)'!U242/3600</f>
        <v>0</v>
      </c>
      <c r="V243" s="173">
        <f>'Raw Data(sec)'!V242/3600</f>
        <v>0</v>
      </c>
      <c r="W243" s="173">
        <f>'Raw Data(sec)'!W242/3600</f>
        <v>0</v>
      </c>
      <c r="X243" s="173">
        <f>'Raw Data(sec)'!X242/3600</f>
        <v>0</v>
      </c>
      <c r="Y243" s="173">
        <f>'Raw Data(sec)'!Y242/3600</f>
        <v>0</v>
      </c>
      <c r="Z243" s="173">
        <f>'Raw Data(sec)'!Z242/3600</f>
        <v>0</v>
      </c>
      <c r="AA243" s="173">
        <f>'Raw Data(sec)'!AA242/3600</f>
        <v>0</v>
      </c>
      <c r="AB243" s="173">
        <f>'Raw Data(sec)'!AB242/3600</f>
        <v>0</v>
      </c>
    </row>
    <row r="244" spans="1:28" x14ac:dyDescent="0.2">
      <c r="A244">
        <f>'Raw Data(sec)'!A243</f>
        <v>0</v>
      </c>
      <c r="B244">
        <f>'Raw Data(sec)'!B243</f>
        <v>0</v>
      </c>
      <c r="C244">
        <f>'Raw Data(sec)'!C243</f>
        <v>0</v>
      </c>
      <c r="D244">
        <f>'Raw Data(sec)'!D243</f>
        <v>0</v>
      </c>
      <c r="E244">
        <f>'Raw Data(sec)'!E243/3600</f>
        <v>0</v>
      </c>
      <c r="F244">
        <f>'Raw Data(sec)'!F243/3600</f>
        <v>0</v>
      </c>
      <c r="G244">
        <f>'Raw Data(sec)'!G243/3600</f>
        <v>0</v>
      </c>
      <c r="H244">
        <f>'Raw Data(sec)'!H243/3600</f>
        <v>0</v>
      </c>
      <c r="I244">
        <f>'Raw Data(sec)'!I243/3600</f>
        <v>0</v>
      </c>
      <c r="J244">
        <f>'Raw Data(sec)'!J243/3600</f>
        <v>0</v>
      </c>
      <c r="K244">
        <f>'Raw Data(sec)'!K243/3600</f>
        <v>0</v>
      </c>
      <c r="L244">
        <f>'Raw Data(sec)'!L243/3600</f>
        <v>0</v>
      </c>
      <c r="M244">
        <f>'Raw Data(sec)'!M243/3600</f>
        <v>0</v>
      </c>
      <c r="N244">
        <f>'Raw Data(sec)'!N243/3600</f>
        <v>0</v>
      </c>
      <c r="O244">
        <f>'Raw Data(sec)'!O243/3600</f>
        <v>0</v>
      </c>
      <c r="P244" s="173">
        <f>'Raw Data(sec)'!P243/3600</f>
        <v>0</v>
      </c>
      <c r="Q244" s="173">
        <f>'Raw Data(sec)'!Q243/3600</f>
        <v>0</v>
      </c>
      <c r="R244" s="173">
        <f>'Raw Data(sec)'!R243/3600</f>
        <v>0</v>
      </c>
      <c r="S244" s="173">
        <f>'Raw Data(sec)'!S243/3600</f>
        <v>0</v>
      </c>
      <c r="T244" s="173">
        <f>'Raw Data(sec)'!T243/3600</f>
        <v>0</v>
      </c>
      <c r="U244" s="173">
        <f>'Raw Data(sec)'!U243/3600</f>
        <v>0</v>
      </c>
      <c r="V244" s="173">
        <f>'Raw Data(sec)'!V243/3600</f>
        <v>0</v>
      </c>
      <c r="W244" s="173">
        <f>'Raw Data(sec)'!W243/3600</f>
        <v>0</v>
      </c>
      <c r="X244" s="173">
        <f>'Raw Data(sec)'!X243/3600</f>
        <v>0</v>
      </c>
      <c r="Y244" s="173">
        <f>'Raw Data(sec)'!Y243/3600</f>
        <v>0</v>
      </c>
      <c r="Z244" s="173">
        <f>'Raw Data(sec)'!Z243/3600</f>
        <v>0</v>
      </c>
      <c r="AA244" s="173">
        <f>'Raw Data(sec)'!AA243/3600</f>
        <v>0</v>
      </c>
      <c r="AB244" s="173">
        <f>'Raw Data(sec)'!AB243/3600</f>
        <v>0</v>
      </c>
    </row>
    <row r="245" spans="1:28" x14ac:dyDescent="0.2">
      <c r="A245">
        <f>'Raw Data(sec)'!A244</f>
        <v>0</v>
      </c>
      <c r="B245">
        <f>'Raw Data(sec)'!B244</f>
        <v>0</v>
      </c>
      <c r="C245">
        <f>'Raw Data(sec)'!C244</f>
        <v>0</v>
      </c>
      <c r="D245">
        <f>'Raw Data(sec)'!D244</f>
        <v>0</v>
      </c>
      <c r="E245">
        <f>'Raw Data(sec)'!E244/3600</f>
        <v>0</v>
      </c>
      <c r="F245">
        <f>'Raw Data(sec)'!F244/3600</f>
        <v>0</v>
      </c>
      <c r="G245">
        <f>'Raw Data(sec)'!G244/3600</f>
        <v>0</v>
      </c>
      <c r="H245">
        <f>'Raw Data(sec)'!H244/3600</f>
        <v>0</v>
      </c>
      <c r="I245">
        <f>'Raw Data(sec)'!I244/3600</f>
        <v>0</v>
      </c>
      <c r="J245">
        <f>'Raw Data(sec)'!J244/3600</f>
        <v>0</v>
      </c>
      <c r="K245">
        <f>'Raw Data(sec)'!K244/3600</f>
        <v>0</v>
      </c>
      <c r="L245">
        <f>'Raw Data(sec)'!L244/3600</f>
        <v>0</v>
      </c>
      <c r="M245">
        <f>'Raw Data(sec)'!M244/3600</f>
        <v>0</v>
      </c>
      <c r="N245">
        <f>'Raw Data(sec)'!N244/3600</f>
        <v>0</v>
      </c>
      <c r="O245">
        <f>'Raw Data(sec)'!O244/3600</f>
        <v>0</v>
      </c>
      <c r="P245" s="173">
        <f>'Raw Data(sec)'!P244/3600</f>
        <v>0</v>
      </c>
      <c r="Q245" s="173">
        <f>'Raw Data(sec)'!Q244/3600</f>
        <v>0</v>
      </c>
      <c r="R245" s="173">
        <f>'Raw Data(sec)'!R244/3600</f>
        <v>0</v>
      </c>
      <c r="S245" s="173">
        <f>'Raw Data(sec)'!S244/3600</f>
        <v>0</v>
      </c>
      <c r="T245" s="173">
        <f>'Raw Data(sec)'!T244/3600</f>
        <v>0</v>
      </c>
      <c r="U245" s="173">
        <f>'Raw Data(sec)'!U244/3600</f>
        <v>0</v>
      </c>
      <c r="V245" s="173">
        <f>'Raw Data(sec)'!V244/3600</f>
        <v>0</v>
      </c>
      <c r="W245" s="173">
        <f>'Raw Data(sec)'!W244/3600</f>
        <v>0</v>
      </c>
      <c r="X245" s="173">
        <f>'Raw Data(sec)'!X244/3600</f>
        <v>0</v>
      </c>
      <c r="Y245" s="173">
        <f>'Raw Data(sec)'!Y244/3600</f>
        <v>0</v>
      </c>
      <c r="Z245" s="173">
        <f>'Raw Data(sec)'!Z244/3600</f>
        <v>0</v>
      </c>
      <c r="AA245" s="173">
        <f>'Raw Data(sec)'!AA244/3600</f>
        <v>0</v>
      </c>
      <c r="AB245" s="173">
        <f>'Raw Data(sec)'!AB244/3600</f>
        <v>0</v>
      </c>
    </row>
    <row r="246" spans="1:28" x14ac:dyDescent="0.2">
      <c r="A246">
        <f>'Raw Data(sec)'!A245</f>
        <v>0</v>
      </c>
      <c r="B246">
        <f>'Raw Data(sec)'!B245</f>
        <v>0</v>
      </c>
      <c r="C246">
        <f>'Raw Data(sec)'!C245</f>
        <v>0</v>
      </c>
      <c r="D246">
        <f>'Raw Data(sec)'!D245</f>
        <v>0</v>
      </c>
      <c r="E246">
        <f>'Raw Data(sec)'!E245/3600</f>
        <v>0</v>
      </c>
      <c r="F246">
        <f>'Raw Data(sec)'!F245/3600</f>
        <v>0</v>
      </c>
      <c r="G246">
        <f>'Raw Data(sec)'!G245/3600</f>
        <v>0</v>
      </c>
      <c r="H246">
        <f>'Raw Data(sec)'!H245/3600</f>
        <v>0</v>
      </c>
      <c r="I246">
        <f>'Raw Data(sec)'!I245/3600</f>
        <v>0</v>
      </c>
      <c r="J246">
        <f>'Raw Data(sec)'!J245/3600</f>
        <v>0</v>
      </c>
      <c r="K246">
        <f>'Raw Data(sec)'!K245/3600</f>
        <v>0</v>
      </c>
      <c r="L246">
        <f>'Raw Data(sec)'!L245/3600</f>
        <v>0</v>
      </c>
      <c r="M246">
        <f>'Raw Data(sec)'!M245/3600</f>
        <v>0</v>
      </c>
      <c r="N246">
        <f>'Raw Data(sec)'!N245/3600</f>
        <v>0</v>
      </c>
      <c r="O246">
        <f>'Raw Data(sec)'!O245/3600</f>
        <v>0</v>
      </c>
      <c r="P246" s="173">
        <f>'Raw Data(sec)'!P245/3600</f>
        <v>0</v>
      </c>
      <c r="Q246" s="173">
        <f>'Raw Data(sec)'!Q245/3600</f>
        <v>0</v>
      </c>
      <c r="R246" s="173">
        <f>'Raw Data(sec)'!R245/3600</f>
        <v>0</v>
      </c>
      <c r="S246" s="173">
        <f>'Raw Data(sec)'!S245/3600</f>
        <v>0</v>
      </c>
      <c r="T246" s="173">
        <f>'Raw Data(sec)'!T245/3600</f>
        <v>0</v>
      </c>
      <c r="U246" s="173">
        <f>'Raw Data(sec)'!U245/3600</f>
        <v>0</v>
      </c>
      <c r="V246" s="173">
        <f>'Raw Data(sec)'!V245/3600</f>
        <v>0</v>
      </c>
      <c r="W246" s="173">
        <f>'Raw Data(sec)'!W245/3600</f>
        <v>0</v>
      </c>
      <c r="X246" s="173">
        <f>'Raw Data(sec)'!X245/3600</f>
        <v>0</v>
      </c>
      <c r="Y246" s="173">
        <f>'Raw Data(sec)'!Y245/3600</f>
        <v>0</v>
      </c>
      <c r="Z246" s="173">
        <f>'Raw Data(sec)'!Z245/3600</f>
        <v>0</v>
      </c>
      <c r="AA246" s="173">
        <f>'Raw Data(sec)'!AA245/3600</f>
        <v>0</v>
      </c>
      <c r="AB246" s="173">
        <f>'Raw Data(sec)'!AB245/3600</f>
        <v>0</v>
      </c>
    </row>
    <row r="247" spans="1:28" x14ac:dyDescent="0.2">
      <c r="A247">
        <f>'Raw Data(sec)'!A246</f>
        <v>0</v>
      </c>
      <c r="B247">
        <f>'Raw Data(sec)'!B246</f>
        <v>0</v>
      </c>
      <c r="C247">
        <f>'Raw Data(sec)'!C246</f>
        <v>0</v>
      </c>
      <c r="D247">
        <f>'Raw Data(sec)'!D246</f>
        <v>0</v>
      </c>
      <c r="E247">
        <f>'Raw Data(sec)'!E246/3600</f>
        <v>0</v>
      </c>
      <c r="F247">
        <f>'Raw Data(sec)'!F246/3600</f>
        <v>0</v>
      </c>
      <c r="G247">
        <f>'Raw Data(sec)'!G246/3600</f>
        <v>0</v>
      </c>
      <c r="H247">
        <f>'Raw Data(sec)'!H246/3600</f>
        <v>0</v>
      </c>
      <c r="I247">
        <f>'Raw Data(sec)'!I246/3600</f>
        <v>0</v>
      </c>
      <c r="J247">
        <f>'Raw Data(sec)'!J246/3600</f>
        <v>0</v>
      </c>
      <c r="K247">
        <f>'Raw Data(sec)'!K246/3600</f>
        <v>0</v>
      </c>
      <c r="L247">
        <f>'Raw Data(sec)'!L246/3600</f>
        <v>0</v>
      </c>
      <c r="M247">
        <f>'Raw Data(sec)'!M246/3600</f>
        <v>0</v>
      </c>
      <c r="N247">
        <f>'Raw Data(sec)'!N246/3600</f>
        <v>0</v>
      </c>
      <c r="O247">
        <f>'Raw Data(sec)'!O246/3600</f>
        <v>0</v>
      </c>
      <c r="P247" s="173">
        <f>'Raw Data(sec)'!P246/3600</f>
        <v>0</v>
      </c>
      <c r="Q247" s="173">
        <f>'Raw Data(sec)'!Q246/3600</f>
        <v>0</v>
      </c>
      <c r="R247" s="173">
        <f>'Raw Data(sec)'!R246/3600</f>
        <v>0</v>
      </c>
      <c r="S247" s="173">
        <f>'Raw Data(sec)'!S246/3600</f>
        <v>0</v>
      </c>
      <c r="T247" s="173">
        <f>'Raw Data(sec)'!T246/3600</f>
        <v>0</v>
      </c>
      <c r="U247" s="173">
        <f>'Raw Data(sec)'!U246/3600</f>
        <v>0</v>
      </c>
      <c r="V247" s="173">
        <f>'Raw Data(sec)'!V246/3600</f>
        <v>0</v>
      </c>
      <c r="W247" s="173">
        <f>'Raw Data(sec)'!W246/3600</f>
        <v>0</v>
      </c>
      <c r="X247" s="173">
        <f>'Raw Data(sec)'!X246/3600</f>
        <v>0</v>
      </c>
      <c r="Y247" s="173">
        <f>'Raw Data(sec)'!Y246/3600</f>
        <v>0</v>
      </c>
      <c r="Z247" s="173">
        <f>'Raw Data(sec)'!Z246/3600</f>
        <v>0</v>
      </c>
      <c r="AA247" s="173">
        <f>'Raw Data(sec)'!AA246/3600</f>
        <v>0</v>
      </c>
      <c r="AB247" s="173">
        <f>'Raw Data(sec)'!AB246/3600</f>
        <v>0</v>
      </c>
    </row>
    <row r="248" spans="1:28" x14ac:dyDescent="0.2">
      <c r="A248">
        <f>'Raw Data(sec)'!A247</f>
        <v>0</v>
      </c>
      <c r="B248">
        <f>'Raw Data(sec)'!B247</f>
        <v>0</v>
      </c>
      <c r="C248">
        <f>'Raw Data(sec)'!C247</f>
        <v>0</v>
      </c>
      <c r="D248">
        <f>'Raw Data(sec)'!D247</f>
        <v>0</v>
      </c>
      <c r="E248">
        <f>'Raw Data(sec)'!E247/3600</f>
        <v>0</v>
      </c>
      <c r="F248">
        <f>'Raw Data(sec)'!F247/3600</f>
        <v>0</v>
      </c>
      <c r="G248">
        <f>'Raw Data(sec)'!G247/3600</f>
        <v>0</v>
      </c>
      <c r="H248">
        <f>'Raw Data(sec)'!H247/3600</f>
        <v>0</v>
      </c>
      <c r="I248">
        <f>'Raw Data(sec)'!I247/3600</f>
        <v>0</v>
      </c>
      <c r="J248">
        <f>'Raw Data(sec)'!J247/3600</f>
        <v>0</v>
      </c>
      <c r="K248">
        <f>'Raw Data(sec)'!K247/3600</f>
        <v>0</v>
      </c>
      <c r="L248">
        <f>'Raw Data(sec)'!L247/3600</f>
        <v>0</v>
      </c>
      <c r="M248">
        <f>'Raw Data(sec)'!M247/3600</f>
        <v>0</v>
      </c>
      <c r="N248">
        <f>'Raw Data(sec)'!N247/3600</f>
        <v>0</v>
      </c>
      <c r="O248">
        <f>'Raw Data(sec)'!O247/3600</f>
        <v>0</v>
      </c>
      <c r="P248" s="173">
        <f>'Raw Data(sec)'!P247/3600</f>
        <v>0</v>
      </c>
      <c r="Q248" s="173">
        <f>'Raw Data(sec)'!Q247/3600</f>
        <v>0</v>
      </c>
      <c r="R248" s="173">
        <f>'Raw Data(sec)'!R247/3600</f>
        <v>0</v>
      </c>
      <c r="S248" s="173">
        <f>'Raw Data(sec)'!S247/3600</f>
        <v>0</v>
      </c>
      <c r="T248" s="173">
        <f>'Raw Data(sec)'!T247/3600</f>
        <v>0</v>
      </c>
      <c r="U248" s="173">
        <f>'Raw Data(sec)'!U247/3600</f>
        <v>0</v>
      </c>
      <c r="V248" s="173">
        <f>'Raw Data(sec)'!V247/3600</f>
        <v>0</v>
      </c>
      <c r="W248" s="173">
        <f>'Raw Data(sec)'!W247/3600</f>
        <v>0</v>
      </c>
      <c r="X248" s="173">
        <f>'Raw Data(sec)'!X247/3600</f>
        <v>0</v>
      </c>
      <c r="Y248" s="173">
        <f>'Raw Data(sec)'!Y247/3600</f>
        <v>0</v>
      </c>
      <c r="Z248" s="173">
        <f>'Raw Data(sec)'!Z247/3600</f>
        <v>0</v>
      </c>
      <c r="AA248" s="173">
        <f>'Raw Data(sec)'!AA247/3600</f>
        <v>0</v>
      </c>
      <c r="AB248" s="173">
        <f>'Raw Data(sec)'!AB247/3600</f>
        <v>0</v>
      </c>
    </row>
    <row r="249" spans="1:28" x14ac:dyDescent="0.2">
      <c r="A249">
        <f>'Raw Data(sec)'!A248</f>
        <v>0</v>
      </c>
      <c r="B249">
        <f>'Raw Data(sec)'!B248</f>
        <v>0</v>
      </c>
      <c r="C249">
        <f>'Raw Data(sec)'!C248</f>
        <v>0</v>
      </c>
      <c r="D249">
        <f>'Raw Data(sec)'!D248</f>
        <v>0</v>
      </c>
      <c r="E249">
        <f>'Raw Data(sec)'!E248/3600</f>
        <v>0</v>
      </c>
      <c r="F249">
        <f>'Raw Data(sec)'!F248/3600</f>
        <v>0</v>
      </c>
      <c r="G249">
        <f>'Raw Data(sec)'!G248/3600</f>
        <v>0</v>
      </c>
      <c r="H249">
        <f>'Raw Data(sec)'!H248/3600</f>
        <v>0</v>
      </c>
      <c r="I249">
        <f>'Raw Data(sec)'!I248/3600</f>
        <v>0</v>
      </c>
      <c r="J249">
        <f>'Raw Data(sec)'!J248/3600</f>
        <v>0</v>
      </c>
      <c r="K249">
        <f>'Raw Data(sec)'!K248/3600</f>
        <v>0</v>
      </c>
      <c r="L249">
        <f>'Raw Data(sec)'!L248/3600</f>
        <v>0</v>
      </c>
      <c r="M249">
        <f>'Raw Data(sec)'!M248/3600</f>
        <v>0</v>
      </c>
      <c r="N249">
        <f>'Raw Data(sec)'!N248/3600</f>
        <v>0</v>
      </c>
      <c r="O249">
        <f>'Raw Data(sec)'!O248/3600</f>
        <v>0</v>
      </c>
      <c r="P249" s="173">
        <f>'Raw Data(sec)'!P248/3600</f>
        <v>0</v>
      </c>
      <c r="Q249" s="173">
        <f>'Raw Data(sec)'!Q248/3600</f>
        <v>0</v>
      </c>
      <c r="R249" s="173">
        <f>'Raw Data(sec)'!R248/3600</f>
        <v>0</v>
      </c>
      <c r="S249" s="173">
        <f>'Raw Data(sec)'!S248/3600</f>
        <v>0</v>
      </c>
      <c r="T249" s="173">
        <f>'Raw Data(sec)'!T248/3600</f>
        <v>0</v>
      </c>
      <c r="U249" s="173">
        <f>'Raw Data(sec)'!U248/3600</f>
        <v>0</v>
      </c>
      <c r="V249" s="173">
        <f>'Raw Data(sec)'!V248/3600</f>
        <v>0</v>
      </c>
      <c r="W249" s="173">
        <f>'Raw Data(sec)'!W248/3600</f>
        <v>0</v>
      </c>
      <c r="X249" s="173">
        <f>'Raw Data(sec)'!X248/3600</f>
        <v>0</v>
      </c>
      <c r="Y249" s="173">
        <f>'Raw Data(sec)'!Y248/3600</f>
        <v>0</v>
      </c>
      <c r="Z249" s="173">
        <f>'Raw Data(sec)'!Z248/3600</f>
        <v>0</v>
      </c>
      <c r="AA249" s="173">
        <f>'Raw Data(sec)'!AA248/3600</f>
        <v>0</v>
      </c>
      <c r="AB249" s="173">
        <f>'Raw Data(sec)'!AB248/3600</f>
        <v>0</v>
      </c>
    </row>
    <row r="250" spans="1:28" x14ac:dyDescent="0.2">
      <c r="A250">
        <f>'Raw Data(sec)'!A249</f>
        <v>0</v>
      </c>
      <c r="B250">
        <f>'Raw Data(sec)'!B249</f>
        <v>0</v>
      </c>
      <c r="C250">
        <f>'Raw Data(sec)'!C249</f>
        <v>0</v>
      </c>
      <c r="D250">
        <f>'Raw Data(sec)'!D249</f>
        <v>0</v>
      </c>
      <c r="E250">
        <f>'Raw Data(sec)'!E249/3600</f>
        <v>0</v>
      </c>
      <c r="F250">
        <f>'Raw Data(sec)'!F249/3600</f>
        <v>0</v>
      </c>
      <c r="G250">
        <f>'Raw Data(sec)'!G249/3600</f>
        <v>0</v>
      </c>
      <c r="H250">
        <f>'Raw Data(sec)'!H249/3600</f>
        <v>0</v>
      </c>
      <c r="I250">
        <f>'Raw Data(sec)'!I249/3600</f>
        <v>0</v>
      </c>
      <c r="J250">
        <f>'Raw Data(sec)'!J249/3600</f>
        <v>0</v>
      </c>
      <c r="K250">
        <f>'Raw Data(sec)'!K249/3600</f>
        <v>0</v>
      </c>
      <c r="L250">
        <f>'Raw Data(sec)'!L249/3600</f>
        <v>0</v>
      </c>
      <c r="M250">
        <f>'Raw Data(sec)'!M249/3600</f>
        <v>0</v>
      </c>
      <c r="N250">
        <f>'Raw Data(sec)'!N249/3600</f>
        <v>0</v>
      </c>
      <c r="O250">
        <f>'Raw Data(sec)'!O249/3600</f>
        <v>0</v>
      </c>
      <c r="P250" s="173">
        <f>'Raw Data(sec)'!P249/3600</f>
        <v>0</v>
      </c>
      <c r="Q250" s="173">
        <f>'Raw Data(sec)'!Q249/3600</f>
        <v>0</v>
      </c>
      <c r="R250" s="173">
        <f>'Raw Data(sec)'!R249/3600</f>
        <v>0</v>
      </c>
      <c r="S250" s="173">
        <f>'Raw Data(sec)'!S249/3600</f>
        <v>0</v>
      </c>
      <c r="T250" s="173">
        <f>'Raw Data(sec)'!T249/3600</f>
        <v>0</v>
      </c>
      <c r="U250" s="173">
        <f>'Raw Data(sec)'!U249/3600</f>
        <v>0</v>
      </c>
      <c r="V250" s="173">
        <f>'Raw Data(sec)'!V249/3600</f>
        <v>0</v>
      </c>
      <c r="W250" s="173">
        <f>'Raw Data(sec)'!W249/3600</f>
        <v>0</v>
      </c>
      <c r="X250" s="173">
        <f>'Raw Data(sec)'!X249/3600</f>
        <v>0</v>
      </c>
      <c r="Y250" s="173">
        <f>'Raw Data(sec)'!Y249/3600</f>
        <v>0</v>
      </c>
      <c r="Z250" s="173">
        <f>'Raw Data(sec)'!Z249/3600</f>
        <v>0</v>
      </c>
      <c r="AA250" s="173">
        <f>'Raw Data(sec)'!AA249/3600</f>
        <v>0</v>
      </c>
      <c r="AB250" s="173">
        <f>'Raw Data(sec)'!AB249/3600</f>
        <v>0</v>
      </c>
    </row>
  </sheetData>
  <mergeCells count="34">
    <mergeCell ref="AC16:AF18"/>
    <mergeCell ref="AC151:AI156"/>
    <mergeCell ref="AU130:BF130"/>
    <mergeCell ref="AM131:AM133"/>
    <mergeCell ref="AK124:AL124"/>
    <mergeCell ref="AM134:AM136"/>
    <mergeCell ref="AJ125:AJ126"/>
    <mergeCell ref="AM125:AM127"/>
    <mergeCell ref="AM128:AM130"/>
    <mergeCell ref="AJ129:AJ130"/>
    <mergeCell ref="AK98:AK121"/>
    <mergeCell ref="BA98:BA120"/>
    <mergeCell ref="BA69:BA92"/>
    <mergeCell ref="AK69:AK92"/>
    <mergeCell ref="DA69:DA92"/>
    <mergeCell ref="EG69:EG92"/>
    <mergeCell ref="DA98:DA121"/>
    <mergeCell ref="EG98:EG121"/>
    <mergeCell ref="BT69:BT92"/>
    <mergeCell ref="BT98:BT121"/>
    <mergeCell ref="EX34:FK35"/>
    <mergeCell ref="EG40:EG63"/>
    <mergeCell ref="DA40:DA63"/>
    <mergeCell ref="BT40:BT63"/>
    <mergeCell ref="BA40:BA63"/>
    <mergeCell ref="BA34:BO35"/>
    <mergeCell ref="BT34:CE35"/>
    <mergeCell ref="CJ34:CU35"/>
    <mergeCell ref="AH1:AO1"/>
    <mergeCell ref="AK34:AY35"/>
    <mergeCell ref="EG34:EU35"/>
    <mergeCell ref="AK40:AK63"/>
    <mergeCell ref="DA34:DN35"/>
    <mergeCell ref="DP34:EC35"/>
  </mergeCells>
  <conditionalFormatting sqref="A6 HN6:XFD6 C6:AI6">
    <cfRule type="containsText" dxfId="3" priority="3" operator="containsText" text="W">
      <formula>NOT(ISERROR(SEARCH("W",A6)))</formula>
    </cfRule>
    <cfRule type="containsText" dxfId="2" priority="5" operator="containsText" text="NR">
      <formula>NOT(ISERROR(SEARCH("NR",A6)))</formula>
    </cfRule>
  </conditionalFormatting>
  <conditionalFormatting sqref="AL3 AL8:AL30 AL5:AL6">
    <cfRule type="containsText" dxfId="1" priority="1" operator="containsText" text="W">
      <formula>NOT(ISERROR(SEARCH("W",AL3)))</formula>
    </cfRule>
    <cfRule type="containsText" dxfId="0" priority="2" operator="containsText" text="NR">
      <formula>NOT(ISERROR(SEARCH("NR",AL3)))</formula>
    </cfRule>
  </conditionalFormatting>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1D25D-6BD9-4F6B-B505-3149AD7A50AD}">
  <dimension ref="A1:AV178"/>
  <sheetViews>
    <sheetView topLeftCell="AG2" zoomScaleNormal="55" workbookViewId="0">
      <selection activeCell="AG6" sqref="AG6"/>
    </sheetView>
  </sheetViews>
  <sheetFormatPr baseColWidth="10" defaultColWidth="8.83203125" defaultRowHeight="16" x14ac:dyDescent="0.2"/>
  <cols>
    <col min="1" max="1" width="11" bestFit="1" customWidth="1"/>
    <col min="2" max="2" width="14.6640625" customWidth="1"/>
    <col min="3" max="3" width="12.1640625" bestFit="1" customWidth="1"/>
    <col min="4" max="4" width="11" bestFit="1" customWidth="1"/>
    <col min="5" max="6" width="11.1640625" bestFit="1" customWidth="1"/>
    <col min="7" max="7" width="11.33203125" bestFit="1" customWidth="1"/>
    <col min="28" max="28" width="11.5" bestFit="1" customWidth="1"/>
    <col min="35" max="35" width="8.6640625" customWidth="1"/>
    <col min="41" max="41" width="10.83203125" bestFit="1" customWidth="1"/>
    <col min="42" max="42" width="12.1640625" bestFit="1" customWidth="1"/>
    <col min="43" max="43" width="32" bestFit="1" customWidth="1"/>
  </cols>
  <sheetData>
    <row r="1" spans="1:48" x14ac:dyDescent="0.2">
      <c r="A1" t="s">
        <v>225</v>
      </c>
      <c r="B1" t="s">
        <v>226</v>
      </c>
      <c r="C1" t="s">
        <v>227</v>
      </c>
      <c r="D1" t="s">
        <v>30</v>
      </c>
      <c r="E1">
        <v>1</v>
      </c>
      <c r="F1">
        <v>2</v>
      </c>
      <c r="G1">
        <v>3</v>
      </c>
      <c r="H1">
        <v>4</v>
      </c>
      <c r="I1">
        <v>5</v>
      </c>
      <c r="J1">
        <v>6</v>
      </c>
      <c r="K1">
        <v>7</v>
      </c>
      <c r="L1">
        <v>8</v>
      </c>
      <c r="M1">
        <v>9</v>
      </c>
      <c r="N1">
        <v>10</v>
      </c>
      <c r="O1">
        <v>11</v>
      </c>
      <c r="P1">
        <v>12</v>
      </c>
      <c r="Q1">
        <v>13</v>
      </c>
      <c r="R1">
        <v>14</v>
      </c>
      <c r="S1">
        <v>15</v>
      </c>
      <c r="T1">
        <v>16</v>
      </c>
      <c r="U1">
        <v>17</v>
      </c>
      <c r="V1">
        <v>18</v>
      </c>
      <c r="W1">
        <v>19</v>
      </c>
      <c r="X1">
        <v>20</v>
      </c>
      <c r="Y1">
        <v>21</v>
      </c>
      <c r="Z1">
        <v>22</v>
      </c>
      <c r="AA1">
        <v>23</v>
      </c>
      <c r="AB1">
        <v>24</v>
      </c>
      <c r="AC1" t="s">
        <v>152</v>
      </c>
      <c r="AD1" t="s">
        <v>42</v>
      </c>
    </row>
    <row r="2" spans="1:48" x14ac:dyDescent="0.2">
      <c r="A2">
        <v>23</v>
      </c>
      <c r="B2">
        <v>1</v>
      </c>
      <c r="C2" t="str">
        <f>'24 hour plot data'!C4</f>
        <v>E3</v>
      </c>
      <c r="D2">
        <v>1</v>
      </c>
      <c r="E2">
        <f>'24 hour plot data'!E4</f>
        <v>0.35483870967741937</v>
      </c>
      <c r="F2">
        <f>'24 hour plot data'!F4</f>
        <v>0.60888888888888892</v>
      </c>
      <c r="G2">
        <f>'24 hour plot data'!G4</f>
        <v>0.41</v>
      </c>
      <c r="H2">
        <f>'24 hour plot data'!H4</f>
        <v>0.44333333333333336</v>
      </c>
      <c r="I2">
        <f>'24 hour plot data'!I4</f>
        <v>0.27111111111111114</v>
      </c>
      <c r="J2">
        <f>'24 hour plot data'!J4</f>
        <v>0.41666666666666669</v>
      </c>
      <c r="K2">
        <f>'24 hour plot data'!K4</f>
        <v>0.45333333333333331</v>
      </c>
      <c r="L2">
        <f>'24 hour plot data'!L4</f>
        <v>0.44333333333333336</v>
      </c>
      <c r="M2">
        <f>'24 hour plot data'!M4</f>
        <v>0.16111111111111112</v>
      </c>
      <c r="N2">
        <f>'24 hour plot data'!N4</f>
        <v>0.60333333333333339</v>
      </c>
      <c r="O2">
        <f>'24 hour plot data'!O4</f>
        <v>0.37777777777777777</v>
      </c>
      <c r="P2">
        <f>'24 hour plot data'!P4</f>
        <v>0.55555555555555558</v>
      </c>
      <c r="Q2">
        <f>'24 hour plot data'!Q4</f>
        <v>0.99555555555555553</v>
      </c>
      <c r="R2">
        <f>'24 hour plot data'!R4</f>
        <v>0.64555555555555555</v>
      </c>
      <c r="S2">
        <f>'24 hour plot data'!S4</f>
        <v>0.6744444444444444</v>
      </c>
      <c r="T2">
        <f>'24 hour plot data'!T4</f>
        <v>0.91222222222222227</v>
      </c>
      <c r="U2">
        <f>'24 hour plot data'!U4</f>
        <v>0.73333333333333328</v>
      </c>
      <c r="V2">
        <f>'24 hour plot data'!V4</f>
        <v>0.29777777777777775</v>
      </c>
      <c r="W2">
        <f>'24 hour plot data'!W4</f>
        <v>0.6166666666666667</v>
      </c>
      <c r="X2">
        <f>'24 hour plot data'!X4</f>
        <v>0.48222222222222222</v>
      </c>
      <c r="Y2">
        <f>'24 hour plot data'!Y4</f>
        <v>0.55111111111111111</v>
      </c>
      <c r="Z2">
        <f>'24 hour plot data'!Z4</f>
        <v>0.51666666666666672</v>
      </c>
      <c r="AA2">
        <f>'24 hour plot data'!AA4</f>
        <v>1</v>
      </c>
      <c r="AB2">
        <f>'24 hour plot data'!AB4</f>
        <v>0.87555555555555553</v>
      </c>
      <c r="AC2">
        <f>SUM(E2:P2)</f>
        <v>5.0992831541218635</v>
      </c>
      <c r="AD2">
        <f t="shared" ref="AD2:AD13" si="0">SUM(Q2:AB2)</f>
        <v>8.3011111111111102</v>
      </c>
      <c r="AE2" t="s">
        <v>151</v>
      </c>
      <c r="AG2" s="125" t="s">
        <v>220</v>
      </c>
      <c r="AH2" s="125"/>
      <c r="AI2" s="125"/>
      <c r="AJ2" s="125"/>
    </row>
    <row r="3" spans="1:48" x14ac:dyDescent="0.2">
      <c r="A3">
        <v>23</v>
      </c>
      <c r="B3">
        <v>1</v>
      </c>
      <c r="C3" t="str">
        <f>'24 hour plot data'!C5</f>
        <v>E3</v>
      </c>
      <c r="D3">
        <v>2</v>
      </c>
      <c r="E3">
        <f>'24 hour plot data'!E5</f>
        <v>7.8976640711902107E-2</v>
      </c>
      <c r="F3">
        <f>'24 hour plot data'!F5</f>
        <v>8.666666666666667E-2</v>
      </c>
      <c r="G3">
        <f>'24 hour plot data'!G5</f>
        <v>0.12111111111111111</v>
      </c>
      <c r="H3">
        <f>'24 hour plot data'!H5</f>
        <v>0.10333333333333333</v>
      </c>
      <c r="I3">
        <f>'24 hour plot data'!I5</f>
        <v>0.16666666666666666</v>
      </c>
      <c r="J3">
        <f>'24 hour plot data'!J5</f>
        <v>0.17888888888888888</v>
      </c>
      <c r="K3">
        <f>'24 hour plot data'!K5</f>
        <v>0.16555555555555557</v>
      </c>
      <c r="L3">
        <f>'24 hour plot data'!L5</f>
        <v>8.5555555555555551E-2</v>
      </c>
      <c r="M3">
        <f>'24 hour plot data'!M5</f>
        <v>0.15888888888888889</v>
      </c>
      <c r="N3">
        <f>'24 hour plot data'!N5</f>
        <v>0.12777777777777777</v>
      </c>
      <c r="O3">
        <f>'24 hour plot data'!O5</f>
        <v>0.14666666666666667</v>
      </c>
      <c r="P3">
        <f>'24 hour plot data'!P5</f>
        <v>5.7777777777777775E-2</v>
      </c>
      <c r="Q3">
        <f>'24 hour plot data'!Q5</f>
        <v>0</v>
      </c>
      <c r="R3">
        <f>'24 hour plot data'!R5</f>
        <v>5.6666666666666664E-2</v>
      </c>
      <c r="S3">
        <f>'24 hour plot data'!S5</f>
        <v>2.3333333333333334E-2</v>
      </c>
      <c r="T3">
        <f>'24 hour plot data'!T5</f>
        <v>3.5555555555555556E-2</v>
      </c>
      <c r="U3">
        <f>'24 hour plot data'!U5</f>
        <v>3.7777777777777778E-2</v>
      </c>
      <c r="V3">
        <f>'24 hour plot data'!V5</f>
        <v>0.13333333333333333</v>
      </c>
      <c r="W3">
        <f>'24 hour plot data'!W5</f>
        <v>6.3333333333333339E-2</v>
      </c>
      <c r="X3">
        <f>'24 hour plot data'!X5</f>
        <v>9.8888888888888887E-2</v>
      </c>
      <c r="Y3">
        <f>'24 hour plot data'!Y5</f>
        <v>8.2222222222222224E-2</v>
      </c>
      <c r="Z3">
        <f>'24 hour plot data'!Z5</f>
        <v>6.8888888888888888E-2</v>
      </c>
      <c r="AA3">
        <f>'24 hour plot data'!AA5</f>
        <v>0</v>
      </c>
      <c r="AB3">
        <f>'24 hour plot data'!AB5</f>
        <v>1.1111111111111111E-3</v>
      </c>
      <c r="AC3">
        <f t="shared" ref="AC3:AC13" si="1">SUM(E3:P3)</f>
        <v>1.477865529600791</v>
      </c>
      <c r="AD3">
        <f t="shared" si="0"/>
        <v>0.60111111111111104</v>
      </c>
      <c r="AE3" t="s">
        <v>153</v>
      </c>
      <c r="AG3" s="125"/>
      <c r="AH3" s="125"/>
      <c r="AI3" s="125"/>
      <c r="AJ3" s="125"/>
    </row>
    <row r="4" spans="1:48" x14ac:dyDescent="0.2">
      <c r="A4">
        <v>23</v>
      </c>
      <c r="B4">
        <v>1</v>
      </c>
      <c r="C4" t="str">
        <f>'24 hour plot data'!C6</f>
        <v>E3</v>
      </c>
      <c r="D4">
        <v>3</v>
      </c>
      <c r="E4">
        <f>'24 hour plot data'!E6</f>
        <v>0.56618464961067849</v>
      </c>
      <c r="F4">
        <f>'24 hour plot data'!F6</f>
        <v>0.30444444444444446</v>
      </c>
      <c r="G4">
        <f>'24 hour plot data'!G6</f>
        <v>0.46888888888888891</v>
      </c>
      <c r="H4">
        <f>'24 hour plot data'!H6</f>
        <v>0.45333333333333331</v>
      </c>
      <c r="I4">
        <f>'24 hour plot data'!I6</f>
        <v>0.56222222222222218</v>
      </c>
      <c r="J4">
        <f>'24 hour plot data'!J6</f>
        <v>0.40444444444444444</v>
      </c>
      <c r="K4">
        <f>'24 hour plot data'!K6</f>
        <v>0.38111111111111112</v>
      </c>
      <c r="L4">
        <f>'24 hour plot data'!L6</f>
        <v>0.47111111111111109</v>
      </c>
      <c r="M4">
        <f>'24 hour plot data'!M6</f>
        <v>0.68</v>
      </c>
      <c r="N4">
        <f>'24 hour plot data'!N6</f>
        <v>0.2688888888888889</v>
      </c>
      <c r="O4">
        <f>'24 hour plot data'!O6</f>
        <v>0.47555555555555556</v>
      </c>
      <c r="P4">
        <f>'24 hour plot data'!P6</f>
        <v>0.38666666666666666</v>
      </c>
      <c r="Q4">
        <f>'24 hour plot data'!Q6</f>
        <v>4.4444444444444444E-3</v>
      </c>
      <c r="R4">
        <f>'24 hour plot data'!R6</f>
        <v>0.29777777777777775</v>
      </c>
      <c r="S4">
        <f>'24 hour plot data'!S6</f>
        <v>0.30222222222222223</v>
      </c>
      <c r="T4">
        <f>'24 hour plot data'!T6</f>
        <v>5.2222222222222225E-2</v>
      </c>
      <c r="U4">
        <f>'24 hour plot data'!U6</f>
        <v>0.22888888888888889</v>
      </c>
      <c r="V4">
        <f>'24 hour plot data'!V6</f>
        <v>0.56888888888888889</v>
      </c>
      <c r="W4">
        <f>'24 hour plot data'!W6</f>
        <v>0.32</v>
      </c>
      <c r="X4">
        <f>'24 hour plot data'!X6</f>
        <v>0.41888888888888887</v>
      </c>
      <c r="Y4">
        <f>'24 hour plot data'!Y6</f>
        <v>0.36666666666666664</v>
      </c>
      <c r="Z4">
        <f>'24 hour plot data'!Z6</f>
        <v>0.41444444444444445</v>
      </c>
      <c r="AA4">
        <f>'24 hour plot data'!AA6</f>
        <v>0</v>
      </c>
      <c r="AB4">
        <f>'24 hour plot data'!AB6</f>
        <v>0.12333333333333334</v>
      </c>
      <c r="AC4">
        <f t="shared" si="1"/>
        <v>5.4228513162773453</v>
      </c>
      <c r="AD4">
        <f t="shared" si="0"/>
        <v>3.097777777777778</v>
      </c>
      <c r="AE4" t="s">
        <v>154</v>
      </c>
      <c r="AG4" s="125"/>
      <c r="AH4" s="125"/>
      <c r="AI4" s="125"/>
      <c r="AJ4" s="125"/>
    </row>
    <row r="5" spans="1:48" ht="17" thickBot="1" x14ac:dyDescent="0.25">
      <c r="A5">
        <v>23</v>
      </c>
      <c r="B5">
        <v>1</v>
      </c>
      <c r="C5" t="str">
        <f>'24 hour plot data'!C7</f>
        <v>N2</v>
      </c>
      <c r="D5">
        <v>1</v>
      </c>
      <c r="E5">
        <f>'24 hour plot data'!E7</f>
        <v>0.95111111111111113</v>
      </c>
      <c r="F5">
        <f>'24 hour plot data'!F7</f>
        <v>0.87</v>
      </c>
      <c r="G5">
        <f>'24 hour plot data'!G7</f>
        <v>0.45555555555555555</v>
      </c>
      <c r="H5">
        <f>'24 hour plot data'!H7</f>
        <v>0.18444444444444444</v>
      </c>
      <c r="I5">
        <f>'24 hour plot data'!I7</f>
        <v>0.56333333333333335</v>
      </c>
      <c r="J5">
        <f>'24 hour plot data'!J7</f>
        <v>0.99555555555555553</v>
      </c>
      <c r="K5">
        <f>'24 hour plot data'!K7</f>
        <v>0.10444444444444445</v>
      </c>
      <c r="L5">
        <f>'24 hour plot data'!L7</f>
        <v>0.45111111111111113</v>
      </c>
      <c r="M5">
        <f>'24 hour plot data'!M7</f>
        <v>0.34888888888888892</v>
      </c>
      <c r="N5">
        <f>'24 hour plot data'!N7</f>
        <v>0.4022222222222222</v>
      </c>
      <c r="O5">
        <f>'24 hour plot data'!O7</f>
        <v>0.30666666666666664</v>
      </c>
      <c r="P5">
        <f>'24 hour plot data'!P7</f>
        <v>0.30444444444444446</v>
      </c>
      <c r="Q5">
        <f>'24 hour plot data'!Q7</f>
        <v>0.89222222222222225</v>
      </c>
      <c r="R5">
        <f>'24 hour plot data'!R7</f>
        <v>0.2911111111111111</v>
      </c>
      <c r="S5">
        <f>'24 hour plot data'!S7</f>
        <v>0.93</v>
      </c>
      <c r="T5">
        <f>'24 hour plot data'!T7</f>
        <v>0.29777777777777775</v>
      </c>
      <c r="U5">
        <f>'24 hour plot data'!U7</f>
        <v>0.88888888888888884</v>
      </c>
      <c r="V5">
        <f>'24 hour plot data'!V7</f>
        <v>0.39555555555555555</v>
      </c>
      <c r="W5">
        <f>'24 hour plot data'!W7</f>
        <v>0.56333333333333335</v>
      </c>
      <c r="X5">
        <f>'24 hour plot data'!X7</f>
        <v>0.48777777777777775</v>
      </c>
      <c r="Y5">
        <f>'24 hour plot data'!Y7</f>
        <v>0.58111111111111113</v>
      </c>
      <c r="Z5">
        <f>'24 hour plot data'!Z7</f>
        <v>0.24888888888888888</v>
      </c>
      <c r="AA5">
        <f>'24 hour plot data'!AA7</f>
        <v>0.96444444444444444</v>
      </c>
      <c r="AB5">
        <f>'24 hour plot data'!AB7</f>
        <v>0.11555555555555555</v>
      </c>
      <c r="AC5">
        <f t="shared" si="1"/>
        <v>5.9377777777777787</v>
      </c>
      <c r="AD5">
        <f t="shared" si="0"/>
        <v>6.6566666666666663</v>
      </c>
      <c r="AG5" s="125"/>
      <c r="AH5" s="125"/>
      <c r="AI5" s="125"/>
      <c r="AJ5" s="125"/>
    </row>
    <row r="6" spans="1:48" x14ac:dyDescent="0.2">
      <c r="A6">
        <v>23</v>
      </c>
      <c r="B6">
        <v>1</v>
      </c>
      <c r="C6" t="str">
        <f>'24 hour plot data'!C8</f>
        <v>N2</v>
      </c>
      <c r="D6">
        <v>2</v>
      </c>
      <c r="E6">
        <f>'24 hour plot data'!E8</f>
        <v>0</v>
      </c>
      <c r="F6">
        <f>'24 hour plot data'!F8</f>
        <v>0</v>
      </c>
      <c r="G6">
        <f>'24 hour plot data'!G8</f>
        <v>0.02</v>
      </c>
      <c r="H6">
        <f>'24 hour plot data'!H8</f>
        <v>0</v>
      </c>
      <c r="I6">
        <f>'24 hour plot data'!I8</f>
        <v>0</v>
      </c>
      <c r="J6">
        <f>'24 hour plot data'!J8</f>
        <v>0</v>
      </c>
      <c r="K6">
        <f>'24 hour plot data'!K8</f>
        <v>0.14000000000000001</v>
      </c>
      <c r="L6">
        <f>'24 hour plot data'!L8</f>
        <v>0.10555555555555556</v>
      </c>
      <c r="M6">
        <f>'24 hour plot data'!M8</f>
        <v>0.11444444444444445</v>
      </c>
      <c r="N6">
        <f>'24 hour plot data'!N8</f>
        <v>7.4444444444444438E-2</v>
      </c>
      <c r="O6">
        <f>'24 hour plot data'!O8</f>
        <v>0.14666666666666667</v>
      </c>
      <c r="P6">
        <f>'24 hour plot data'!P8</f>
        <v>0.13666666666666666</v>
      </c>
      <c r="Q6">
        <f>'24 hour plot data'!Q8</f>
        <v>2.6666666666666668E-2</v>
      </c>
      <c r="R6">
        <f>'24 hour plot data'!R8</f>
        <v>0.14000000000000001</v>
      </c>
      <c r="S6">
        <f>'24 hour plot data'!S8</f>
        <v>7.7777777777777776E-3</v>
      </c>
      <c r="T6">
        <f>'24 hour plot data'!T8</f>
        <v>0.12</v>
      </c>
      <c r="U6">
        <f>'24 hour plot data'!U8</f>
        <v>2.2222222222222223E-2</v>
      </c>
      <c r="V6">
        <f>'24 hour plot data'!V8</f>
        <v>8.5555555555555551E-2</v>
      </c>
      <c r="W6">
        <f>'24 hour plot data'!W8</f>
        <v>7.7777777777777779E-2</v>
      </c>
      <c r="X6">
        <f>'24 hour plot data'!X8</f>
        <v>7.0000000000000007E-2</v>
      </c>
      <c r="Y6">
        <f>'24 hour plot data'!Y8</f>
        <v>0.04</v>
      </c>
      <c r="Z6">
        <f>'24 hour plot data'!Z8</f>
        <v>7.4444444444444438E-2</v>
      </c>
      <c r="AA6">
        <f>'24 hour plot data'!AA8</f>
        <v>1.1111111111111112E-2</v>
      </c>
      <c r="AB6">
        <f>'24 hour plot data'!AB8</f>
        <v>0.10222222222222223</v>
      </c>
      <c r="AC6">
        <f t="shared" si="1"/>
        <v>0.73777777777777787</v>
      </c>
      <c r="AD6">
        <f t="shared" si="0"/>
        <v>0.77777777777777779</v>
      </c>
      <c r="AG6" s="125" t="s">
        <v>222</v>
      </c>
      <c r="AH6" s="125"/>
      <c r="AI6" s="125"/>
      <c r="AJ6" s="125" t="s">
        <v>210</v>
      </c>
      <c r="AN6" s="321" t="s">
        <v>30</v>
      </c>
      <c r="AO6" s="323" t="s">
        <v>174</v>
      </c>
      <c r="AP6" s="326"/>
      <c r="AQ6" s="320" t="s">
        <v>221</v>
      </c>
      <c r="AR6" s="319"/>
    </row>
    <row r="7" spans="1:48" ht="19" x14ac:dyDescent="0.25">
      <c r="A7">
        <v>23</v>
      </c>
      <c r="B7">
        <v>1</v>
      </c>
      <c r="C7" t="str">
        <f>'24 hour plot data'!C9</f>
        <v>N2</v>
      </c>
      <c r="D7">
        <v>3</v>
      </c>
      <c r="E7">
        <f>'24 hour plot data'!E9</f>
        <v>4.8888888888888891E-2</v>
      </c>
      <c r="F7">
        <f>'24 hour plot data'!F9</f>
        <v>0.13</v>
      </c>
      <c r="G7">
        <f>'24 hour plot data'!G9</f>
        <v>0.52444444444444449</v>
      </c>
      <c r="H7">
        <f>'24 hour plot data'!H9</f>
        <v>0.81555555555555559</v>
      </c>
      <c r="I7">
        <f>'24 hour plot data'!I9</f>
        <v>0.43666666666666665</v>
      </c>
      <c r="J7">
        <f>'24 hour plot data'!J9</f>
        <v>4.4444444444444444E-3</v>
      </c>
      <c r="K7">
        <f>'24 hour plot data'!K9</f>
        <v>0.75555555555555554</v>
      </c>
      <c r="L7">
        <f>'24 hour plot data'!L9</f>
        <v>0.44333333333333336</v>
      </c>
      <c r="M7">
        <f>'24 hour plot data'!M9</f>
        <v>0.53666666666666663</v>
      </c>
      <c r="N7">
        <f>'24 hour plot data'!N9</f>
        <v>0.52333333333333332</v>
      </c>
      <c r="O7">
        <f>'24 hour plot data'!O9</f>
        <v>0.54666666666666663</v>
      </c>
      <c r="P7">
        <f>'24 hour plot data'!P9</f>
        <v>0.55888888888888888</v>
      </c>
      <c r="Q7">
        <f>'24 hour plot data'!Q9</f>
        <v>8.1111111111111106E-2</v>
      </c>
      <c r="R7">
        <f>'24 hour plot data'!R9</f>
        <v>0.56888888888888889</v>
      </c>
      <c r="S7">
        <f>'24 hour plot data'!S9</f>
        <v>6.222222222222222E-2</v>
      </c>
      <c r="T7">
        <f>'24 hour plot data'!T9</f>
        <v>0.5822222222222222</v>
      </c>
      <c r="U7">
        <f>'24 hour plot data'!U9</f>
        <v>8.8888888888888892E-2</v>
      </c>
      <c r="V7">
        <f>'24 hour plot data'!V9</f>
        <v>0.51888888888888884</v>
      </c>
      <c r="W7">
        <f>'24 hour plot data'!W9</f>
        <v>0.35888888888888887</v>
      </c>
      <c r="X7">
        <f>'24 hour plot data'!X9</f>
        <v>0.44222222222222224</v>
      </c>
      <c r="Y7">
        <f>'24 hour plot data'!Y9</f>
        <v>0.37888888888888889</v>
      </c>
      <c r="Z7">
        <f>'24 hour plot data'!Z9</f>
        <v>0.67666666666666664</v>
      </c>
      <c r="AA7">
        <f>'24 hour plot data'!AA9</f>
        <v>2.4444444444444446E-2</v>
      </c>
      <c r="AB7">
        <f>'24 hour plot data'!AB9</f>
        <v>0.78222222222222226</v>
      </c>
      <c r="AC7">
        <f t="shared" si="1"/>
        <v>5.3244444444444445</v>
      </c>
      <c r="AD7">
        <f t="shared" si="0"/>
        <v>4.5655555555555551</v>
      </c>
      <c r="AG7" s="125" t="s">
        <v>161</v>
      </c>
      <c r="AH7" s="125"/>
      <c r="AI7" s="125"/>
      <c r="AJ7" s="125"/>
      <c r="AN7" s="52" t="s">
        <v>175</v>
      </c>
      <c r="AO7" s="271" t="s">
        <v>26</v>
      </c>
      <c r="AP7" s="25" t="s">
        <v>228</v>
      </c>
      <c r="AQ7" s="261" t="s">
        <v>253</v>
      </c>
      <c r="AR7" s="261"/>
      <c r="AS7" s="327" t="s">
        <v>257</v>
      </c>
      <c r="AT7" s="328"/>
      <c r="AU7" s="328"/>
      <c r="AV7" s="328"/>
    </row>
    <row r="8" spans="1:48" ht="19" x14ac:dyDescent="0.25">
      <c r="A8">
        <v>23</v>
      </c>
      <c r="B8">
        <v>1</v>
      </c>
      <c r="C8" t="str">
        <f>'24 hour plot data'!C10</f>
        <v>J6</v>
      </c>
      <c r="D8">
        <v>1</v>
      </c>
      <c r="E8">
        <f>'24 hour plot data'!E10</f>
        <v>0.74777777777777776</v>
      </c>
      <c r="F8">
        <f>'24 hour plot data'!F10</f>
        <v>0.19777777777777777</v>
      </c>
      <c r="G8">
        <f>'24 hour plot data'!G10</f>
        <v>0.77555555555555555</v>
      </c>
      <c r="H8">
        <f>'24 hour plot data'!H10</f>
        <v>0.2688888888888889</v>
      </c>
      <c r="I8">
        <f>'24 hour plot data'!I10</f>
        <v>0.80444444444444441</v>
      </c>
      <c r="J8">
        <f>'24 hour plot data'!J10</f>
        <v>0.54222222222222227</v>
      </c>
      <c r="K8">
        <f>'24 hour plot data'!K10</f>
        <v>0.62888888888888894</v>
      </c>
      <c r="L8">
        <f>'24 hour plot data'!L10</f>
        <v>0.45777777777777778</v>
      </c>
      <c r="M8">
        <f>'24 hour plot data'!M10</f>
        <v>0.12777777777777777</v>
      </c>
      <c r="N8">
        <f>'24 hour plot data'!N10</f>
        <v>0.73222222222222222</v>
      </c>
      <c r="O8">
        <f>'24 hour plot data'!O10</f>
        <v>0.30555555555555558</v>
      </c>
      <c r="P8">
        <f>'24 hour plot data'!P10</f>
        <v>0.60666666666666669</v>
      </c>
      <c r="Q8">
        <f>'24 hour plot data'!Q10</f>
        <v>0.97222222222222221</v>
      </c>
      <c r="R8">
        <f>'24 hour plot data'!R10</f>
        <v>0.50111111111111106</v>
      </c>
      <c r="S8">
        <f>'24 hour plot data'!S10</f>
        <v>1</v>
      </c>
      <c r="T8">
        <f>'24 hour plot data'!T10</f>
        <v>0.47111111111111109</v>
      </c>
      <c r="U8">
        <f>'24 hour plot data'!U10</f>
        <v>0.57666666666666666</v>
      </c>
      <c r="V8">
        <f>'24 hour plot data'!V10</f>
        <v>0.11</v>
      </c>
      <c r="W8">
        <f>'24 hour plot data'!W10</f>
        <v>0.70222222222222219</v>
      </c>
      <c r="X8">
        <f>'24 hour plot data'!X10</f>
        <v>0.24444444444444444</v>
      </c>
      <c r="Y8">
        <f>'24 hour plot data'!Y10</f>
        <v>0.66333333333333333</v>
      </c>
      <c r="Z8">
        <f>'24 hour plot data'!Z10</f>
        <v>0.75</v>
      </c>
      <c r="AA8">
        <f>'24 hour plot data'!AA10</f>
        <v>0.83333333333333337</v>
      </c>
      <c r="AB8">
        <f>'24 hour plot data'!AB10</f>
        <v>0.59</v>
      </c>
      <c r="AC8">
        <f t="shared" si="1"/>
        <v>6.1955555555555542</v>
      </c>
      <c r="AD8">
        <f t="shared" si="0"/>
        <v>7.4144444444444435</v>
      </c>
      <c r="AN8" s="52"/>
      <c r="AO8" s="271" t="s">
        <v>4</v>
      </c>
      <c r="AP8" s="25" t="s">
        <v>231</v>
      </c>
      <c r="AQ8" s="262" t="s">
        <v>254</v>
      </c>
      <c r="AS8" s="328" t="s">
        <v>256</v>
      </c>
      <c r="AT8" s="328"/>
      <c r="AU8" s="328"/>
      <c r="AV8" s="328"/>
    </row>
    <row r="9" spans="1:48" x14ac:dyDescent="0.2">
      <c r="A9">
        <v>23</v>
      </c>
      <c r="B9">
        <v>1</v>
      </c>
      <c r="C9" t="str">
        <f>'24 hour plot data'!C11</f>
        <v>J6</v>
      </c>
      <c r="D9">
        <v>2</v>
      </c>
      <c r="E9">
        <f>'24 hour plot data'!E11</f>
        <v>0.04</v>
      </c>
      <c r="F9">
        <f>'24 hour plot data'!F11</f>
        <v>7.4444444444444438E-2</v>
      </c>
      <c r="G9">
        <f>'24 hour plot data'!G11</f>
        <v>0</v>
      </c>
      <c r="H9">
        <f>'24 hour plot data'!H11</f>
        <v>9.555555555555556E-2</v>
      </c>
      <c r="I9">
        <f>'24 hour plot data'!I11</f>
        <v>0</v>
      </c>
      <c r="J9">
        <f>'24 hour plot data'!J11</f>
        <v>5.5555555555555552E-2</v>
      </c>
      <c r="K9">
        <f>'24 hour plot data'!K11</f>
        <v>6.222222222222222E-2</v>
      </c>
      <c r="L9">
        <f>'24 hour plot data'!L11</f>
        <v>4.6666666666666669E-2</v>
      </c>
      <c r="M9">
        <f>'24 hour plot data'!M11</f>
        <v>0.18222222222222223</v>
      </c>
      <c r="N9">
        <f>'24 hour plot data'!N11</f>
        <v>0.02</v>
      </c>
      <c r="O9">
        <f>'24 hour plot data'!O11</f>
        <v>7.8888888888888883E-2</v>
      </c>
      <c r="P9">
        <f>'24 hour plot data'!P11</f>
        <v>3.7777777777777778E-2</v>
      </c>
      <c r="Q9">
        <f>'24 hour plot data'!Q11</f>
        <v>0</v>
      </c>
      <c r="R9">
        <f>'24 hour plot data'!R11</f>
        <v>0.05</v>
      </c>
      <c r="S9">
        <f>'24 hour plot data'!S11</f>
        <v>0</v>
      </c>
      <c r="T9">
        <f>'24 hour plot data'!T11</f>
        <v>5.5555555555555552E-2</v>
      </c>
      <c r="U9">
        <f>'24 hour plot data'!U11</f>
        <v>5.4444444444444441E-2</v>
      </c>
      <c r="V9">
        <f>'24 hour plot data'!V11</f>
        <v>0.2311111111111111</v>
      </c>
      <c r="W9">
        <f>'24 hour plot data'!W11</f>
        <v>5.5555555555555552E-2</v>
      </c>
      <c r="X9">
        <f>'24 hour plot data'!X11</f>
        <v>0.10111111111111111</v>
      </c>
      <c r="Y9">
        <f>'24 hour plot data'!Y11</f>
        <v>4.4444444444444446E-2</v>
      </c>
      <c r="Z9">
        <f>'24 hour plot data'!Z11</f>
        <v>2.8888888888888888E-2</v>
      </c>
      <c r="AA9">
        <f>'24 hour plot data'!AA11</f>
        <v>1.8888888888888889E-2</v>
      </c>
      <c r="AB9">
        <f>'24 hour plot data'!AB11</f>
        <v>3.4444444444444444E-2</v>
      </c>
      <c r="AC9">
        <f t="shared" si="1"/>
        <v>0.69333333333333336</v>
      </c>
      <c r="AD9">
        <f t="shared" si="0"/>
        <v>0.6744444444444444</v>
      </c>
      <c r="AN9" s="52"/>
      <c r="AO9" s="271" t="s">
        <v>49</v>
      </c>
      <c r="AP9" s="25" t="s">
        <v>234</v>
      </c>
      <c r="AQ9" s="261" t="s">
        <v>235</v>
      </c>
    </row>
    <row r="10" spans="1:48" x14ac:dyDescent="0.2">
      <c r="A10">
        <v>23</v>
      </c>
      <c r="B10">
        <v>1</v>
      </c>
      <c r="C10" t="str">
        <f>'24 hour plot data'!C12</f>
        <v>J6</v>
      </c>
      <c r="D10">
        <v>3</v>
      </c>
      <c r="E10">
        <f>'24 hour plot data'!E12</f>
        <v>0.21222222222222223</v>
      </c>
      <c r="F10">
        <f>'24 hour plot data'!F12</f>
        <v>0.72777777777777775</v>
      </c>
      <c r="G10">
        <f>'24 hour plot data'!G12</f>
        <v>0.22444444444444445</v>
      </c>
      <c r="H10">
        <f>'24 hour plot data'!H12</f>
        <v>0.63555555555555554</v>
      </c>
      <c r="I10">
        <f>'24 hour plot data'!I12</f>
        <v>0.19555555555555557</v>
      </c>
      <c r="J10">
        <f>'24 hour plot data'!J12</f>
        <v>0.4022222222222222</v>
      </c>
      <c r="K10">
        <f>'24 hour plot data'!K12</f>
        <v>0.30888888888888888</v>
      </c>
      <c r="L10">
        <f>'24 hour plot data'!L12</f>
        <v>0.49555555555555558</v>
      </c>
      <c r="M10">
        <f>'24 hour plot data'!M12</f>
        <v>0.69</v>
      </c>
      <c r="N10">
        <f>'24 hour plot data'!N12</f>
        <v>0.24777777777777779</v>
      </c>
      <c r="O10">
        <f>'24 hour plot data'!O12</f>
        <v>0.61555555555555552</v>
      </c>
      <c r="P10">
        <f>'24 hour plot data'!P12</f>
        <v>0.35555555555555557</v>
      </c>
      <c r="Q10">
        <f>'24 hour plot data'!Q12</f>
        <v>2.7777777777777776E-2</v>
      </c>
      <c r="R10">
        <f>'24 hour plot data'!R12</f>
        <v>0.44888888888888889</v>
      </c>
      <c r="S10">
        <f>'24 hour plot data'!S12</f>
        <v>0</v>
      </c>
      <c r="T10">
        <f>'24 hour plot data'!T12</f>
        <v>0.47333333333333333</v>
      </c>
      <c r="U10">
        <f>'24 hour plot data'!U12</f>
        <v>0.36888888888888888</v>
      </c>
      <c r="V10">
        <f>'24 hour plot data'!V12</f>
        <v>0.65888888888888886</v>
      </c>
      <c r="W10">
        <f>'24 hour plot data'!W12</f>
        <v>0.24222222222222223</v>
      </c>
      <c r="X10">
        <f>'24 hour plot data'!X12</f>
        <v>0.6544444444444445</v>
      </c>
      <c r="Y10">
        <f>'24 hour plot data'!Y12</f>
        <v>0.29222222222222222</v>
      </c>
      <c r="Z10">
        <f>'24 hour plot data'!Z12</f>
        <v>0.22111111111111112</v>
      </c>
      <c r="AA10">
        <f>'24 hour plot data'!AA12</f>
        <v>0.14777777777777779</v>
      </c>
      <c r="AB10">
        <f>'24 hour plot data'!AB12</f>
        <v>0.37555555555555553</v>
      </c>
      <c r="AC10">
        <f t="shared" si="1"/>
        <v>5.1111111111111107</v>
      </c>
      <c r="AD10">
        <f t="shared" si="0"/>
        <v>3.911111111111111</v>
      </c>
      <c r="AN10" s="52"/>
      <c r="AO10" s="324" t="s">
        <v>53</v>
      </c>
      <c r="AP10" s="25" t="s">
        <v>238</v>
      </c>
      <c r="AQ10" s="38" t="s">
        <v>239</v>
      </c>
    </row>
    <row r="11" spans="1:48" x14ac:dyDescent="0.2">
      <c r="A11">
        <v>23</v>
      </c>
      <c r="B11">
        <v>1</v>
      </c>
      <c r="C11" t="str">
        <f>'24 hour plot data'!C13</f>
        <v>K5</v>
      </c>
      <c r="D11">
        <v>1</v>
      </c>
      <c r="E11">
        <f>'24 hour plot data'!E13</f>
        <v>0.56333333333333335</v>
      </c>
      <c r="F11">
        <f>'24 hour plot data'!F13</f>
        <v>0.48777777777777775</v>
      </c>
      <c r="G11">
        <f>'24 hour plot data'!G13</f>
        <v>0.37222222222222223</v>
      </c>
      <c r="H11">
        <f>'24 hour plot data'!H13</f>
        <v>0.24444444444444444</v>
      </c>
      <c r="I11">
        <f>'24 hour plot data'!I13</f>
        <v>0.64666666666666661</v>
      </c>
      <c r="J11">
        <f>'24 hour plot data'!J13</f>
        <v>0.99333333333333329</v>
      </c>
      <c r="K11">
        <f>'24 hour plot data'!K13</f>
        <v>9.6666666666666665E-2</v>
      </c>
      <c r="L11">
        <f>'24 hour plot data'!L13</f>
        <v>0.42555555555555558</v>
      </c>
      <c r="M11">
        <f>'24 hour plot data'!M13</f>
        <v>0.38444444444444442</v>
      </c>
      <c r="N11">
        <f>'24 hour plot data'!N13</f>
        <v>0.31333333333333335</v>
      </c>
      <c r="O11">
        <f>'24 hour plot data'!O13</f>
        <v>0.40111111111111108</v>
      </c>
      <c r="P11">
        <f>'24 hour plot data'!P13</f>
        <v>0.62444444444444447</v>
      </c>
      <c r="Q11">
        <f>'24 hour plot data'!Q13</f>
        <v>0.93222222222222217</v>
      </c>
      <c r="R11">
        <f>'24 hour plot data'!R13</f>
        <v>1</v>
      </c>
      <c r="S11">
        <f>'24 hour plot data'!S13</f>
        <v>1</v>
      </c>
      <c r="T11">
        <f>'24 hour plot data'!T13</f>
        <v>6.3333333333333339E-2</v>
      </c>
      <c r="U11">
        <f>'24 hour plot data'!U13</f>
        <v>0.91111111111111109</v>
      </c>
      <c r="V11">
        <f>'24 hour plot data'!V13</f>
        <v>0.16444444444444445</v>
      </c>
      <c r="W11">
        <f>'24 hour plot data'!W13</f>
        <v>0.51111111111111107</v>
      </c>
      <c r="X11">
        <f>'24 hour plot data'!X13</f>
        <v>0.30444444444444446</v>
      </c>
      <c r="Y11">
        <f>'24 hour plot data'!Y13</f>
        <v>0.40666666666666668</v>
      </c>
      <c r="Z11">
        <f>'24 hour plot data'!Z13</f>
        <v>0.73777777777777775</v>
      </c>
      <c r="AA11">
        <f>'24 hour plot data'!AA13</f>
        <v>0.52444444444444449</v>
      </c>
      <c r="AB11">
        <f>'24 hour plot data'!AB13</f>
        <v>0.73444444444444446</v>
      </c>
      <c r="AC11">
        <f t="shared" si="1"/>
        <v>5.5533333333333328</v>
      </c>
      <c r="AD11">
        <f t="shared" si="0"/>
        <v>7.29</v>
      </c>
      <c r="AN11" s="52" t="s">
        <v>179</v>
      </c>
      <c r="AO11" s="271" t="s">
        <v>26</v>
      </c>
      <c r="AP11" s="25" t="s">
        <v>228</v>
      </c>
      <c r="AQ11" s="264" t="s">
        <v>229</v>
      </c>
    </row>
    <row r="12" spans="1:48" x14ac:dyDescent="0.2">
      <c r="A12">
        <v>23</v>
      </c>
      <c r="B12">
        <v>1</v>
      </c>
      <c r="C12" t="str">
        <f>'24 hour plot data'!C14</f>
        <v>K5</v>
      </c>
      <c r="D12">
        <v>2</v>
      </c>
      <c r="E12">
        <f>'24 hour plot data'!E14</f>
        <v>1.1111111111111111E-3</v>
      </c>
      <c r="F12">
        <f>'24 hour plot data'!F14</f>
        <v>2.2222222222222222E-3</v>
      </c>
      <c r="G12">
        <f>'24 hour plot data'!G14</f>
        <v>2.2222222222222223E-2</v>
      </c>
      <c r="H12">
        <f>'24 hour plot data'!H14</f>
        <v>1.3333333333333334E-2</v>
      </c>
      <c r="I12">
        <f>'24 hour plot data'!I14</f>
        <v>0</v>
      </c>
      <c r="J12">
        <f>'24 hour plot data'!J14</f>
        <v>0</v>
      </c>
      <c r="K12">
        <f>'24 hour plot data'!K14</f>
        <v>7.5555555555555556E-2</v>
      </c>
      <c r="L12">
        <f>'24 hour plot data'!L14</f>
        <v>5.8888888888888886E-2</v>
      </c>
      <c r="M12">
        <f>'24 hour plot data'!M14</f>
        <v>0.13666666666666666</v>
      </c>
      <c r="N12">
        <f>'24 hour plot data'!N14</f>
        <v>0.06</v>
      </c>
      <c r="O12">
        <f>'24 hour plot data'!O14</f>
        <v>8.7777777777777774E-2</v>
      </c>
      <c r="P12">
        <f>'24 hour plot data'!P14</f>
        <v>3.6666666666666667E-2</v>
      </c>
      <c r="Q12">
        <f>'24 hour plot data'!Q14</f>
        <v>8.8888888888888889E-3</v>
      </c>
      <c r="R12">
        <f>'24 hour plot data'!R14</f>
        <v>0</v>
      </c>
      <c r="S12">
        <f>'24 hour plot data'!S14</f>
        <v>0</v>
      </c>
      <c r="T12">
        <f>'24 hour plot data'!T14</f>
        <v>0.12555555555555556</v>
      </c>
      <c r="U12">
        <f>'24 hour plot data'!U14</f>
        <v>3.7777777777777778E-2</v>
      </c>
      <c r="V12">
        <f>'24 hour plot data'!V14</f>
        <v>0.12111111111111111</v>
      </c>
      <c r="W12">
        <f>'24 hour plot data'!W14</f>
        <v>9.555555555555556E-2</v>
      </c>
      <c r="X12">
        <f>'24 hour plot data'!X14</f>
        <v>6.5555555555555561E-2</v>
      </c>
      <c r="Y12">
        <f>'24 hour plot data'!Y14</f>
        <v>0.10333333333333333</v>
      </c>
      <c r="Z12">
        <f>'24 hour plot data'!Z14</f>
        <v>6.5555555555555561E-2</v>
      </c>
      <c r="AA12">
        <f>'24 hour plot data'!AA14</f>
        <v>8.8888888888888889E-3</v>
      </c>
      <c r="AB12">
        <f>'24 hour plot data'!AB14</f>
        <v>2.2222222222222222E-3</v>
      </c>
      <c r="AC12">
        <f t="shared" si="1"/>
        <v>0.49444444444444446</v>
      </c>
      <c r="AD12">
        <f t="shared" si="0"/>
        <v>0.63444444444444437</v>
      </c>
      <c r="AN12" s="52"/>
      <c r="AO12" s="271" t="s">
        <v>4</v>
      </c>
      <c r="AP12" s="25" t="s">
        <v>231</v>
      </c>
      <c r="AQ12" s="262" t="s">
        <v>232</v>
      </c>
    </row>
    <row r="13" spans="1:48" x14ac:dyDescent="0.2">
      <c r="A13">
        <v>23</v>
      </c>
      <c r="B13">
        <v>1</v>
      </c>
      <c r="C13" t="str">
        <f>'24 hour plot data'!C15</f>
        <v>K5</v>
      </c>
      <c r="D13">
        <v>3</v>
      </c>
      <c r="E13">
        <f>'24 hour plot data'!E15</f>
        <v>0.43555555555555553</v>
      </c>
      <c r="F13">
        <f>'24 hour plot data'!F15</f>
        <v>0.51</v>
      </c>
      <c r="G13">
        <f>'24 hour plot data'!G15</f>
        <v>0.60555555555555551</v>
      </c>
      <c r="H13">
        <f>'24 hour plot data'!H15</f>
        <v>0.74222222222222223</v>
      </c>
      <c r="I13">
        <f>'24 hour plot data'!I15</f>
        <v>0.35333333333333333</v>
      </c>
      <c r="J13">
        <f>'24 hour plot data'!J15</f>
        <v>6.6666666666666671E-3</v>
      </c>
      <c r="K13">
        <f>'24 hour plot data'!K15</f>
        <v>0.82777777777777772</v>
      </c>
      <c r="L13">
        <f>'24 hour plot data'!L15</f>
        <v>0.51555555555555554</v>
      </c>
      <c r="M13">
        <f>'24 hour plot data'!M15</f>
        <v>0.47888888888888886</v>
      </c>
      <c r="N13">
        <f>'24 hour plot data'!N15</f>
        <v>0.62666666666666671</v>
      </c>
      <c r="O13">
        <f>'24 hour plot data'!O15</f>
        <v>0.51111111111111107</v>
      </c>
      <c r="P13">
        <f>'24 hour plot data'!P15</f>
        <v>0.33888888888888891</v>
      </c>
      <c r="Q13">
        <f>'24 hour plot data'!Q15</f>
        <v>5.8888888888888886E-2</v>
      </c>
      <c r="R13">
        <f>'24 hour plot data'!R15</f>
        <v>0</v>
      </c>
      <c r="S13">
        <f>'24 hour plot data'!S15</f>
        <v>0</v>
      </c>
      <c r="T13">
        <f>'24 hour plot data'!T15</f>
        <v>0.81111111111111112</v>
      </c>
      <c r="U13">
        <f>'24 hour plot data'!U15</f>
        <v>5.1111111111111114E-2</v>
      </c>
      <c r="V13">
        <f>'24 hour plot data'!V15</f>
        <v>0.71444444444444444</v>
      </c>
      <c r="W13">
        <f>'24 hour plot data'!W15</f>
        <v>0.39333333333333331</v>
      </c>
      <c r="X13">
        <f>'24 hour plot data'!X15</f>
        <v>0.63</v>
      </c>
      <c r="Y13">
        <f>'24 hour plot data'!Y15</f>
        <v>0.49</v>
      </c>
      <c r="Z13">
        <f>'24 hour plot data'!Z15</f>
        <v>0.19666666666666666</v>
      </c>
      <c r="AA13">
        <f>'24 hour plot data'!AA15</f>
        <v>0.46666666666666667</v>
      </c>
      <c r="AB13">
        <f>'24 hour plot data'!AB15</f>
        <v>0.26333333333333331</v>
      </c>
      <c r="AC13">
        <f t="shared" si="1"/>
        <v>5.9522222222222227</v>
      </c>
      <c r="AD13">
        <f t="shared" si="0"/>
        <v>4.0755555555555558</v>
      </c>
      <c r="AN13" s="52"/>
      <c r="AO13" s="271" t="s">
        <v>49</v>
      </c>
      <c r="AP13" s="25" t="s">
        <v>234</v>
      </c>
      <c r="AQ13" s="262" t="s">
        <v>236</v>
      </c>
    </row>
    <row r="14" spans="1:48" x14ac:dyDescent="0.2">
      <c r="A14">
        <v>23</v>
      </c>
      <c r="B14">
        <v>1</v>
      </c>
      <c r="C14" t="str">
        <f>'24 hour plot data'!C19</f>
        <v>R5</v>
      </c>
      <c r="D14">
        <v>1</v>
      </c>
      <c r="E14">
        <f>'24 hour plot data'!E19</f>
        <v>0.55888888888888888</v>
      </c>
      <c r="F14">
        <f>'24 hour plot data'!F19</f>
        <v>0.36444444444444446</v>
      </c>
      <c r="G14">
        <f>'24 hour plot data'!G19</f>
        <v>0.9966666666666667</v>
      </c>
      <c r="H14">
        <f>'24 hour plot data'!H19</f>
        <v>0.27333333333333332</v>
      </c>
      <c r="I14">
        <f>'24 hour plot data'!I19</f>
        <v>0.35777777777777775</v>
      </c>
      <c r="J14">
        <f>'24 hour plot data'!J19</f>
        <v>0.74777777777777776</v>
      </c>
      <c r="K14">
        <f>'24 hour plot data'!K19</f>
        <v>8.7777777777777774E-2</v>
      </c>
      <c r="L14">
        <f>'24 hour plot data'!L19</f>
        <v>0.62888888888888894</v>
      </c>
      <c r="M14">
        <f>'24 hour plot data'!M19</f>
        <v>0.24444444444444444</v>
      </c>
      <c r="N14">
        <f>'24 hour plot data'!N19</f>
        <v>0.35555555555555557</v>
      </c>
      <c r="O14">
        <f>'24 hour plot data'!O19</f>
        <v>0.3888888888888889</v>
      </c>
      <c r="P14">
        <f>'24 hour plot data'!P19</f>
        <v>0.5411111111111111</v>
      </c>
      <c r="Q14">
        <f>'24 hour plot data'!Q19</f>
        <v>0.63444444444444448</v>
      </c>
      <c r="R14">
        <f>'24 hour plot data'!R19</f>
        <v>0.74777777777777776</v>
      </c>
      <c r="S14">
        <f>'24 hour plot data'!S19</f>
        <v>0.50222222222222224</v>
      </c>
      <c r="T14">
        <f>'24 hour plot data'!T19</f>
        <v>0.84333333333333338</v>
      </c>
      <c r="U14">
        <f>'24 hour plot data'!U19</f>
        <v>0.90888888888888886</v>
      </c>
      <c r="V14">
        <f>'24 hour plot data'!V19</f>
        <v>0.21</v>
      </c>
      <c r="W14">
        <f>'24 hour plot data'!W19</f>
        <v>0.77</v>
      </c>
      <c r="X14">
        <f>'24 hour plot data'!X19</f>
        <v>0.18555555555555556</v>
      </c>
      <c r="Y14">
        <f>'24 hour plot data'!Y19</f>
        <v>0.72888888888888892</v>
      </c>
      <c r="Z14">
        <f>'24 hour plot data'!Z19</f>
        <v>0.34222222222222221</v>
      </c>
      <c r="AA14">
        <f>'24 hour plot data'!AA19</f>
        <v>0.75888888888888884</v>
      </c>
      <c r="AB14">
        <f>'24 hour plot data'!AB19</f>
        <v>1</v>
      </c>
      <c r="AC14">
        <f t="shared" ref="AC14:AC30" si="2">SUM(E14:P14)</f>
        <v>5.5455555555555556</v>
      </c>
      <c r="AD14">
        <f t="shared" ref="AD14:AD30" si="3">SUM(Q14:AB14)</f>
        <v>7.6322222222222225</v>
      </c>
      <c r="AN14" s="52"/>
      <c r="AO14" s="324" t="s">
        <v>53</v>
      </c>
      <c r="AP14" s="25" t="s">
        <v>238</v>
      </c>
      <c r="AQ14" s="322" t="s">
        <v>240</v>
      </c>
    </row>
    <row r="15" spans="1:48" x14ac:dyDescent="0.2">
      <c r="A15">
        <v>23</v>
      </c>
      <c r="B15">
        <v>1</v>
      </c>
      <c r="C15" t="str">
        <f>'24 hour plot data'!C20</f>
        <v>R5</v>
      </c>
      <c r="D15">
        <v>2</v>
      </c>
      <c r="E15">
        <f>'24 hour plot data'!E20</f>
        <v>9.6666666666666665E-2</v>
      </c>
      <c r="F15">
        <f>'24 hour plot data'!F20</f>
        <v>7.7777777777777779E-2</v>
      </c>
      <c r="G15">
        <f>'24 hour plot data'!G20</f>
        <v>0</v>
      </c>
      <c r="H15">
        <f>'24 hour plot data'!H20</f>
        <v>3.888888888888889E-2</v>
      </c>
      <c r="I15">
        <f>'24 hour plot data'!I20</f>
        <v>0.06</v>
      </c>
      <c r="J15">
        <f>'24 hour plot data'!J20</f>
        <v>7.7777777777777776E-3</v>
      </c>
      <c r="K15">
        <f>'24 hour plot data'!K20</f>
        <v>0.12666666666666668</v>
      </c>
      <c r="L15">
        <f>'24 hour plot data'!L20</f>
        <v>4.777777777777778E-2</v>
      </c>
      <c r="M15">
        <f>'24 hour plot data'!M20</f>
        <v>0.12777777777777777</v>
      </c>
      <c r="N15">
        <f>'24 hour plot data'!N20</f>
        <v>0.15555555555555556</v>
      </c>
      <c r="O15">
        <f>'24 hour plot data'!O20</f>
        <v>7.6666666666666661E-2</v>
      </c>
      <c r="P15">
        <f>'24 hour plot data'!P20</f>
        <v>4.4444444444444446E-2</v>
      </c>
      <c r="Q15">
        <f>'24 hour plot data'!Q20</f>
        <v>3.5555555555555556E-2</v>
      </c>
      <c r="R15">
        <f>'24 hour plot data'!R20</f>
        <v>1.5555555555555555E-2</v>
      </c>
      <c r="S15">
        <f>'24 hour plot data'!S20</f>
        <v>6.8888888888888888E-2</v>
      </c>
      <c r="T15">
        <f>'24 hour plot data'!T20</f>
        <v>5.1111111111111114E-2</v>
      </c>
      <c r="U15">
        <f>'24 hour plot data'!U20</f>
        <v>0</v>
      </c>
      <c r="V15">
        <f>'24 hour plot data'!V20</f>
        <v>9.555555555555556E-2</v>
      </c>
      <c r="W15">
        <f>'24 hour plot data'!W20</f>
        <v>2.3333333333333334E-2</v>
      </c>
      <c r="X15">
        <f>'24 hour plot data'!X20</f>
        <v>0.14888888888888888</v>
      </c>
      <c r="Y15">
        <f>'24 hour plot data'!Y20</f>
        <v>1.1111111111111112E-2</v>
      </c>
      <c r="Z15">
        <f>'24 hour plot data'!Z20</f>
        <v>0.1388888888888889</v>
      </c>
      <c r="AA15">
        <f>'24 hour plot data'!AA20</f>
        <v>2.1111111111111112E-2</v>
      </c>
      <c r="AB15">
        <f>'24 hour plot data'!AB20</f>
        <v>0</v>
      </c>
      <c r="AC15">
        <f t="shared" si="2"/>
        <v>0.86</v>
      </c>
      <c r="AD15">
        <f t="shared" si="3"/>
        <v>0.61</v>
      </c>
      <c r="AN15" s="52" t="s">
        <v>47</v>
      </c>
      <c r="AO15" s="271" t="s">
        <v>26</v>
      </c>
      <c r="AP15" s="25" t="s">
        <v>228</v>
      </c>
      <c r="AQ15" s="262" t="s">
        <v>230</v>
      </c>
    </row>
    <row r="16" spans="1:48" x14ac:dyDescent="0.2">
      <c r="A16">
        <v>23</v>
      </c>
      <c r="B16">
        <v>1</v>
      </c>
      <c r="C16" t="str">
        <f>'24 hour plot data'!C21</f>
        <v>R5</v>
      </c>
      <c r="D16">
        <v>3</v>
      </c>
      <c r="E16">
        <f>'24 hour plot data'!E21</f>
        <v>0.34444444444444444</v>
      </c>
      <c r="F16">
        <f>'24 hour plot data'!F21</f>
        <v>0.55777777777777782</v>
      </c>
      <c r="G16">
        <f>'24 hour plot data'!G21</f>
        <v>3.3333333333333335E-3</v>
      </c>
      <c r="H16">
        <f>'24 hour plot data'!H21</f>
        <v>0.68777777777777782</v>
      </c>
      <c r="I16">
        <f>'24 hour plot data'!I21</f>
        <v>0.5822222222222222</v>
      </c>
      <c r="J16">
        <f>'24 hour plot data'!J21</f>
        <v>0.24444444444444444</v>
      </c>
      <c r="K16">
        <f>'24 hour plot data'!K21</f>
        <v>0.78555555555555556</v>
      </c>
      <c r="L16">
        <f>'24 hour plot data'!L21</f>
        <v>0.32333333333333331</v>
      </c>
      <c r="M16">
        <f>'24 hour plot data'!M21</f>
        <v>0.62777777777777777</v>
      </c>
      <c r="N16">
        <f>'24 hour plot data'!N21</f>
        <v>0.48888888888888887</v>
      </c>
      <c r="O16">
        <f>'24 hour plot data'!O21</f>
        <v>0.5344444444444445</v>
      </c>
      <c r="P16">
        <f>'24 hour plot data'!P21</f>
        <v>0.41444444444444445</v>
      </c>
      <c r="Q16">
        <f>'24 hour plot data'!Q21</f>
        <v>0.33</v>
      </c>
      <c r="R16">
        <f>'24 hour plot data'!R21</f>
        <v>0.23666666666666666</v>
      </c>
      <c r="S16">
        <f>'24 hour plot data'!S21</f>
        <v>0.42888888888888888</v>
      </c>
      <c r="T16">
        <f>'24 hour plot data'!T21</f>
        <v>0.10555555555555556</v>
      </c>
      <c r="U16">
        <f>'24 hour plot data'!U21</f>
        <v>9.1111111111111115E-2</v>
      </c>
      <c r="V16">
        <f>'24 hour plot data'!V21</f>
        <v>0.69444444444444442</v>
      </c>
      <c r="W16">
        <f>'24 hour plot data'!W21</f>
        <v>0.20666666666666667</v>
      </c>
      <c r="X16">
        <f>'24 hour plot data'!X21</f>
        <v>0.66555555555555557</v>
      </c>
      <c r="Y16">
        <f>'24 hour plot data'!Y21</f>
        <v>0.26</v>
      </c>
      <c r="Z16">
        <f>'24 hour plot data'!Z21</f>
        <v>0.51888888888888884</v>
      </c>
      <c r="AA16">
        <f>'24 hour plot data'!AA21</f>
        <v>0.22</v>
      </c>
      <c r="AB16">
        <f>'24 hour plot data'!AB21</f>
        <v>0</v>
      </c>
      <c r="AC16">
        <f t="shared" si="2"/>
        <v>5.5944444444444441</v>
      </c>
      <c r="AD16">
        <f t="shared" si="3"/>
        <v>3.7577777777777781</v>
      </c>
      <c r="AN16" s="52"/>
      <c r="AO16" s="271" t="s">
        <v>4</v>
      </c>
      <c r="AP16" s="25" t="s">
        <v>231</v>
      </c>
      <c r="AQ16" s="262" t="s">
        <v>233</v>
      </c>
    </row>
    <row r="17" spans="1:43" x14ac:dyDescent="0.2">
      <c r="A17">
        <v>23</v>
      </c>
      <c r="B17">
        <v>1</v>
      </c>
      <c r="C17" t="str">
        <f>'24 hour plot data'!C22</f>
        <v>S2</v>
      </c>
      <c r="D17">
        <v>1</v>
      </c>
      <c r="E17">
        <f>'24 hour plot data'!E22</f>
        <v>0.38555555555555554</v>
      </c>
      <c r="F17">
        <f>'24 hour plot data'!F22</f>
        <v>0.53555555555555556</v>
      </c>
      <c r="G17">
        <f>'24 hour plot data'!G22</f>
        <v>0.16111111111111112</v>
      </c>
      <c r="H17">
        <f>'24 hour plot data'!H22</f>
        <v>0.58888888888888891</v>
      </c>
      <c r="I17">
        <f>'24 hour plot data'!I22</f>
        <v>6.8888888888888888E-2</v>
      </c>
      <c r="J17">
        <f>'24 hour plot data'!J22</f>
        <v>0.83555555555555561</v>
      </c>
      <c r="K17">
        <f>'24 hour plot data'!K22</f>
        <v>8.8888888888888892E-2</v>
      </c>
      <c r="L17">
        <f>'24 hour plot data'!L22</f>
        <v>0.59333333333333338</v>
      </c>
      <c r="M17">
        <f>'24 hour plot data'!M22</f>
        <v>0.29888888888888887</v>
      </c>
      <c r="N17">
        <f>'24 hour plot data'!N22</f>
        <v>0.19555555555555557</v>
      </c>
      <c r="O17">
        <f>'24 hour plot data'!O22</f>
        <v>0.5033333333333333</v>
      </c>
      <c r="P17">
        <f>'24 hour plot data'!P22</f>
        <v>0.2722222222222222</v>
      </c>
      <c r="Q17">
        <f>'24 hour plot data'!Q22</f>
        <v>0.82111111111111112</v>
      </c>
      <c r="R17">
        <f>'24 hour plot data'!R22</f>
        <v>0.80666666666666664</v>
      </c>
      <c r="S17">
        <f>'24 hour plot data'!S22</f>
        <v>0.91444444444444439</v>
      </c>
      <c r="T17">
        <f>'24 hour plot data'!T22</f>
        <v>0.3477777777777778</v>
      </c>
      <c r="U17">
        <f>'24 hour plot data'!U22</f>
        <v>0.61888888888888893</v>
      </c>
      <c r="V17">
        <f>'24 hour plot data'!V22</f>
        <v>0.5033333333333333</v>
      </c>
      <c r="W17">
        <f>'24 hour plot data'!W22</f>
        <v>0.56666666666666665</v>
      </c>
      <c r="X17">
        <f>'24 hour plot data'!X22</f>
        <v>1</v>
      </c>
      <c r="Y17">
        <f>'24 hour plot data'!Y22</f>
        <v>0.54222222222222227</v>
      </c>
      <c r="Z17">
        <f>'24 hour plot data'!Z22</f>
        <v>0.64666666666666661</v>
      </c>
      <c r="AA17">
        <f>'24 hour plot data'!AA22</f>
        <v>1</v>
      </c>
      <c r="AB17">
        <f>'24 hour plot data'!AB22</f>
        <v>1</v>
      </c>
      <c r="AC17">
        <f t="shared" si="2"/>
        <v>4.5277777777777777</v>
      </c>
      <c r="AD17">
        <f t="shared" si="3"/>
        <v>8.767777777777777</v>
      </c>
      <c r="AN17" s="52"/>
      <c r="AO17" s="271" t="s">
        <v>49</v>
      </c>
      <c r="AP17" s="25" t="s">
        <v>234</v>
      </c>
      <c r="AQ17" s="262" t="s">
        <v>237</v>
      </c>
    </row>
    <row r="18" spans="1:43" x14ac:dyDescent="0.2">
      <c r="A18">
        <v>23</v>
      </c>
      <c r="B18">
        <v>1</v>
      </c>
      <c r="C18" t="str">
        <f>'24 hour plot data'!C23</f>
        <v>S2</v>
      </c>
      <c r="D18">
        <v>2</v>
      </c>
      <c r="E18">
        <f>'24 hour plot data'!E23</f>
        <v>0.13111111111111112</v>
      </c>
      <c r="F18">
        <f>'24 hour plot data'!F23</f>
        <v>7.8888888888888883E-2</v>
      </c>
      <c r="G18">
        <f>'24 hour plot data'!G23</f>
        <v>0.1711111111111111</v>
      </c>
      <c r="H18">
        <f>'24 hour plot data'!H23</f>
        <v>4.8888888888888891E-2</v>
      </c>
      <c r="I18">
        <f>'24 hour plot data'!I23</f>
        <v>0.19777777777777777</v>
      </c>
      <c r="J18">
        <f>'24 hour plot data'!J23</f>
        <v>5.5555555555555558E-3</v>
      </c>
      <c r="K18">
        <f>'24 hour plot data'!K23</f>
        <v>0.14555555555555555</v>
      </c>
      <c r="L18">
        <f>'24 hour plot data'!L23</f>
        <v>8.5555555555555551E-2</v>
      </c>
      <c r="M18">
        <f>'24 hour plot data'!M23</f>
        <v>0.14444444444444443</v>
      </c>
      <c r="N18">
        <f>'24 hour plot data'!N23</f>
        <v>0.16222222222222221</v>
      </c>
      <c r="O18">
        <f>'24 hour plot data'!O23</f>
        <v>9.2222222222222219E-2</v>
      </c>
      <c r="P18">
        <f>'24 hour plot data'!P23</f>
        <v>0.12777777777777777</v>
      </c>
      <c r="Q18">
        <f>'24 hour plot data'!Q23</f>
        <v>3.7777777777777778E-2</v>
      </c>
      <c r="R18">
        <f>'24 hour plot data'!R23</f>
        <v>2.5555555555555557E-2</v>
      </c>
      <c r="S18">
        <f>'24 hour plot data'!S23</f>
        <v>8.8888888888888889E-3</v>
      </c>
      <c r="T18">
        <f>'24 hour plot data'!T23</f>
        <v>0.10666666666666667</v>
      </c>
      <c r="U18">
        <f>'24 hour plot data'!U23</f>
        <v>6.6666666666666666E-2</v>
      </c>
      <c r="V18">
        <f>'24 hour plot data'!V23</f>
        <v>0.10555555555555556</v>
      </c>
      <c r="W18">
        <f>'24 hour plot data'!W23</f>
        <v>8.8888888888888892E-2</v>
      </c>
      <c r="X18">
        <f>'24 hour plot data'!X23</f>
        <v>0</v>
      </c>
      <c r="Y18">
        <f>'24 hour plot data'!Y23</f>
        <v>5.2222222222222225E-2</v>
      </c>
      <c r="Z18">
        <f>'24 hour plot data'!Z23</f>
        <v>0.05</v>
      </c>
      <c r="AA18">
        <f>'24 hour plot data'!AA23</f>
        <v>0</v>
      </c>
      <c r="AB18">
        <f>'24 hour plot data'!AB23</f>
        <v>0</v>
      </c>
      <c r="AC18">
        <f t="shared" si="2"/>
        <v>1.391111111111111</v>
      </c>
      <c r="AD18">
        <f t="shared" si="3"/>
        <v>0.54222222222222227</v>
      </c>
      <c r="AN18" s="52"/>
      <c r="AO18" s="324" t="s">
        <v>53</v>
      </c>
      <c r="AP18" s="25" t="s">
        <v>238</v>
      </c>
      <c r="AQ18" s="261" t="s">
        <v>241</v>
      </c>
    </row>
    <row r="19" spans="1:43" x14ac:dyDescent="0.2">
      <c r="A19">
        <v>23</v>
      </c>
      <c r="B19">
        <v>1</v>
      </c>
      <c r="C19" t="str">
        <f>'24 hour plot data'!C24</f>
        <v>S2</v>
      </c>
      <c r="D19">
        <v>3</v>
      </c>
      <c r="E19">
        <f>'24 hour plot data'!E24</f>
        <v>0.48333333333333334</v>
      </c>
      <c r="F19">
        <f>'24 hour plot data'!F24</f>
        <v>0.38555555555555554</v>
      </c>
      <c r="G19">
        <f>'24 hour plot data'!G24</f>
        <v>0.6677777777777778</v>
      </c>
      <c r="H19">
        <f>'24 hour plot data'!H24</f>
        <v>0.36222222222222222</v>
      </c>
      <c r="I19">
        <f>'24 hour plot data'!I24</f>
        <v>0.73333333333333328</v>
      </c>
      <c r="J19">
        <f>'24 hour plot data'!J24</f>
        <v>0.15888888888888889</v>
      </c>
      <c r="K19">
        <f>'24 hour plot data'!K24</f>
        <v>0.76555555555555554</v>
      </c>
      <c r="L19">
        <f>'24 hour plot data'!L24</f>
        <v>0.32111111111111112</v>
      </c>
      <c r="M19">
        <f>'24 hour plot data'!M24</f>
        <v>0.55666666666666664</v>
      </c>
      <c r="N19">
        <f>'24 hour plot data'!N24</f>
        <v>0.64222222222222225</v>
      </c>
      <c r="O19">
        <f>'24 hour plot data'!O24</f>
        <v>0.40444444444444444</v>
      </c>
      <c r="P19">
        <f>'24 hour plot data'!P24</f>
        <v>0.6</v>
      </c>
      <c r="Q19">
        <f>'24 hour plot data'!Q24</f>
        <v>0.1411111111111111</v>
      </c>
      <c r="R19">
        <f>'24 hour plot data'!R24</f>
        <v>0.16777777777777778</v>
      </c>
      <c r="S19">
        <f>'24 hour plot data'!S24</f>
        <v>7.6666666666666661E-2</v>
      </c>
      <c r="T19">
        <f>'24 hour plot data'!T24</f>
        <v>0.54555555555555557</v>
      </c>
      <c r="U19">
        <f>'24 hour plot data'!U24</f>
        <v>0.31444444444444447</v>
      </c>
      <c r="V19">
        <f>'24 hour plot data'!V24</f>
        <v>0.39111111111111113</v>
      </c>
      <c r="W19">
        <f>'24 hour plot data'!W24</f>
        <v>0.34444444444444444</v>
      </c>
      <c r="X19">
        <f>'24 hour plot data'!X24</f>
        <v>0</v>
      </c>
      <c r="Y19">
        <f>'24 hour plot data'!Y24</f>
        <v>0.40555555555555556</v>
      </c>
      <c r="Z19">
        <f>'24 hour plot data'!Z24</f>
        <v>0.30333333333333334</v>
      </c>
      <c r="AA19">
        <f>'24 hour plot data'!AA24</f>
        <v>0</v>
      </c>
      <c r="AB19">
        <f>'24 hour plot data'!AB24</f>
        <v>0</v>
      </c>
      <c r="AC19">
        <f t="shared" si="2"/>
        <v>6.0811111111111114</v>
      </c>
      <c r="AD19">
        <f t="shared" si="3"/>
        <v>2.69</v>
      </c>
      <c r="AN19" s="263" t="s">
        <v>177</v>
      </c>
      <c r="AO19" s="270" t="s">
        <v>26</v>
      </c>
      <c r="AP19" s="25" t="s">
        <v>228</v>
      </c>
      <c r="AQ19" s="264" t="s">
        <v>242</v>
      </c>
    </row>
    <row r="20" spans="1:43" x14ac:dyDescent="0.2">
      <c r="A20">
        <v>23</v>
      </c>
      <c r="B20">
        <v>1</v>
      </c>
      <c r="C20" t="str">
        <f>'24 hour plot data'!C25</f>
        <v>U5</v>
      </c>
      <c r="D20">
        <v>1</v>
      </c>
      <c r="E20">
        <f>'24 hour plot data'!E25</f>
        <v>0.20555555555555555</v>
      </c>
      <c r="F20">
        <f>'24 hour plot data'!F25</f>
        <v>0.83777777777777773</v>
      </c>
      <c r="G20">
        <f>'24 hour plot data'!G25</f>
        <v>0.33</v>
      </c>
      <c r="H20">
        <f>'24 hour plot data'!H25</f>
        <v>0.69222222222222218</v>
      </c>
      <c r="I20">
        <f>'24 hour plot data'!I25</f>
        <v>0.14000000000000001</v>
      </c>
      <c r="J20">
        <f>'24 hour plot data'!J25</f>
        <v>0.44</v>
      </c>
      <c r="K20">
        <f>'24 hour plot data'!K25</f>
        <v>0.23555555555555555</v>
      </c>
      <c r="L20">
        <f>'24 hour plot data'!L25</f>
        <v>0.3322222222222222</v>
      </c>
      <c r="M20">
        <f>'24 hour plot data'!M25</f>
        <v>0.50222222222222224</v>
      </c>
      <c r="N20">
        <f>'24 hour plot data'!N25</f>
        <v>0.42666666666666669</v>
      </c>
      <c r="O20">
        <f>'24 hour plot data'!O25</f>
        <v>0.24444444444444444</v>
      </c>
      <c r="P20">
        <f>'24 hour plot data'!P25</f>
        <v>0.59666666666666668</v>
      </c>
      <c r="Q20">
        <f>'24 hour plot data'!Q25</f>
        <v>0.82333333333333336</v>
      </c>
      <c r="R20">
        <f>'24 hour plot data'!R25</f>
        <v>0.95222222222222219</v>
      </c>
      <c r="S20">
        <f>'24 hour plot data'!S25</f>
        <v>0.67777777777777781</v>
      </c>
      <c r="T20">
        <f>'24 hour plot data'!T25</f>
        <v>0.68666666666666665</v>
      </c>
      <c r="U20">
        <f>'24 hour plot data'!U25</f>
        <v>0.23222222222222222</v>
      </c>
      <c r="V20">
        <f>'24 hour plot data'!V25</f>
        <v>1</v>
      </c>
      <c r="W20">
        <f>'24 hour plot data'!W25</f>
        <v>0.34</v>
      </c>
      <c r="X20">
        <f>'24 hour plot data'!X25</f>
        <v>0.73111111111111116</v>
      </c>
      <c r="Y20">
        <f>'24 hour plot data'!Y25</f>
        <v>0.47888888888888886</v>
      </c>
      <c r="Z20">
        <f>'24 hour plot data'!Z25</f>
        <v>0.82333333333333336</v>
      </c>
      <c r="AA20">
        <f>'24 hour plot data'!AA25</f>
        <v>0.61555555555555552</v>
      </c>
      <c r="AB20">
        <f>'24 hour plot data'!AB25</f>
        <v>0.81222222222222218</v>
      </c>
      <c r="AC20">
        <f t="shared" si="2"/>
        <v>4.9833333333333334</v>
      </c>
      <c r="AD20">
        <f t="shared" si="3"/>
        <v>8.173333333333332</v>
      </c>
      <c r="AN20" s="52"/>
      <c r="AO20" s="271" t="s">
        <v>4</v>
      </c>
      <c r="AP20" s="25" t="s">
        <v>231</v>
      </c>
      <c r="AQ20" s="261" t="s">
        <v>251</v>
      </c>
    </row>
    <row r="21" spans="1:43" x14ac:dyDescent="0.2">
      <c r="A21">
        <v>23</v>
      </c>
      <c r="B21">
        <v>1</v>
      </c>
      <c r="C21" t="str">
        <f>'24 hour plot data'!C26</f>
        <v>U5</v>
      </c>
      <c r="D21">
        <v>2</v>
      </c>
      <c r="E21">
        <f>'24 hour plot data'!E26</f>
        <v>0.12444444444444444</v>
      </c>
      <c r="F21">
        <f>'24 hour plot data'!F26</f>
        <v>3.3333333333333335E-3</v>
      </c>
      <c r="G21">
        <f>'24 hour plot data'!G26</f>
        <v>0.22666666666666666</v>
      </c>
      <c r="H21">
        <f>'24 hour plot data'!H26</f>
        <v>4.2222222222222223E-2</v>
      </c>
      <c r="I21">
        <f>'24 hour plot data'!I26</f>
        <v>0.1711111111111111</v>
      </c>
      <c r="J21">
        <f>'24 hour plot data'!J26</f>
        <v>8.1111111111111106E-2</v>
      </c>
      <c r="K21">
        <f>'24 hour plot data'!K26</f>
        <v>0.13555555555555557</v>
      </c>
      <c r="L21">
        <f>'24 hour plot data'!L26</f>
        <v>0.12555555555555556</v>
      </c>
      <c r="M21">
        <f>'24 hour plot data'!M26</f>
        <v>6.4444444444444443E-2</v>
      </c>
      <c r="N21">
        <f>'24 hour plot data'!N26</f>
        <v>0.17333333333333334</v>
      </c>
      <c r="O21">
        <f>'24 hour plot data'!O26</f>
        <v>0.15777777777777777</v>
      </c>
      <c r="P21">
        <f>'24 hour plot data'!P26</f>
        <v>0.10444444444444445</v>
      </c>
      <c r="Q21">
        <f>'24 hour plot data'!Q26</f>
        <v>0</v>
      </c>
      <c r="R21">
        <f>'24 hour plot data'!R26</f>
        <v>0</v>
      </c>
      <c r="S21">
        <f>'24 hour plot data'!S26</f>
        <v>1.6666666666666666E-2</v>
      </c>
      <c r="T21">
        <f>'24 hour plot data'!T26</f>
        <v>5.2222222222222225E-2</v>
      </c>
      <c r="U21">
        <f>'24 hour plot data'!U26</f>
        <v>0.14000000000000001</v>
      </c>
      <c r="V21">
        <f>'24 hour plot data'!V26</f>
        <v>0</v>
      </c>
      <c r="W21">
        <f>'24 hour plot data'!W26</f>
        <v>7.8888888888888883E-2</v>
      </c>
      <c r="X21">
        <f>'24 hour plot data'!X26</f>
        <v>6.1111111111111109E-2</v>
      </c>
      <c r="Y21">
        <f>'24 hour plot data'!Y26</f>
        <v>7.5555555555555556E-2</v>
      </c>
      <c r="Z21">
        <f>'24 hour plot data'!Z26</f>
        <v>1.6666666666666666E-2</v>
      </c>
      <c r="AA21">
        <f>'24 hour plot data'!AA26</f>
        <v>4.4444444444444446E-2</v>
      </c>
      <c r="AB21">
        <f>'24 hour plot data'!AB26</f>
        <v>1.7777777777777778E-2</v>
      </c>
      <c r="AC21">
        <f t="shared" si="2"/>
        <v>1.4100000000000001</v>
      </c>
      <c r="AD21">
        <f t="shared" si="3"/>
        <v>0.5033333333333333</v>
      </c>
      <c r="AN21" s="52"/>
      <c r="AO21" s="271" t="s">
        <v>49</v>
      </c>
      <c r="AP21" s="25" t="s">
        <v>234</v>
      </c>
      <c r="AQ21" s="262" t="s">
        <v>245</v>
      </c>
    </row>
    <row r="22" spans="1:43" x14ac:dyDescent="0.2">
      <c r="A22">
        <v>23</v>
      </c>
      <c r="B22">
        <v>1</v>
      </c>
      <c r="C22" t="str">
        <f>'24 hour plot data'!C27</f>
        <v>U5</v>
      </c>
      <c r="D22">
        <v>3</v>
      </c>
      <c r="E22">
        <f>'24 hour plot data'!E27</f>
        <v>0.67</v>
      </c>
      <c r="F22">
        <f>'24 hour plot data'!F27</f>
        <v>0.15888888888888889</v>
      </c>
      <c r="G22">
        <f>'24 hour plot data'!G27</f>
        <v>0.44333333333333336</v>
      </c>
      <c r="H22">
        <f>'24 hour plot data'!H27</f>
        <v>0.26555555555555554</v>
      </c>
      <c r="I22">
        <f>'24 hour plot data'!I27</f>
        <v>0.68888888888888888</v>
      </c>
      <c r="J22">
        <f>'24 hour plot data'!J27</f>
        <v>0.47888888888888886</v>
      </c>
      <c r="K22">
        <f>'24 hour plot data'!K27</f>
        <v>0.62888888888888894</v>
      </c>
      <c r="L22">
        <f>'24 hour plot data'!L27</f>
        <v>0.54222222222222227</v>
      </c>
      <c r="M22">
        <f>'24 hour plot data'!M27</f>
        <v>0.43333333333333335</v>
      </c>
      <c r="N22">
        <f>'24 hour plot data'!N27</f>
        <v>0.4</v>
      </c>
      <c r="O22">
        <f>'24 hour plot data'!O27</f>
        <v>0.59777777777777774</v>
      </c>
      <c r="P22">
        <f>'24 hour plot data'!P27</f>
        <v>0.29888888888888887</v>
      </c>
      <c r="Q22">
        <f>'24 hour plot data'!Q27</f>
        <v>0.17666666666666667</v>
      </c>
      <c r="R22">
        <f>'24 hour plot data'!R27</f>
        <v>4.777777777777778E-2</v>
      </c>
      <c r="S22">
        <f>'24 hour plot data'!S27</f>
        <v>0.30555555555555558</v>
      </c>
      <c r="T22">
        <f>'24 hour plot data'!T27</f>
        <v>0.26111111111111113</v>
      </c>
      <c r="U22">
        <f>'24 hour plot data'!U27</f>
        <v>0.62777777777777777</v>
      </c>
      <c r="V22">
        <f>'24 hour plot data'!V27</f>
        <v>0</v>
      </c>
      <c r="W22">
        <f>'24 hour plot data'!W27</f>
        <v>0.58111111111111113</v>
      </c>
      <c r="X22">
        <f>'24 hour plot data'!X27</f>
        <v>0.20777777777777778</v>
      </c>
      <c r="Y22">
        <f>'24 hour plot data'!Y27</f>
        <v>0.44555555555555554</v>
      </c>
      <c r="Z22">
        <f>'24 hour plot data'!Z27</f>
        <v>0.16</v>
      </c>
      <c r="AA22">
        <f>'24 hour plot data'!AA27</f>
        <v>0.34</v>
      </c>
      <c r="AB22">
        <f>'24 hour plot data'!AB27</f>
        <v>0.17</v>
      </c>
      <c r="AC22">
        <f t="shared" si="2"/>
        <v>5.6066666666666665</v>
      </c>
      <c r="AD22">
        <f t="shared" si="3"/>
        <v>3.3233333333333333</v>
      </c>
      <c r="AN22" s="265"/>
      <c r="AO22" s="325" t="s">
        <v>53</v>
      </c>
      <c r="AP22" s="25" t="s">
        <v>238</v>
      </c>
      <c r="AQ22" s="322" t="s">
        <v>248</v>
      </c>
    </row>
    <row r="23" spans="1:43" x14ac:dyDescent="0.2">
      <c r="A23">
        <v>23</v>
      </c>
      <c r="B23">
        <v>2</v>
      </c>
      <c r="C23" t="str">
        <f>'24 hour plot data'!C28</f>
        <v>F3</v>
      </c>
      <c r="D23">
        <v>1</v>
      </c>
      <c r="E23">
        <f>'24 hour plot data'!E28</f>
        <v>0.27</v>
      </c>
      <c r="F23">
        <f>'24 hour plot data'!F28</f>
        <v>0.81666666666666665</v>
      </c>
      <c r="G23">
        <f>'24 hour plot data'!G28</f>
        <v>0.6744444444444444</v>
      </c>
      <c r="H23">
        <f>'24 hour plot data'!H28</f>
        <v>0.2</v>
      </c>
      <c r="I23">
        <f>'24 hour plot data'!I28</f>
        <v>0.39222222222222225</v>
      </c>
      <c r="J23">
        <f>'24 hour plot data'!J28</f>
        <v>0.67333333333333334</v>
      </c>
      <c r="K23">
        <f>'24 hour plot data'!K28</f>
        <v>0.27555555555555555</v>
      </c>
      <c r="L23">
        <f>'24 hour plot data'!L28</f>
        <v>0.54666666666666663</v>
      </c>
      <c r="M23">
        <f>'24 hour plot data'!M28</f>
        <v>0.24333333333333335</v>
      </c>
      <c r="N23">
        <f>'24 hour plot data'!N28</f>
        <v>0.35</v>
      </c>
      <c r="O23">
        <f>'24 hour plot data'!O28</f>
        <v>0.52666666666666662</v>
      </c>
      <c r="P23">
        <f>'24 hour plot data'!P28</f>
        <v>0.22444444444444445</v>
      </c>
      <c r="Q23">
        <f>'24 hour plot data'!Q28</f>
        <v>1</v>
      </c>
      <c r="R23">
        <f>'24 hour plot data'!R28</f>
        <v>1</v>
      </c>
      <c r="S23">
        <f>'24 hour plot data'!S28</f>
        <v>0.67333333333333334</v>
      </c>
      <c r="T23">
        <f>'24 hour plot data'!T28</f>
        <v>0.78666666666666663</v>
      </c>
      <c r="U23">
        <f>'24 hour plot data'!U28</f>
        <v>0.23333333333333334</v>
      </c>
      <c r="V23">
        <f>'24 hour plot data'!V28</f>
        <v>1</v>
      </c>
      <c r="W23">
        <f>'24 hour plot data'!W28</f>
        <v>0.64444444444444449</v>
      </c>
      <c r="X23">
        <f>'24 hour plot data'!X28</f>
        <v>0.14444444444444443</v>
      </c>
      <c r="Y23">
        <f>'24 hour plot data'!Y28</f>
        <v>1</v>
      </c>
      <c r="Z23">
        <f>'24 hour plot data'!Z28</f>
        <v>0.57111111111111112</v>
      </c>
      <c r="AA23">
        <f>'24 hour plot data'!AA28</f>
        <v>1</v>
      </c>
      <c r="AB23">
        <f>'24 hour plot data'!AB28</f>
        <v>0.72666666666666668</v>
      </c>
      <c r="AC23">
        <f t="shared" si="2"/>
        <v>5.1933333333333334</v>
      </c>
      <c r="AD23">
        <f t="shared" si="3"/>
        <v>8.7800000000000011</v>
      </c>
      <c r="AN23" s="263" t="s">
        <v>180</v>
      </c>
      <c r="AO23" s="270" t="s">
        <v>26</v>
      </c>
      <c r="AP23" s="25" t="s">
        <v>228</v>
      </c>
      <c r="AQ23" s="261" t="s">
        <v>255</v>
      </c>
    </row>
    <row r="24" spans="1:43" x14ac:dyDescent="0.2">
      <c r="A24">
        <v>23</v>
      </c>
      <c r="B24">
        <v>2</v>
      </c>
      <c r="C24" t="str">
        <f>'24 hour plot data'!C29</f>
        <v>F3</v>
      </c>
      <c r="D24">
        <v>2</v>
      </c>
      <c r="E24">
        <f>'24 hour plot data'!E29</f>
        <v>0.11888888888888889</v>
      </c>
      <c r="F24">
        <f>'24 hour plot data'!F29</f>
        <v>2.1111111111111112E-2</v>
      </c>
      <c r="G24">
        <f>'24 hour plot data'!G29</f>
        <v>6.4444444444444443E-2</v>
      </c>
      <c r="H24">
        <f>'24 hour plot data'!H29</f>
        <v>0.16</v>
      </c>
      <c r="I24">
        <f>'24 hour plot data'!I29</f>
        <v>0.21666666666666667</v>
      </c>
      <c r="J24">
        <f>'24 hour plot data'!J29</f>
        <v>6.3333333333333339E-2</v>
      </c>
      <c r="K24">
        <f>'24 hour plot data'!K29</f>
        <v>0.10333333333333333</v>
      </c>
      <c r="L24">
        <f>'24 hour plot data'!L29</f>
        <v>0.12555555555555556</v>
      </c>
      <c r="M24">
        <f>'24 hour plot data'!M29</f>
        <v>0.15444444444444444</v>
      </c>
      <c r="N24">
        <f>'24 hour plot data'!N29</f>
        <v>0.13222222222222221</v>
      </c>
      <c r="O24">
        <f>'24 hour plot data'!O29</f>
        <v>7.1111111111111111E-2</v>
      </c>
      <c r="P24">
        <f>'24 hour plot data'!P29</f>
        <v>0.2</v>
      </c>
      <c r="Q24">
        <f>'24 hour plot data'!Q29</f>
        <v>0</v>
      </c>
      <c r="R24">
        <f>'24 hour plot data'!R29</f>
        <v>0</v>
      </c>
      <c r="S24">
        <f>'24 hour plot data'!S29</f>
        <v>5.4444444444444441E-2</v>
      </c>
      <c r="T24">
        <f>'24 hour plot data'!T29</f>
        <v>4.6666666666666669E-2</v>
      </c>
      <c r="U24">
        <f>'24 hour plot data'!U29</f>
        <v>0.19111111111111112</v>
      </c>
      <c r="V24">
        <f>'24 hour plot data'!V29</f>
        <v>0</v>
      </c>
      <c r="W24">
        <f>'24 hour plot data'!W29</f>
        <v>8.3333333333333329E-2</v>
      </c>
      <c r="X24">
        <f>'24 hour plot data'!X29</f>
        <v>0.27444444444444444</v>
      </c>
      <c r="Y24">
        <f>'24 hour plot data'!Y29</f>
        <v>0</v>
      </c>
      <c r="Z24">
        <f>'24 hour plot data'!Z29</f>
        <v>0.10777777777777778</v>
      </c>
      <c r="AA24">
        <f>'24 hour plot data'!AA29</f>
        <v>0</v>
      </c>
      <c r="AB24">
        <f>'24 hour plot data'!AB29</f>
        <v>4.777777777777778E-2</v>
      </c>
      <c r="AC24">
        <f t="shared" si="2"/>
        <v>1.4311111111111112</v>
      </c>
      <c r="AD24">
        <f t="shared" si="3"/>
        <v>0.80555555555555547</v>
      </c>
      <c r="AN24" s="52"/>
      <c r="AO24" s="271" t="s">
        <v>4</v>
      </c>
      <c r="AP24" s="25" t="s">
        <v>231</v>
      </c>
      <c r="AQ24" s="262" t="s">
        <v>243</v>
      </c>
    </row>
    <row r="25" spans="1:43" x14ac:dyDescent="0.2">
      <c r="A25">
        <v>23</v>
      </c>
      <c r="B25">
        <v>2</v>
      </c>
      <c r="C25" t="str">
        <f>'24 hour plot data'!C30</f>
        <v>F3</v>
      </c>
      <c r="D25">
        <v>3</v>
      </c>
      <c r="E25">
        <f>'24 hour plot data'!E30</f>
        <v>0.61111111111111116</v>
      </c>
      <c r="F25">
        <f>'24 hour plot data'!F30</f>
        <v>0.16222222222222221</v>
      </c>
      <c r="G25">
        <f>'24 hour plot data'!G30</f>
        <v>0.26111111111111113</v>
      </c>
      <c r="H25">
        <f>'24 hour plot data'!H30</f>
        <v>0.64</v>
      </c>
      <c r="I25">
        <f>'24 hour plot data'!I30</f>
        <v>0.39111111111111113</v>
      </c>
      <c r="J25">
        <f>'24 hour plot data'!J30</f>
        <v>0.26333333333333331</v>
      </c>
      <c r="K25">
        <f>'24 hour plot data'!K30</f>
        <v>0.62111111111111106</v>
      </c>
      <c r="L25">
        <f>'24 hour plot data'!L30</f>
        <v>0.32777777777777778</v>
      </c>
      <c r="M25">
        <f>'24 hour plot data'!M30</f>
        <v>0.60222222222222221</v>
      </c>
      <c r="N25">
        <f>'24 hour plot data'!N30</f>
        <v>0.51777777777777778</v>
      </c>
      <c r="O25">
        <f>'24 hour plot data'!O30</f>
        <v>0.4022222222222222</v>
      </c>
      <c r="P25">
        <f>'24 hour plot data'!P30</f>
        <v>0.5755555555555556</v>
      </c>
      <c r="Q25">
        <f>'24 hour plot data'!Q30</f>
        <v>0</v>
      </c>
      <c r="R25">
        <f>'24 hour plot data'!R30</f>
        <v>0</v>
      </c>
      <c r="S25">
        <f>'24 hour plot data'!S30</f>
        <v>0.2722222222222222</v>
      </c>
      <c r="T25">
        <f>'24 hour plot data'!T30</f>
        <v>0.16666666666666666</v>
      </c>
      <c r="U25">
        <f>'24 hour plot data'!U30</f>
        <v>0.5755555555555556</v>
      </c>
      <c r="V25">
        <f>'24 hour plot data'!V30</f>
        <v>0</v>
      </c>
      <c r="W25">
        <f>'24 hour plot data'!W30</f>
        <v>0.2722222222222222</v>
      </c>
      <c r="X25">
        <f>'24 hour plot data'!X30</f>
        <v>0.58111111111111113</v>
      </c>
      <c r="Y25">
        <f>'24 hour plot data'!Y30</f>
        <v>0</v>
      </c>
      <c r="Z25">
        <f>'24 hour plot data'!Z30</f>
        <v>0.32111111111111112</v>
      </c>
      <c r="AA25">
        <f>'24 hour plot data'!AA30</f>
        <v>0</v>
      </c>
      <c r="AB25">
        <f>'24 hour plot data'!AB30</f>
        <v>0.22555555555555556</v>
      </c>
      <c r="AC25">
        <f t="shared" si="2"/>
        <v>5.3755555555555556</v>
      </c>
      <c r="AD25">
        <f t="shared" si="3"/>
        <v>2.4144444444444448</v>
      </c>
      <c r="AN25" s="52"/>
      <c r="AO25" s="271" t="s">
        <v>49</v>
      </c>
      <c r="AP25" s="25" t="s">
        <v>234</v>
      </c>
      <c r="AQ25" s="261" t="s">
        <v>246</v>
      </c>
    </row>
    <row r="26" spans="1:43" x14ac:dyDescent="0.2">
      <c r="A26">
        <v>23</v>
      </c>
      <c r="B26">
        <v>2</v>
      </c>
      <c r="C26" t="str">
        <f>'24 hour plot data'!C31</f>
        <v>J5</v>
      </c>
      <c r="D26">
        <v>1</v>
      </c>
      <c r="E26">
        <f>'24 hour plot data'!E31</f>
        <v>8.3333333333333329E-2</v>
      </c>
      <c r="F26">
        <f>'24 hour plot data'!F31</f>
        <v>0.48333333333333334</v>
      </c>
      <c r="G26">
        <f>'24 hour plot data'!G31</f>
        <v>0.40444444444444444</v>
      </c>
      <c r="H26">
        <f>'24 hour plot data'!H31</f>
        <v>0.39222222222222225</v>
      </c>
      <c r="I26">
        <f>'24 hour plot data'!I31</f>
        <v>0.46666666666666667</v>
      </c>
      <c r="J26">
        <f>'24 hour plot data'!J31</f>
        <v>0.57666666666666666</v>
      </c>
      <c r="K26">
        <f>'24 hour plot data'!K31</f>
        <v>0.54222222222222227</v>
      </c>
      <c r="L26">
        <f>'24 hour plot data'!L31</f>
        <v>0.11666666666666667</v>
      </c>
      <c r="M26">
        <f>'24 hour plot data'!M31</f>
        <v>0.45777777777777778</v>
      </c>
      <c r="N26">
        <f>'24 hour plot data'!N31</f>
        <v>0.22888888888888889</v>
      </c>
      <c r="O26">
        <f>'24 hour plot data'!O31</f>
        <v>0.38</v>
      </c>
      <c r="P26">
        <f>'24 hour plot data'!P31</f>
        <v>0.46444444444444444</v>
      </c>
      <c r="Q26">
        <f>'24 hour plot data'!Q31</f>
        <v>0.88777777777777778</v>
      </c>
      <c r="R26">
        <f>'24 hour plot data'!R31</f>
        <v>1</v>
      </c>
      <c r="S26">
        <f>'24 hour plot data'!S31</f>
        <v>0.98333333333333328</v>
      </c>
      <c r="T26">
        <f>'24 hour plot data'!T31</f>
        <v>0.31555555555555553</v>
      </c>
      <c r="U26">
        <f>'24 hour plot data'!U31</f>
        <v>1</v>
      </c>
      <c r="V26">
        <f>'24 hour plot data'!V31</f>
        <v>0.41</v>
      </c>
      <c r="W26">
        <f>'24 hour plot data'!W31</f>
        <v>0.37888888888888889</v>
      </c>
      <c r="X26">
        <f>'24 hour plot data'!X31</f>
        <v>0.69222222222222218</v>
      </c>
      <c r="Y26">
        <f>'24 hour plot data'!Y31</f>
        <v>0.49888888888888888</v>
      </c>
      <c r="Z26">
        <f>'24 hour plot data'!Z31</f>
        <v>1</v>
      </c>
      <c r="AA26">
        <f>'24 hour plot data'!AA31</f>
        <v>1</v>
      </c>
      <c r="AB26">
        <f>'24 hour plot data'!AB31</f>
        <v>0.99222222222222223</v>
      </c>
      <c r="AC26">
        <f t="shared" si="2"/>
        <v>4.5966666666666667</v>
      </c>
      <c r="AD26">
        <f t="shared" si="3"/>
        <v>9.1588888888888889</v>
      </c>
      <c r="AN26" s="265"/>
      <c r="AO26" s="325" t="s">
        <v>53</v>
      </c>
      <c r="AP26" s="25" t="s">
        <v>238</v>
      </c>
      <c r="AQ26" s="261" t="s">
        <v>249</v>
      </c>
    </row>
    <row r="27" spans="1:43" x14ac:dyDescent="0.2">
      <c r="A27">
        <v>23</v>
      </c>
      <c r="B27">
        <v>2</v>
      </c>
      <c r="C27" t="str">
        <f>'24 hour plot data'!C32</f>
        <v>J5</v>
      </c>
      <c r="D27">
        <v>2</v>
      </c>
      <c r="E27">
        <f>'24 hour plot data'!E32</f>
        <v>0.28222222222222221</v>
      </c>
      <c r="F27">
        <f>'24 hour plot data'!F32</f>
        <v>0.15666666666666668</v>
      </c>
      <c r="G27">
        <f>'24 hour plot data'!G32</f>
        <v>0.10777777777777778</v>
      </c>
      <c r="H27">
        <f>'24 hour plot data'!H32</f>
        <v>0.17333333333333334</v>
      </c>
      <c r="I27">
        <f>'24 hour plot data'!I32</f>
        <v>0.11</v>
      </c>
      <c r="J27">
        <f>'24 hour plot data'!J32</f>
        <v>0.10222222222222223</v>
      </c>
      <c r="K27">
        <f>'24 hour plot data'!K32</f>
        <v>0.11555555555555555</v>
      </c>
      <c r="L27">
        <f>'24 hour plot data'!L32</f>
        <v>0.21444444444444444</v>
      </c>
      <c r="M27">
        <f>'24 hour plot data'!M32</f>
        <v>7.5555555555555556E-2</v>
      </c>
      <c r="N27">
        <f>'24 hour plot data'!N32</f>
        <v>0.19666666666666666</v>
      </c>
      <c r="O27">
        <f>'24 hour plot data'!O32</f>
        <v>0.20777777777777778</v>
      </c>
      <c r="P27">
        <f>'24 hour plot data'!P32</f>
        <v>6.7777777777777784E-2</v>
      </c>
      <c r="Q27">
        <f>'24 hour plot data'!Q32</f>
        <v>3.3333333333333335E-3</v>
      </c>
      <c r="R27">
        <f>'24 hour plot data'!R32</f>
        <v>0</v>
      </c>
      <c r="S27">
        <f>'24 hour plot data'!S32</f>
        <v>0</v>
      </c>
      <c r="T27">
        <f>'24 hour plot data'!T32</f>
        <v>0.12555555555555556</v>
      </c>
      <c r="U27">
        <f>'24 hour plot data'!U32</f>
        <v>0</v>
      </c>
      <c r="V27">
        <f>'24 hour plot data'!V32</f>
        <v>0.11777777777777777</v>
      </c>
      <c r="W27">
        <f>'24 hour plot data'!W32</f>
        <v>0.16555555555555557</v>
      </c>
      <c r="X27">
        <f>'24 hour plot data'!X32</f>
        <v>0.10333333333333333</v>
      </c>
      <c r="Y27">
        <f>'24 hour plot data'!Y32</f>
        <v>0.12777777777777777</v>
      </c>
      <c r="Z27">
        <f>'24 hour plot data'!Z32</f>
        <v>0</v>
      </c>
      <c r="AA27">
        <f>'24 hour plot data'!AA32</f>
        <v>0</v>
      </c>
      <c r="AB27">
        <f>'24 hour plot data'!AB32</f>
        <v>0</v>
      </c>
      <c r="AC27">
        <f t="shared" si="2"/>
        <v>1.81</v>
      </c>
      <c r="AD27">
        <f t="shared" si="3"/>
        <v>0.64333333333333331</v>
      </c>
      <c r="AN27" s="263" t="s">
        <v>178</v>
      </c>
      <c r="AO27" s="270" t="s">
        <v>26</v>
      </c>
      <c r="AP27" s="25" t="s">
        <v>228</v>
      </c>
      <c r="AQ27" s="264" t="s">
        <v>252</v>
      </c>
    </row>
    <row r="28" spans="1:43" x14ac:dyDescent="0.2">
      <c r="A28">
        <v>23</v>
      </c>
      <c r="B28">
        <v>2</v>
      </c>
      <c r="C28" t="str">
        <f>'24 hour plot data'!C33</f>
        <v>J5</v>
      </c>
      <c r="D28">
        <v>3</v>
      </c>
      <c r="E28">
        <f>'24 hour plot data'!E33</f>
        <v>0.63444444444444448</v>
      </c>
      <c r="F28">
        <f>'24 hour plot data'!F33</f>
        <v>0.36</v>
      </c>
      <c r="G28">
        <f>'24 hour plot data'!G33</f>
        <v>0.48777777777777775</v>
      </c>
      <c r="H28">
        <f>'24 hour plot data'!H33</f>
        <v>0.43444444444444447</v>
      </c>
      <c r="I28">
        <f>'24 hour plot data'!I33</f>
        <v>0.42333333333333334</v>
      </c>
      <c r="J28">
        <f>'24 hour plot data'!J33</f>
        <v>0.32111111111111112</v>
      </c>
      <c r="K28">
        <f>'24 hour plot data'!K33</f>
        <v>0.34222222222222221</v>
      </c>
      <c r="L28">
        <f>'24 hour plot data'!L33</f>
        <v>0.66888888888888887</v>
      </c>
      <c r="M28">
        <f>'24 hour plot data'!M33</f>
        <v>0.46666666666666667</v>
      </c>
      <c r="N28">
        <f>'24 hour plot data'!N33</f>
        <v>0.57444444444444442</v>
      </c>
      <c r="O28">
        <f>'24 hour plot data'!O33</f>
        <v>0.41222222222222221</v>
      </c>
      <c r="P28">
        <f>'24 hour plot data'!P33</f>
        <v>0.46777777777777779</v>
      </c>
      <c r="Q28">
        <f>'24 hour plot data'!Q33</f>
        <v>0.10888888888888888</v>
      </c>
      <c r="R28">
        <f>'24 hour plot data'!R33</f>
        <v>0</v>
      </c>
      <c r="S28">
        <f>'24 hour plot data'!S33</f>
        <v>1.6666666666666666E-2</v>
      </c>
      <c r="T28">
        <f>'24 hour plot data'!T33</f>
        <v>0.55888888888888888</v>
      </c>
      <c r="U28">
        <f>'24 hour plot data'!U33</f>
        <v>0</v>
      </c>
      <c r="V28">
        <f>'24 hour plot data'!V33</f>
        <v>0.47222222222222221</v>
      </c>
      <c r="W28">
        <f>'24 hour plot data'!W33</f>
        <v>0.45555555555555555</v>
      </c>
      <c r="X28">
        <f>'24 hour plot data'!X33</f>
        <v>0.20444444444444446</v>
      </c>
      <c r="Y28">
        <f>'24 hour plot data'!Y33</f>
        <v>0.37333333333333335</v>
      </c>
      <c r="Z28">
        <f>'24 hour plot data'!Z33</f>
        <v>0</v>
      </c>
      <c r="AA28">
        <f>'24 hour plot data'!AA33</f>
        <v>0</v>
      </c>
      <c r="AB28">
        <f>'24 hour plot data'!AB33</f>
        <v>7.7777777777777776E-3</v>
      </c>
      <c r="AC28">
        <f t="shared" si="2"/>
        <v>5.5933333333333328</v>
      </c>
      <c r="AD28">
        <f t="shared" si="3"/>
        <v>2.1977777777777776</v>
      </c>
      <c r="AN28" s="52"/>
      <c r="AO28" s="271" t="s">
        <v>4</v>
      </c>
      <c r="AP28" s="25" t="s">
        <v>231</v>
      </c>
      <c r="AQ28" s="262" t="s">
        <v>244</v>
      </c>
    </row>
    <row r="29" spans="1:43" x14ac:dyDescent="0.2">
      <c r="A29">
        <v>23</v>
      </c>
      <c r="B29">
        <v>2</v>
      </c>
      <c r="C29" t="str">
        <f>'24 hour plot data'!C34</f>
        <v>L2</v>
      </c>
      <c r="D29">
        <v>1</v>
      </c>
      <c r="E29">
        <f>'24 hour plot data'!E34</f>
        <v>0.62333333333333329</v>
      </c>
      <c r="F29">
        <f>'24 hour plot data'!F34</f>
        <v>0.52888888888888885</v>
      </c>
      <c r="G29">
        <f>'24 hour plot data'!G34</f>
        <v>1</v>
      </c>
      <c r="H29">
        <f>'24 hour plot data'!H34</f>
        <v>0.20222222222222222</v>
      </c>
      <c r="I29">
        <f>'24 hour plot data'!I34</f>
        <v>0.64111111111111108</v>
      </c>
      <c r="J29">
        <f>'24 hour plot data'!J34</f>
        <v>0.44333333333333336</v>
      </c>
      <c r="K29">
        <f>'24 hour plot data'!K34</f>
        <v>0.58777777777777773</v>
      </c>
      <c r="L29">
        <f>'24 hour plot data'!L34</f>
        <v>0.18777777777777777</v>
      </c>
      <c r="M29">
        <f>'24 hour plot data'!M34</f>
        <v>0.46666666666666667</v>
      </c>
      <c r="N29">
        <f>'24 hour plot data'!N34</f>
        <v>0.11888888888888889</v>
      </c>
      <c r="O29">
        <f>'24 hour plot data'!O34</f>
        <v>0.55333333333333334</v>
      </c>
      <c r="P29">
        <f>'24 hour plot data'!P34</f>
        <v>0.2688888888888889</v>
      </c>
      <c r="Q29">
        <f>'24 hour plot data'!Q34</f>
        <v>1</v>
      </c>
      <c r="R29">
        <f>'24 hour plot data'!R34</f>
        <v>0.7944444444444444</v>
      </c>
      <c r="S29">
        <f>'24 hour plot data'!S34</f>
        <v>0.69444444444444442</v>
      </c>
      <c r="T29">
        <f>'24 hour plot data'!T34</f>
        <v>0.99888888888888894</v>
      </c>
      <c r="U29">
        <f>'24 hour plot data'!U34</f>
        <v>1</v>
      </c>
      <c r="V29">
        <f>'24 hour plot data'!V34</f>
        <v>0.16222222222222221</v>
      </c>
      <c r="W29">
        <f>'24 hour plot data'!W34</f>
        <v>0.32555555555555554</v>
      </c>
      <c r="X29">
        <f>'24 hour plot data'!X34</f>
        <v>0.44777777777777777</v>
      </c>
      <c r="Y29">
        <f>'24 hour plot data'!Y34</f>
        <v>0.65555555555555556</v>
      </c>
      <c r="Z29">
        <f>'24 hour plot data'!Z34</f>
        <v>0.89888888888888885</v>
      </c>
      <c r="AA29">
        <f>'24 hour plot data'!AA34</f>
        <v>0.9966666666666667</v>
      </c>
      <c r="AB29">
        <f>'24 hour plot data'!AB34</f>
        <v>1</v>
      </c>
      <c r="AC29">
        <f t="shared" si="2"/>
        <v>5.6222222222222227</v>
      </c>
      <c r="AD29">
        <f t="shared" si="3"/>
        <v>8.974444444444444</v>
      </c>
      <c r="AN29" s="52"/>
      <c r="AO29" s="271" t="s">
        <v>49</v>
      </c>
      <c r="AP29" s="25" t="s">
        <v>234</v>
      </c>
      <c r="AQ29" s="262" t="s">
        <v>247</v>
      </c>
    </row>
    <row r="30" spans="1:43" x14ac:dyDescent="0.2">
      <c r="A30">
        <v>23</v>
      </c>
      <c r="B30">
        <v>2</v>
      </c>
      <c r="C30" t="str">
        <f>'24 hour plot data'!C35</f>
        <v>L2</v>
      </c>
      <c r="D30">
        <v>2</v>
      </c>
      <c r="E30">
        <f>'24 hour plot data'!E35</f>
        <v>3.4444444444444444E-2</v>
      </c>
      <c r="F30">
        <f>'24 hour plot data'!F35</f>
        <v>9.6666666666666665E-2</v>
      </c>
      <c r="G30">
        <f>'24 hour plot data'!G35</f>
        <v>0</v>
      </c>
      <c r="H30">
        <f>'24 hour plot data'!H35</f>
        <v>0.19333333333333333</v>
      </c>
      <c r="I30">
        <f>'24 hour plot data'!I35</f>
        <v>0.12222222222222222</v>
      </c>
      <c r="J30">
        <f>'24 hour plot data'!J35</f>
        <v>8.2222222222222224E-2</v>
      </c>
      <c r="K30">
        <f>'24 hour plot data'!K35</f>
        <v>0.10888888888888888</v>
      </c>
      <c r="L30">
        <f>'24 hour plot data'!L35</f>
        <v>0.26777777777777778</v>
      </c>
      <c r="M30">
        <f>'24 hour plot data'!M35</f>
        <v>0.15</v>
      </c>
      <c r="N30">
        <f>'24 hour plot data'!N35</f>
        <v>0.27555555555555555</v>
      </c>
      <c r="O30">
        <f>'24 hour plot data'!O35</f>
        <v>0.16</v>
      </c>
      <c r="P30">
        <f>'24 hour plot data'!P35</f>
        <v>0.19</v>
      </c>
      <c r="Q30">
        <f>'24 hour plot data'!Q35</f>
        <v>0</v>
      </c>
      <c r="R30">
        <f>'24 hour plot data'!R35</f>
        <v>3.4444444444444444E-2</v>
      </c>
      <c r="S30">
        <f>'24 hour plot data'!S35</f>
        <v>0.08</v>
      </c>
      <c r="T30">
        <f>'24 hour plot data'!T35</f>
        <v>0</v>
      </c>
      <c r="U30">
        <f>'24 hour plot data'!U35</f>
        <v>0</v>
      </c>
      <c r="V30">
        <f>'24 hour plot data'!V35</f>
        <v>0.18444444444444444</v>
      </c>
      <c r="W30">
        <f>'24 hour plot data'!W35</f>
        <v>0.17333333333333334</v>
      </c>
      <c r="X30">
        <f>'24 hour plot data'!X35</f>
        <v>0.21</v>
      </c>
      <c r="Y30">
        <f>'24 hour plot data'!Y35</f>
        <v>7.4444444444444438E-2</v>
      </c>
      <c r="Z30">
        <f>'24 hour plot data'!Z35</f>
        <v>0.02</v>
      </c>
      <c r="AA30">
        <f>'24 hour plot data'!AA35</f>
        <v>0</v>
      </c>
      <c r="AB30">
        <f>'24 hour plot data'!AB35</f>
        <v>0</v>
      </c>
      <c r="AC30">
        <f t="shared" si="2"/>
        <v>1.681111111111111</v>
      </c>
      <c r="AD30">
        <f t="shared" si="3"/>
        <v>0.77666666666666662</v>
      </c>
      <c r="AN30" s="265"/>
      <c r="AO30" s="325" t="s">
        <v>53</v>
      </c>
      <c r="AP30" s="25" t="s">
        <v>238</v>
      </c>
      <c r="AQ30" s="322" t="s">
        <v>250</v>
      </c>
    </row>
    <row r="31" spans="1:43" x14ac:dyDescent="0.2">
      <c r="A31">
        <v>23</v>
      </c>
      <c r="B31">
        <v>2</v>
      </c>
      <c r="C31" t="str">
        <f>'24 hour plot data'!C36</f>
        <v>L2</v>
      </c>
      <c r="D31">
        <v>3</v>
      </c>
      <c r="E31">
        <f>'24 hour plot data'!E36</f>
        <v>0.34222222222222221</v>
      </c>
      <c r="F31">
        <f>'24 hour plot data'!F36</f>
        <v>0.37444444444444447</v>
      </c>
      <c r="G31">
        <f>'24 hour plot data'!G36</f>
        <v>0</v>
      </c>
      <c r="H31">
        <f>'24 hour plot data'!H36</f>
        <v>0.60444444444444445</v>
      </c>
      <c r="I31">
        <f>'24 hour plot data'!I36</f>
        <v>0.23666666666666666</v>
      </c>
      <c r="J31">
        <f>'24 hour plot data'!J36</f>
        <v>0.47444444444444445</v>
      </c>
      <c r="K31">
        <f>'24 hour plot data'!K36</f>
        <v>0.30333333333333334</v>
      </c>
      <c r="L31">
        <f>'24 hour plot data'!L36</f>
        <v>0.5444444444444444</v>
      </c>
      <c r="M31">
        <f>'24 hour plot data'!M36</f>
        <v>0.38333333333333336</v>
      </c>
      <c r="N31">
        <f>'24 hour plot data'!N36</f>
        <v>0.60555555555555551</v>
      </c>
      <c r="O31">
        <f>'24 hour plot data'!O36</f>
        <v>0.28666666666666668</v>
      </c>
      <c r="P31">
        <f>'24 hour plot data'!P36</f>
        <v>0.5411111111111111</v>
      </c>
      <c r="Q31">
        <f>'24 hour plot data'!Q36</f>
        <v>0</v>
      </c>
      <c r="R31">
        <f>'24 hour plot data'!R36</f>
        <v>0.1711111111111111</v>
      </c>
      <c r="S31">
        <f>'24 hour plot data'!S36</f>
        <v>0.22555555555555556</v>
      </c>
      <c r="T31">
        <f>'24 hour plot data'!T36</f>
        <v>1.1111111111111111E-3</v>
      </c>
      <c r="U31">
        <f>'24 hour plot data'!U36</f>
        <v>0</v>
      </c>
      <c r="V31">
        <f>'24 hour plot data'!V36</f>
        <v>0.65333333333333332</v>
      </c>
      <c r="W31">
        <f>'24 hour plot data'!W36</f>
        <v>0.50111111111111106</v>
      </c>
      <c r="X31">
        <f>'24 hour plot data'!X36</f>
        <v>0.34222222222222221</v>
      </c>
      <c r="Y31">
        <f>'24 hour plot data'!Y36</f>
        <v>0.27</v>
      </c>
      <c r="Z31">
        <f>'24 hour plot data'!Z36</f>
        <v>8.1111111111111106E-2</v>
      </c>
      <c r="AA31">
        <f>'24 hour plot data'!AA36</f>
        <v>3.3333333333333335E-3</v>
      </c>
      <c r="AB31">
        <f>'24 hour plot data'!AB36</f>
        <v>0</v>
      </c>
      <c r="AC31">
        <f t="shared" ref="AC31:AC62" si="4">SUM(E31:P31)</f>
        <v>4.6966666666666663</v>
      </c>
      <c r="AD31">
        <f t="shared" ref="AD31:AD62" si="5">SUM(Q31:AB31)</f>
        <v>2.2488888888888887</v>
      </c>
    </row>
    <row r="32" spans="1:43" x14ac:dyDescent="0.2">
      <c r="A32">
        <v>23</v>
      </c>
      <c r="B32">
        <v>2</v>
      </c>
      <c r="C32" t="str">
        <f>'24 hour plot data'!C37</f>
        <v>L4</v>
      </c>
      <c r="D32">
        <v>1</v>
      </c>
      <c r="E32">
        <f>'24 hour plot data'!E37</f>
        <v>0.42888888888888888</v>
      </c>
      <c r="F32">
        <f>'24 hour plot data'!F37</f>
        <v>0.54777777777777781</v>
      </c>
      <c r="G32">
        <f>'24 hour plot data'!G37</f>
        <v>0.24</v>
      </c>
      <c r="H32">
        <f>'24 hour plot data'!H37</f>
        <v>0.66</v>
      </c>
      <c r="I32">
        <f>'24 hour plot data'!I37</f>
        <v>0.32555555555555554</v>
      </c>
      <c r="J32">
        <f>'24 hour plot data'!J37</f>
        <v>0.32555555555555554</v>
      </c>
      <c r="K32">
        <f>'24 hour plot data'!K37</f>
        <v>0.49888888888888888</v>
      </c>
      <c r="L32">
        <f>'24 hour plot data'!L37</f>
        <v>0.19222222222222221</v>
      </c>
      <c r="M32">
        <f>'24 hour plot data'!M37</f>
        <v>0.66111111111111109</v>
      </c>
      <c r="N32">
        <f>'24 hour plot data'!N37</f>
        <v>0.13</v>
      </c>
      <c r="O32">
        <f>'24 hour plot data'!O37</f>
        <v>0.22222222222222221</v>
      </c>
      <c r="P32">
        <f>'24 hour plot data'!P37</f>
        <v>0.5</v>
      </c>
      <c r="Q32">
        <f>'24 hour plot data'!Q37</f>
        <v>0.8666666666666667</v>
      </c>
      <c r="R32">
        <f>'24 hour plot data'!R37</f>
        <v>1</v>
      </c>
      <c r="S32">
        <f>'24 hour plot data'!S37</f>
        <v>0.80777777777777782</v>
      </c>
      <c r="T32">
        <f>'24 hour plot data'!T37</f>
        <v>0.71333333333333337</v>
      </c>
      <c r="U32">
        <f>'24 hour plot data'!U37</f>
        <v>1</v>
      </c>
      <c r="V32">
        <f>'24 hour plot data'!V37</f>
        <v>0.41555555555555557</v>
      </c>
      <c r="W32">
        <f>'24 hour plot data'!W37</f>
        <v>0.8</v>
      </c>
      <c r="X32">
        <f>'24 hour plot data'!X37</f>
        <v>0.39666666666666667</v>
      </c>
      <c r="Y32">
        <f>'24 hour plot data'!Y37</f>
        <v>0.80666666666666664</v>
      </c>
      <c r="Z32">
        <f>'24 hour plot data'!Z37</f>
        <v>1</v>
      </c>
      <c r="AA32">
        <f>'24 hour plot data'!AA37</f>
        <v>1</v>
      </c>
      <c r="AB32">
        <f>'24 hour plot data'!AB37</f>
        <v>1</v>
      </c>
      <c r="AC32">
        <f t="shared" si="4"/>
        <v>4.7322222222222221</v>
      </c>
      <c r="AD32">
        <f t="shared" si="5"/>
        <v>9.8066666666666666</v>
      </c>
    </row>
    <row r="33" spans="1:30" x14ac:dyDescent="0.2">
      <c r="A33">
        <v>23</v>
      </c>
      <c r="B33">
        <v>2</v>
      </c>
      <c r="C33" t="str">
        <f>'24 hour plot data'!C38</f>
        <v>L4</v>
      </c>
      <c r="D33">
        <v>2</v>
      </c>
      <c r="E33">
        <f>'24 hour plot data'!E38</f>
        <v>0.09</v>
      </c>
      <c r="F33">
        <f>'24 hour plot data'!F38</f>
        <v>0.1411111111111111</v>
      </c>
      <c r="G33">
        <f>'24 hour plot data'!G38</f>
        <v>0.24222222222222223</v>
      </c>
      <c r="H33">
        <f>'24 hour plot data'!H38</f>
        <v>0.1</v>
      </c>
      <c r="I33">
        <f>'24 hour plot data'!I38</f>
        <v>0.19444444444444445</v>
      </c>
      <c r="J33">
        <f>'24 hour plot data'!J38</f>
        <v>0.11666666666666667</v>
      </c>
      <c r="K33">
        <f>'24 hour plot data'!K38</f>
        <v>0.19333333333333333</v>
      </c>
      <c r="L33">
        <f>'24 hour plot data'!L38</f>
        <v>0.19777777777777777</v>
      </c>
      <c r="M33">
        <f>'24 hour plot data'!M38</f>
        <v>5.3333333333333337E-2</v>
      </c>
      <c r="N33">
        <f>'24 hour plot data'!N38</f>
        <v>0.23666666666666666</v>
      </c>
      <c r="O33">
        <f>'24 hour plot data'!O38</f>
        <v>0.17444444444444446</v>
      </c>
      <c r="P33">
        <f>'24 hour plot data'!P38</f>
        <v>8.8888888888888892E-2</v>
      </c>
      <c r="Q33">
        <f>'24 hour plot data'!Q38</f>
        <v>2.3333333333333334E-2</v>
      </c>
      <c r="R33">
        <f>'24 hour plot data'!R38</f>
        <v>0</v>
      </c>
      <c r="S33">
        <f>'24 hour plot data'!S38</f>
        <v>5.6666666666666664E-2</v>
      </c>
      <c r="T33">
        <f>'24 hour plot data'!T38</f>
        <v>5.5555555555555552E-2</v>
      </c>
      <c r="U33">
        <f>'24 hour plot data'!U38</f>
        <v>0</v>
      </c>
      <c r="V33">
        <f>'24 hour plot data'!V38</f>
        <v>0.15555555555555556</v>
      </c>
      <c r="W33">
        <f>'24 hour plot data'!W38</f>
        <v>5.6666666666666664E-2</v>
      </c>
      <c r="X33">
        <f>'24 hour plot data'!X38</f>
        <v>0.17333333333333334</v>
      </c>
      <c r="Y33">
        <f>'24 hour plot data'!Y38</f>
        <v>5.3333333333333337E-2</v>
      </c>
      <c r="Z33">
        <f>'24 hour plot data'!Z38</f>
        <v>0</v>
      </c>
      <c r="AA33">
        <f>'24 hour plot data'!AA38</f>
        <v>0</v>
      </c>
      <c r="AB33">
        <f>'24 hour plot data'!AB38</f>
        <v>0</v>
      </c>
      <c r="AC33">
        <f t="shared" si="4"/>
        <v>1.8288888888888886</v>
      </c>
      <c r="AD33">
        <f t="shared" si="5"/>
        <v>0.57444444444444442</v>
      </c>
    </row>
    <row r="34" spans="1:30" x14ac:dyDescent="0.2">
      <c r="A34">
        <v>23</v>
      </c>
      <c r="B34">
        <v>2</v>
      </c>
      <c r="C34" t="str">
        <f>'24 hour plot data'!C39</f>
        <v>L4</v>
      </c>
      <c r="D34">
        <v>3</v>
      </c>
      <c r="E34">
        <f>'24 hour plot data'!E39</f>
        <v>0.4811111111111111</v>
      </c>
      <c r="F34">
        <f>'24 hour plot data'!F39</f>
        <v>0.31111111111111112</v>
      </c>
      <c r="G34">
        <f>'24 hour plot data'!G39</f>
        <v>0.51777777777777778</v>
      </c>
      <c r="H34">
        <f>'24 hour plot data'!H39</f>
        <v>0.24</v>
      </c>
      <c r="I34">
        <f>'24 hour plot data'!I39</f>
        <v>0.48</v>
      </c>
      <c r="J34">
        <f>'24 hour plot data'!J39</f>
        <v>0.55777777777777782</v>
      </c>
      <c r="K34">
        <f>'24 hour plot data'!K39</f>
        <v>0.30777777777777776</v>
      </c>
      <c r="L34">
        <f>'24 hour plot data'!L39</f>
        <v>0.61</v>
      </c>
      <c r="M34">
        <f>'24 hour plot data'!M39</f>
        <v>0.28555555555555556</v>
      </c>
      <c r="N34">
        <f>'24 hour plot data'!N39</f>
        <v>0.6333333333333333</v>
      </c>
      <c r="O34">
        <f>'24 hour plot data'!O39</f>
        <v>0.60333333333333339</v>
      </c>
      <c r="P34">
        <f>'24 hour plot data'!P39</f>
        <v>0.41111111111111109</v>
      </c>
      <c r="Q34">
        <f>'24 hour plot data'!Q39</f>
        <v>0.11</v>
      </c>
      <c r="R34">
        <f>'24 hour plot data'!R39</f>
        <v>0</v>
      </c>
      <c r="S34">
        <f>'24 hour plot data'!S39</f>
        <v>0.13555555555555557</v>
      </c>
      <c r="T34">
        <f>'24 hour plot data'!T39</f>
        <v>0.2311111111111111</v>
      </c>
      <c r="U34">
        <f>'24 hour plot data'!U39</f>
        <v>0</v>
      </c>
      <c r="V34">
        <f>'24 hour plot data'!V39</f>
        <v>0.42888888888888888</v>
      </c>
      <c r="W34">
        <f>'24 hour plot data'!W39</f>
        <v>0.14333333333333334</v>
      </c>
      <c r="X34">
        <f>'24 hour plot data'!X39</f>
        <v>0.43</v>
      </c>
      <c r="Y34">
        <f>'24 hour plot data'!Y39</f>
        <v>0.14000000000000001</v>
      </c>
      <c r="Z34">
        <f>'24 hour plot data'!Z39</f>
        <v>0</v>
      </c>
      <c r="AA34">
        <f>'24 hour plot data'!AA39</f>
        <v>0</v>
      </c>
      <c r="AB34">
        <f>'24 hour plot data'!AB39</f>
        <v>0</v>
      </c>
      <c r="AC34">
        <f t="shared" si="4"/>
        <v>5.43888888888889</v>
      </c>
      <c r="AD34">
        <f t="shared" si="5"/>
        <v>1.6188888888888888</v>
      </c>
    </row>
    <row r="35" spans="1:30" x14ac:dyDescent="0.2">
      <c r="A35">
        <v>23</v>
      </c>
      <c r="B35">
        <v>2</v>
      </c>
      <c r="C35" t="str">
        <f>'24 hour plot data'!C40</f>
        <v>S3</v>
      </c>
      <c r="D35">
        <v>1</v>
      </c>
      <c r="E35">
        <f>'24 hour plot data'!E40</f>
        <v>0.2388888888888889</v>
      </c>
      <c r="F35">
        <f>'24 hour plot data'!F40</f>
        <v>0.57666666666666666</v>
      </c>
      <c r="G35">
        <f>'24 hour plot data'!G40</f>
        <v>0.5</v>
      </c>
      <c r="H35">
        <f>'24 hour plot data'!H40</f>
        <v>0.3</v>
      </c>
      <c r="I35">
        <f>'24 hour plot data'!I40</f>
        <v>0.37</v>
      </c>
      <c r="J35">
        <f>'24 hour plot data'!J40</f>
        <v>0.46333333333333332</v>
      </c>
      <c r="K35">
        <f>'24 hour plot data'!K40</f>
        <v>0.45111111111111113</v>
      </c>
      <c r="L35">
        <f>'24 hour plot data'!L40</f>
        <v>0.11444444444444445</v>
      </c>
      <c r="M35">
        <f>'24 hour plot data'!M40</f>
        <v>0.54555555555555557</v>
      </c>
      <c r="N35">
        <f>'24 hour plot data'!N40</f>
        <v>0.28333333333333333</v>
      </c>
      <c r="O35">
        <f>'24 hour plot data'!O40</f>
        <v>0.48</v>
      </c>
      <c r="P35">
        <f>'24 hour plot data'!P40</f>
        <v>0.24888888888888888</v>
      </c>
      <c r="Q35">
        <f>'24 hour plot data'!Q40</f>
        <v>0.87777777777777777</v>
      </c>
      <c r="R35">
        <f>'24 hour plot data'!R40</f>
        <v>0.96333333333333337</v>
      </c>
      <c r="S35">
        <f>'24 hour plot data'!S40</f>
        <v>0.83555555555555561</v>
      </c>
      <c r="T35">
        <f>'24 hour plot data'!T40</f>
        <v>0.72444444444444445</v>
      </c>
      <c r="U35">
        <f>'24 hour plot data'!U40</f>
        <v>0.58777777777777773</v>
      </c>
      <c r="V35">
        <f>'24 hour plot data'!V40</f>
        <v>1</v>
      </c>
      <c r="W35">
        <f>'24 hour plot data'!W40</f>
        <v>0.46111111111111114</v>
      </c>
      <c r="X35">
        <f>'24 hour plot data'!X40</f>
        <v>0.55555555555555558</v>
      </c>
      <c r="Y35">
        <f>'24 hour plot data'!Y40</f>
        <v>0.85333333333333339</v>
      </c>
      <c r="Z35">
        <f>'24 hour plot data'!Z40</f>
        <v>1</v>
      </c>
      <c r="AA35">
        <f>'24 hour plot data'!AA40</f>
        <v>1</v>
      </c>
      <c r="AB35">
        <f>'24 hour plot data'!AB40</f>
        <v>0.65222222222222226</v>
      </c>
      <c r="AC35">
        <f t="shared" si="4"/>
        <v>4.572222222222222</v>
      </c>
      <c r="AD35">
        <f t="shared" si="5"/>
        <v>9.5111111111111111</v>
      </c>
    </row>
    <row r="36" spans="1:30" x14ac:dyDescent="0.2">
      <c r="A36">
        <v>23</v>
      </c>
      <c r="B36">
        <v>2</v>
      </c>
      <c r="C36" t="str">
        <f>'24 hour plot data'!C41</f>
        <v>S3</v>
      </c>
      <c r="D36">
        <v>2</v>
      </c>
      <c r="E36">
        <f>'24 hour plot data'!E41</f>
        <v>0.17555555555555555</v>
      </c>
      <c r="F36">
        <f>'24 hour plot data'!F41</f>
        <v>0.1111111111111111</v>
      </c>
      <c r="G36">
        <f>'24 hour plot data'!G41</f>
        <v>0.18222222222222223</v>
      </c>
      <c r="H36">
        <f>'24 hour plot data'!H41</f>
        <v>0.24444444444444444</v>
      </c>
      <c r="I36">
        <f>'24 hour plot data'!I41</f>
        <v>0.18</v>
      </c>
      <c r="J36">
        <f>'24 hour plot data'!J41</f>
        <v>0.21222222222222223</v>
      </c>
      <c r="K36">
        <f>'24 hour plot data'!K41</f>
        <v>0.11666666666666667</v>
      </c>
      <c r="L36">
        <f>'24 hour plot data'!L41</f>
        <v>0.30555555555555558</v>
      </c>
      <c r="M36">
        <f>'24 hour plot data'!M41</f>
        <v>7.5555555555555556E-2</v>
      </c>
      <c r="N36">
        <f>'24 hour plot data'!N41</f>
        <v>0.24444444444444444</v>
      </c>
      <c r="O36">
        <f>'24 hour plot data'!O41</f>
        <v>0.15</v>
      </c>
      <c r="P36">
        <f>'24 hour plot data'!P41</f>
        <v>0.16555555555555557</v>
      </c>
      <c r="Q36">
        <f>'24 hour plot data'!Q41</f>
        <v>1.2222222222222223E-2</v>
      </c>
      <c r="R36">
        <f>'24 hour plot data'!R41</f>
        <v>0</v>
      </c>
      <c r="S36">
        <f>'24 hour plot data'!S41</f>
        <v>2.6666666666666668E-2</v>
      </c>
      <c r="T36">
        <f>'24 hour plot data'!T41</f>
        <v>4.777777777777778E-2</v>
      </c>
      <c r="U36">
        <f>'24 hour plot data'!U41</f>
        <v>9.2222222222222219E-2</v>
      </c>
      <c r="V36">
        <f>'24 hour plot data'!V41</f>
        <v>0</v>
      </c>
      <c r="W36">
        <f>'24 hour plot data'!W41</f>
        <v>0.12888888888888889</v>
      </c>
      <c r="X36">
        <f>'24 hour plot data'!X41</f>
        <v>0.15555555555555556</v>
      </c>
      <c r="Y36">
        <f>'24 hour plot data'!Y41</f>
        <v>4.2222222222222223E-2</v>
      </c>
      <c r="Z36">
        <f>'24 hour plot data'!Z41</f>
        <v>0</v>
      </c>
      <c r="AA36">
        <f>'24 hour plot data'!AA41</f>
        <v>0</v>
      </c>
      <c r="AB36">
        <f>'24 hour plot data'!AB41</f>
        <v>5.6666666666666664E-2</v>
      </c>
      <c r="AC36">
        <f t="shared" si="4"/>
        <v>2.1633333333333336</v>
      </c>
      <c r="AD36">
        <f t="shared" si="5"/>
        <v>0.56222222222222218</v>
      </c>
    </row>
    <row r="37" spans="1:30" x14ac:dyDescent="0.2">
      <c r="A37">
        <v>23</v>
      </c>
      <c r="B37">
        <v>2</v>
      </c>
      <c r="C37" t="str">
        <f>'24 hour plot data'!C42</f>
        <v>S3</v>
      </c>
      <c r="D37">
        <v>3</v>
      </c>
      <c r="E37">
        <f>'24 hour plot data'!E42</f>
        <v>0.58555555555555561</v>
      </c>
      <c r="F37">
        <f>'24 hour plot data'!F42</f>
        <v>0.31222222222222223</v>
      </c>
      <c r="G37">
        <f>'24 hour plot data'!G42</f>
        <v>0.31777777777777777</v>
      </c>
      <c r="H37">
        <f>'24 hour plot data'!H42</f>
        <v>0.45555555555555555</v>
      </c>
      <c r="I37">
        <f>'24 hour plot data'!I42</f>
        <v>0.45</v>
      </c>
      <c r="J37">
        <f>'24 hour plot data'!J42</f>
        <v>0.32444444444444442</v>
      </c>
      <c r="K37">
        <f>'24 hour plot data'!K42</f>
        <v>0.43222222222222223</v>
      </c>
      <c r="L37">
        <f>'24 hour plot data'!L42</f>
        <v>0.57999999999999996</v>
      </c>
      <c r="M37">
        <f>'24 hour plot data'!M42</f>
        <v>0.37888888888888889</v>
      </c>
      <c r="N37">
        <f>'24 hour plot data'!N42</f>
        <v>0.47222222222222221</v>
      </c>
      <c r="O37">
        <f>'24 hour plot data'!O42</f>
        <v>0.37</v>
      </c>
      <c r="P37">
        <f>'24 hour plot data'!P42</f>
        <v>0.58555555555555561</v>
      </c>
      <c r="Q37">
        <f>'24 hour plot data'!Q42</f>
        <v>0.11</v>
      </c>
      <c r="R37">
        <f>'24 hour plot data'!R42</f>
        <v>3.6666666666666667E-2</v>
      </c>
      <c r="S37">
        <f>'24 hour plot data'!S42</f>
        <v>0.13777777777777778</v>
      </c>
      <c r="T37">
        <f>'24 hour plot data'!T42</f>
        <v>0.22777777777777777</v>
      </c>
      <c r="U37">
        <f>'24 hour plot data'!U42</f>
        <v>0.32</v>
      </c>
      <c r="V37">
        <f>'24 hour plot data'!V42</f>
        <v>0</v>
      </c>
      <c r="W37">
        <f>'24 hour plot data'!W42</f>
        <v>0.41</v>
      </c>
      <c r="X37">
        <f>'24 hour plot data'!X42</f>
        <v>0.28888888888888886</v>
      </c>
      <c r="Y37">
        <f>'24 hour plot data'!Y42</f>
        <v>0.10444444444444445</v>
      </c>
      <c r="Z37">
        <f>'24 hour plot data'!Z42</f>
        <v>0</v>
      </c>
      <c r="AA37">
        <f>'24 hour plot data'!AA42</f>
        <v>0</v>
      </c>
      <c r="AB37">
        <f>'24 hour plot data'!AB42</f>
        <v>0.2911111111111111</v>
      </c>
      <c r="AC37">
        <f t="shared" si="4"/>
        <v>5.2644444444444449</v>
      </c>
      <c r="AD37">
        <f t="shared" si="5"/>
        <v>1.9266666666666665</v>
      </c>
    </row>
    <row r="38" spans="1:30" x14ac:dyDescent="0.2">
      <c r="A38">
        <v>23</v>
      </c>
      <c r="B38">
        <v>2</v>
      </c>
      <c r="C38" t="str">
        <f>'24 hour plot data'!C43</f>
        <v>U2</v>
      </c>
      <c r="D38">
        <v>1</v>
      </c>
      <c r="E38">
        <f>'24 hour plot data'!E43</f>
        <v>0.60444444444444445</v>
      </c>
      <c r="F38">
        <f>'24 hour plot data'!F43</f>
        <v>0.11333333333333333</v>
      </c>
      <c r="G38">
        <f>'24 hour plot data'!G43</f>
        <v>1</v>
      </c>
      <c r="H38">
        <f>'24 hour plot data'!H43</f>
        <v>0.56333333333333335</v>
      </c>
      <c r="I38">
        <f>'24 hour plot data'!I43</f>
        <v>0.10777777777777778</v>
      </c>
      <c r="J38">
        <f>'24 hour plot data'!J43</f>
        <v>0.55888888888888888</v>
      </c>
      <c r="K38">
        <f>'24 hour plot data'!K43</f>
        <v>0.40777777777777779</v>
      </c>
      <c r="L38">
        <f>'24 hour plot data'!L43</f>
        <v>0.5788888888888889</v>
      </c>
      <c r="M38">
        <f>'24 hour plot data'!M43</f>
        <v>0.1388888888888889</v>
      </c>
      <c r="N38">
        <f>'24 hour plot data'!N43</f>
        <v>0.38444444444444442</v>
      </c>
      <c r="O38">
        <f>'24 hour plot data'!O43</f>
        <v>0.21777777777777776</v>
      </c>
      <c r="P38">
        <f>'24 hour plot data'!P43</f>
        <v>0.51333333333333331</v>
      </c>
      <c r="Q38">
        <f>'24 hour plot data'!Q43</f>
        <v>0.93</v>
      </c>
      <c r="R38">
        <f>'24 hour plot data'!R43</f>
        <v>0.6677777777777778</v>
      </c>
      <c r="S38">
        <f>'24 hour plot data'!S43</f>
        <v>0.99333333333333329</v>
      </c>
      <c r="T38">
        <f>'24 hour plot data'!T43</f>
        <v>1</v>
      </c>
      <c r="U38">
        <f>'24 hour plot data'!U43</f>
        <v>1</v>
      </c>
      <c r="V38">
        <f>'24 hour plot data'!V43</f>
        <v>0.33777777777777779</v>
      </c>
      <c r="W38">
        <f>'24 hour plot data'!W43</f>
        <v>0.44555555555555554</v>
      </c>
      <c r="X38">
        <f>'24 hour plot data'!X43</f>
        <v>0.46111111111111114</v>
      </c>
      <c r="Y38">
        <f>'24 hour plot data'!Y43</f>
        <v>0.48222222222222222</v>
      </c>
      <c r="Z38">
        <f>'24 hour plot data'!Z43</f>
        <v>0.63777777777777778</v>
      </c>
      <c r="AA38">
        <f>'24 hour plot data'!AA43</f>
        <v>0.93222222222222217</v>
      </c>
      <c r="AB38">
        <f>'24 hour plot data'!AB43</f>
        <v>1</v>
      </c>
      <c r="AC38">
        <f t="shared" si="4"/>
        <v>5.1888888888888891</v>
      </c>
      <c r="AD38">
        <f t="shared" si="5"/>
        <v>8.887777777777778</v>
      </c>
    </row>
    <row r="39" spans="1:30" x14ac:dyDescent="0.2">
      <c r="A39">
        <v>23</v>
      </c>
      <c r="B39">
        <v>2</v>
      </c>
      <c r="C39" t="str">
        <f>'24 hour plot data'!C44</f>
        <v>U2</v>
      </c>
      <c r="D39">
        <v>2</v>
      </c>
      <c r="E39">
        <f>'24 hour plot data'!E44</f>
        <v>6.1111111111111109E-2</v>
      </c>
      <c r="F39">
        <f>'24 hour plot data'!F44</f>
        <v>0.26444444444444443</v>
      </c>
      <c r="G39">
        <f>'24 hour plot data'!G44</f>
        <v>0</v>
      </c>
      <c r="H39">
        <f>'24 hour plot data'!H44</f>
        <v>0.10888888888888888</v>
      </c>
      <c r="I39">
        <f>'24 hour plot data'!I44</f>
        <v>0.24777777777777779</v>
      </c>
      <c r="J39">
        <f>'24 hour plot data'!J44</f>
        <v>0.17666666666666667</v>
      </c>
      <c r="K39">
        <f>'24 hour plot data'!K44</f>
        <v>0.19555555555555557</v>
      </c>
      <c r="L39">
        <f>'24 hour plot data'!L44</f>
        <v>0.10555555555555556</v>
      </c>
      <c r="M39">
        <f>'24 hour plot data'!M44</f>
        <v>0.32777777777777778</v>
      </c>
      <c r="N39">
        <f>'24 hour plot data'!N44</f>
        <v>0.20333333333333334</v>
      </c>
      <c r="O39">
        <f>'24 hour plot data'!O44</f>
        <v>0.35555555555555557</v>
      </c>
      <c r="P39">
        <f>'24 hour plot data'!P44</f>
        <v>0.16888888888888889</v>
      </c>
      <c r="Q39">
        <f>'24 hour plot data'!Q44</f>
        <v>3.111111111111111E-2</v>
      </c>
      <c r="R39">
        <f>'24 hour plot data'!R44</f>
        <v>5.8888888888888886E-2</v>
      </c>
      <c r="S39">
        <f>'24 hour plot data'!S44</f>
        <v>5.5555555555555558E-3</v>
      </c>
      <c r="T39">
        <f>'24 hour plot data'!T44</f>
        <v>0</v>
      </c>
      <c r="U39">
        <f>'24 hour plot data'!U44</f>
        <v>0</v>
      </c>
      <c r="V39">
        <f>'24 hour plot data'!V44</f>
        <v>0.13666666666666666</v>
      </c>
      <c r="W39">
        <f>'24 hour plot data'!W44</f>
        <v>0.16777777777777778</v>
      </c>
      <c r="X39">
        <f>'24 hour plot data'!X44</f>
        <v>0.20222222222222222</v>
      </c>
      <c r="Y39">
        <f>'24 hour plot data'!Y44</f>
        <v>0.19444444444444445</v>
      </c>
      <c r="Z39">
        <f>'24 hour plot data'!Z44</f>
        <v>0.12666666666666668</v>
      </c>
      <c r="AA39">
        <f>'24 hour plot data'!AA44</f>
        <v>0.03</v>
      </c>
      <c r="AB39">
        <f>'24 hour plot data'!AB44</f>
        <v>0</v>
      </c>
      <c r="AC39">
        <f t="shared" si="4"/>
        <v>2.2155555555555555</v>
      </c>
      <c r="AD39">
        <f t="shared" si="5"/>
        <v>0.95333333333333337</v>
      </c>
    </row>
    <row r="40" spans="1:30" x14ac:dyDescent="0.2">
      <c r="A40">
        <v>23</v>
      </c>
      <c r="B40">
        <v>2</v>
      </c>
      <c r="C40" t="str">
        <f>'24 hour plot data'!C45</f>
        <v>U2</v>
      </c>
      <c r="D40">
        <v>3</v>
      </c>
      <c r="E40">
        <f>'24 hour plot data'!E45</f>
        <v>0.33444444444444443</v>
      </c>
      <c r="F40">
        <f>'24 hour plot data'!F45</f>
        <v>0.62222222222222223</v>
      </c>
      <c r="G40">
        <f>'24 hour plot data'!G45</f>
        <v>0</v>
      </c>
      <c r="H40">
        <f>'24 hour plot data'!H45</f>
        <v>0.32777777777777778</v>
      </c>
      <c r="I40">
        <f>'24 hour plot data'!I45</f>
        <v>0.64444444444444449</v>
      </c>
      <c r="J40">
        <f>'24 hour plot data'!J45</f>
        <v>0.26444444444444443</v>
      </c>
      <c r="K40">
        <f>'24 hour plot data'!K45</f>
        <v>0.39666666666666667</v>
      </c>
      <c r="L40">
        <f>'24 hour plot data'!L45</f>
        <v>0.31555555555555553</v>
      </c>
      <c r="M40">
        <f>'24 hour plot data'!M45</f>
        <v>0.53333333333333333</v>
      </c>
      <c r="N40">
        <f>'24 hour plot data'!N45</f>
        <v>0.41222222222222221</v>
      </c>
      <c r="O40">
        <f>'24 hour plot data'!O45</f>
        <v>0.42666666666666669</v>
      </c>
      <c r="P40">
        <f>'24 hour plot data'!P45</f>
        <v>0.31777777777777777</v>
      </c>
      <c r="Q40">
        <f>'24 hour plot data'!Q45</f>
        <v>3.888888888888889E-2</v>
      </c>
      <c r="R40">
        <f>'24 hour plot data'!R45</f>
        <v>0.27333333333333332</v>
      </c>
      <c r="S40">
        <f>'24 hour plot data'!S45</f>
        <v>1.1111111111111111E-3</v>
      </c>
      <c r="T40">
        <f>'24 hour plot data'!T45</f>
        <v>0</v>
      </c>
      <c r="U40">
        <f>'24 hour plot data'!U45</f>
        <v>0</v>
      </c>
      <c r="V40">
        <f>'24 hour plot data'!V45</f>
        <v>0.52555555555555555</v>
      </c>
      <c r="W40">
        <f>'24 hour plot data'!W45</f>
        <v>0.38666666666666666</v>
      </c>
      <c r="X40">
        <f>'24 hour plot data'!X45</f>
        <v>0.33666666666666667</v>
      </c>
      <c r="Y40">
        <f>'24 hour plot data'!Y45</f>
        <v>0.32333333333333331</v>
      </c>
      <c r="Z40">
        <f>'24 hour plot data'!Z45</f>
        <v>0.23555555555555555</v>
      </c>
      <c r="AA40">
        <f>'24 hour plot data'!AA45</f>
        <v>3.7777777777777778E-2</v>
      </c>
      <c r="AB40">
        <f>'24 hour plot data'!AB45</f>
        <v>0</v>
      </c>
      <c r="AC40">
        <f t="shared" si="4"/>
        <v>4.5955555555555554</v>
      </c>
      <c r="AD40">
        <f t="shared" si="5"/>
        <v>2.1588888888888889</v>
      </c>
    </row>
    <row r="41" spans="1:30" x14ac:dyDescent="0.2">
      <c r="A41">
        <v>23</v>
      </c>
      <c r="B41">
        <v>2</v>
      </c>
      <c r="C41" t="str">
        <f>'24 hour plot data'!C46</f>
        <v>V1</v>
      </c>
      <c r="D41">
        <v>1</v>
      </c>
      <c r="E41">
        <f>'24 hour plot data'!E46</f>
        <v>0.19333333333333333</v>
      </c>
      <c r="F41">
        <f>'24 hour plot data'!F46</f>
        <v>0.44555555555555554</v>
      </c>
      <c r="G41">
        <f>'24 hour plot data'!G46</f>
        <v>0.3288888888888889</v>
      </c>
      <c r="H41">
        <f>'24 hour plot data'!H46</f>
        <v>0.70333333333333337</v>
      </c>
      <c r="I41">
        <f>'24 hour plot data'!I46</f>
        <v>0.39444444444444443</v>
      </c>
      <c r="J41">
        <f>'24 hour plot data'!J46</f>
        <v>0.4622222222222222</v>
      </c>
      <c r="K41">
        <f>'24 hour plot data'!K46</f>
        <v>0.39222222222222225</v>
      </c>
      <c r="L41">
        <f>'24 hour plot data'!L46</f>
        <v>0.32666666666666666</v>
      </c>
      <c r="M41">
        <f>'24 hour plot data'!M46</f>
        <v>0.75111111111111106</v>
      </c>
      <c r="N41">
        <f>'24 hour plot data'!N46</f>
        <v>0.45828698553948832</v>
      </c>
      <c r="O41">
        <f>'24 hour plot data'!O46</f>
        <v>0.39222222222222225</v>
      </c>
      <c r="P41">
        <f>'24 hour plot data'!P46</f>
        <v>0.59333333333333338</v>
      </c>
      <c r="Q41">
        <f>'24 hour plot data'!Q46</f>
        <v>0.91333333333333333</v>
      </c>
      <c r="R41">
        <f>'24 hour plot data'!R46</f>
        <v>0.96</v>
      </c>
      <c r="S41">
        <f>'24 hour plot data'!S46</f>
        <v>0.73222222222222222</v>
      </c>
      <c r="T41">
        <f>'24 hour plot data'!T46</f>
        <v>0.69666666666666666</v>
      </c>
      <c r="U41">
        <f>'24 hour plot data'!U46</f>
        <v>0.92</v>
      </c>
      <c r="V41">
        <f>'24 hour plot data'!V46</f>
        <v>1</v>
      </c>
      <c r="W41">
        <f>'24 hour plot data'!W46</f>
        <v>0.51555555555555554</v>
      </c>
      <c r="X41">
        <f>'24 hour plot data'!X46</f>
        <v>0.8833333333333333</v>
      </c>
      <c r="Y41">
        <f>'24 hour plot data'!Y46</f>
        <v>0.57777777777777772</v>
      </c>
      <c r="Z41">
        <f>'24 hour plot data'!Z46</f>
        <v>0.86444444444444446</v>
      </c>
      <c r="AA41">
        <f>'24 hour plot data'!AA46</f>
        <v>0.7911111111111111</v>
      </c>
      <c r="AB41">
        <f>'24 hour plot data'!AB46</f>
        <v>0.75555555555555554</v>
      </c>
      <c r="AC41">
        <f t="shared" si="4"/>
        <v>5.4416203188728218</v>
      </c>
      <c r="AD41">
        <f t="shared" si="5"/>
        <v>9.61</v>
      </c>
    </row>
    <row r="42" spans="1:30" x14ac:dyDescent="0.2">
      <c r="A42">
        <v>23</v>
      </c>
      <c r="B42">
        <v>2</v>
      </c>
      <c r="C42" t="str">
        <f>'24 hour plot data'!C47</f>
        <v>V1</v>
      </c>
      <c r="D42">
        <v>2</v>
      </c>
      <c r="E42">
        <f>'24 hour plot data'!E47</f>
        <v>0.19555555555555557</v>
      </c>
      <c r="F42">
        <f>'24 hour plot data'!F47</f>
        <v>0.11555555555555555</v>
      </c>
      <c r="G42">
        <f>'24 hour plot data'!G47</f>
        <v>0.14777777777777779</v>
      </c>
      <c r="H42">
        <f>'24 hour plot data'!H47</f>
        <v>8.5555555555555551E-2</v>
      </c>
      <c r="I42">
        <f>'24 hour plot data'!I47</f>
        <v>0.11</v>
      </c>
      <c r="J42">
        <f>'24 hour plot data'!J47</f>
        <v>0.13444444444444445</v>
      </c>
      <c r="K42">
        <f>'24 hour plot data'!K47</f>
        <v>0.12222222222222222</v>
      </c>
      <c r="L42">
        <f>'24 hour plot data'!L47</f>
        <v>0.16555555555555557</v>
      </c>
      <c r="M42">
        <f>'24 hour plot data'!M47</f>
        <v>7.2222222222222215E-2</v>
      </c>
      <c r="N42">
        <f>'24 hour plot data'!N47</f>
        <v>0.11568409343715239</v>
      </c>
      <c r="O42">
        <f>'24 hour plot data'!O47</f>
        <v>0.23444444444444446</v>
      </c>
      <c r="P42">
        <f>'24 hour plot data'!P47</f>
        <v>9.7777777777777783E-2</v>
      </c>
      <c r="Q42">
        <f>'24 hour plot data'!Q47</f>
        <v>3.111111111111111E-2</v>
      </c>
      <c r="R42">
        <f>'24 hour plot data'!R47</f>
        <v>2.8888888888888888E-2</v>
      </c>
      <c r="S42">
        <f>'24 hour plot data'!S47</f>
        <v>0.1</v>
      </c>
      <c r="T42">
        <f>'24 hour plot data'!T47</f>
        <v>8.3333333333333329E-2</v>
      </c>
      <c r="U42">
        <f>'24 hour plot data'!U47</f>
        <v>3.4444444444444444E-2</v>
      </c>
      <c r="V42">
        <f>'24 hour plot data'!V47</f>
        <v>0</v>
      </c>
      <c r="W42">
        <f>'24 hour plot data'!W47</f>
        <v>6.1111111111111109E-2</v>
      </c>
      <c r="X42">
        <f>'24 hour plot data'!X47</f>
        <v>4.6666666666666669E-2</v>
      </c>
      <c r="Y42">
        <f>'24 hour plot data'!Y47</f>
        <v>8.8888888888888892E-2</v>
      </c>
      <c r="Z42">
        <f>'24 hour plot data'!Z47</f>
        <v>2.5555555555555557E-2</v>
      </c>
      <c r="AA42">
        <f>'24 hour plot data'!AA47</f>
        <v>4.2222222222222223E-2</v>
      </c>
      <c r="AB42">
        <f>'24 hour plot data'!AB47</f>
        <v>4.2222222222222223E-2</v>
      </c>
      <c r="AC42">
        <f t="shared" si="4"/>
        <v>1.5967952045482634</v>
      </c>
      <c r="AD42">
        <f t="shared" si="5"/>
        <v>0.58444444444444466</v>
      </c>
    </row>
    <row r="43" spans="1:30" x14ac:dyDescent="0.2">
      <c r="A43">
        <v>23</v>
      </c>
      <c r="B43">
        <v>2</v>
      </c>
      <c r="C43" t="str">
        <f>'24 hour plot data'!C48</f>
        <v>V1</v>
      </c>
      <c r="D43">
        <v>3</v>
      </c>
      <c r="E43">
        <f>'24 hour plot data'!E48</f>
        <v>0.61111111111111116</v>
      </c>
      <c r="F43">
        <f>'24 hour plot data'!F48</f>
        <v>0.43888888888888888</v>
      </c>
      <c r="G43">
        <f>'24 hour plot data'!G48</f>
        <v>0.52333333333333332</v>
      </c>
      <c r="H43">
        <f>'24 hour plot data'!H48</f>
        <v>0.21111111111111111</v>
      </c>
      <c r="I43">
        <f>'24 hour plot data'!I48</f>
        <v>0.49555555555555558</v>
      </c>
      <c r="J43">
        <f>'24 hour plot data'!J48</f>
        <v>0.40333333333333332</v>
      </c>
      <c r="K43">
        <f>'24 hour plot data'!K48</f>
        <v>0.48555555555555557</v>
      </c>
      <c r="L43">
        <f>'24 hour plot data'!L48</f>
        <v>0.50777777777777777</v>
      </c>
      <c r="M43">
        <f>'24 hour plot data'!M48</f>
        <v>0.17666666666666667</v>
      </c>
      <c r="N43">
        <f>'24 hour plot data'!N48</f>
        <v>0.42602892102335926</v>
      </c>
      <c r="O43">
        <f>'24 hour plot data'!O48</f>
        <v>0.37333333333333335</v>
      </c>
      <c r="P43">
        <f>'24 hour plot data'!P48</f>
        <v>0.30888888888888888</v>
      </c>
      <c r="Q43">
        <f>'24 hour plot data'!Q48</f>
        <v>5.5555555555555552E-2</v>
      </c>
      <c r="R43">
        <f>'24 hour plot data'!R48</f>
        <v>1.1111111111111112E-2</v>
      </c>
      <c r="S43">
        <f>'24 hour plot data'!S48</f>
        <v>0.16777777777777778</v>
      </c>
      <c r="T43">
        <f>'24 hour plot data'!T48</f>
        <v>0.22</v>
      </c>
      <c r="U43">
        <f>'24 hour plot data'!U48</f>
        <v>4.5555555555555557E-2</v>
      </c>
      <c r="V43">
        <f>'24 hour plot data'!V48</f>
        <v>0</v>
      </c>
      <c r="W43">
        <f>'24 hour plot data'!W48</f>
        <v>0.42333333333333334</v>
      </c>
      <c r="X43">
        <f>'24 hour plot data'!X48</f>
        <v>7.0000000000000007E-2</v>
      </c>
      <c r="Y43">
        <f>'24 hour plot data'!Y48</f>
        <v>0.33333333333333331</v>
      </c>
      <c r="Z43">
        <f>'24 hour plot data'!Z48</f>
        <v>0.11</v>
      </c>
      <c r="AA43">
        <f>'24 hour plot data'!AA48</f>
        <v>0.16666666666666666</v>
      </c>
      <c r="AB43">
        <f>'24 hour plot data'!AB48</f>
        <v>0.20222222222222222</v>
      </c>
      <c r="AC43">
        <f t="shared" si="4"/>
        <v>4.9615844765789143</v>
      </c>
      <c r="AD43">
        <f t="shared" si="5"/>
        <v>1.8055555555555558</v>
      </c>
    </row>
    <row r="44" spans="1:30" x14ac:dyDescent="0.2">
      <c r="A44">
        <v>23</v>
      </c>
      <c r="B44">
        <v>2</v>
      </c>
      <c r="C44" t="str">
        <f>'24 hour plot data'!C49</f>
        <v>V3</v>
      </c>
      <c r="D44">
        <v>1</v>
      </c>
      <c r="E44">
        <f>'24 hour plot data'!E49</f>
        <v>0.28888888888888886</v>
      </c>
      <c r="F44">
        <f>'24 hour plot data'!F49</f>
        <v>0.83555555555555561</v>
      </c>
      <c r="G44">
        <f>'24 hour plot data'!G49</f>
        <v>0.11222222222222222</v>
      </c>
      <c r="H44">
        <f>'24 hour plot data'!H49</f>
        <v>0.79666666666666663</v>
      </c>
      <c r="I44">
        <f>'24 hour plot data'!I49</f>
        <v>0.11666666666666667</v>
      </c>
      <c r="J44">
        <f>'24 hour plot data'!J49</f>
        <v>0.42444444444444446</v>
      </c>
      <c r="K44">
        <f>'24 hour plot data'!K49</f>
        <v>0.74888888888888894</v>
      </c>
      <c r="L44">
        <f>'24 hour plot data'!L49</f>
        <v>0.21888888888888888</v>
      </c>
      <c r="M44">
        <f>'24 hour plot data'!M49</f>
        <v>0.31333333333333335</v>
      </c>
      <c r="N44">
        <f>'24 hour plot data'!N49</f>
        <v>0.7088888888888889</v>
      </c>
      <c r="O44">
        <f>'24 hour plot data'!O49</f>
        <v>0.40111111111111108</v>
      </c>
      <c r="P44">
        <f>'24 hour plot data'!P49</f>
        <v>0.39444444444444443</v>
      </c>
      <c r="Q44">
        <f>'24 hour plot data'!Q49</f>
        <v>1</v>
      </c>
      <c r="R44">
        <f>'24 hour plot data'!R49</f>
        <v>0.7466666666666667</v>
      </c>
      <c r="S44">
        <f>'24 hour plot data'!S49</f>
        <v>1</v>
      </c>
      <c r="T44">
        <f>'24 hour plot data'!T49</f>
        <v>0.60222222222222221</v>
      </c>
      <c r="U44">
        <f>'24 hour plot data'!U49</f>
        <v>0.56666666666666665</v>
      </c>
      <c r="V44">
        <f>'24 hour plot data'!V49</f>
        <v>0.61222222222222222</v>
      </c>
      <c r="W44">
        <f>'24 hour plot data'!W49</f>
        <v>1</v>
      </c>
      <c r="X44">
        <f>'24 hour plot data'!X49</f>
        <v>0.48555555555555557</v>
      </c>
      <c r="Y44">
        <f>'24 hour plot data'!Y49</f>
        <v>0.74444444444444446</v>
      </c>
      <c r="Z44">
        <f>'24 hour plot data'!Z49</f>
        <v>1</v>
      </c>
      <c r="AA44">
        <f>'24 hour plot data'!AA49</f>
        <v>1</v>
      </c>
      <c r="AB44">
        <f>'24 hour plot data'!AB49</f>
        <v>0.87555555555555553</v>
      </c>
      <c r="AC44">
        <f t="shared" si="4"/>
        <v>5.36</v>
      </c>
      <c r="AD44">
        <f t="shared" si="5"/>
        <v>9.6333333333333346</v>
      </c>
    </row>
    <row r="45" spans="1:30" x14ac:dyDescent="0.2">
      <c r="A45">
        <v>23</v>
      </c>
      <c r="B45">
        <v>2</v>
      </c>
      <c r="C45" t="str">
        <f>'24 hour plot data'!C50</f>
        <v>V3</v>
      </c>
      <c r="D45">
        <v>2</v>
      </c>
      <c r="E45">
        <f>'24 hour plot data'!E50</f>
        <v>9.6666666666666665E-2</v>
      </c>
      <c r="F45">
        <f>'24 hour plot data'!F50</f>
        <v>5.5555555555555558E-3</v>
      </c>
      <c r="G45">
        <f>'24 hour plot data'!G50</f>
        <v>0.18111111111111111</v>
      </c>
      <c r="H45">
        <f>'24 hour plot data'!H50</f>
        <v>0.03</v>
      </c>
      <c r="I45">
        <f>'24 hour plot data'!I50</f>
        <v>0.22777777777777777</v>
      </c>
      <c r="J45">
        <f>'24 hour plot data'!J50</f>
        <v>0.22555555555555556</v>
      </c>
      <c r="K45">
        <f>'24 hour plot data'!K50</f>
        <v>6.222222222222222E-2</v>
      </c>
      <c r="L45">
        <f>'24 hour plot data'!L50</f>
        <v>0.3</v>
      </c>
      <c r="M45">
        <f>'24 hour plot data'!M50</f>
        <v>0.2877777777777778</v>
      </c>
      <c r="N45">
        <f>'24 hour plot data'!N50</f>
        <v>0.10444444444444445</v>
      </c>
      <c r="O45">
        <f>'24 hour plot data'!O50</f>
        <v>0.30222222222222223</v>
      </c>
      <c r="P45">
        <f>'24 hour plot data'!P50</f>
        <v>0.29555555555555557</v>
      </c>
      <c r="Q45">
        <f>'24 hour plot data'!Q50</f>
        <v>0</v>
      </c>
      <c r="R45">
        <f>'24 hour plot data'!R50</f>
        <v>0.11888888888888889</v>
      </c>
      <c r="S45">
        <f>'24 hour plot data'!S50</f>
        <v>0</v>
      </c>
      <c r="T45">
        <f>'24 hour plot data'!T50</f>
        <v>0.14222222222222222</v>
      </c>
      <c r="U45">
        <f>'24 hour plot data'!U50</f>
        <v>0.11222222222222222</v>
      </c>
      <c r="V45">
        <f>'24 hour plot data'!V50</f>
        <v>0.11777777777777777</v>
      </c>
      <c r="W45">
        <f>'24 hour plot data'!W50</f>
        <v>0</v>
      </c>
      <c r="X45">
        <f>'24 hour plot data'!X50</f>
        <v>0.15222222222222223</v>
      </c>
      <c r="Y45">
        <f>'24 hour plot data'!Y50</f>
        <v>0.10333333333333333</v>
      </c>
      <c r="Z45">
        <f>'24 hour plot data'!Z50</f>
        <v>0</v>
      </c>
      <c r="AA45">
        <f>'24 hour plot data'!AA50</f>
        <v>0</v>
      </c>
      <c r="AB45">
        <f>'24 hour plot data'!AB50</f>
        <v>1.4444444444444444E-2</v>
      </c>
      <c r="AC45">
        <f t="shared" si="4"/>
        <v>2.1188888888888888</v>
      </c>
      <c r="AD45">
        <f t="shared" si="5"/>
        <v>0.76111111111111107</v>
      </c>
    </row>
    <row r="46" spans="1:30" x14ac:dyDescent="0.2">
      <c r="A46">
        <v>23</v>
      </c>
      <c r="B46">
        <v>2</v>
      </c>
      <c r="C46" t="str">
        <f>'24 hour plot data'!C51</f>
        <v>V3</v>
      </c>
      <c r="D46">
        <v>3</v>
      </c>
      <c r="E46">
        <f>'24 hour plot data'!E51</f>
        <v>0.61444444444444446</v>
      </c>
      <c r="F46">
        <f>'24 hour plot data'!F51</f>
        <v>0.15888888888888889</v>
      </c>
      <c r="G46">
        <f>'24 hour plot data'!G51</f>
        <v>0.70666666666666667</v>
      </c>
      <c r="H46">
        <f>'24 hour plot data'!H51</f>
        <v>0.17333333333333334</v>
      </c>
      <c r="I46">
        <f>'24 hour plot data'!I51</f>
        <v>0.65555555555555556</v>
      </c>
      <c r="J46">
        <f>'24 hour plot data'!J51</f>
        <v>0.35</v>
      </c>
      <c r="K46">
        <f>'24 hour plot data'!K51</f>
        <v>0.18888888888888888</v>
      </c>
      <c r="L46">
        <f>'24 hour plot data'!L51</f>
        <v>0.4811111111111111</v>
      </c>
      <c r="M46">
        <f>'24 hour plot data'!M51</f>
        <v>0.3988888888888889</v>
      </c>
      <c r="N46">
        <f>'24 hour plot data'!N51</f>
        <v>0.18666666666666668</v>
      </c>
      <c r="O46">
        <f>'24 hour plot data'!O51</f>
        <v>0.29666666666666669</v>
      </c>
      <c r="P46">
        <f>'24 hour plot data'!P51</f>
        <v>0.31</v>
      </c>
      <c r="Q46">
        <f>'24 hour plot data'!Q51</f>
        <v>0</v>
      </c>
      <c r="R46">
        <f>'24 hour plot data'!R51</f>
        <v>0.13444444444444445</v>
      </c>
      <c r="S46">
        <f>'24 hour plot data'!S51</f>
        <v>0</v>
      </c>
      <c r="T46">
        <f>'24 hour plot data'!T51</f>
        <v>0.25555555555555554</v>
      </c>
      <c r="U46">
        <f>'24 hour plot data'!U51</f>
        <v>0.32111111111111112</v>
      </c>
      <c r="V46">
        <f>'24 hour plot data'!V51</f>
        <v>0.27</v>
      </c>
      <c r="W46">
        <f>'24 hour plot data'!W51</f>
        <v>0</v>
      </c>
      <c r="X46">
        <f>'24 hour plot data'!X51</f>
        <v>0.36222222222222222</v>
      </c>
      <c r="Y46">
        <f>'24 hour plot data'!Y51</f>
        <v>0.15222222222222223</v>
      </c>
      <c r="Z46">
        <f>'24 hour plot data'!Z51</f>
        <v>0</v>
      </c>
      <c r="AA46">
        <f>'24 hour plot data'!AA51</f>
        <v>0</v>
      </c>
      <c r="AB46">
        <f>'24 hour plot data'!AB51</f>
        <v>0.11</v>
      </c>
      <c r="AC46">
        <f t="shared" si="4"/>
        <v>4.5211111111111109</v>
      </c>
      <c r="AD46">
        <f t="shared" si="5"/>
        <v>1.6055555555555556</v>
      </c>
    </row>
    <row r="47" spans="1:30" x14ac:dyDescent="0.2">
      <c r="A47">
        <v>29</v>
      </c>
      <c r="B47">
        <v>1</v>
      </c>
      <c r="C47" t="str">
        <f>'24 hour plot data'!C52</f>
        <v>E3. ok</v>
      </c>
      <c r="D47">
        <v>1</v>
      </c>
      <c r="E47">
        <f>'24 hour plot data'!E52</f>
        <v>0.1</v>
      </c>
      <c r="F47">
        <f>'24 hour plot data'!F52</f>
        <v>0.41111111111111109</v>
      </c>
      <c r="G47">
        <f>'24 hour plot data'!G52</f>
        <v>0.61555555555555552</v>
      </c>
      <c r="H47">
        <f>'24 hour plot data'!H52</f>
        <v>0.25222222222222224</v>
      </c>
      <c r="I47">
        <f>'24 hour plot data'!I52</f>
        <v>7.5555555555555556E-2</v>
      </c>
      <c r="J47">
        <f>'24 hour plot data'!J52</f>
        <v>0.82111111111111112</v>
      </c>
      <c r="K47">
        <f>'24 hour plot data'!K52</f>
        <v>0.50777777777777777</v>
      </c>
      <c r="L47">
        <f>'24 hour plot data'!L52</f>
        <v>0.55555555555555558</v>
      </c>
      <c r="M47">
        <f>'24 hour plot data'!M52</f>
        <v>0.08</v>
      </c>
      <c r="N47">
        <f>'24 hour plot data'!N52</f>
        <v>0.10555555555555556</v>
      </c>
      <c r="O47">
        <f>'24 hour plot data'!O52</f>
        <v>0.68888888888888888</v>
      </c>
      <c r="P47">
        <f>'24 hour plot data'!P52</f>
        <v>0.7122222222222222</v>
      </c>
      <c r="Q47">
        <f>'24 hour plot data'!Q52</f>
        <v>0.88111111111111107</v>
      </c>
      <c r="R47">
        <f>'24 hour plot data'!R52</f>
        <v>1</v>
      </c>
      <c r="S47">
        <f>'24 hour plot data'!S52</f>
        <v>0.51333333333333331</v>
      </c>
      <c r="T47">
        <f>'24 hour plot data'!T52</f>
        <v>0.96333333333333337</v>
      </c>
      <c r="U47">
        <f>'24 hour plot data'!U52</f>
        <v>0.98666666666666669</v>
      </c>
      <c r="V47">
        <f>'24 hour plot data'!V52</f>
        <v>0.99555555555555553</v>
      </c>
      <c r="W47">
        <f>'24 hour plot data'!W52</f>
        <v>0.97222222222222221</v>
      </c>
      <c r="X47">
        <f>'24 hour plot data'!X52</f>
        <v>0.94222222222222218</v>
      </c>
      <c r="Y47">
        <f>'24 hour plot data'!Y52</f>
        <v>0.8455555555555555</v>
      </c>
      <c r="Z47">
        <f>'24 hour plot data'!Z52</f>
        <v>0.85</v>
      </c>
      <c r="AA47">
        <f>'24 hour plot data'!AA52</f>
        <v>0.50777777777777777</v>
      </c>
      <c r="AB47">
        <f>'24 hour plot data'!AB52</f>
        <v>0.69333333333333336</v>
      </c>
      <c r="AC47">
        <f t="shared" si="4"/>
        <v>4.9255555555555555</v>
      </c>
      <c r="AD47">
        <f t="shared" si="5"/>
        <v>10.15111111111111</v>
      </c>
    </row>
    <row r="48" spans="1:30" x14ac:dyDescent="0.2">
      <c r="A48">
        <v>29</v>
      </c>
      <c r="B48">
        <v>1</v>
      </c>
      <c r="C48" t="str">
        <f>'24 hour plot data'!C53</f>
        <v>E3. ok</v>
      </c>
      <c r="D48">
        <v>2</v>
      </c>
      <c r="E48">
        <f>'24 hour plot data'!E53</f>
        <v>0.15111111111111111</v>
      </c>
      <c r="F48">
        <f>'24 hour plot data'!F53</f>
        <v>0.16555555555555557</v>
      </c>
      <c r="G48">
        <f>'24 hour plot data'!G53</f>
        <v>5.2222222222222225E-2</v>
      </c>
      <c r="H48">
        <f>'24 hour plot data'!H53</f>
        <v>9.3333333333333338E-2</v>
      </c>
      <c r="I48">
        <f>'24 hour plot data'!I53</f>
        <v>0.22777777777777777</v>
      </c>
      <c r="J48">
        <f>'24 hour plot data'!J53</f>
        <v>5.2222222222222225E-2</v>
      </c>
      <c r="K48">
        <f>'24 hour plot data'!K53</f>
        <v>2.1111111111111112E-2</v>
      </c>
      <c r="L48">
        <f>'24 hour plot data'!L53</f>
        <v>4.2222222222222223E-2</v>
      </c>
      <c r="M48">
        <f>'24 hour plot data'!M53</f>
        <v>0.21555555555555556</v>
      </c>
      <c r="N48">
        <f>'24 hour plot data'!N53</f>
        <v>0.26444444444444443</v>
      </c>
      <c r="O48">
        <f>'24 hour plot data'!O53</f>
        <v>0.03</v>
      </c>
      <c r="P48">
        <f>'24 hour plot data'!P53</f>
        <v>7.4444444444444438E-2</v>
      </c>
      <c r="Q48">
        <f>'24 hour plot data'!Q53</f>
        <v>0</v>
      </c>
      <c r="R48">
        <f>'24 hour plot data'!R53</f>
        <v>0</v>
      </c>
      <c r="S48">
        <f>'24 hour plot data'!S53</f>
        <v>4.6666666666666669E-2</v>
      </c>
      <c r="T48">
        <f>'24 hour plot data'!T53</f>
        <v>0</v>
      </c>
      <c r="U48">
        <f>'24 hour plot data'!U53</f>
        <v>0</v>
      </c>
      <c r="V48">
        <f>'24 hour plot data'!V53</f>
        <v>0</v>
      </c>
      <c r="W48">
        <f>'24 hour plot data'!W53</f>
        <v>0</v>
      </c>
      <c r="X48">
        <f>'24 hour plot data'!X53</f>
        <v>0</v>
      </c>
      <c r="Y48">
        <f>'24 hour plot data'!Y53</f>
        <v>0</v>
      </c>
      <c r="Z48">
        <f>'24 hour plot data'!Z53</f>
        <v>0</v>
      </c>
      <c r="AA48">
        <f>'24 hour plot data'!AA53</f>
        <v>6.3333333333333339E-2</v>
      </c>
      <c r="AB48">
        <f>'24 hour plot data'!AB53</f>
        <v>1.3333333333333334E-2</v>
      </c>
      <c r="AC48">
        <f t="shared" si="4"/>
        <v>1.3900000000000001</v>
      </c>
      <c r="AD48">
        <f t="shared" si="5"/>
        <v>0.12333333333333335</v>
      </c>
    </row>
    <row r="49" spans="1:30" x14ac:dyDescent="0.2">
      <c r="A49">
        <v>29</v>
      </c>
      <c r="B49">
        <v>1</v>
      </c>
      <c r="C49" t="str">
        <f>'24 hour plot data'!C54</f>
        <v>E3. ok</v>
      </c>
      <c r="D49">
        <v>3</v>
      </c>
      <c r="E49">
        <f>'24 hour plot data'!E54</f>
        <v>0.74888888888888894</v>
      </c>
      <c r="F49">
        <f>'24 hour plot data'!F54</f>
        <v>0.42333333333333334</v>
      </c>
      <c r="G49">
        <f>'24 hour plot data'!G54</f>
        <v>0.3322222222222222</v>
      </c>
      <c r="H49">
        <f>'24 hour plot data'!H54</f>
        <v>0.6544444444444445</v>
      </c>
      <c r="I49">
        <f>'24 hour plot data'!I54</f>
        <v>0.69666666666666666</v>
      </c>
      <c r="J49">
        <f>'24 hour plot data'!J54</f>
        <v>0.12666666666666668</v>
      </c>
      <c r="K49">
        <f>'24 hour plot data'!K54</f>
        <v>0.47111111111111109</v>
      </c>
      <c r="L49">
        <f>'24 hour plot data'!L54</f>
        <v>0.4022222222222222</v>
      </c>
      <c r="M49">
        <f>'24 hour plot data'!M54</f>
        <v>0.70444444444444443</v>
      </c>
      <c r="N49">
        <f>'24 hour plot data'!N54</f>
        <v>0.63</v>
      </c>
      <c r="O49">
        <f>'24 hour plot data'!O54</f>
        <v>0.28111111111111109</v>
      </c>
      <c r="P49">
        <f>'24 hour plot data'!P54</f>
        <v>0.21333333333333335</v>
      </c>
      <c r="Q49">
        <f>'24 hour plot data'!Q54</f>
        <v>0.11888888888888889</v>
      </c>
      <c r="R49">
        <f>'24 hour plot data'!R54</f>
        <v>0</v>
      </c>
      <c r="S49">
        <f>'24 hour plot data'!S54</f>
        <v>0.44</v>
      </c>
      <c r="T49">
        <f>'24 hour plot data'!T54</f>
        <v>3.6666666666666667E-2</v>
      </c>
      <c r="U49">
        <f>'24 hour plot data'!U54</f>
        <v>1.3333333333333334E-2</v>
      </c>
      <c r="V49">
        <f>'24 hour plot data'!V54</f>
        <v>4.4444444444444444E-3</v>
      </c>
      <c r="W49">
        <f>'24 hour plot data'!W54</f>
        <v>2.7777777777777776E-2</v>
      </c>
      <c r="X49">
        <f>'24 hour plot data'!X54</f>
        <v>5.7777777777777775E-2</v>
      </c>
      <c r="Y49">
        <f>'24 hour plot data'!Y54</f>
        <v>0.15444444444444444</v>
      </c>
      <c r="Z49">
        <f>'24 hour plot data'!Z54</f>
        <v>0.15</v>
      </c>
      <c r="AA49">
        <f>'24 hour plot data'!AA54</f>
        <v>0.42888888888888888</v>
      </c>
      <c r="AB49">
        <f>'24 hour plot data'!AB54</f>
        <v>0.29333333333333333</v>
      </c>
      <c r="AC49">
        <f t="shared" si="4"/>
        <v>5.6844444444444431</v>
      </c>
      <c r="AD49">
        <f t="shared" si="5"/>
        <v>1.7255555555555553</v>
      </c>
    </row>
    <row r="50" spans="1:30" x14ac:dyDescent="0.2">
      <c r="A50">
        <v>29</v>
      </c>
      <c r="B50">
        <v>1</v>
      </c>
      <c r="C50" t="str">
        <f>'24 hour plot data'!C55</f>
        <v>J6</v>
      </c>
      <c r="D50">
        <v>1</v>
      </c>
      <c r="E50">
        <f>'24 hour plot data'!E55</f>
        <v>0.12111111111111111</v>
      </c>
      <c r="F50">
        <f>'24 hour plot data'!F55</f>
        <v>0.26</v>
      </c>
      <c r="G50">
        <f>'24 hour plot data'!G55</f>
        <v>4.4444444444444446E-2</v>
      </c>
      <c r="H50">
        <f>'24 hour plot data'!H55</f>
        <v>0.22333333333333333</v>
      </c>
      <c r="I50">
        <f>'24 hour plot data'!I55</f>
        <v>0.49888888888888888</v>
      </c>
      <c r="J50">
        <f>'24 hour plot data'!J55</f>
        <v>0.50222222222222224</v>
      </c>
      <c r="K50">
        <f>'24 hour plot data'!K55</f>
        <v>0.62555555555555553</v>
      </c>
      <c r="L50">
        <f>'24 hour plot data'!L55</f>
        <v>7.6666666666666661E-2</v>
      </c>
      <c r="M50">
        <f>'24 hour plot data'!M55</f>
        <v>0.66222222222222227</v>
      </c>
      <c r="N50">
        <f>'24 hour plot data'!N55</f>
        <v>0.18666666666666668</v>
      </c>
      <c r="O50">
        <f>'24 hour plot data'!O55</f>
        <v>0.46777777777777779</v>
      </c>
      <c r="P50">
        <f>'24 hour plot data'!P55</f>
        <v>0.43222222222222223</v>
      </c>
      <c r="Q50">
        <f>'24 hour plot data'!Q55</f>
        <v>1</v>
      </c>
      <c r="R50">
        <f>'24 hour plot data'!R55</f>
        <v>1</v>
      </c>
      <c r="S50">
        <f>'24 hour plot data'!S55</f>
        <v>0.33111111111111113</v>
      </c>
      <c r="T50">
        <f>'24 hour plot data'!T55</f>
        <v>1</v>
      </c>
      <c r="U50">
        <f>'24 hour plot data'!U55</f>
        <v>1</v>
      </c>
      <c r="V50">
        <f>'24 hour plot data'!V55</f>
        <v>0.64111111111111108</v>
      </c>
      <c r="W50">
        <f>'24 hour plot data'!W55</f>
        <v>7.1111111111111111E-2</v>
      </c>
      <c r="X50">
        <f>'24 hour plot data'!X55</f>
        <v>0.85333333333333339</v>
      </c>
      <c r="Y50">
        <f>'24 hour plot data'!Y55</f>
        <v>1</v>
      </c>
      <c r="Z50">
        <f>'24 hour plot data'!Z55</f>
        <v>1</v>
      </c>
      <c r="AA50">
        <f>'24 hour plot data'!AA55</f>
        <v>0.35333333333333333</v>
      </c>
      <c r="AB50">
        <f>'24 hour plot data'!AB55</f>
        <v>0.59333333333333338</v>
      </c>
      <c r="AC50">
        <f t="shared" si="4"/>
        <v>4.1011111111111109</v>
      </c>
      <c r="AD50">
        <f t="shared" si="5"/>
        <v>8.8433333333333337</v>
      </c>
    </row>
    <row r="51" spans="1:30" x14ac:dyDescent="0.2">
      <c r="A51">
        <v>29</v>
      </c>
      <c r="B51">
        <v>1</v>
      </c>
      <c r="C51" t="str">
        <f>'24 hour plot data'!C56</f>
        <v>J6</v>
      </c>
      <c r="D51">
        <v>2</v>
      </c>
      <c r="E51">
        <f>'24 hour plot data'!E56</f>
        <v>3.4444444444444444E-2</v>
      </c>
      <c r="F51">
        <f>'24 hour plot data'!F56</f>
        <v>3.5555555555555556E-2</v>
      </c>
      <c r="G51">
        <f>'24 hour plot data'!G56</f>
        <v>1.7777777777777778E-2</v>
      </c>
      <c r="H51">
        <f>'24 hour plot data'!H56</f>
        <v>1.3333333333333334E-2</v>
      </c>
      <c r="I51">
        <f>'24 hour plot data'!I56</f>
        <v>0.02</v>
      </c>
      <c r="J51">
        <f>'24 hour plot data'!J56</f>
        <v>1.2222222222222223E-2</v>
      </c>
      <c r="K51">
        <f>'24 hour plot data'!K56</f>
        <v>1.3333333333333334E-2</v>
      </c>
      <c r="L51">
        <f>'24 hour plot data'!L56</f>
        <v>3.5555555555555556E-2</v>
      </c>
      <c r="M51">
        <f>'24 hour plot data'!M56</f>
        <v>0</v>
      </c>
      <c r="N51">
        <f>'24 hour plot data'!N56</f>
        <v>4.3333333333333335E-2</v>
      </c>
      <c r="O51">
        <f>'24 hour plot data'!O56</f>
        <v>2.8888888888888888E-2</v>
      </c>
      <c r="P51">
        <f>'24 hour plot data'!P56</f>
        <v>1.5555555555555555E-2</v>
      </c>
      <c r="Q51">
        <f>'24 hour plot data'!Q56</f>
        <v>0</v>
      </c>
      <c r="R51">
        <f>'24 hour plot data'!R56</f>
        <v>0</v>
      </c>
      <c r="S51">
        <f>'24 hour plot data'!S56</f>
        <v>6.5555555555555561E-2</v>
      </c>
      <c r="T51">
        <f>'24 hour plot data'!T56</f>
        <v>0</v>
      </c>
      <c r="U51">
        <f>'24 hour plot data'!U56</f>
        <v>0</v>
      </c>
      <c r="V51">
        <f>'24 hour plot data'!V56</f>
        <v>0.01</v>
      </c>
      <c r="W51">
        <f>'24 hour plot data'!W56</f>
        <v>8.7777777777777774E-2</v>
      </c>
      <c r="X51">
        <f>'24 hour plot data'!X56</f>
        <v>2.1111111111111112E-2</v>
      </c>
      <c r="Y51">
        <f>'24 hour plot data'!Y56</f>
        <v>0</v>
      </c>
      <c r="Z51">
        <f>'24 hour plot data'!Z56</f>
        <v>0</v>
      </c>
      <c r="AA51">
        <f>'24 hour plot data'!AA56</f>
        <v>3.4444444444444444E-2</v>
      </c>
      <c r="AB51">
        <f>'24 hour plot data'!AB56</f>
        <v>2.1111111111111112E-2</v>
      </c>
      <c r="AC51">
        <f t="shared" si="4"/>
        <v>0.27</v>
      </c>
      <c r="AD51">
        <f t="shared" si="5"/>
        <v>0.24</v>
      </c>
    </row>
    <row r="52" spans="1:30" x14ac:dyDescent="0.2">
      <c r="A52">
        <v>29</v>
      </c>
      <c r="B52">
        <v>1</v>
      </c>
      <c r="C52" t="str">
        <f>'24 hour plot data'!C57</f>
        <v>J6</v>
      </c>
      <c r="D52">
        <v>3</v>
      </c>
      <c r="E52">
        <f>'24 hour plot data'!E57</f>
        <v>0.84444444444444444</v>
      </c>
      <c r="F52">
        <f>'24 hour plot data'!F57</f>
        <v>0.70444444444444443</v>
      </c>
      <c r="G52">
        <f>'24 hour plot data'!G57</f>
        <v>0.93777777777777782</v>
      </c>
      <c r="H52">
        <f>'24 hour plot data'!H57</f>
        <v>0.76333333333333331</v>
      </c>
      <c r="I52">
        <f>'24 hour plot data'!I57</f>
        <v>0.4811111111111111</v>
      </c>
      <c r="J52">
        <f>'24 hour plot data'!J57</f>
        <v>0.48555555555555557</v>
      </c>
      <c r="K52">
        <f>'24 hour plot data'!K57</f>
        <v>0.3611111111111111</v>
      </c>
      <c r="L52">
        <f>'24 hour plot data'!L57</f>
        <v>0.88777777777777778</v>
      </c>
      <c r="M52">
        <f>'24 hour plot data'!M57</f>
        <v>0.33777777777777779</v>
      </c>
      <c r="N52">
        <f>'24 hour plot data'!N57</f>
        <v>0.77</v>
      </c>
      <c r="O52">
        <f>'24 hour plot data'!O57</f>
        <v>0.5033333333333333</v>
      </c>
      <c r="P52">
        <f>'24 hour plot data'!P57</f>
        <v>0.55222222222222217</v>
      </c>
      <c r="Q52">
        <f>'24 hour plot data'!Q57</f>
        <v>0</v>
      </c>
      <c r="R52">
        <f>'24 hour plot data'!R57</f>
        <v>0</v>
      </c>
      <c r="S52">
        <f>'24 hour plot data'!S57</f>
        <v>0.60333333333333339</v>
      </c>
      <c r="T52">
        <f>'24 hour plot data'!T57</f>
        <v>0</v>
      </c>
      <c r="U52">
        <f>'24 hour plot data'!U57</f>
        <v>0</v>
      </c>
      <c r="V52">
        <f>'24 hour plot data'!V57</f>
        <v>0.34888888888888892</v>
      </c>
      <c r="W52">
        <f>'24 hour plot data'!W57</f>
        <v>0.84111111111111114</v>
      </c>
      <c r="X52">
        <f>'24 hour plot data'!X57</f>
        <v>0.12555555555555556</v>
      </c>
      <c r="Y52">
        <f>'24 hour plot data'!Y57</f>
        <v>0</v>
      </c>
      <c r="Z52">
        <f>'24 hour plot data'!Z57</f>
        <v>0</v>
      </c>
      <c r="AA52">
        <f>'24 hour plot data'!AA57</f>
        <v>0.61222222222222222</v>
      </c>
      <c r="AB52">
        <f>'24 hour plot data'!AB57</f>
        <v>0.38555555555555554</v>
      </c>
      <c r="AC52">
        <f t="shared" si="4"/>
        <v>7.6288888888888895</v>
      </c>
      <c r="AD52">
        <f t="shared" si="5"/>
        <v>2.916666666666667</v>
      </c>
    </row>
    <row r="53" spans="1:30" x14ac:dyDescent="0.2">
      <c r="A53">
        <v>29</v>
      </c>
      <c r="B53">
        <v>1</v>
      </c>
      <c r="C53" t="str">
        <f>'24 hour plot data'!C58</f>
        <v>K5</v>
      </c>
      <c r="D53">
        <v>1</v>
      </c>
      <c r="E53">
        <f>'24 hour plot data'!E58</f>
        <v>0.54777777777777781</v>
      </c>
      <c r="F53">
        <f>'24 hour plot data'!F58</f>
        <v>0.40777777777777779</v>
      </c>
      <c r="G53">
        <f>'24 hour plot data'!G58</f>
        <v>0.3511111111111111</v>
      </c>
      <c r="H53">
        <f>'24 hour plot data'!H58</f>
        <v>0.08</v>
      </c>
      <c r="I53">
        <f>'24 hour plot data'!I58</f>
        <v>0.63888888888888884</v>
      </c>
      <c r="J53">
        <f>'24 hour plot data'!J58</f>
        <v>0.19444444444444445</v>
      </c>
      <c r="K53">
        <f>'24 hour plot data'!K58</f>
        <v>5.2222222222222225E-2</v>
      </c>
      <c r="L53">
        <f>'24 hour plot data'!L58</f>
        <v>0.68666666666666665</v>
      </c>
      <c r="M53">
        <f>'24 hour plot data'!M58</f>
        <v>0.05</v>
      </c>
      <c r="N53">
        <f>'24 hour plot data'!N58</f>
        <v>0.5822222222222222</v>
      </c>
      <c r="O53">
        <f>'24 hour plot data'!O58</f>
        <v>0.16</v>
      </c>
      <c r="P53">
        <f>'24 hour plot data'!P58</f>
        <v>0.43</v>
      </c>
      <c r="Q53">
        <f>'24 hour plot data'!Q58</f>
        <v>1</v>
      </c>
      <c r="R53">
        <f>'24 hour plot data'!R58</f>
        <v>1</v>
      </c>
      <c r="S53">
        <f>'24 hour plot data'!S58</f>
        <v>0.23333333333333334</v>
      </c>
      <c r="T53">
        <f>'24 hour plot data'!T58</f>
        <v>1</v>
      </c>
      <c r="U53">
        <f>'24 hour plot data'!U58</f>
        <v>1</v>
      </c>
      <c r="V53">
        <f>'24 hour plot data'!V58</f>
        <v>0.50222222222222224</v>
      </c>
      <c r="W53">
        <f>'24 hour plot data'!W58</f>
        <v>0.53</v>
      </c>
      <c r="X53">
        <f>'24 hour plot data'!X58</f>
        <v>0.39444444444444443</v>
      </c>
      <c r="Y53">
        <f>'24 hour plot data'!Y58</f>
        <v>0.40333333333333332</v>
      </c>
      <c r="Z53">
        <f>'24 hour plot data'!Z58</f>
        <v>1</v>
      </c>
      <c r="AA53">
        <f>'24 hour plot data'!AA58</f>
        <v>1</v>
      </c>
      <c r="AB53">
        <f>'24 hour plot data'!AB58</f>
        <v>1</v>
      </c>
      <c r="AC53">
        <f t="shared" si="4"/>
        <v>4.181111111111111</v>
      </c>
      <c r="AD53">
        <f t="shared" si="5"/>
        <v>9.0633333333333344</v>
      </c>
    </row>
    <row r="54" spans="1:30" x14ac:dyDescent="0.2">
      <c r="A54">
        <v>29</v>
      </c>
      <c r="B54">
        <v>1</v>
      </c>
      <c r="C54" t="str">
        <f>'24 hour plot data'!C59</f>
        <v>K5</v>
      </c>
      <c r="D54">
        <v>2</v>
      </c>
      <c r="E54">
        <f>'24 hour plot data'!E59</f>
        <v>2.7777777777777776E-2</v>
      </c>
      <c r="F54">
        <f>'24 hour plot data'!F59</f>
        <v>7.6666666666666661E-2</v>
      </c>
      <c r="G54">
        <f>'24 hour plot data'!G59</f>
        <v>5.4444444444444441E-2</v>
      </c>
      <c r="H54">
        <f>'24 hour plot data'!H59</f>
        <v>0.14555555555555555</v>
      </c>
      <c r="I54">
        <f>'24 hour plot data'!I59</f>
        <v>5.5555555555555552E-2</v>
      </c>
      <c r="J54">
        <f>'24 hour plot data'!J59</f>
        <v>9.8888888888888887E-2</v>
      </c>
      <c r="K54">
        <f>'24 hour plot data'!K59</f>
        <v>0.12111111111111111</v>
      </c>
      <c r="L54">
        <f>'24 hour plot data'!L59</f>
        <v>4.4444444444444444E-3</v>
      </c>
      <c r="M54">
        <f>'24 hour plot data'!M59</f>
        <v>0.17</v>
      </c>
      <c r="N54">
        <f>'24 hour plot data'!N59</f>
        <v>0.06</v>
      </c>
      <c r="O54">
        <f>'24 hour plot data'!O59</f>
        <v>0.15666666666666668</v>
      </c>
      <c r="P54">
        <f>'24 hour plot data'!P59</f>
        <v>3.3333333333333333E-2</v>
      </c>
      <c r="Q54">
        <f>'24 hour plot data'!Q59</f>
        <v>0</v>
      </c>
      <c r="R54">
        <f>'24 hour plot data'!R59</f>
        <v>0</v>
      </c>
      <c r="S54">
        <f>'24 hour plot data'!S59</f>
        <v>5.3333333333333337E-2</v>
      </c>
      <c r="T54">
        <f>'24 hour plot data'!T59</f>
        <v>0</v>
      </c>
      <c r="U54">
        <f>'24 hour plot data'!U59</f>
        <v>0</v>
      </c>
      <c r="V54">
        <f>'24 hour plot data'!V59</f>
        <v>3.6666666666666667E-2</v>
      </c>
      <c r="W54">
        <f>'24 hour plot data'!W59</f>
        <v>9.4444444444444442E-2</v>
      </c>
      <c r="X54">
        <f>'24 hour plot data'!X59</f>
        <v>0.10555555555555556</v>
      </c>
      <c r="Y54">
        <f>'24 hour plot data'!Y59</f>
        <v>4.8888888888888891E-2</v>
      </c>
      <c r="Z54">
        <f>'24 hour plot data'!Z59</f>
        <v>0</v>
      </c>
      <c r="AA54">
        <f>'24 hour plot data'!AA59</f>
        <v>0</v>
      </c>
      <c r="AB54">
        <f>'24 hour plot data'!AB59</f>
        <v>0</v>
      </c>
      <c r="AC54">
        <f t="shared" si="4"/>
        <v>1.0044444444444447</v>
      </c>
      <c r="AD54">
        <f t="shared" si="5"/>
        <v>0.33888888888888885</v>
      </c>
    </row>
    <row r="55" spans="1:30" x14ac:dyDescent="0.2">
      <c r="A55">
        <v>29</v>
      </c>
      <c r="B55">
        <v>1</v>
      </c>
      <c r="C55" t="str">
        <f>'24 hour plot data'!C60</f>
        <v>K5</v>
      </c>
      <c r="D55">
        <v>3</v>
      </c>
      <c r="E55">
        <f>'24 hour plot data'!E60</f>
        <v>0.42444444444444446</v>
      </c>
      <c r="F55">
        <f>'24 hour plot data'!F60</f>
        <v>0.51555555555555554</v>
      </c>
      <c r="G55">
        <f>'24 hour plot data'!G60</f>
        <v>0.59444444444444444</v>
      </c>
      <c r="H55">
        <f>'24 hour plot data'!H60</f>
        <v>0.77444444444444449</v>
      </c>
      <c r="I55">
        <f>'24 hour plot data'!I60</f>
        <v>0.30555555555555558</v>
      </c>
      <c r="J55">
        <f>'24 hour plot data'!J60</f>
        <v>0.70666666666666667</v>
      </c>
      <c r="K55">
        <f>'24 hour plot data'!K60</f>
        <v>0.82666666666666666</v>
      </c>
      <c r="L55">
        <f>'24 hour plot data'!L60</f>
        <v>0.30888888888888888</v>
      </c>
      <c r="M55">
        <f>'24 hour plot data'!M60</f>
        <v>0.78</v>
      </c>
      <c r="N55">
        <f>'24 hour plot data'!N60</f>
        <v>0.35777777777777775</v>
      </c>
      <c r="O55">
        <f>'24 hour plot data'!O60</f>
        <v>0.68333333333333335</v>
      </c>
      <c r="P55">
        <f>'24 hour plot data'!P60</f>
        <v>0.53666666666666663</v>
      </c>
      <c r="Q55">
        <f>'24 hour plot data'!Q60</f>
        <v>0</v>
      </c>
      <c r="R55">
        <f>'24 hour plot data'!R60</f>
        <v>0</v>
      </c>
      <c r="S55">
        <f>'24 hour plot data'!S60</f>
        <v>0.71333333333333337</v>
      </c>
      <c r="T55">
        <f>'24 hour plot data'!T60</f>
        <v>0</v>
      </c>
      <c r="U55">
        <f>'24 hour plot data'!U60</f>
        <v>0</v>
      </c>
      <c r="V55">
        <f>'24 hour plot data'!V60</f>
        <v>0.46111111111111114</v>
      </c>
      <c r="W55">
        <f>'24 hour plot data'!W60</f>
        <v>0.37555555555555553</v>
      </c>
      <c r="X55">
        <f>'24 hour plot data'!X60</f>
        <v>0.5</v>
      </c>
      <c r="Y55">
        <f>'24 hour plot data'!Y60</f>
        <v>0.54777777777777781</v>
      </c>
      <c r="Z55">
        <f>'24 hour plot data'!Z60</f>
        <v>0</v>
      </c>
      <c r="AA55">
        <f>'24 hour plot data'!AA60</f>
        <v>0</v>
      </c>
      <c r="AB55">
        <f>'24 hour plot data'!AB60</f>
        <v>0</v>
      </c>
      <c r="AC55">
        <f t="shared" si="4"/>
        <v>6.8144444444444456</v>
      </c>
      <c r="AD55">
        <f t="shared" si="5"/>
        <v>2.597777777777778</v>
      </c>
    </row>
    <row r="56" spans="1:30" x14ac:dyDescent="0.2">
      <c r="A56">
        <v>29</v>
      </c>
      <c r="B56">
        <v>1</v>
      </c>
      <c r="C56" t="str">
        <f>'24 hour plot data'!C61</f>
        <v>N2</v>
      </c>
      <c r="D56">
        <v>1</v>
      </c>
      <c r="E56">
        <f>'24 hour plot data'!E61</f>
        <v>0.5788888888888889</v>
      </c>
      <c r="F56">
        <f>'24 hour plot data'!F61</f>
        <v>0.19222222222222221</v>
      </c>
      <c r="G56">
        <f>'24 hour plot data'!G61</f>
        <v>0.44111111111111112</v>
      </c>
      <c r="H56">
        <f>'24 hour plot data'!H61</f>
        <v>8.7777777777777774E-2</v>
      </c>
      <c r="I56">
        <f>'24 hour plot data'!I61</f>
        <v>0.55777777777777782</v>
      </c>
      <c r="J56">
        <f>'24 hour plot data'!J61</f>
        <v>0.27666666666666667</v>
      </c>
      <c r="K56">
        <f>'24 hour plot data'!K61</f>
        <v>0.39666666666666667</v>
      </c>
      <c r="L56">
        <f>'24 hour plot data'!L61</f>
        <v>0.24333333333333335</v>
      </c>
      <c r="M56">
        <f>'24 hour plot data'!M61</f>
        <v>0.34111111111111109</v>
      </c>
      <c r="N56">
        <f>'24 hour plot data'!N61</f>
        <v>0.56444444444444442</v>
      </c>
      <c r="O56">
        <f>'24 hour plot data'!O61</f>
        <v>0.45222222222222225</v>
      </c>
      <c r="P56">
        <f>'24 hour plot data'!P61</f>
        <v>0.20333333333333334</v>
      </c>
      <c r="Q56">
        <f>'24 hour plot data'!Q61</f>
        <v>0.96666666666666667</v>
      </c>
      <c r="R56">
        <f>'24 hour plot data'!R61</f>
        <v>0.34555555555555556</v>
      </c>
      <c r="S56">
        <f>'24 hour plot data'!S61</f>
        <v>0.86222222222222222</v>
      </c>
      <c r="T56">
        <f>'24 hour plot data'!T61</f>
        <v>0.76111111111111107</v>
      </c>
      <c r="U56">
        <f>'24 hour plot data'!U61</f>
        <v>0.7844444444444445</v>
      </c>
      <c r="V56">
        <f>'24 hour plot data'!V61</f>
        <v>0.3</v>
      </c>
      <c r="W56">
        <f>'24 hour plot data'!W61</f>
        <v>0.35888888888888887</v>
      </c>
      <c r="X56">
        <f>'24 hour plot data'!X61</f>
        <v>0.91</v>
      </c>
      <c r="Y56">
        <f>'24 hour plot data'!Y61</f>
        <v>0.39</v>
      </c>
      <c r="Z56">
        <f>'24 hour plot data'!Z61</f>
        <v>0.70666666666666667</v>
      </c>
      <c r="AA56">
        <f>'24 hour plot data'!AA61</f>
        <v>1</v>
      </c>
      <c r="AB56">
        <f>'24 hour plot data'!AB61</f>
        <v>1</v>
      </c>
      <c r="AC56">
        <f t="shared" si="4"/>
        <v>4.3355555555555547</v>
      </c>
      <c r="AD56">
        <f t="shared" si="5"/>
        <v>8.3855555555555554</v>
      </c>
    </row>
    <row r="57" spans="1:30" x14ac:dyDescent="0.2">
      <c r="A57">
        <v>29</v>
      </c>
      <c r="B57">
        <v>1</v>
      </c>
      <c r="C57" t="str">
        <f>'24 hour plot data'!C62</f>
        <v>N2</v>
      </c>
      <c r="D57">
        <v>2</v>
      </c>
      <c r="E57">
        <f>'24 hour plot data'!E62</f>
        <v>2.6666666666666668E-2</v>
      </c>
      <c r="F57">
        <f>'24 hour plot data'!F62</f>
        <v>0.10333333333333333</v>
      </c>
      <c r="G57">
        <f>'24 hour plot data'!G62</f>
        <v>6.4444444444444443E-2</v>
      </c>
      <c r="H57">
        <f>'24 hour plot data'!H62</f>
        <v>0.11333333333333333</v>
      </c>
      <c r="I57">
        <f>'24 hour plot data'!I62</f>
        <v>3.3333333333333333E-2</v>
      </c>
      <c r="J57">
        <f>'24 hour plot data'!J62</f>
        <v>5.6666666666666664E-2</v>
      </c>
      <c r="K57">
        <f>'24 hour plot data'!K62</f>
        <v>0.10222222222222223</v>
      </c>
      <c r="L57">
        <f>'24 hour plot data'!L62</f>
        <v>7.8888888888888883E-2</v>
      </c>
      <c r="M57">
        <f>'24 hour plot data'!M62</f>
        <v>0.10888888888888888</v>
      </c>
      <c r="N57">
        <f>'24 hour plot data'!N62</f>
        <v>3.111111111111111E-2</v>
      </c>
      <c r="O57">
        <f>'24 hour plot data'!O62</f>
        <v>6.5555555555555561E-2</v>
      </c>
      <c r="P57">
        <f>'24 hour plot data'!P62</f>
        <v>6.3333333333333339E-2</v>
      </c>
      <c r="Q57">
        <f>'24 hour plot data'!Q62</f>
        <v>0</v>
      </c>
      <c r="R57">
        <f>'24 hour plot data'!R62</f>
        <v>2.2222222222222223E-2</v>
      </c>
      <c r="S57">
        <f>'24 hour plot data'!S62</f>
        <v>5.5555555555555558E-3</v>
      </c>
      <c r="T57">
        <f>'24 hour plot data'!T62</f>
        <v>0</v>
      </c>
      <c r="U57">
        <f>'24 hour plot data'!U62</f>
        <v>0</v>
      </c>
      <c r="V57">
        <f>'24 hour plot data'!V62</f>
        <v>2.2222222222222222E-3</v>
      </c>
      <c r="W57">
        <f>'24 hour plot data'!W62</f>
        <v>7.6666666666666661E-2</v>
      </c>
      <c r="X57">
        <f>'24 hour plot data'!X62</f>
        <v>0</v>
      </c>
      <c r="Y57">
        <f>'24 hour plot data'!Y62</f>
        <v>6.4444444444444443E-2</v>
      </c>
      <c r="Z57">
        <f>'24 hour plot data'!Z62</f>
        <v>5.5555555555555552E-2</v>
      </c>
      <c r="AA57">
        <f>'24 hour plot data'!AA62</f>
        <v>0</v>
      </c>
      <c r="AB57">
        <f>'24 hour plot data'!AB62</f>
        <v>0</v>
      </c>
      <c r="AC57">
        <f t="shared" si="4"/>
        <v>0.84777777777777774</v>
      </c>
      <c r="AD57">
        <f t="shared" si="5"/>
        <v>0.22666666666666666</v>
      </c>
    </row>
    <row r="58" spans="1:30" x14ac:dyDescent="0.2">
      <c r="A58">
        <v>29</v>
      </c>
      <c r="B58">
        <v>1</v>
      </c>
      <c r="C58" t="str">
        <f>'24 hour plot data'!C63</f>
        <v>N2</v>
      </c>
      <c r="D58">
        <v>3</v>
      </c>
      <c r="E58">
        <f>'24 hour plot data'!E63</f>
        <v>0.39444444444444443</v>
      </c>
      <c r="F58">
        <f>'24 hour plot data'!F63</f>
        <v>0.70444444444444443</v>
      </c>
      <c r="G58">
        <f>'24 hour plot data'!G63</f>
        <v>0.49444444444444446</v>
      </c>
      <c r="H58">
        <f>'24 hour plot data'!H63</f>
        <v>0.79888888888888887</v>
      </c>
      <c r="I58">
        <f>'24 hour plot data'!I63</f>
        <v>0.40888888888888891</v>
      </c>
      <c r="J58">
        <f>'24 hour plot data'!J63</f>
        <v>0.66666666666666663</v>
      </c>
      <c r="K58">
        <f>'24 hour plot data'!K63</f>
        <v>0.50111111111111106</v>
      </c>
      <c r="L58">
        <f>'24 hour plot data'!L63</f>
        <v>0.67777777777777781</v>
      </c>
      <c r="M58">
        <f>'24 hour plot data'!M63</f>
        <v>0.55000000000000004</v>
      </c>
      <c r="N58">
        <f>'24 hour plot data'!N63</f>
        <v>0.40444444444444444</v>
      </c>
      <c r="O58">
        <f>'24 hour plot data'!O63</f>
        <v>0.48222222222222222</v>
      </c>
      <c r="P58">
        <f>'24 hour plot data'!P63</f>
        <v>0.73333333333333328</v>
      </c>
      <c r="Q58">
        <f>'24 hour plot data'!Q63</f>
        <v>3.3333333333333333E-2</v>
      </c>
      <c r="R58">
        <f>'24 hour plot data'!R63</f>
        <v>0.63222222222222224</v>
      </c>
      <c r="S58">
        <f>'24 hour plot data'!S63</f>
        <v>0.13222222222222221</v>
      </c>
      <c r="T58">
        <f>'24 hour plot data'!T63</f>
        <v>0.2388888888888889</v>
      </c>
      <c r="U58">
        <f>'24 hour plot data'!U63</f>
        <v>0.21555555555555556</v>
      </c>
      <c r="V58">
        <f>'24 hour plot data'!V63</f>
        <v>0.69777777777777783</v>
      </c>
      <c r="W58">
        <f>'24 hour plot data'!W63</f>
        <v>0.56444444444444442</v>
      </c>
      <c r="X58">
        <f>'24 hour plot data'!X63</f>
        <v>0.09</v>
      </c>
      <c r="Y58">
        <f>'24 hour plot data'!Y63</f>
        <v>0.54555555555555557</v>
      </c>
      <c r="Z58">
        <f>'24 hour plot data'!Z63</f>
        <v>0.23777777777777778</v>
      </c>
      <c r="AA58">
        <f>'24 hour plot data'!AA63</f>
        <v>0</v>
      </c>
      <c r="AB58">
        <f>'24 hour plot data'!AB63</f>
        <v>0</v>
      </c>
      <c r="AC58">
        <f t="shared" si="4"/>
        <v>6.8166666666666664</v>
      </c>
      <c r="AD58">
        <f t="shared" si="5"/>
        <v>3.3877777777777776</v>
      </c>
    </row>
    <row r="59" spans="1:30" x14ac:dyDescent="0.2">
      <c r="A59">
        <v>29</v>
      </c>
      <c r="B59">
        <v>1</v>
      </c>
      <c r="C59" t="str">
        <f>'24 hour plot data'!C64</f>
        <v>R5</v>
      </c>
      <c r="D59">
        <v>1</v>
      </c>
      <c r="E59">
        <f>'24 hour plot data'!E64</f>
        <v>0.23222222222222222</v>
      </c>
      <c r="F59">
        <f>'24 hour plot data'!F64</f>
        <v>7.6666666666666661E-2</v>
      </c>
      <c r="G59">
        <f>'24 hour plot data'!G64</f>
        <v>0.1411111111111111</v>
      </c>
      <c r="H59">
        <f>'24 hour plot data'!H64</f>
        <v>0.85444444444444445</v>
      </c>
      <c r="I59">
        <f>'24 hour plot data'!I64</f>
        <v>5.3333333333333337E-2</v>
      </c>
      <c r="J59">
        <f>'24 hour plot data'!J64</f>
        <v>0.67</v>
      </c>
      <c r="K59">
        <f>'24 hour plot data'!K64</f>
        <v>0.10777777777777778</v>
      </c>
      <c r="L59">
        <f>'24 hour plot data'!L64</f>
        <v>0.64888888888888885</v>
      </c>
      <c r="M59">
        <f>'24 hour plot data'!M64</f>
        <v>0.27</v>
      </c>
      <c r="N59">
        <f>'24 hour plot data'!N64</f>
        <v>0.60333333333333339</v>
      </c>
      <c r="O59">
        <f>'24 hour plot data'!O64</f>
        <v>0.46555555555555556</v>
      </c>
      <c r="P59">
        <f>'24 hour plot data'!P64</f>
        <v>0.44555555555555554</v>
      </c>
      <c r="Q59">
        <f>'24 hour plot data'!Q64</f>
        <v>0.99555555555555553</v>
      </c>
      <c r="R59">
        <f>'24 hour plot data'!R64</f>
        <v>1</v>
      </c>
      <c r="S59">
        <f>'24 hour plot data'!S64</f>
        <v>0.99777777777777776</v>
      </c>
      <c r="T59">
        <f>'24 hour plot data'!T64</f>
        <v>0.41333333333333333</v>
      </c>
      <c r="U59">
        <f>'24 hour plot data'!U64</f>
        <v>0.48333333333333334</v>
      </c>
      <c r="V59">
        <f>'24 hour plot data'!V64</f>
        <v>0.71666666666666667</v>
      </c>
      <c r="W59">
        <f>'24 hour plot data'!W64</f>
        <v>0.84666666666666668</v>
      </c>
      <c r="X59">
        <f>'24 hour plot data'!X64</f>
        <v>1</v>
      </c>
      <c r="Y59">
        <f>'24 hour plot data'!Y64</f>
        <v>0.51</v>
      </c>
      <c r="Z59">
        <f>'24 hour plot data'!Z64</f>
        <v>0.10111111111111111</v>
      </c>
      <c r="AA59">
        <f>'24 hour plot data'!AA64</f>
        <v>0.9966666666666667</v>
      </c>
      <c r="AB59">
        <f>'24 hour plot data'!AB64</f>
        <v>0.20222222222222222</v>
      </c>
      <c r="AC59">
        <f t="shared" si="4"/>
        <v>4.5688888888888899</v>
      </c>
      <c r="AD59">
        <f t="shared" si="5"/>
        <v>8.2633333333333319</v>
      </c>
    </row>
    <row r="60" spans="1:30" x14ac:dyDescent="0.2">
      <c r="A60">
        <v>29</v>
      </c>
      <c r="B60">
        <v>1</v>
      </c>
      <c r="C60" t="str">
        <f>'24 hour plot data'!C65</f>
        <v>R5</v>
      </c>
      <c r="D60">
        <v>2</v>
      </c>
      <c r="E60">
        <f>'24 hour plot data'!E65</f>
        <v>0.09</v>
      </c>
      <c r="F60">
        <f>'24 hour plot data'!F65</f>
        <v>0.10333333333333333</v>
      </c>
      <c r="G60">
        <f>'24 hour plot data'!G65</f>
        <v>0.10111111111111111</v>
      </c>
      <c r="H60">
        <f>'24 hour plot data'!H65</f>
        <v>2.7777777777777776E-2</v>
      </c>
      <c r="I60">
        <f>'24 hour plot data'!I65</f>
        <v>9.3333333333333338E-2</v>
      </c>
      <c r="J60">
        <f>'24 hour plot data'!J65</f>
        <v>6.6666666666666671E-3</v>
      </c>
      <c r="K60">
        <f>'24 hour plot data'!K65</f>
        <v>8.3333333333333329E-2</v>
      </c>
      <c r="L60">
        <f>'24 hour plot data'!L65</f>
        <v>1.7777777777777778E-2</v>
      </c>
      <c r="M60">
        <f>'24 hour plot data'!M65</f>
        <v>5.7777777777777775E-2</v>
      </c>
      <c r="N60">
        <f>'24 hour plot data'!N65</f>
        <v>1.7777777777777778E-2</v>
      </c>
      <c r="O60">
        <f>'24 hour plot data'!O65</f>
        <v>8.7777777777777774E-2</v>
      </c>
      <c r="P60">
        <f>'24 hour plot data'!P65</f>
        <v>5.6666666666666664E-2</v>
      </c>
      <c r="Q60">
        <f>'24 hour plot data'!Q65</f>
        <v>0</v>
      </c>
      <c r="R60">
        <f>'24 hour plot data'!R65</f>
        <v>0</v>
      </c>
      <c r="S60">
        <f>'24 hour plot data'!S65</f>
        <v>0</v>
      </c>
      <c r="T60">
        <f>'24 hour plot data'!T65</f>
        <v>2.3333333333333334E-2</v>
      </c>
      <c r="U60">
        <f>'24 hour plot data'!U65</f>
        <v>5.6666666666666664E-2</v>
      </c>
      <c r="V60">
        <f>'24 hour plot data'!V65</f>
        <v>0</v>
      </c>
      <c r="W60">
        <f>'24 hour plot data'!W65</f>
        <v>2.5555555555555557E-2</v>
      </c>
      <c r="X60">
        <f>'24 hour plot data'!X65</f>
        <v>0</v>
      </c>
      <c r="Y60">
        <f>'24 hour plot data'!Y65</f>
        <v>4.777777777777778E-2</v>
      </c>
      <c r="Z60">
        <f>'24 hour plot data'!Z65</f>
        <v>0.11222222222222222</v>
      </c>
      <c r="AA60">
        <f>'24 hour plot data'!AA65</f>
        <v>0</v>
      </c>
      <c r="AB60">
        <f>'24 hour plot data'!AB65</f>
        <v>6.6666666666666666E-2</v>
      </c>
      <c r="AC60">
        <f t="shared" si="4"/>
        <v>0.74333333333333329</v>
      </c>
      <c r="AD60">
        <f t="shared" si="5"/>
        <v>0.3322222222222222</v>
      </c>
    </row>
    <row r="61" spans="1:30" x14ac:dyDescent="0.2">
      <c r="A61">
        <v>29</v>
      </c>
      <c r="B61">
        <v>1</v>
      </c>
      <c r="C61" t="str">
        <f>'24 hour plot data'!C66</f>
        <v>R5</v>
      </c>
      <c r="D61">
        <v>3</v>
      </c>
      <c r="E61">
        <f>'24 hour plot data'!E66</f>
        <v>0.67777777777777781</v>
      </c>
      <c r="F61">
        <f>'24 hour plot data'!F66</f>
        <v>0.82</v>
      </c>
      <c r="G61">
        <f>'24 hour plot data'!G66</f>
        <v>0.75777777777777777</v>
      </c>
      <c r="H61">
        <f>'24 hour plot data'!H66</f>
        <v>0.11777777777777777</v>
      </c>
      <c r="I61">
        <f>'24 hour plot data'!I66</f>
        <v>0.85333333333333339</v>
      </c>
      <c r="J61">
        <f>'24 hour plot data'!J66</f>
        <v>0.32333333333333331</v>
      </c>
      <c r="K61">
        <f>'24 hour plot data'!K66</f>
        <v>0.80888888888888888</v>
      </c>
      <c r="L61">
        <f>'24 hour plot data'!L66</f>
        <v>0.33333333333333331</v>
      </c>
      <c r="M61">
        <f>'24 hour plot data'!M66</f>
        <v>0.67222222222222228</v>
      </c>
      <c r="N61">
        <f>'24 hour plot data'!N66</f>
        <v>0.37888888888888889</v>
      </c>
      <c r="O61">
        <f>'24 hour plot data'!O66</f>
        <v>0.44666666666666666</v>
      </c>
      <c r="P61">
        <f>'24 hour plot data'!P66</f>
        <v>0.49777777777777776</v>
      </c>
      <c r="Q61">
        <f>'24 hour plot data'!Q66</f>
        <v>4.4444444444444444E-3</v>
      </c>
      <c r="R61">
        <f>'24 hour plot data'!R66</f>
        <v>0</v>
      </c>
      <c r="S61">
        <f>'24 hour plot data'!S66</f>
        <v>2.2222222222222222E-3</v>
      </c>
      <c r="T61">
        <f>'24 hour plot data'!T66</f>
        <v>0.56333333333333335</v>
      </c>
      <c r="U61">
        <f>'24 hour plot data'!U66</f>
        <v>0.46</v>
      </c>
      <c r="V61">
        <f>'24 hour plot data'!V66</f>
        <v>0.28333333333333333</v>
      </c>
      <c r="W61">
        <f>'24 hour plot data'!W66</f>
        <v>0.12777777777777777</v>
      </c>
      <c r="X61">
        <f>'24 hour plot data'!X66</f>
        <v>0</v>
      </c>
      <c r="Y61">
        <f>'24 hour plot data'!Y66</f>
        <v>0.44222222222222224</v>
      </c>
      <c r="Z61">
        <f>'24 hour plot data'!Z66</f>
        <v>0.78666666666666663</v>
      </c>
      <c r="AA61">
        <f>'24 hour plot data'!AA66</f>
        <v>3.3333333333333335E-3</v>
      </c>
      <c r="AB61">
        <f>'24 hour plot data'!AB66</f>
        <v>0.73111111111111116</v>
      </c>
      <c r="AC61">
        <f t="shared" si="4"/>
        <v>6.6877777777777769</v>
      </c>
      <c r="AD61">
        <f t="shared" si="5"/>
        <v>3.4044444444444446</v>
      </c>
    </row>
    <row r="62" spans="1:30" x14ac:dyDescent="0.2">
      <c r="A62">
        <v>29</v>
      </c>
      <c r="B62">
        <v>1</v>
      </c>
      <c r="C62" t="str">
        <f>'24 hour plot data'!C67</f>
        <v>S2</v>
      </c>
      <c r="D62">
        <v>1</v>
      </c>
      <c r="E62">
        <f>'24 hour plot data'!E67</f>
        <v>0.44333333333333336</v>
      </c>
      <c r="F62">
        <f>'24 hour plot data'!F67</f>
        <v>0.44888888888888889</v>
      </c>
      <c r="G62">
        <f>'24 hour plot data'!G67</f>
        <v>0.24666666666666667</v>
      </c>
      <c r="H62">
        <f>'24 hour plot data'!H67</f>
        <v>0.3511111111111111</v>
      </c>
      <c r="I62">
        <f>'24 hour plot data'!I67</f>
        <v>0.33666666666666667</v>
      </c>
      <c r="J62">
        <f>'24 hour plot data'!J67</f>
        <v>0.45444444444444443</v>
      </c>
      <c r="K62">
        <f>'24 hour plot data'!K67</f>
        <v>0.55444444444444441</v>
      </c>
      <c r="L62">
        <f>'24 hour plot data'!L67</f>
        <v>0.10777777777777778</v>
      </c>
      <c r="M62">
        <f>'24 hour plot data'!M67</f>
        <v>0.68111111111111111</v>
      </c>
      <c r="N62">
        <f>'24 hour plot data'!N67</f>
        <v>0.10777777777777778</v>
      </c>
      <c r="O62">
        <f>'24 hour plot data'!O67</f>
        <v>0.60222222222222221</v>
      </c>
      <c r="P62">
        <f>'24 hour plot data'!P67</f>
        <v>0.54666666666666663</v>
      </c>
      <c r="Q62">
        <f>'24 hour plot data'!Q67</f>
        <v>0.85</v>
      </c>
      <c r="R62">
        <f>'24 hour plot data'!R67</f>
        <v>0.90222222222222226</v>
      </c>
      <c r="S62">
        <f>'24 hour plot data'!S67</f>
        <v>0.62444444444444447</v>
      </c>
      <c r="T62">
        <f>'24 hour plot data'!T67</f>
        <v>0.7155555555555555</v>
      </c>
      <c r="U62">
        <f>'24 hour plot data'!U67</f>
        <v>0.39666666666666667</v>
      </c>
      <c r="V62">
        <f>'24 hour plot data'!V67</f>
        <v>0.99</v>
      </c>
      <c r="W62">
        <f>'24 hour plot data'!W67</f>
        <v>0.38</v>
      </c>
      <c r="X62">
        <f>'24 hour plot data'!X67</f>
        <v>0.26333333333333331</v>
      </c>
      <c r="Y62">
        <f>'24 hour plot data'!Y67</f>
        <v>0.71111111111111114</v>
      </c>
      <c r="Z62">
        <f>'24 hour plot data'!Z67</f>
        <v>1</v>
      </c>
      <c r="AA62">
        <f>'24 hour plot data'!AA67</f>
        <v>1</v>
      </c>
      <c r="AB62">
        <f>'24 hour plot data'!AB67</f>
        <v>0.93888888888888888</v>
      </c>
      <c r="AC62">
        <f t="shared" si="4"/>
        <v>4.8811111111111112</v>
      </c>
      <c r="AD62">
        <f t="shared" si="5"/>
        <v>8.7722222222222221</v>
      </c>
    </row>
    <row r="63" spans="1:30" x14ac:dyDescent="0.2">
      <c r="A63">
        <v>29</v>
      </c>
      <c r="B63">
        <v>1</v>
      </c>
      <c r="C63" t="str">
        <f>'24 hour plot data'!C68</f>
        <v>S2</v>
      </c>
      <c r="D63">
        <v>2</v>
      </c>
      <c r="E63">
        <f>'24 hour plot data'!E68</f>
        <v>0.11222222222222222</v>
      </c>
      <c r="F63">
        <f>'24 hour plot data'!F68</f>
        <v>7.2222222222222215E-2</v>
      </c>
      <c r="G63">
        <f>'24 hour plot data'!G68</f>
        <v>0.12555555555555556</v>
      </c>
      <c r="H63">
        <f>'24 hour plot data'!H68</f>
        <v>9.7777777777777783E-2</v>
      </c>
      <c r="I63">
        <f>'24 hour plot data'!I68</f>
        <v>0.13777777777777778</v>
      </c>
      <c r="J63">
        <f>'24 hour plot data'!J68</f>
        <v>8.666666666666667E-2</v>
      </c>
      <c r="K63">
        <f>'24 hour plot data'!K68</f>
        <v>4.4444444444444446E-2</v>
      </c>
      <c r="L63">
        <f>'24 hour plot data'!L68</f>
        <v>0.20555555555555555</v>
      </c>
      <c r="M63">
        <f>'24 hour plot data'!M68</f>
        <v>1.4444444444444444E-2</v>
      </c>
      <c r="N63">
        <f>'24 hour plot data'!N68</f>
        <v>0.17555555555555555</v>
      </c>
      <c r="O63">
        <f>'24 hour plot data'!O68</f>
        <v>4.1111111111111112E-2</v>
      </c>
      <c r="P63">
        <f>'24 hour plot data'!P68</f>
        <v>4.777777777777778E-2</v>
      </c>
      <c r="Q63">
        <f>'24 hour plot data'!Q68</f>
        <v>0.02</v>
      </c>
      <c r="R63">
        <f>'24 hour plot data'!R68</f>
        <v>0</v>
      </c>
      <c r="S63">
        <f>'24 hour plot data'!S68</f>
        <v>2.8888888888888888E-2</v>
      </c>
      <c r="T63">
        <f>'24 hour plot data'!T68</f>
        <v>8.8888888888888889E-3</v>
      </c>
      <c r="U63">
        <f>'24 hour plot data'!U68</f>
        <v>0.12333333333333334</v>
      </c>
      <c r="V63">
        <f>'24 hour plot data'!V68</f>
        <v>0</v>
      </c>
      <c r="W63">
        <f>'24 hour plot data'!W68</f>
        <v>6.1111111111111109E-2</v>
      </c>
      <c r="X63">
        <f>'24 hour plot data'!X68</f>
        <v>0.13222222222222221</v>
      </c>
      <c r="Y63">
        <f>'24 hour plot data'!Y68</f>
        <v>0.04</v>
      </c>
      <c r="Z63">
        <f>'24 hour plot data'!Z68</f>
        <v>0</v>
      </c>
      <c r="AA63">
        <f>'24 hour plot data'!AA68</f>
        <v>0</v>
      </c>
      <c r="AB63">
        <f>'24 hour plot data'!AB68</f>
        <v>0</v>
      </c>
      <c r="AC63">
        <f t="shared" ref="AC63:AC94" si="6">SUM(E63:P63)</f>
        <v>1.161111111111111</v>
      </c>
      <c r="AD63">
        <f t="shared" ref="AD63:AD94" si="7">SUM(Q63:AB63)</f>
        <v>0.41444444444444445</v>
      </c>
    </row>
    <row r="64" spans="1:30" x14ac:dyDescent="0.2">
      <c r="A64">
        <v>29</v>
      </c>
      <c r="B64">
        <v>1</v>
      </c>
      <c r="C64" t="str">
        <f>'24 hour plot data'!C69</f>
        <v>S2</v>
      </c>
      <c r="D64">
        <v>3</v>
      </c>
      <c r="E64">
        <f>'24 hour plot data'!E69</f>
        <v>0.44444444444444442</v>
      </c>
      <c r="F64">
        <f>'24 hour plot data'!F69</f>
        <v>0.47888888888888886</v>
      </c>
      <c r="G64">
        <f>'24 hour plot data'!G69</f>
        <v>0.62777777777777777</v>
      </c>
      <c r="H64">
        <f>'24 hour plot data'!H69</f>
        <v>0.55111111111111111</v>
      </c>
      <c r="I64">
        <f>'24 hour plot data'!I69</f>
        <v>0.52555555555555555</v>
      </c>
      <c r="J64">
        <f>'24 hour plot data'!J69</f>
        <v>0.4588888888888889</v>
      </c>
      <c r="K64">
        <f>'24 hour plot data'!K69</f>
        <v>0.40111111111111108</v>
      </c>
      <c r="L64">
        <f>'24 hour plot data'!L69</f>
        <v>0.68666666666666665</v>
      </c>
      <c r="M64">
        <f>'24 hour plot data'!M69</f>
        <v>0.30444444444444446</v>
      </c>
      <c r="N64">
        <f>'24 hour plot data'!N69</f>
        <v>0.71666666666666667</v>
      </c>
      <c r="O64">
        <f>'24 hour plot data'!O69</f>
        <v>0.35666666666666669</v>
      </c>
      <c r="P64">
        <f>'24 hour plot data'!P69</f>
        <v>0.40555555555555556</v>
      </c>
      <c r="Q64">
        <f>'24 hour plot data'!Q69</f>
        <v>0.13</v>
      </c>
      <c r="R64">
        <f>'24 hour plot data'!R69</f>
        <v>9.7777777777777783E-2</v>
      </c>
      <c r="S64">
        <f>'24 hour plot data'!S69</f>
        <v>0.34666666666666668</v>
      </c>
      <c r="T64">
        <f>'24 hour plot data'!T69</f>
        <v>0.27555555555555555</v>
      </c>
      <c r="U64">
        <f>'24 hour plot data'!U69</f>
        <v>0.48</v>
      </c>
      <c r="V64">
        <f>'24 hour plot data'!V69</f>
        <v>0.01</v>
      </c>
      <c r="W64">
        <f>'24 hour plot data'!W69</f>
        <v>0.55888888888888888</v>
      </c>
      <c r="X64">
        <f>'24 hour plot data'!X69</f>
        <v>0.60444444444444445</v>
      </c>
      <c r="Y64">
        <f>'24 hour plot data'!Y69</f>
        <v>0.24888888888888888</v>
      </c>
      <c r="Z64">
        <f>'24 hour plot data'!Z69</f>
        <v>0</v>
      </c>
      <c r="AA64">
        <f>'24 hour plot data'!AA69</f>
        <v>0</v>
      </c>
      <c r="AB64">
        <f>'24 hour plot data'!AB69</f>
        <v>6.1111111111111109E-2</v>
      </c>
      <c r="AC64">
        <f t="shared" si="6"/>
        <v>5.9577777777777783</v>
      </c>
      <c r="AD64">
        <f t="shared" si="7"/>
        <v>2.813333333333333</v>
      </c>
    </row>
    <row r="65" spans="1:30" x14ac:dyDescent="0.2">
      <c r="A65">
        <v>29</v>
      </c>
      <c r="B65">
        <v>1</v>
      </c>
      <c r="C65" t="str">
        <f>'24 hour plot data'!C70</f>
        <v>S4</v>
      </c>
      <c r="D65">
        <v>1</v>
      </c>
      <c r="E65">
        <f>'24 hour plot data'!E70</f>
        <v>0.15888888888888889</v>
      </c>
      <c r="F65">
        <f>'24 hour plot data'!F70</f>
        <v>0.41888888888888887</v>
      </c>
      <c r="G65">
        <f>'24 hour plot data'!G70</f>
        <v>0.10555555555555556</v>
      </c>
      <c r="H65">
        <f>'24 hour plot data'!H70</f>
        <v>0.22111111111111112</v>
      </c>
      <c r="I65">
        <f>'24 hour plot data'!I70</f>
        <v>0.40777777777777779</v>
      </c>
      <c r="J65">
        <f>'24 hour plot data'!J70</f>
        <v>0.32777777777777778</v>
      </c>
      <c r="K65">
        <f>'24 hour plot data'!K70</f>
        <v>0.16888888888888889</v>
      </c>
      <c r="L65">
        <f>'24 hour plot data'!L70</f>
        <v>0.40888888888888891</v>
      </c>
      <c r="M65">
        <f>'24 hour plot data'!M70</f>
        <v>4.777777777777778E-2</v>
      </c>
      <c r="N65">
        <f>'24 hour plot data'!N70</f>
        <v>0.51555555555555554</v>
      </c>
      <c r="O65">
        <f>'24 hour plot data'!O70</f>
        <v>0.17888888888888888</v>
      </c>
      <c r="P65">
        <f>'24 hour plot data'!P70</f>
        <v>0.66</v>
      </c>
      <c r="Q65">
        <f>'24 hour plot data'!Q70</f>
        <v>0.98333333333333328</v>
      </c>
      <c r="R65">
        <f>'24 hour plot data'!R70</f>
        <v>0.83666666666666667</v>
      </c>
      <c r="S65">
        <f>'24 hour plot data'!S70</f>
        <v>0.95111111111111113</v>
      </c>
      <c r="T65">
        <f>'24 hour plot data'!T70</f>
        <v>1</v>
      </c>
      <c r="U65">
        <f>'24 hour plot data'!U70</f>
        <v>0.63</v>
      </c>
      <c r="V65">
        <f>'24 hour plot data'!V70</f>
        <v>0.54666666666666663</v>
      </c>
      <c r="W65">
        <f>'24 hour plot data'!W70</f>
        <v>1</v>
      </c>
      <c r="X65">
        <f>'24 hour plot data'!X70</f>
        <v>0.27777777777777779</v>
      </c>
      <c r="Y65">
        <f>'24 hour plot data'!Y70</f>
        <v>0.57222222222222219</v>
      </c>
      <c r="Z65">
        <f>'24 hour plot data'!Z70</f>
        <v>1</v>
      </c>
      <c r="AA65">
        <f>'24 hour plot data'!AA70</f>
        <v>1</v>
      </c>
      <c r="AB65">
        <f>'24 hour plot data'!AB70</f>
        <v>1</v>
      </c>
      <c r="AC65">
        <f t="shared" si="6"/>
        <v>3.6199999999999997</v>
      </c>
      <c r="AD65">
        <f t="shared" si="7"/>
        <v>9.7977777777777781</v>
      </c>
    </row>
    <row r="66" spans="1:30" x14ac:dyDescent="0.2">
      <c r="A66">
        <v>29</v>
      </c>
      <c r="B66">
        <v>1</v>
      </c>
      <c r="C66" t="str">
        <f>'24 hour plot data'!C71</f>
        <v>S4</v>
      </c>
      <c r="D66">
        <v>2</v>
      </c>
      <c r="E66">
        <f>'24 hour plot data'!E71</f>
        <v>0.13555555555555557</v>
      </c>
      <c r="F66">
        <f>'24 hour plot data'!F71</f>
        <v>8.2222222222222224E-2</v>
      </c>
      <c r="G66">
        <f>'24 hour plot data'!G71</f>
        <v>0.16</v>
      </c>
      <c r="H66">
        <f>'24 hour plot data'!H71</f>
        <v>0.13555555555555557</v>
      </c>
      <c r="I66">
        <f>'24 hour plot data'!I71</f>
        <v>9.7777777777777783E-2</v>
      </c>
      <c r="J66">
        <f>'24 hour plot data'!J71</f>
        <v>0.12111111111111111</v>
      </c>
      <c r="K66">
        <f>'24 hour plot data'!K71</f>
        <v>0.12444444444444444</v>
      </c>
      <c r="L66">
        <f>'24 hour plot data'!L71</f>
        <v>8.1111111111111106E-2</v>
      </c>
      <c r="M66">
        <f>'24 hour plot data'!M71</f>
        <v>0.16555555555555557</v>
      </c>
      <c r="N66">
        <f>'24 hour plot data'!N71</f>
        <v>2.7777777777777776E-2</v>
      </c>
      <c r="O66">
        <f>'24 hour plot data'!O71</f>
        <v>0.12222222222222222</v>
      </c>
      <c r="P66">
        <f>'24 hour plot data'!P71</f>
        <v>3.3333333333333335E-3</v>
      </c>
      <c r="Q66">
        <f>'24 hour plot data'!Q71</f>
        <v>0</v>
      </c>
      <c r="R66">
        <f>'24 hour plot data'!R71</f>
        <v>0</v>
      </c>
      <c r="S66">
        <f>'24 hour plot data'!S71</f>
        <v>2.6666666666666668E-2</v>
      </c>
      <c r="T66">
        <f>'24 hour plot data'!T71</f>
        <v>0</v>
      </c>
      <c r="U66">
        <f>'24 hour plot data'!U71</f>
        <v>1.3333333333333334E-2</v>
      </c>
      <c r="V66">
        <f>'24 hour plot data'!V71</f>
        <v>6.5555555555555561E-2</v>
      </c>
      <c r="W66">
        <f>'24 hour plot data'!W71</f>
        <v>0</v>
      </c>
      <c r="X66">
        <f>'24 hour plot data'!X71</f>
        <v>8.2222222222222224E-2</v>
      </c>
      <c r="Y66">
        <f>'24 hour plot data'!Y71</f>
        <v>9.3333333333333338E-2</v>
      </c>
      <c r="Z66">
        <f>'24 hour plot data'!Z71</f>
        <v>0</v>
      </c>
      <c r="AA66">
        <f>'24 hour plot data'!AA71</f>
        <v>0</v>
      </c>
      <c r="AB66">
        <f>'24 hour plot data'!AB71</f>
        <v>0</v>
      </c>
      <c r="AC66">
        <f t="shared" si="6"/>
        <v>1.2566666666666666</v>
      </c>
      <c r="AD66">
        <f t="shared" si="7"/>
        <v>0.28111111111111114</v>
      </c>
    </row>
    <row r="67" spans="1:30" x14ac:dyDescent="0.2">
      <c r="A67">
        <v>29</v>
      </c>
      <c r="B67">
        <v>1</v>
      </c>
      <c r="C67" t="str">
        <f>'24 hour plot data'!C72</f>
        <v>S4</v>
      </c>
      <c r="D67">
        <v>3</v>
      </c>
      <c r="E67">
        <f>'24 hour plot data'!E72</f>
        <v>0.7055555555555556</v>
      </c>
      <c r="F67">
        <f>'24 hour plot data'!F72</f>
        <v>0.49888888888888888</v>
      </c>
      <c r="G67">
        <f>'24 hour plot data'!G72</f>
        <v>0.73444444444444446</v>
      </c>
      <c r="H67">
        <f>'24 hour plot data'!H72</f>
        <v>0.64333333333333331</v>
      </c>
      <c r="I67">
        <f>'24 hour plot data'!I72</f>
        <v>0.49444444444444446</v>
      </c>
      <c r="J67">
        <f>'24 hour plot data'!J72</f>
        <v>0.55111111111111111</v>
      </c>
      <c r="K67">
        <f>'24 hour plot data'!K72</f>
        <v>0.70666666666666667</v>
      </c>
      <c r="L67">
        <f>'24 hour plot data'!L72</f>
        <v>0.51</v>
      </c>
      <c r="M67">
        <f>'24 hour plot data'!M72</f>
        <v>0.78666666666666663</v>
      </c>
      <c r="N67">
        <f>'24 hour plot data'!N72</f>
        <v>0.45666666666666667</v>
      </c>
      <c r="O67">
        <f>'24 hour plot data'!O72</f>
        <v>0.69888888888888889</v>
      </c>
      <c r="P67">
        <f>'24 hour plot data'!P72</f>
        <v>0.33666666666666667</v>
      </c>
      <c r="Q67">
        <f>'24 hour plot data'!Q72</f>
        <v>1.6666666666666666E-2</v>
      </c>
      <c r="R67">
        <f>'24 hour plot data'!R72</f>
        <v>0.16333333333333333</v>
      </c>
      <c r="S67">
        <f>'24 hour plot data'!S72</f>
        <v>2.2222222222222223E-2</v>
      </c>
      <c r="T67">
        <f>'24 hour plot data'!T72</f>
        <v>0</v>
      </c>
      <c r="U67">
        <f>'24 hour plot data'!U72</f>
        <v>0.35666666666666669</v>
      </c>
      <c r="V67">
        <f>'24 hour plot data'!V72</f>
        <v>0.38777777777777778</v>
      </c>
      <c r="W67">
        <f>'24 hour plot data'!W72</f>
        <v>0</v>
      </c>
      <c r="X67">
        <f>'24 hour plot data'!X72</f>
        <v>0.64</v>
      </c>
      <c r="Y67">
        <f>'24 hour plot data'!Y72</f>
        <v>0.33444444444444443</v>
      </c>
      <c r="Z67">
        <f>'24 hour plot data'!Z72</f>
        <v>0</v>
      </c>
      <c r="AA67">
        <f>'24 hour plot data'!AA72</f>
        <v>0</v>
      </c>
      <c r="AB67">
        <f>'24 hour plot data'!AB72</f>
        <v>0</v>
      </c>
      <c r="AC67">
        <f t="shared" si="6"/>
        <v>7.1233333333333331</v>
      </c>
      <c r="AD67">
        <f t="shared" si="7"/>
        <v>1.9211111111111112</v>
      </c>
    </row>
    <row r="68" spans="1:30" x14ac:dyDescent="0.2">
      <c r="A68">
        <v>29</v>
      </c>
      <c r="B68">
        <v>2</v>
      </c>
      <c r="C68" t="str">
        <f>'24 hour plot data'!C73</f>
        <v>L2</v>
      </c>
      <c r="D68">
        <v>1</v>
      </c>
      <c r="E68">
        <f>'24 hour plot data'!E73</f>
        <v>0.39666666666666667</v>
      </c>
      <c r="F68">
        <f>'24 hour plot data'!F73</f>
        <v>0.43333333333333335</v>
      </c>
      <c r="G68">
        <f>'24 hour plot data'!G73</f>
        <v>0.52555555555555555</v>
      </c>
      <c r="H68">
        <f>'24 hour plot data'!H73</f>
        <v>0.61555555555555552</v>
      </c>
      <c r="I68">
        <f>'24 hour plot data'!I73</f>
        <v>5.2222222222222225E-2</v>
      </c>
      <c r="J68">
        <f>'24 hour plot data'!J73</f>
        <v>0.38333333333333336</v>
      </c>
      <c r="K68">
        <f>'24 hour plot data'!K73</f>
        <v>0.70111111111111113</v>
      </c>
      <c r="L68">
        <f>'24 hour plot data'!L73</f>
        <v>0.3611111111111111</v>
      </c>
      <c r="M68">
        <f>'24 hour plot data'!M73</f>
        <v>0.37333333333333335</v>
      </c>
      <c r="N68">
        <f>'24 hour plot data'!N73</f>
        <v>0.33888888888888891</v>
      </c>
      <c r="O68">
        <f>'24 hour plot data'!O73</f>
        <v>6.222222222222222E-2</v>
      </c>
      <c r="P68">
        <f>'24 hour plot data'!P73</f>
        <v>0.8288888888888889</v>
      </c>
      <c r="Q68">
        <f>'24 hour plot data'!Q73</f>
        <v>1</v>
      </c>
      <c r="R68">
        <f>'24 hour plot data'!R73</f>
        <v>1</v>
      </c>
      <c r="S68">
        <f>'24 hour plot data'!S73</f>
        <v>0.74333333333333329</v>
      </c>
      <c r="T68">
        <f>'24 hour plot data'!T73</f>
        <v>0.32</v>
      </c>
      <c r="U68">
        <f>'24 hour plot data'!U73</f>
        <v>1</v>
      </c>
      <c r="V68">
        <f>'24 hour plot data'!V73</f>
        <v>0.41333333333333333</v>
      </c>
      <c r="W68">
        <f>'24 hour plot data'!W73</f>
        <v>0.86111111111111116</v>
      </c>
      <c r="X68">
        <f>'24 hour plot data'!X73</f>
        <v>0.88</v>
      </c>
      <c r="Y68">
        <f>'24 hour plot data'!Y73</f>
        <v>0.74555555555555553</v>
      </c>
      <c r="Z68">
        <f>'24 hour plot data'!Z73</f>
        <v>0.76333333333333331</v>
      </c>
      <c r="AA68">
        <f>'24 hour plot data'!AA73</f>
        <v>0.84111111111111114</v>
      </c>
      <c r="AB68">
        <f>'24 hour plot data'!AB73</f>
        <v>0.4022222222222222</v>
      </c>
      <c r="AC68">
        <f t="shared" si="6"/>
        <v>5.072222222222222</v>
      </c>
      <c r="AD68">
        <f t="shared" si="7"/>
        <v>8.9700000000000006</v>
      </c>
    </row>
    <row r="69" spans="1:30" x14ac:dyDescent="0.2">
      <c r="A69">
        <v>29</v>
      </c>
      <c r="B69">
        <v>2</v>
      </c>
      <c r="C69" t="str">
        <f>'24 hour plot data'!C74</f>
        <v>L2</v>
      </c>
      <c r="D69">
        <v>2</v>
      </c>
      <c r="E69">
        <f>'24 hour plot data'!E74</f>
        <v>0.10222222222222223</v>
      </c>
      <c r="F69">
        <f>'24 hour plot data'!F74</f>
        <v>0.15</v>
      </c>
      <c r="G69">
        <f>'24 hour plot data'!G74</f>
        <v>3.888888888888889E-2</v>
      </c>
      <c r="H69">
        <f>'24 hour plot data'!H74</f>
        <v>9.4444444444444442E-2</v>
      </c>
      <c r="I69">
        <f>'24 hour plot data'!I74</f>
        <v>0.19555555555555557</v>
      </c>
      <c r="J69">
        <f>'24 hour plot data'!J74</f>
        <v>0.16111111111111112</v>
      </c>
      <c r="K69">
        <f>'24 hour plot data'!K74</f>
        <v>4.8888888888888891E-2</v>
      </c>
      <c r="L69">
        <f>'24 hour plot data'!L74</f>
        <v>0.2011111111111111</v>
      </c>
      <c r="M69">
        <f>'24 hour plot data'!M74</f>
        <v>0.11</v>
      </c>
      <c r="N69">
        <f>'24 hour plot data'!N74</f>
        <v>0.12888888888888889</v>
      </c>
      <c r="O69">
        <f>'24 hour plot data'!O74</f>
        <v>0.23555555555555555</v>
      </c>
      <c r="P69">
        <f>'24 hour plot data'!P74</f>
        <v>2.8888888888888888E-2</v>
      </c>
      <c r="Q69">
        <f>'24 hour plot data'!Q74</f>
        <v>0</v>
      </c>
      <c r="R69">
        <f>'24 hour plot data'!R74</f>
        <v>0</v>
      </c>
      <c r="S69">
        <f>'24 hour plot data'!S74</f>
        <v>4.777777777777778E-2</v>
      </c>
      <c r="T69">
        <f>'24 hour plot data'!T74</f>
        <v>0.2088888888888889</v>
      </c>
      <c r="U69">
        <f>'24 hour plot data'!U74</f>
        <v>0</v>
      </c>
      <c r="V69">
        <f>'24 hour plot data'!V74</f>
        <v>0.1111111111111111</v>
      </c>
      <c r="W69">
        <f>'24 hour plot data'!W74</f>
        <v>3.111111111111111E-2</v>
      </c>
      <c r="X69">
        <f>'24 hour plot data'!X74</f>
        <v>1.8888888888888889E-2</v>
      </c>
      <c r="Y69">
        <f>'24 hour plot data'!Y74</f>
        <v>4.2222222222222223E-2</v>
      </c>
      <c r="Z69">
        <f>'24 hour plot data'!Z74</f>
        <v>3.3333333333333333E-2</v>
      </c>
      <c r="AA69">
        <f>'24 hour plot data'!AA74</f>
        <v>0</v>
      </c>
      <c r="AB69">
        <f>'24 hour plot data'!AB74</f>
        <v>5.4444444444444441E-2</v>
      </c>
      <c r="AC69">
        <f t="shared" si="6"/>
        <v>1.4955555555555555</v>
      </c>
      <c r="AD69">
        <f t="shared" si="7"/>
        <v>0.54777777777777781</v>
      </c>
    </row>
    <row r="70" spans="1:30" x14ac:dyDescent="0.2">
      <c r="A70">
        <v>29</v>
      </c>
      <c r="B70">
        <v>2</v>
      </c>
      <c r="C70" t="str">
        <f>'24 hour plot data'!C75</f>
        <v>L2</v>
      </c>
      <c r="D70">
        <v>3</v>
      </c>
      <c r="E70">
        <f>'24 hour plot data'!E75</f>
        <v>0.50111111111111106</v>
      </c>
      <c r="F70">
        <f>'24 hour plot data'!F75</f>
        <v>0.41666666666666669</v>
      </c>
      <c r="G70">
        <f>'24 hour plot data'!G75</f>
        <v>0.43555555555555553</v>
      </c>
      <c r="H70">
        <f>'24 hour plot data'!H75</f>
        <v>0.28999999999999998</v>
      </c>
      <c r="I70">
        <f>'24 hour plot data'!I75</f>
        <v>0.75222222222222224</v>
      </c>
      <c r="J70">
        <f>'24 hour plot data'!J75</f>
        <v>0.45555555555555555</v>
      </c>
      <c r="K70">
        <f>'24 hour plot data'!K75</f>
        <v>0.25</v>
      </c>
      <c r="L70">
        <f>'24 hour plot data'!L75</f>
        <v>0.43777777777777777</v>
      </c>
      <c r="M70">
        <f>'24 hour plot data'!M75</f>
        <v>0.51666666666666672</v>
      </c>
      <c r="N70">
        <f>'24 hour plot data'!N75</f>
        <v>0.53222222222222226</v>
      </c>
      <c r="O70">
        <f>'24 hour plot data'!O75</f>
        <v>0.70222222222222219</v>
      </c>
      <c r="P70">
        <f>'24 hour plot data'!P75</f>
        <v>0.14222222222222222</v>
      </c>
      <c r="Q70">
        <f>'24 hour plot data'!Q75</f>
        <v>0</v>
      </c>
      <c r="R70">
        <f>'24 hour plot data'!R75</f>
        <v>0</v>
      </c>
      <c r="S70">
        <f>'24 hour plot data'!S75</f>
        <v>0.2088888888888889</v>
      </c>
      <c r="T70">
        <f>'24 hour plot data'!T75</f>
        <v>0.47111111111111109</v>
      </c>
      <c r="U70">
        <f>'24 hour plot data'!U75</f>
        <v>0</v>
      </c>
      <c r="V70">
        <f>'24 hour plot data'!V75</f>
        <v>0.47555555555555556</v>
      </c>
      <c r="W70">
        <f>'24 hour plot data'!W75</f>
        <v>0.10777777777777778</v>
      </c>
      <c r="X70">
        <f>'24 hour plot data'!X75</f>
        <v>0.10111111111111111</v>
      </c>
      <c r="Y70">
        <f>'24 hour plot data'!Y75</f>
        <v>0.21222222222222223</v>
      </c>
      <c r="Z70">
        <f>'24 hour plot data'!Z75</f>
        <v>0.20333333333333334</v>
      </c>
      <c r="AA70">
        <f>'24 hour plot data'!AA75</f>
        <v>0.15888888888888889</v>
      </c>
      <c r="AB70">
        <f>'24 hour plot data'!AB75</f>
        <v>0.54333333333333333</v>
      </c>
      <c r="AC70">
        <f t="shared" si="6"/>
        <v>5.4322222222222223</v>
      </c>
      <c r="AD70">
        <f t="shared" si="7"/>
        <v>2.4822222222222221</v>
      </c>
    </row>
    <row r="71" spans="1:30" x14ac:dyDescent="0.2">
      <c r="A71">
        <v>29</v>
      </c>
      <c r="B71">
        <v>2</v>
      </c>
      <c r="C71" t="str">
        <f>'24 hour plot data'!C76</f>
        <v>L4</v>
      </c>
      <c r="D71">
        <v>1</v>
      </c>
      <c r="E71">
        <f>'24 hour plot data'!E76</f>
        <v>6.7777777777777784E-2</v>
      </c>
      <c r="F71">
        <f>'24 hour plot data'!F76</f>
        <v>0.53666666666666663</v>
      </c>
      <c r="G71">
        <f>'24 hour plot data'!G76</f>
        <v>0.27777777777777779</v>
      </c>
      <c r="H71">
        <f>'24 hour plot data'!H76</f>
        <v>0.41666666666666669</v>
      </c>
      <c r="I71">
        <f>'24 hour plot data'!I76</f>
        <v>0.27777777777777779</v>
      </c>
      <c r="J71">
        <f>'24 hour plot data'!J76</f>
        <v>9.4444444444444442E-2</v>
      </c>
      <c r="K71">
        <f>'24 hour plot data'!K76</f>
        <v>0.55777777777777782</v>
      </c>
      <c r="L71">
        <f>'24 hour plot data'!L76</f>
        <v>1</v>
      </c>
      <c r="M71">
        <f>'24 hour plot data'!M76</f>
        <v>0.77333333333333332</v>
      </c>
      <c r="N71">
        <f>'24 hour plot data'!N76</f>
        <v>0.65333333333333332</v>
      </c>
      <c r="O71">
        <f>'24 hour plot data'!O76</f>
        <v>0.56999999999999995</v>
      </c>
      <c r="P71">
        <f>'24 hour plot data'!P76</f>
        <v>0.33111111111111113</v>
      </c>
      <c r="Q71">
        <f>'24 hour plot data'!Q76</f>
        <v>1</v>
      </c>
      <c r="R71">
        <f>'24 hour plot data'!R76</f>
        <v>0.77888888888888885</v>
      </c>
      <c r="S71">
        <f>'24 hour plot data'!S76</f>
        <v>0.97777777777777775</v>
      </c>
      <c r="T71">
        <f>'24 hour plot data'!T76</f>
        <v>0.66222222222222227</v>
      </c>
      <c r="U71">
        <f>'24 hour plot data'!U76</f>
        <v>1</v>
      </c>
      <c r="V71">
        <f>'24 hour plot data'!V76</f>
        <v>0.9966666666666667</v>
      </c>
      <c r="W71">
        <f>'24 hour plot data'!W76</f>
        <v>0.39</v>
      </c>
      <c r="X71">
        <f>'24 hour plot data'!X76</f>
        <v>0.55444444444444441</v>
      </c>
      <c r="Y71">
        <f>'24 hour plot data'!Y76</f>
        <v>1</v>
      </c>
      <c r="Z71">
        <f>'24 hour plot data'!Z76</f>
        <v>1</v>
      </c>
      <c r="AA71">
        <f>'24 hour plot data'!AA76</f>
        <v>1</v>
      </c>
      <c r="AB71">
        <f>'24 hour plot data'!AB76</f>
        <v>0.46888888888888891</v>
      </c>
      <c r="AC71">
        <f t="shared" si="6"/>
        <v>5.5566666666666675</v>
      </c>
      <c r="AD71">
        <f t="shared" si="7"/>
        <v>9.8288888888888888</v>
      </c>
    </row>
    <row r="72" spans="1:30" x14ac:dyDescent="0.2">
      <c r="A72">
        <v>29</v>
      </c>
      <c r="B72">
        <v>2</v>
      </c>
      <c r="C72" t="str">
        <f>'24 hour plot data'!C77</f>
        <v>L4</v>
      </c>
      <c r="D72">
        <v>2</v>
      </c>
      <c r="E72">
        <f>'24 hour plot data'!E77</f>
        <v>0.11888888888888889</v>
      </c>
      <c r="F72">
        <f>'24 hour plot data'!F77</f>
        <v>3.7777777777777778E-2</v>
      </c>
      <c r="G72">
        <f>'24 hour plot data'!G77</f>
        <v>0.11555555555555555</v>
      </c>
      <c r="H72">
        <f>'24 hour plot data'!H77</f>
        <v>6.6666666666666666E-2</v>
      </c>
      <c r="I72">
        <f>'24 hour plot data'!I77</f>
        <v>7.2222222222222215E-2</v>
      </c>
      <c r="J72">
        <f>'24 hour plot data'!J77</f>
        <v>0.1711111111111111</v>
      </c>
      <c r="K72">
        <f>'24 hour plot data'!K77</f>
        <v>9.2222222222222219E-2</v>
      </c>
      <c r="L72">
        <f>'24 hour plot data'!L77</f>
        <v>0</v>
      </c>
      <c r="M72">
        <f>'24 hour plot data'!M77</f>
        <v>0</v>
      </c>
      <c r="N72">
        <f>'24 hour plot data'!N77</f>
        <v>6.222222222222222E-2</v>
      </c>
      <c r="O72">
        <f>'24 hour plot data'!O77</f>
        <v>0.02</v>
      </c>
      <c r="P72">
        <f>'24 hour plot data'!P77</f>
        <v>0.15111111111111111</v>
      </c>
      <c r="Q72">
        <f>'24 hour plot data'!Q77</f>
        <v>0</v>
      </c>
      <c r="R72">
        <f>'24 hour plot data'!R77</f>
        <v>3.3333333333333333E-2</v>
      </c>
      <c r="S72">
        <f>'24 hour plot data'!S77</f>
        <v>0</v>
      </c>
      <c r="T72">
        <f>'24 hour plot data'!T77</f>
        <v>4.777777777777778E-2</v>
      </c>
      <c r="U72">
        <f>'24 hour plot data'!U77</f>
        <v>0</v>
      </c>
      <c r="V72">
        <f>'24 hour plot data'!V77</f>
        <v>0</v>
      </c>
      <c r="W72">
        <f>'24 hour plot data'!W77</f>
        <v>0.16333333333333333</v>
      </c>
      <c r="X72">
        <f>'24 hour plot data'!X77</f>
        <v>0.10444444444444445</v>
      </c>
      <c r="Y72">
        <f>'24 hour plot data'!Y77</f>
        <v>0</v>
      </c>
      <c r="Z72">
        <f>'24 hour plot data'!Z77</f>
        <v>0</v>
      </c>
      <c r="AA72">
        <f>'24 hour plot data'!AA77</f>
        <v>0</v>
      </c>
      <c r="AB72">
        <f>'24 hour plot data'!AB77</f>
        <v>8.7777777777777774E-2</v>
      </c>
      <c r="AC72">
        <f t="shared" si="6"/>
        <v>0.90777777777777768</v>
      </c>
      <c r="AD72">
        <f t="shared" si="7"/>
        <v>0.4366666666666667</v>
      </c>
    </row>
    <row r="73" spans="1:30" x14ac:dyDescent="0.2">
      <c r="A73">
        <v>29</v>
      </c>
      <c r="B73">
        <v>2</v>
      </c>
      <c r="C73" t="str">
        <f>'24 hour plot data'!C78</f>
        <v>L4</v>
      </c>
      <c r="D73">
        <v>3</v>
      </c>
      <c r="E73">
        <f>'24 hour plot data'!E78</f>
        <v>0.81333333333333335</v>
      </c>
      <c r="F73">
        <f>'24 hour plot data'!F78</f>
        <v>0.42555555555555558</v>
      </c>
      <c r="G73">
        <f>'24 hour plot data'!G78</f>
        <v>0.60666666666666669</v>
      </c>
      <c r="H73">
        <f>'24 hour plot data'!H78</f>
        <v>0.51666666666666672</v>
      </c>
      <c r="I73">
        <f>'24 hour plot data'!I78</f>
        <v>0.65</v>
      </c>
      <c r="J73">
        <f>'24 hour plot data'!J78</f>
        <v>0.73444444444444446</v>
      </c>
      <c r="K73">
        <f>'24 hour plot data'!K78</f>
        <v>0.35</v>
      </c>
      <c r="L73">
        <f>'24 hour plot data'!L78</f>
        <v>0</v>
      </c>
      <c r="M73">
        <f>'24 hour plot data'!M78</f>
        <v>0.22666666666666666</v>
      </c>
      <c r="N73">
        <f>'24 hour plot data'!N78</f>
        <v>0.28444444444444444</v>
      </c>
      <c r="O73">
        <f>'24 hour plot data'!O78</f>
        <v>0.41</v>
      </c>
      <c r="P73">
        <f>'24 hour plot data'!P78</f>
        <v>0.51777777777777778</v>
      </c>
      <c r="Q73">
        <f>'24 hour plot data'!Q78</f>
        <v>0</v>
      </c>
      <c r="R73">
        <f>'24 hour plot data'!R78</f>
        <v>0.18777777777777777</v>
      </c>
      <c r="S73">
        <f>'24 hour plot data'!S78</f>
        <v>2.2222222222222223E-2</v>
      </c>
      <c r="T73">
        <f>'24 hour plot data'!T78</f>
        <v>0.28999999999999998</v>
      </c>
      <c r="U73">
        <f>'24 hour plot data'!U78</f>
        <v>0</v>
      </c>
      <c r="V73">
        <f>'24 hour plot data'!V78</f>
        <v>3.3333333333333335E-3</v>
      </c>
      <c r="W73">
        <f>'24 hour plot data'!W78</f>
        <v>0.44666666666666666</v>
      </c>
      <c r="X73">
        <f>'24 hour plot data'!X78</f>
        <v>0.34111111111111109</v>
      </c>
      <c r="Y73">
        <f>'24 hour plot data'!Y78</f>
        <v>0</v>
      </c>
      <c r="Z73">
        <f>'24 hour plot data'!Z78</f>
        <v>0</v>
      </c>
      <c r="AA73">
        <f>'24 hour plot data'!AA78</f>
        <v>0</v>
      </c>
      <c r="AB73">
        <f>'24 hour plot data'!AB78</f>
        <v>0.44333333333333336</v>
      </c>
      <c r="AC73">
        <f t="shared" si="6"/>
        <v>5.5355555555555558</v>
      </c>
      <c r="AD73">
        <f t="shared" si="7"/>
        <v>1.7344444444444445</v>
      </c>
    </row>
    <row r="74" spans="1:30" x14ac:dyDescent="0.2">
      <c r="A74">
        <v>29</v>
      </c>
      <c r="B74">
        <v>2</v>
      </c>
      <c r="C74" t="str">
        <f>'24 hour plot data'!C79</f>
        <v>S3</v>
      </c>
      <c r="D74">
        <v>1</v>
      </c>
      <c r="E74">
        <f>'24 hour plot data'!E79</f>
        <v>0.45</v>
      </c>
      <c r="F74">
        <f>'24 hour plot data'!F79</f>
        <v>0.11555555555555555</v>
      </c>
      <c r="G74">
        <f>'24 hour plot data'!G79</f>
        <v>0.08</v>
      </c>
      <c r="H74">
        <f>'24 hour plot data'!H79</f>
        <v>0.65222222222222226</v>
      </c>
      <c r="I74">
        <f>'24 hour plot data'!I79</f>
        <v>8.2222222222222224E-2</v>
      </c>
      <c r="J74">
        <f>'24 hour plot data'!J79</f>
        <v>0.29222222222222222</v>
      </c>
      <c r="K74">
        <f>'24 hour plot data'!K79</f>
        <v>0.54888888888888887</v>
      </c>
      <c r="L74">
        <f>'24 hour plot data'!L79</f>
        <v>0.16</v>
      </c>
      <c r="M74">
        <f>'24 hour plot data'!M79</f>
        <v>9.2222222222222219E-2</v>
      </c>
      <c r="N74">
        <f>'24 hour plot data'!N79</f>
        <v>0.23333333333333334</v>
      </c>
      <c r="O74">
        <f>'24 hour plot data'!O79</f>
        <v>0.60333333333333339</v>
      </c>
      <c r="P74">
        <f>'24 hour plot data'!P79</f>
        <v>0.24666666666666667</v>
      </c>
      <c r="Q74">
        <f>'24 hour plot data'!Q79</f>
        <v>0.9044444444444445</v>
      </c>
      <c r="R74">
        <f>'24 hour plot data'!R79</f>
        <v>1</v>
      </c>
      <c r="S74">
        <f>'24 hour plot data'!S79</f>
        <v>1</v>
      </c>
      <c r="T74">
        <f>'24 hour plot data'!T79</f>
        <v>0.5377777777777778</v>
      </c>
      <c r="U74">
        <f>'24 hour plot data'!U79</f>
        <v>1</v>
      </c>
      <c r="V74">
        <f>'24 hour plot data'!V79</f>
        <v>0.84333333333333338</v>
      </c>
      <c r="W74">
        <f>'24 hour plot data'!W79</f>
        <v>0.47888888888888886</v>
      </c>
      <c r="X74">
        <f>'24 hour plot data'!X79</f>
        <v>0.72333333333333338</v>
      </c>
      <c r="Y74">
        <f>'24 hour plot data'!Y79</f>
        <v>1</v>
      </c>
      <c r="Z74">
        <f>'24 hour plot data'!Z79</f>
        <v>1</v>
      </c>
      <c r="AA74">
        <f>'24 hour plot data'!AA79</f>
        <v>1</v>
      </c>
      <c r="AB74">
        <f>'24 hour plot data'!AB79</f>
        <v>0.84222222222222221</v>
      </c>
      <c r="AC74">
        <f t="shared" si="6"/>
        <v>3.5566666666666671</v>
      </c>
      <c r="AD74">
        <f t="shared" si="7"/>
        <v>10.330000000000002</v>
      </c>
    </row>
    <row r="75" spans="1:30" x14ac:dyDescent="0.2">
      <c r="A75">
        <v>29</v>
      </c>
      <c r="B75">
        <v>2</v>
      </c>
      <c r="C75" t="str">
        <f>'24 hour plot data'!C80</f>
        <v>S3</v>
      </c>
      <c r="D75">
        <v>2</v>
      </c>
      <c r="E75">
        <f>'24 hour plot data'!E80</f>
        <v>0.12333333333333334</v>
      </c>
      <c r="F75">
        <f>'24 hour plot data'!F80</f>
        <v>0.25555555555555554</v>
      </c>
      <c r="G75">
        <f>'24 hour plot data'!G80</f>
        <v>0.22888888888888889</v>
      </c>
      <c r="H75">
        <f>'24 hour plot data'!H80</f>
        <v>0.04</v>
      </c>
      <c r="I75">
        <f>'24 hour plot data'!I80</f>
        <v>0.19555555555555557</v>
      </c>
      <c r="J75">
        <f>'24 hour plot data'!J80</f>
        <v>0.21333333333333335</v>
      </c>
      <c r="K75">
        <f>'24 hour plot data'!K80</f>
        <v>6.222222222222222E-2</v>
      </c>
      <c r="L75">
        <f>'24 hour plot data'!L80</f>
        <v>0.17888888888888888</v>
      </c>
      <c r="M75">
        <f>'24 hour plot data'!M80</f>
        <v>0.24444444444444444</v>
      </c>
      <c r="N75">
        <f>'24 hour plot data'!N80</f>
        <v>0.15222222222222223</v>
      </c>
      <c r="O75">
        <f>'24 hour plot data'!O80</f>
        <v>0.11666666666666667</v>
      </c>
      <c r="P75">
        <f>'24 hour plot data'!P80</f>
        <v>9.8888888888888887E-2</v>
      </c>
      <c r="Q75">
        <f>'24 hour plot data'!Q80</f>
        <v>2.2222222222222223E-2</v>
      </c>
      <c r="R75">
        <f>'24 hour plot data'!R80</f>
        <v>0</v>
      </c>
      <c r="S75">
        <f>'24 hour plot data'!S80</f>
        <v>0</v>
      </c>
      <c r="T75">
        <f>'24 hour plot data'!T80</f>
        <v>6.3333333333333339E-2</v>
      </c>
      <c r="U75">
        <f>'24 hour plot data'!U80</f>
        <v>0</v>
      </c>
      <c r="V75">
        <f>'24 hour plot data'!V80</f>
        <v>2.8888888888888888E-2</v>
      </c>
      <c r="W75">
        <f>'24 hour plot data'!W80</f>
        <v>0.10888888888888888</v>
      </c>
      <c r="X75">
        <f>'24 hour plot data'!X80</f>
        <v>4.6666666666666669E-2</v>
      </c>
      <c r="Y75">
        <f>'24 hour plot data'!Y80</f>
        <v>0</v>
      </c>
      <c r="Z75">
        <f>'24 hour plot data'!Z80</f>
        <v>0</v>
      </c>
      <c r="AA75">
        <f>'24 hour plot data'!AA80</f>
        <v>0</v>
      </c>
      <c r="AB75">
        <f>'24 hour plot data'!AB80</f>
        <v>1.2222222222222223E-2</v>
      </c>
      <c r="AC75">
        <f t="shared" si="6"/>
        <v>1.91</v>
      </c>
      <c r="AD75">
        <f t="shared" si="7"/>
        <v>0.28222222222222226</v>
      </c>
    </row>
    <row r="76" spans="1:30" x14ac:dyDescent="0.2">
      <c r="A76">
        <v>29</v>
      </c>
      <c r="B76">
        <v>2</v>
      </c>
      <c r="C76" t="str">
        <f>'24 hour plot data'!C81</f>
        <v>S3</v>
      </c>
      <c r="D76">
        <v>3</v>
      </c>
      <c r="E76">
        <f>'24 hour plot data'!E81</f>
        <v>0.42666666666666669</v>
      </c>
      <c r="F76">
        <f>'24 hour plot data'!F81</f>
        <v>0.62888888888888894</v>
      </c>
      <c r="G76">
        <f>'24 hour plot data'!G81</f>
        <v>0.69111111111111112</v>
      </c>
      <c r="H76">
        <f>'24 hour plot data'!H81</f>
        <v>0.30777777777777776</v>
      </c>
      <c r="I76">
        <f>'24 hour plot data'!I81</f>
        <v>0.72222222222222221</v>
      </c>
      <c r="J76">
        <f>'24 hour plot data'!J81</f>
        <v>0.49444444444444446</v>
      </c>
      <c r="K76">
        <f>'24 hour plot data'!K81</f>
        <v>0.3888888888888889</v>
      </c>
      <c r="L76">
        <f>'24 hour plot data'!L81</f>
        <v>0.66111111111111109</v>
      </c>
      <c r="M76">
        <f>'24 hour plot data'!M81</f>
        <v>0.66333333333333333</v>
      </c>
      <c r="N76">
        <f>'24 hour plot data'!N81</f>
        <v>0.61444444444444446</v>
      </c>
      <c r="O76">
        <f>'24 hour plot data'!O81</f>
        <v>0.28000000000000003</v>
      </c>
      <c r="P76">
        <f>'24 hour plot data'!P81</f>
        <v>0.6544444444444445</v>
      </c>
      <c r="Q76">
        <f>'24 hour plot data'!Q81</f>
        <v>7.3333333333333334E-2</v>
      </c>
      <c r="R76">
        <f>'24 hour plot data'!R81</f>
        <v>0</v>
      </c>
      <c r="S76">
        <f>'24 hour plot data'!S81</f>
        <v>0</v>
      </c>
      <c r="T76">
        <f>'24 hour plot data'!T81</f>
        <v>0.3988888888888889</v>
      </c>
      <c r="U76">
        <f>'24 hour plot data'!U81</f>
        <v>0</v>
      </c>
      <c r="V76">
        <f>'24 hour plot data'!V81</f>
        <v>0.12777777777777777</v>
      </c>
      <c r="W76">
        <f>'24 hour plot data'!W81</f>
        <v>0.41222222222222221</v>
      </c>
      <c r="X76">
        <f>'24 hour plot data'!X81</f>
        <v>0.23</v>
      </c>
      <c r="Y76">
        <f>'24 hour plot data'!Y81</f>
        <v>0</v>
      </c>
      <c r="Z76">
        <f>'24 hour plot data'!Z81</f>
        <v>0</v>
      </c>
      <c r="AA76">
        <f>'24 hour plot data'!AA81</f>
        <v>0</v>
      </c>
      <c r="AB76">
        <f>'24 hour plot data'!AB81</f>
        <v>0.14555555555555555</v>
      </c>
      <c r="AC76">
        <f t="shared" si="6"/>
        <v>6.5333333333333341</v>
      </c>
      <c r="AD76">
        <f t="shared" si="7"/>
        <v>1.3877777777777776</v>
      </c>
    </row>
    <row r="77" spans="1:30" x14ac:dyDescent="0.2">
      <c r="A77">
        <v>29</v>
      </c>
      <c r="B77">
        <v>2</v>
      </c>
      <c r="C77" t="str">
        <f>'24 hour plot data'!C82</f>
        <v>U2</v>
      </c>
      <c r="D77">
        <v>1</v>
      </c>
      <c r="E77">
        <f>'24 hour plot data'!E82</f>
        <v>1</v>
      </c>
      <c r="F77">
        <f>'24 hour plot data'!F82</f>
        <v>0.29333333333333333</v>
      </c>
      <c r="G77">
        <f>'24 hour plot data'!G82</f>
        <v>0.12333333333333334</v>
      </c>
      <c r="H77">
        <f>'24 hour plot data'!H82</f>
        <v>0.62888888888888894</v>
      </c>
      <c r="I77">
        <f>'24 hour plot data'!I82</f>
        <v>0.42444444444444446</v>
      </c>
      <c r="J77">
        <f>'24 hour plot data'!J82</f>
        <v>0.4</v>
      </c>
      <c r="K77">
        <f>'24 hour plot data'!K82</f>
        <v>0.64444444444444449</v>
      </c>
      <c r="L77">
        <f>'24 hour plot data'!L82</f>
        <v>0.34111111111111109</v>
      </c>
      <c r="M77">
        <f>'24 hour plot data'!M82</f>
        <v>0.15555555555555556</v>
      </c>
      <c r="N77">
        <f>'24 hour plot data'!N82</f>
        <v>0.62666666666666671</v>
      </c>
      <c r="O77">
        <f>'24 hour plot data'!O82</f>
        <v>0.22777777777777777</v>
      </c>
      <c r="P77">
        <f>'24 hour plot data'!P82</f>
        <v>0.53666666666666663</v>
      </c>
      <c r="Q77">
        <f>'24 hour plot data'!Q82</f>
        <v>0.94333333333333336</v>
      </c>
      <c r="R77">
        <f>'24 hour plot data'!R82</f>
        <v>0.91333333333333333</v>
      </c>
      <c r="S77">
        <f>'24 hour plot data'!S82</f>
        <v>0.83111111111111113</v>
      </c>
      <c r="T77">
        <f>'24 hour plot data'!T82</f>
        <v>0.98777777777777775</v>
      </c>
      <c r="U77">
        <f>'24 hour plot data'!U82</f>
        <v>1</v>
      </c>
      <c r="V77">
        <f>'24 hour plot data'!V82</f>
        <v>0.48666666666666669</v>
      </c>
      <c r="W77">
        <f>'24 hour plot data'!W82</f>
        <v>0.10555555555555556</v>
      </c>
      <c r="X77">
        <f>'24 hour plot data'!X82</f>
        <v>0.51111111111111107</v>
      </c>
      <c r="Y77">
        <f>'24 hour plot data'!Y82</f>
        <v>0.71777777777777774</v>
      </c>
      <c r="Z77">
        <f>'24 hour plot data'!Z82</f>
        <v>0.76666666666666672</v>
      </c>
      <c r="AA77">
        <f>'24 hour plot data'!AA82</f>
        <v>0.99444444444444446</v>
      </c>
      <c r="AB77">
        <f>'24 hour plot data'!AB82</f>
        <v>1</v>
      </c>
      <c r="AC77">
        <f t="shared" si="6"/>
        <v>5.4022222222222229</v>
      </c>
      <c r="AD77">
        <f t="shared" si="7"/>
        <v>9.2577777777777772</v>
      </c>
    </row>
    <row r="78" spans="1:30" x14ac:dyDescent="0.2">
      <c r="A78">
        <v>29</v>
      </c>
      <c r="B78">
        <v>2</v>
      </c>
      <c r="C78" t="str">
        <f>'24 hour plot data'!C83</f>
        <v>U2</v>
      </c>
      <c r="D78">
        <v>2</v>
      </c>
      <c r="E78">
        <f>'24 hour plot data'!E83</f>
        <v>0</v>
      </c>
      <c r="F78">
        <f>'24 hour plot data'!F83</f>
        <v>0.13444444444444445</v>
      </c>
      <c r="G78">
        <f>'24 hour plot data'!G83</f>
        <v>0.20222222222222222</v>
      </c>
      <c r="H78">
        <f>'24 hour plot data'!H83</f>
        <v>5.3333333333333337E-2</v>
      </c>
      <c r="I78">
        <f>'24 hour plot data'!I83</f>
        <v>0.15777777777777777</v>
      </c>
      <c r="J78">
        <f>'24 hour plot data'!J83</f>
        <v>0.10888888888888888</v>
      </c>
      <c r="K78">
        <f>'24 hour plot data'!K83</f>
        <v>8.2222222222222224E-2</v>
      </c>
      <c r="L78">
        <f>'24 hour plot data'!L83</f>
        <v>0.11444444444444445</v>
      </c>
      <c r="M78">
        <f>'24 hour plot data'!M83</f>
        <v>0.2311111111111111</v>
      </c>
      <c r="N78">
        <f>'24 hour plot data'!N83</f>
        <v>0.14666666666666667</v>
      </c>
      <c r="O78">
        <f>'24 hour plot data'!O83</f>
        <v>0.12333333333333334</v>
      </c>
      <c r="P78">
        <f>'24 hour plot data'!P83</f>
        <v>0.11222222222222222</v>
      </c>
      <c r="Q78">
        <f>'24 hour plot data'!Q83</f>
        <v>1.1111111111111112E-2</v>
      </c>
      <c r="R78">
        <f>'24 hour plot data'!R83</f>
        <v>0</v>
      </c>
      <c r="S78">
        <f>'24 hour plot data'!S83</f>
        <v>2.1111111111111112E-2</v>
      </c>
      <c r="T78">
        <f>'24 hour plot data'!T83</f>
        <v>0</v>
      </c>
      <c r="U78">
        <f>'24 hour plot data'!U83</f>
        <v>0</v>
      </c>
      <c r="V78">
        <f>'24 hour plot data'!V83</f>
        <v>7.8888888888888883E-2</v>
      </c>
      <c r="W78">
        <f>'24 hour plot data'!W83</f>
        <v>0.20777777777777778</v>
      </c>
      <c r="X78">
        <f>'24 hour plot data'!X83</f>
        <v>0.10444444444444445</v>
      </c>
      <c r="Y78">
        <f>'24 hour plot data'!Y83</f>
        <v>5.4444444444444441E-2</v>
      </c>
      <c r="Z78">
        <f>'24 hour plot data'!Z83</f>
        <v>4.2222222222222223E-2</v>
      </c>
      <c r="AA78">
        <f>'24 hour plot data'!AA83</f>
        <v>0</v>
      </c>
      <c r="AB78">
        <f>'24 hour plot data'!AB83</f>
        <v>0</v>
      </c>
      <c r="AC78">
        <f t="shared" si="6"/>
        <v>1.4666666666666668</v>
      </c>
      <c r="AD78">
        <f t="shared" si="7"/>
        <v>0.52</v>
      </c>
    </row>
    <row r="79" spans="1:30" x14ac:dyDescent="0.2">
      <c r="A79">
        <v>29</v>
      </c>
      <c r="B79">
        <v>2</v>
      </c>
      <c r="C79" t="str">
        <f>'24 hour plot data'!C84</f>
        <v>U2</v>
      </c>
      <c r="D79">
        <v>3</v>
      </c>
      <c r="E79">
        <f>'24 hour plot data'!E84</f>
        <v>0</v>
      </c>
      <c r="F79">
        <f>'24 hour plot data'!F84</f>
        <v>0.57222222222222219</v>
      </c>
      <c r="G79">
        <f>'24 hour plot data'!G84</f>
        <v>0.6744444444444444</v>
      </c>
      <c r="H79">
        <f>'24 hour plot data'!H84</f>
        <v>0.31777777777777777</v>
      </c>
      <c r="I79">
        <f>'24 hour plot data'!I84</f>
        <v>0.4177777777777778</v>
      </c>
      <c r="J79">
        <f>'24 hour plot data'!J84</f>
        <v>0.49111111111111111</v>
      </c>
      <c r="K79">
        <f>'24 hour plot data'!K84</f>
        <v>0.27333333333333332</v>
      </c>
      <c r="L79">
        <f>'24 hour plot data'!L84</f>
        <v>0.5444444444444444</v>
      </c>
      <c r="M79">
        <f>'24 hour plot data'!M84</f>
        <v>0.61333333333333329</v>
      </c>
      <c r="N79">
        <f>'24 hour plot data'!N84</f>
        <v>0.22666666666666666</v>
      </c>
      <c r="O79">
        <f>'24 hour plot data'!O84</f>
        <v>0.64888888888888885</v>
      </c>
      <c r="P79">
        <f>'24 hour plot data'!P84</f>
        <v>0.3511111111111111</v>
      </c>
      <c r="Q79">
        <f>'24 hour plot data'!Q84</f>
        <v>4.5555555555555557E-2</v>
      </c>
      <c r="R79">
        <f>'24 hour plot data'!R84</f>
        <v>8.666666666666667E-2</v>
      </c>
      <c r="S79">
        <f>'24 hour plot data'!S84</f>
        <v>0.14777777777777779</v>
      </c>
      <c r="T79">
        <f>'24 hour plot data'!T84</f>
        <v>1.2222222222222223E-2</v>
      </c>
      <c r="U79">
        <f>'24 hour plot data'!U84</f>
        <v>0</v>
      </c>
      <c r="V79">
        <f>'24 hour plot data'!V84</f>
        <v>0.43444444444444447</v>
      </c>
      <c r="W79">
        <f>'24 hour plot data'!W84</f>
        <v>0.68666666666666665</v>
      </c>
      <c r="X79">
        <f>'24 hour plot data'!X84</f>
        <v>0.38444444444444442</v>
      </c>
      <c r="Y79">
        <f>'24 hour plot data'!Y84</f>
        <v>0.22777777777777777</v>
      </c>
      <c r="Z79">
        <f>'24 hour plot data'!Z84</f>
        <v>0.19111111111111112</v>
      </c>
      <c r="AA79">
        <f>'24 hour plot data'!AA84</f>
        <v>5.5555555555555558E-3</v>
      </c>
      <c r="AB79">
        <f>'24 hour plot data'!AB84</f>
        <v>0</v>
      </c>
      <c r="AC79">
        <f t="shared" si="6"/>
        <v>5.1311111111111112</v>
      </c>
      <c r="AD79">
        <f t="shared" si="7"/>
        <v>2.2222222222222223</v>
      </c>
    </row>
    <row r="80" spans="1:30" x14ac:dyDescent="0.2">
      <c r="A80">
        <v>29</v>
      </c>
      <c r="B80">
        <v>2</v>
      </c>
      <c r="C80" t="str">
        <f>'24 hour plot data'!C85</f>
        <v>V3</v>
      </c>
      <c r="D80">
        <v>1</v>
      </c>
      <c r="E80">
        <f>'24 hour plot data'!E85</f>
        <v>0.59888888888888892</v>
      </c>
      <c r="F80">
        <f>'24 hour plot data'!F85</f>
        <v>0.18333333333333332</v>
      </c>
      <c r="G80">
        <f>'24 hour plot data'!G85</f>
        <v>0.55000000000000004</v>
      </c>
      <c r="H80">
        <f>'24 hour plot data'!H85</f>
        <v>0.39777777777777779</v>
      </c>
      <c r="I80">
        <f>'24 hour plot data'!I85</f>
        <v>0.90666666666666662</v>
      </c>
      <c r="J80">
        <f>'24 hour plot data'!J85</f>
        <v>0.27666666666666667</v>
      </c>
      <c r="K80">
        <f>'24 hour plot data'!K85</f>
        <v>0.48888888888888887</v>
      </c>
      <c r="L80">
        <f>'24 hour plot data'!L85</f>
        <v>0.81</v>
      </c>
      <c r="M80">
        <f>'24 hour plot data'!M85</f>
        <v>0.11</v>
      </c>
      <c r="N80">
        <f>'24 hour plot data'!N85</f>
        <v>0.42222222222222222</v>
      </c>
      <c r="O80">
        <f>'24 hour plot data'!O85</f>
        <v>0.48666666666666669</v>
      </c>
      <c r="P80">
        <f>'24 hour plot data'!P85</f>
        <v>0.37333333333333335</v>
      </c>
      <c r="Q80">
        <f>'24 hour plot data'!Q85</f>
        <v>0.9244444444444444</v>
      </c>
      <c r="R80">
        <f>'24 hour plot data'!R85</f>
        <v>0.84333333333333338</v>
      </c>
      <c r="S80">
        <f>'24 hour plot data'!S85</f>
        <v>0.80333333333333334</v>
      </c>
      <c r="T80">
        <f>'24 hour plot data'!T85</f>
        <v>1</v>
      </c>
      <c r="U80">
        <f>'24 hour plot data'!U85</f>
        <v>0.6333333333333333</v>
      </c>
      <c r="V80">
        <f>'24 hour plot data'!V85</f>
        <v>0.66222222222222227</v>
      </c>
      <c r="W80">
        <f>'24 hour plot data'!W85</f>
        <v>0.45666666666666667</v>
      </c>
      <c r="X80">
        <f>'24 hour plot data'!X85</f>
        <v>1</v>
      </c>
      <c r="Y80">
        <f>'24 hour plot data'!Y85</f>
        <v>1</v>
      </c>
      <c r="Z80">
        <f>'24 hour plot data'!Z85</f>
        <v>1</v>
      </c>
      <c r="AA80">
        <f>'24 hour plot data'!AA85</f>
        <v>0.89666666666666661</v>
      </c>
      <c r="AB80">
        <f>'24 hour plot data'!AB85</f>
        <v>0.41333333333333333</v>
      </c>
      <c r="AC80">
        <f t="shared" si="6"/>
        <v>5.6044444444444448</v>
      </c>
      <c r="AD80">
        <f t="shared" si="7"/>
        <v>9.6333333333333346</v>
      </c>
    </row>
    <row r="81" spans="1:30" x14ac:dyDescent="0.2">
      <c r="A81">
        <v>29</v>
      </c>
      <c r="B81">
        <v>2</v>
      </c>
      <c r="C81" t="str">
        <f>'24 hour plot data'!C86</f>
        <v>V3</v>
      </c>
      <c r="D81">
        <v>2</v>
      </c>
      <c r="E81">
        <f>'24 hour plot data'!E86</f>
        <v>4.3333333333333335E-2</v>
      </c>
      <c r="F81">
        <f>'24 hour plot data'!F86</f>
        <v>0.14666666666666667</v>
      </c>
      <c r="G81">
        <f>'24 hour plot data'!G86</f>
        <v>6.1111111111111109E-2</v>
      </c>
      <c r="H81">
        <f>'24 hour plot data'!H86</f>
        <v>4.2222222222222223E-2</v>
      </c>
      <c r="I81">
        <f>'24 hour plot data'!I86</f>
        <v>1.8888888888888889E-2</v>
      </c>
      <c r="J81">
        <f>'24 hour plot data'!J86</f>
        <v>0.15111111111111111</v>
      </c>
      <c r="K81">
        <f>'24 hour plot data'!K86</f>
        <v>7.1111111111111111E-2</v>
      </c>
      <c r="L81">
        <f>'24 hour plot data'!L86</f>
        <v>5.8888888888888886E-2</v>
      </c>
      <c r="M81">
        <f>'24 hour plot data'!M86</f>
        <v>0.10111111111111111</v>
      </c>
      <c r="N81">
        <f>'24 hour plot data'!N86</f>
        <v>0.13111111111111112</v>
      </c>
      <c r="O81">
        <f>'24 hour plot data'!O86</f>
        <v>0.1388888888888889</v>
      </c>
      <c r="P81">
        <f>'24 hour plot data'!P86</f>
        <v>0.12777777777777777</v>
      </c>
      <c r="Q81">
        <f>'24 hour plot data'!Q86</f>
        <v>2.7777777777777776E-2</v>
      </c>
      <c r="R81">
        <f>'24 hour plot data'!R86</f>
        <v>0.05</v>
      </c>
      <c r="S81">
        <f>'24 hour plot data'!S86</f>
        <v>9.4444444444444442E-2</v>
      </c>
      <c r="T81">
        <f>'24 hour plot data'!T86</f>
        <v>0</v>
      </c>
      <c r="U81">
        <f>'24 hour plot data'!U86</f>
        <v>0.13222222222222221</v>
      </c>
      <c r="V81">
        <f>'24 hour plot data'!V86</f>
        <v>5.8888888888888886E-2</v>
      </c>
      <c r="W81">
        <f>'24 hour plot data'!W86</f>
        <v>0.1388888888888889</v>
      </c>
      <c r="X81">
        <f>'24 hour plot data'!X86</f>
        <v>0</v>
      </c>
      <c r="Y81">
        <f>'24 hour plot data'!Y86</f>
        <v>0</v>
      </c>
      <c r="Z81">
        <f>'24 hour plot data'!Z86</f>
        <v>0</v>
      </c>
      <c r="AA81">
        <f>'24 hour plot data'!AA86</f>
        <v>2.7777777777777776E-2</v>
      </c>
      <c r="AB81">
        <f>'24 hour plot data'!AB86</f>
        <v>3.4444444444444444E-2</v>
      </c>
      <c r="AC81">
        <f t="shared" si="6"/>
        <v>1.0922222222222222</v>
      </c>
      <c r="AD81">
        <f t="shared" si="7"/>
        <v>0.5644444444444443</v>
      </c>
    </row>
    <row r="82" spans="1:30" x14ac:dyDescent="0.2">
      <c r="A82">
        <v>29</v>
      </c>
      <c r="B82">
        <v>2</v>
      </c>
      <c r="C82" t="str">
        <f>'24 hour plot data'!C87</f>
        <v>V3</v>
      </c>
      <c r="D82">
        <v>3</v>
      </c>
      <c r="E82">
        <f>'24 hour plot data'!E87</f>
        <v>0.35777777777777775</v>
      </c>
      <c r="F82">
        <f>'24 hour plot data'!F87</f>
        <v>0.67</v>
      </c>
      <c r="G82">
        <f>'24 hour plot data'!G87</f>
        <v>0.3888888888888889</v>
      </c>
      <c r="H82">
        <f>'24 hour plot data'!H87</f>
        <v>0.56000000000000005</v>
      </c>
      <c r="I82">
        <f>'24 hour plot data'!I87</f>
        <v>7.4444444444444438E-2</v>
      </c>
      <c r="J82">
        <f>'24 hour plot data'!J87</f>
        <v>0.57222222222222219</v>
      </c>
      <c r="K82">
        <f>'24 hour plot data'!K87</f>
        <v>0.44</v>
      </c>
      <c r="L82">
        <f>'24 hour plot data'!L87</f>
        <v>0.13111111111111112</v>
      </c>
      <c r="M82">
        <f>'24 hour plot data'!M87</f>
        <v>0.78888888888888886</v>
      </c>
      <c r="N82">
        <f>'24 hour plot data'!N87</f>
        <v>0.44666666666666666</v>
      </c>
      <c r="O82">
        <f>'24 hour plot data'!O87</f>
        <v>0.37444444444444447</v>
      </c>
      <c r="P82">
        <f>'24 hour plot data'!P87</f>
        <v>0.49888888888888888</v>
      </c>
      <c r="Q82">
        <f>'24 hour plot data'!Q87</f>
        <v>4.777777777777778E-2</v>
      </c>
      <c r="R82">
        <f>'24 hour plot data'!R87</f>
        <v>0.10666666666666667</v>
      </c>
      <c r="S82">
        <f>'24 hour plot data'!S87</f>
        <v>0.10222222222222223</v>
      </c>
      <c r="T82">
        <f>'24 hour plot data'!T87</f>
        <v>0</v>
      </c>
      <c r="U82">
        <f>'24 hour plot data'!U87</f>
        <v>0.23444444444444446</v>
      </c>
      <c r="V82">
        <f>'24 hour plot data'!V87</f>
        <v>0.27888888888888891</v>
      </c>
      <c r="W82">
        <f>'24 hour plot data'!W87</f>
        <v>0.40444444444444444</v>
      </c>
      <c r="X82">
        <f>'24 hour plot data'!X87</f>
        <v>0</v>
      </c>
      <c r="Y82">
        <f>'24 hour plot data'!Y87</f>
        <v>0</v>
      </c>
      <c r="Z82">
        <f>'24 hour plot data'!Z87</f>
        <v>0</v>
      </c>
      <c r="AA82">
        <f>'24 hour plot data'!AA87</f>
        <v>7.5555555555555556E-2</v>
      </c>
      <c r="AB82">
        <f>'24 hour plot data'!AB87</f>
        <v>0.55222222222222217</v>
      </c>
      <c r="AC82">
        <f t="shared" si="6"/>
        <v>5.3033333333333328</v>
      </c>
      <c r="AD82">
        <f t="shared" si="7"/>
        <v>1.8022222222222222</v>
      </c>
    </row>
    <row r="83" spans="1:30" x14ac:dyDescent="0.2">
      <c r="A83">
        <v>29</v>
      </c>
      <c r="B83">
        <v>2</v>
      </c>
      <c r="C83" t="str">
        <f>'24 hour plot data'!C88</f>
        <v>W3</v>
      </c>
      <c r="D83">
        <v>1</v>
      </c>
      <c r="E83">
        <f>'24 hour plot data'!E88</f>
        <v>0.19777777777777777</v>
      </c>
      <c r="F83">
        <f>'24 hour plot data'!F88</f>
        <v>0.40555555555555556</v>
      </c>
      <c r="G83">
        <f>'24 hour plot data'!G88</f>
        <v>0.31888888888888889</v>
      </c>
      <c r="H83">
        <f>'24 hour plot data'!H88</f>
        <v>0.13777777777777778</v>
      </c>
      <c r="I83">
        <f>'24 hour plot data'!I88</f>
        <v>0.81222222222222218</v>
      </c>
      <c r="J83">
        <f>'24 hour plot data'!J88</f>
        <v>0.53</v>
      </c>
      <c r="K83">
        <f>'24 hour plot data'!K88</f>
        <v>0.31111111111111112</v>
      </c>
      <c r="L83">
        <f>'24 hour plot data'!L88</f>
        <v>0.99444444444444446</v>
      </c>
      <c r="M83">
        <f>'24 hour plot data'!M88</f>
        <v>0.2911111111111111</v>
      </c>
      <c r="N83">
        <f>'24 hour plot data'!N88</f>
        <v>0.14666666666666667</v>
      </c>
      <c r="O83">
        <f>'24 hour plot data'!O88</f>
        <v>0.44222222222222224</v>
      </c>
      <c r="P83">
        <f>'24 hour plot data'!P88</f>
        <v>0.46555555555555556</v>
      </c>
      <c r="Q83">
        <f>'24 hour plot data'!Q88</f>
        <v>0.95222222222222219</v>
      </c>
      <c r="R83">
        <f>'24 hour plot data'!R88</f>
        <v>1</v>
      </c>
      <c r="S83">
        <f>'24 hour plot data'!S88</f>
        <v>0.79333333333333333</v>
      </c>
      <c r="T83">
        <f>'24 hour plot data'!T88</f>
        <v>0.39555555555555555</v>
      </c>
      <c r="U83">
        <f>'24 hour plot data'!U88</f>
        <v>0.78111111111111109</v>
      </c>
      <c r="V83">
        <f>'24 hour plot data'!V88</f>
        <v>0.77666666666666662</v>
      </c>
      <c r="W83">
        <f>'24 hour plot data'!W88</f>
        <v>0.6744444444444444</v>
      </c>
      <c r="X83">
        <f>'24 hour plot data'!X88</f>
        <v>0.30111111111111111</v>
      </c>
      <c r="Y83">
        <f>'24 hour plot data'!Y88</f>
        <v>0.78</v>
      </c>
      <c r="Z83">
        <f>'24 hour plot data'!Z88</f>
        <v>0.99</v>
      </c>
      <c r="AA83">
        <f>'24 hour plot data'!AA88</f>
        <v>1</v>
      </c>
      <c r="AB83">
        <f>'24 hour plot data'!AB88</f>
        <v>0.97444444444444445</v>
      </c>
      <c r="AC83">
        <f t="shared" si="6"/>
        <v>5.0533333333333328</v>
      </c>
      <c r="AD83">
        <f t="shared" si="7"/>
        <v>9.4188888888888886</v>
      </c>
    </row>
    <row r="84" spans="1:30" x14ac:dyDescent="0.2">
      <c r="A84">
        <v>29</v>
      </c>
      <c r="B84">
        <v>2</v>
      </c>
      <c r="C84" t="str">
        <f>'24 hour plot data'!C89</f>
        <v>W3</v>
      </c>
      <c r="D84">
        <v>2</v>
      </c>
      <c r="E84">
        <f>'24 hour plot data'!E89</f>
        <v>0.22666666666666666</v>
      </c>
      <c r="F84">
        <f>'24 hour plot data'!F89</f>
        <v>0.15555555555555556</v>
      </c>
      <c r="G84">
        <f>'24 hour plot data'!G89</f>
        <v>8.2222222222222224E-2</v>
      </c>
      <c r="H84">
        <f>'24 hour plot data'!H89</f>
        <v>0.23666666666666666</v>
      </c>
      <c r="I84">
        <f>'24 hour plot data'!I89</f>
        <v>6.8888888888888888E-2</v>
      </c>
      <c r="J84">
        <f>'24 hour plot data'!J89</f>
        <v>0.10333333333333333</v>
      </c>
      <c r="K84">
        <f>'24 hour plot data'!K89</f>
        <v>0.18888888888888888</v>
      </c>
      <c r="L84">
        <f>'24 hour plot data'!L89</f>
        <v>5.5555555555555558E-3</v>
      </c>
      <c r="M84">
        <f>'24 hour plot data'!M89</f>
        <v>0.15888888888888889</v>
      </c>
      <c r="N84">
        <f>'24 hour plot data'!N89</f>
        <v>0.22555555555555556</v>
      </c>
      <c r="O84">
        <f>'24 hour plot data'!O89</f>
        <v>0.12333333333333334</v>
      </c>
      <c r="P84">
        <f>'24 hour plot data'!P89</f>
        <v>5.8888888888888886E-2</v>
      </c>
      <c r="Q84">
        <f>'24 hour plot data'!Q89</f>
        <v>3.111111111111111E-2</v>
      </c>
      <c r="R84">
        <f>'24 hour plot data'!R89</f>
        <v>0</v>
      </c>
      <c r="S84">
        <f>'24 hour plot data'!S89</f>
        <v>1.8888888888888889E-2</v>
      </c>
      <c r="T84">
        <f>'24 hour plot data'!T89</f>
        <v>0.15888888888888889</v>
      </c>
      <c r="U84">
        <f>'24 hour plot data'!U89</f>
        <v>4.777777777777778E-2</v>
      </c>
      <c r="V84">
        <f>'24 hour plot data'!V89</f>
        <v>0.03</v>
      </c>
      <c r="W84">
        <f>'24 hour plot data'!W89</f>
        <v>4.4444444444444446E-2</v>
      </c>
      <c r="X84">
        <f>'24 hour plot data'!X89</f>
        <v>0.18777777777777777</v>
      </c>
      <c r="Y84">
        <f>'24 hour plot data'!Y89</f>
        <v>3.3333333333333333E-2</v>
      </c>
      <c r="Z84">
        <f>'24 hour plot data'!Z89</f>
        <v>0</v>
      </c>
      <c r="AA84">
        <f>'24 hour plot data'!AA89</f>
        <v>0</v>
      </c>
      <c r="AB84">
        <f>'24 hour plot data'!AB89</f>
        <v>0</v>
      </c>
      <c r="AC84">
        <f t="shared" si="6"/>
        <v>1.6344444444444444</v>
      </c>
      <c r="AD84">
        <f t="shared" si="7"/>
        <v>0.55222222222222228</v>
      </c>
    </row>
    <row r="85" spans="1:30" x14ac:dyDescent="0.2">
      <c r="A85">
        <v>29</v>
      </c>
      <c r="B85">
        <v>2</v>
      </c>
      <c r="C85" t="str">
        <f>'24 hour plot data'!C90</f>
        <v>W3</v>
      </c>
      <c r="D85">
        <v>3</v>
      </c>
      <c r="E85">
        <f>'24 hour plot data'!E90</f>
        <v>0.5755555555555556</v>
      </c>
      <c r="F85">
        <f>'24 hour plot data'!F90</f>
        <v>0.43888888888888888</v>
      </c>
      <c r="G85">
        <f>'24 hour plot data'!G90</f>
        <v>0.59888888888888892</v>
      </c>
      <c r="H85">
        <f>'24 hour plot data'!H90</f>
        <v>0.62555555555555553</v>
      </c>
      <c r="I85">
        <f>'24 hour plot data'!I90</f>
        <v>0.11888888888888889</v>
      </c>
      <c r="J85">
        <f>'24 hour plot data'!J90</f>
        <v>0.36666666666666664</v>
      </c>
      <c r="K85">
        <f>'24 hour plot data'!K90</f>
        <v>0.5</v>
      </c>
      <c r="L85">
        <f>'24 hour plot data'!L90</f>
        <v>0</v>
      </c>
      <c r="M85">
        <f>'24 hour plot data'!M90</f>
        <v>0.55000000000000004</v>
      </c>
      <c r="N85">
        <f>'24 hour plot data'!N90</f>
        <v>0.62777777777777777</v>
      </c>
      <c r="O85">
        <f>'24 hour plot data'!O90</f>
        <v>0.43444444444444447</v>
      </c>
      <c r="P85">
        <f>'24 hour plot data'!P90</f>
        <v>0.47555555555555556</v>
      </c>
      <c r="Q85">
        <f>'24 hour plot data'!Q90</f>
        <v>1.6666666666666666E-2</v>
      </c>
      <c r="R85">
        <f>'24 hour plot data'!R90</f>
        <v>0</v>
      </c>
      <c r="S85">
        <f>'24 hour plot data'!S90</f>
        <v>0.18777777777777777</v>
      </c>
      <c r="T85">
        <f>'24 hour plot data'!T90</f>
        <v>0.44555555555555554</v>
      </c>
      <c r="U85">
        <f>'24 hour plot data'!U90</f>
        <v>0.1711111111111111</v>
      </c>
      <c r="V85">
        <f>'24 hour plot data'!V90</f>
        <v>0.19333333333333333</v>
      </c>
      <c r="W85">
        <f>'24 hour plot data'!W90</f>
        <v>0.28111111111111109</v>
      </c>
      <c r="X85">
        <f>'24 hour plot data'!X90</f>
        <v>0.51111111111111107</v>
      </c>
      <c r="Y85">
        <f>'24 hour plot data'!Y90</f>
        <v>0.18666666666666668</v>
      </c>
      <c r="Z85">
        <f>'24 hour plot data'!Z90</f>
        <v>0.01</v>
      </c>
      <c r="AA85">
        <f>'24 hour plot data'!AA90</f>
        <v>0</v>
      </c>
      <c r="AB85">
        <f>'24 hour plot data'!AB90</f>
        <v>2.5555555555555557E-2</v>
      </c>
      <c r="AC85">
        <f t="shared" si="6"/>
        <v>5.3122222222222231</v>
      </c>
      <c r="AD85">
        <f t="shared" si="7"/>
        <v>2.0288888888888885</v>
      </c>
    </row>
    <row r="86" spans="1:30" x14ac:dyDescent="0.2">
      <c r="A86">
        <v>29</v>
      </c>
      <c r="B86">
        <v>2</v>
      </c>
      <c r="C86" t="str">
        <f>'24 hour plot data'!C91</f>
        <v>Y1</v>
      </c>
      <c r="D86">
        <v>1</v>
      </c>
      <c r="E86">
        <f>'24 hour plot data'!E91</f>
        <v>0.4177777777777778</v>
      </c>
      <c r="F86">
        <f>'24 hour plot data'!F91</f>
        <v>0.80111111111111111</v>
      </c>
      <c r="G86">
        <f>'24 hour plot data'!G91</f>
        <v>0.17888888888888888</v>
      </c>
      <c r="H86">
        <f>'24 hour plot data'!H91</f>
        <v>0.47666666666666668</v>
      </c>
      <c r="I86">
        <f>'24 hour plot data'!I91</f>
        <v>0.12666666666666668</v>
      </c>
      <c r="J86">
        <f>'24 hour plot data'!J91</f>
        <v>0.79888888888888887</v>
      </c>
      <c r="K86">
        <f>'24 hour plot data'!K91</f>
        <v>0.54333333333333333</v>
      </c>
      <c r="L86">
        <f>'24 hour plot data'!L91</f>
        <v>0.5955555555555555</v>
      </c>
      <c r="M86">
        <f>'24 hour plot data'!M91</f>
        <v>0.20555555555555555</v>
      </c>
      <c r="N86">
        <f>'24 hour plot data'!N91</f>
        <v>0.27555555555555555</v>
      </c>
      <c r="O86">
        <f>'24 hour plot data'!O91</f>
        <v>0.32222222222222224</v>
      </c>
      <c r="P86">
        <f>'24 hour plot data'!P91</f>
        <v>0.38444444444444442</v>
      </c>
      <c r="Q86">
        <f>'24 hour plot data'!Q91</f>
        <v>1</v>
      </c>
      <c r="R86">
        <f>'24 hour plot data'!R91</f>
        <v>0.60444444444444445</v>
      </c>
      <c r="S86">
        <f>'24 hour plot data'!S91</f>
        <v>0.84111111111111114</v>
      </c>
      <c r="T86">
        <f>'24 hour plot data'!T91</f>
        <v>0.67222222222222228</v>
      </c>
      <c r="U86">
        <f>'24 hour plot data'!U91</f>
        <v>0.89888888888888885</v>
      </c>
      <c r="V86">
        <f>'24 hour plot data'!V91</f>
        <v>0.8833333333333333</v>
      </c>
      <c r="W86">
        <f>'24 hour plot data'!W91</f>
        <v>0.11</v>
      </c>
      <c r="X86">
        <f>'24 hour plot data'!X91</f>
        <v>0.40444444444444444</v>
      </c>
      <c r="Y86">
        <f>'24 hour plot data'!Y91</f>
        <v>0.56888888888888889</v>
      </c>
      <c r="Z86">
        <f>'24 hour plot data'!Z91</f>
        <v>0.78111111111111109</v>
      </c>
      <c r="AA86">
        <f>'24 hour plot data'!AA91</f>
        <v>0.98888888888888893</v>
      </c>
      <c r="AB86">
        <f>'24 hour plot data'!AB91</f>
        <v>0.9588888888888889</v>
      </c>
      <c r="AC86">
        <f t="shared" si="6"/>
        <v>5.126666666666666</v>
      </c>
      <c r="AD86">
        <f t="shared" si="7"/>
        <v>8.7122222222222234</v>
      </c>
    </row>
    <row r="87" spans="1:30" x14ac:dyDescent="0.2">
      <c r="A87">
        <v>29</v>
      </c>
      <c r="B87">
        <v>2</v>
      </c>
      <c r="C87" t="str">
        <f>'24 hour plot data'!C92</f>
        <v>Y1</v>
      </c>
      <c r="D87">
        <v>2</v>
      </c>
      <c r="E87">
        <f>'24 hour plot data'!E92</f>
        <v>0.12555555555555556</v>
      </c>
      <c r="F87">
        <f>'24 hour plot data'!F92</f>
        <v>0</v>
      </c>
      <c r="G87">
        <f>'24 hour plot data'!G92</f>
        <v>5.4444444444444441E-2</v>
      </c>
      <c r="H87">
        <f>'24 hour plot data'!H92</f>
        <v>6.4444444444444443E-2</v>
      </c>
      <c r="I87">
        <f>'24 hour plot data'!I92</f>
        <v>0.2088888888888889</v>
      </c>
      <c r="J87">
        <f>'24 hour plot data'!J92</f>
        <v>2.3333333333333334E-2</v>
      </c>
      <c r="K87">
        <f>'24 hour plot data'!K92</f>
        <v>7.5555555555555556E-2</v>
      </c>
      <c r="L87">
        <f>'24 hour plot data'!L92</f>
        <v>9.2222222222222219E-2</v>
      </c>
      <c r="M87">
        <f>'24 hour plot data'!M92</f>
        <v>0.19</v>
      </c>
      <c r="N87">
        <f>'24 hour plot data'!N92</f>
        <v>0.16888888888888889</v>
      </c>
      <c r="O87">
        <f>'24 hour plot data'!O92</f>
        <v>0.19</v>
      </c>
      <c r="P87">
        <f>'24 hour plot data'!P92</f>
        <v>9.8888888888888887E-2</v>
      </c>
      <c r="Q87">
        <f>'24 hour plot data'!Q92</f>
        <v>0</v>
      </c>
      <c r="R87">
        <f>'24 hour plot data'!R92</f>
        <v>4.4444444444444446E-2</v>
      </c>
      <c r="S87">
        <f>'24 hour plot data'!S92</f>
        <v>1.3333333333333334E-2</v>
      </c>
      <c r="T87">
        <f>'24 hour plot data'!T92</f>
        <v>0.02</v>
      </c>
      <c r="U87">
        <f>'24 hour plot data'!U92</f>
        <v>3.888888888888889E-2</v>
      </c>
      <c r="V87">
        <f>'24 hour plot data'!V92</f>
        <v>0</v>
      </c>
      <c r="W87">
        <f>'24 hour plot data'!W92</f>
        <v>0.16222222222222221</v>
      </c>
      <c r="X87">
        <f>'24 hour plot data'!X92</f>
        <v>0.15222222222222223</v>
      </c>
      <c r="Y87">
        <f>'24 hour plot data'!Y92</f>
        <v>0</v>
      </c>
      <c r="Z87">
        <f>'24 hour plot data'!Z92</f>
        <v>0</v>
      </c>
      <c r="AA87">
        <f>'24 hour plot data'!AA92</f>
        <v>0</v>
      </c>
      <c r="AB87">
        <f>'24 hour plot data'!AB92</f>
        <v>0</v>
      </c>
      <c r="AC87">
        <f t="shared" si="6"/>
        <v>1.2922222222222222</v>
      </c>
      <c r="AD87">
        <f t="shared" si="7"/>
        <v>0.43111111111111111</v>
      </c>
    </row>
    <row r="88" spans="1:30" x14ac:dyDescent="0.2">
      <c r="A88">
        <v>29</v>
      </c>
      <c r="B88">
        <v>2</v>
      </c>
      <c r="C88" t="str">
        <f>'24 hour plot data'!C93</f>
        <v>Y1</v>
      </c>
      <c r="D88">
        <v>3</v>
      </c>
      <c r="E88">
        <f>'24 hour plot data'!E93</f>
        <v>0.45666666666666667</v>
      </c>
      <c r="F88">
        <f>'24 hour plot data'!F93</f>
        <v>0.19888888888888889</v>
      </c>
      <c r="G88">
        <f>'24 hour plot data'!G93</f>
        <v>0.76666666666666672</v>
      </c>
      <c r="H88">
        <f>'24 hour plot data'!H93</f>
        <v>0.4588888888888889</v>
      </c>
      <c r="I88">
        <f>'24 hour plot data'!I93</f>
        <v>0.66444444444444439</v>
      </c>
      <c r="J88">
        <f>'24 hour plot data'!J93</f>
        <v>0.17777777777777778</v>
      </c>
      <c r="K88">
        <f>'24 hour plot data'!K93</f>
        <v>0.38111111111111112</v>
      </c>
      <c r="L88">
        <f>'24 hour plot data'!L93</f>
        <v>0.31222222222222223</v>
      </c>
      <c r="M88">
        <f>'24 hour plot data'!M93</f>
        <v>0.60444444444444445</v>
      </c>
      <c r="N88">
        <f>'24 hour plot data'!N93</f>
        <v>0.55555555555555558</v>
      </c>
      <c r="O88">
        <f>'24 hour plot data'!O93</f>
        <v>0.48777777777777775</v>
      </c>
      <c r="P88">
        <f>'24 hour plot data'!P93</f>
        <v>0.51666666666666672</v>
      </c>
      <c r="Q88">
        <f>'24 hour plot data'!Q93</f>
        <v>0</v>
      </c>
      <c r="R88">
        <f>'24 hour plot data'!R93</f>
        <v>0.3511111111111111</v>
      </c>
      <c r="S88">
        <f>'24 hour plot data'!S93</f>
        <v>0.14555555555555555</v>
      </c>
      <c r="T88">
        <f>'24 hour plot data'!T93</f>
        <v>0.30777777777777776</v>
      </c>
      <c r="U88">
        <f>'24 hour plot data'!U93</f>
        <v>6.222222222222222E-2</v>
      </c>
      <c r="V88">
        <f>'24 hour plot data'!V93</f>
        <v>0.11666666666666667</v>
      </c>
      <c r="W88">
        <f>'24 hour plot data'!W93</f>
        <v>0.72777777777777775</v>
      </c>
      <c r="X88">
        <f>'24 hour plot data'!X93</f>
        <v>0.44333333333333336</v>
      </c>
      <c r="Y88">
        <f>'24 hour plot data'!Y93</f>
        <v>0.43111111111111111</v>
      </c>
      <c r="Z88">
        <f>'24 hour plot data'!Z93</f>
        <v>0.21888888888888888</v>
      </c>
      <c r="AA88">
        <f>'24 hour plot data'!AA93</f>
        <v>1.1111111111111112E-2</v>
      </c>
      <c r="AB88">
        <f>'24 hour plot data'!AB93</f>
        <v>4.1111111111111112E-2</v>
      </c>
      <c r="AC88">
        <f t="shared" si="6"/>
        <v>5.5811111111111105</v>
      </c>
      <c r="AD88">
        <f t="shared" si="7"/>
        <v>2.8566666666666669</v>
      </c>
    </row>
    <row r="89" spans="1:30" x14ac:dyDescent="0.2">
      <c r="A89">
        <v>29</v>
      </c>
      <c r="B89">
        <v>2</v>
      </c>
      <c r="C89" t="str">
        <f>'24 hour plot data'!C94</f>
        <v>M1</v>
      </c>
      <c r="D89">
        <v>1</v>
      </c>
      <c r="E89">
        <f>'24 hour plot data'!E94</f>
        <v>0.34222222222222221</v>
      </c>
      <c r="F89">
        <f>'24 hour plot data'!F94</f>
        <v>0.3477777777777778</v>
      </c>
      <c r="G89">
        <f>'24 hour plot data'!G94</f>
        <v>0.39777777777777779</v>
      </c>
      <c r="H89">
        <f>'24 hour plot data'!H94</f>
        <v>0.75222222222222224</v>
      </c>
      <c r="I89">
        <f>'24 hour plot data'!I94</f>
        <v>7.0000000000000007E-2</v>
      </c>
      <c r="J89">
        <f>'24 hour plot data'!J94</f>
        <v>0.65888888888888886</v>
      </c>
      <c r="K89">
        <f>'24 hour plot data'!K94</f>
        <v>0.21333333333333335</v>
      </c>
      <c r="L89">
        <f>'24 hour plot data'!L94</f>
        <v>0.27111111111111114</v>
      </c>
      <c r="M89">
        <f>'24 hour plot data'!M94</f>
        <v>0.4811111111111111</v>
      </c>
      <c r="N89">
        <f>'24 hour plot data'!N94</f>
        <v>0.56666666666666665</v>
      </c>
      <c r="O89">
        <f>'24 hour plot data'!O94</f>
        <v>8.3333333333333329E-2</v>
      </c>
      <c r="P89">
        <f>'24 hour plot data'!P94</f>
        <v>0.28111111111111109</v>
      </c>
      <c r="Q89">
        <f>'24 hour plot data'!Q94</f>
        <v>1</v>
      </c>
      <c r="R89">
        <f>'24 hour plot data'!R94</f>
        <v>0.77</v>
      </c>
      <c r="S89">
        <f>'24 hour plot data'!S94</f>
        <v>0.53222222222222226</v>
      </c>
      <c r="T89">
        <f>'24 hour plot data'!T94</f>
        <v>0.60888888888888892</v>
      </c>
      <c r="U89">
        <f>'24 hour plot data'!U94</f>
        <v>0.56666666666666665</v>
      </c>
      <c r="V89">
        <f>'24 hour plot data'!V94</f>
        <v>0.72777777777777775</v>
      </c>
      <c r="W89">
        <f>'24 hour plot data'!W94</f>
        <v>0.94</v>
      </c>
      <c r="X89">
        <f>'24 hour plot data'!X94</f>
        <v>0.98</v>
      </c>
      <c r="Y89">
        <f>'24 hour plot data'!Y94</f>
        <v>0.42222222222222222</v>
      </c>
      <c r="Z89">
        <f>'24 hour plot data'!Z94</f>
        <v>0.68777777777777782</v>
      </c>
      <c r="AA89">
        <f>'24 hour plot data'!AA94</f>
        <v>0.89222222222222225</v>
      </c>
      <c r="AB89">
        <f>'24 hour plot data'!AB94</f>
        <v>0.58666666666666667</v>
      </c>
      <c r="AC89">
        <f t="shared" si="6"/>
        <v>4.4655555555555555</v>
      </c>
      <c r="AD89">
        <f t="shared" si="7"/>
        <v>8.7144444444444442</v>
      </c>
    </row>
    <row r="90" spans="1:30" x14ac:dyDescent="0.2">
      <c r="A90">
        <v>29</v>
      </c>
      <c r="B90">
        <v>2</v>
      </c>
      <c r="C90" t="str">
        <f>'24 hour plot data'!C95</f>
        <v>M1</v>
      </c>
      <c r="D90">
        <v>2</v>
      </c>
      <c r="E90">
        <f>'24 hour plot data'!E95</f>
        <v>0.10888888888888888</v>
      </c>
      <c r="F90">
        <f>'24 hour plot data'!F95</f>
        <v>0.1411111111111111</v>
      </c>
      <c r="G90">
        <f>'24 hour plot data'!G95</f>
        <v>6.222222222222222E-2</v>
      </c>
      <c r="H90">
        <f>'24 hour plot data'!H95</f>
        <v>0.04</v>
      </c>
      <c r="I90">
        <f>'24 hour plot data'!I95</f>
        <v>0.2088888888888889</v>
      </c>
      <c r="J90">
        <f>'24 hour plot data'!J95</f>
        <v>5.4444444444444441E-2</v>
      </c>
      <c r="K90">
        <f>'24 hour plot data'!K95</f>
        <v>0.2088888888888889</v>
      </c>
      <c r="L90">
        <f>'24 hour plot data'!L95</f>
        <v>0.12888888888888889</v>
      </c>
      <c r="M90">
        <f>'24 hour plot data'!M95</f>
        <v>2.1111111111111112E-2</v>
      </c>
      <c r="N90">
        <f>'24 hour plot data'!N95</f>
        <v>0.1111111111111111</v>
      </c>
      <c r="O90">
        <f>'24 hour plot data'!O95</f>
        <v>0.17</v>
      </c>
      <c r="P90">
        <f>'24 hour plot data'!P95</f>
        <v>0.12</v>
      </c>
      <c r="Q90">
        <f>'24 hour plot data'!Q95</f>
        <v>0</v>
      </c>
      <c r="R90">
        <f>'24 hour plot data'!R95</f>
        <v>0.03</v>
      </c>
      <c r="S90">
        <f>'24 hour plot data'!S95</f>
        <v>7.1111111111111111E-2</v>
      </c>
      <c r="T90">
        <f>'24 hour plot data'!T95</f>
        <v>8.666666666666667E-2</v>
      </c>
      <c r="U90">
        <f>'24 hour plot data'!U95</f>
        <v>4.6666666666666669E-2</v>
      </c>
      <c r="V90">
        <f>'24 hour plot data'!V95</f>
        <v>0.03</v>
      </c>
      <c r="W90">
        <f>'24 hour plot data'!W95</f>
        <v>1.5555555555555555E-2</v>
      </c>
      <c r="X90">
        <f>'24 hour plot data'!X95</f>
        <v>0</v>
      </c>
      <c r="Y90">
        <f>'24 hour plot data'!Y95</f>
        <v>8.8888888888888892E-2</v>
      </c>
      <c r="Z90">
        <f>'24 hour plot data'!Z95</f>
        <v>2.4444444444444446E-2</v>
      </c>
      <c r="AA90">
        <f>'24 hour plot data'!AA95</f>
        <v>1.3333333333333334E-2</v>
      </c>
      <c r="AB90">
        <f>'24 hour plot data'!AB95</f>
        <v>4.3333333333333335E-2</v>
      </c>
      <c r="AC90">
        <f t="shared" si="6"/>
        <v>1.3755555555555556</v>
      </c>
      <c r="AD90">
        <f t="shared" si="7"/>
        <v>0.44999999999999996</v>
      </c>
    </row>
    <row r="91" spans="1:30" x14ac:dyDescent="0.2">
      <c r="A91">
        <v>29</v>
      </c>
      <c r="B91">
        <v>2</v>
      </c>
      <c r="C91" t="str">
        <f>'24 hour plot data'!C96</f>
        <v>M1</v>
      </c>
      <c r="D91">
        <v>3</v>
      </c>
      <c r="E91">
        <f>'24 hour plot data'!E96</f>
        <v>0.54888888888888887</v>
      </c>
      <c r="F91">
        <f>'24 hour plot data'!F96</f>
        <v>0.51111111111111107</v>
      </c>
      <c r="G91">
        <f>'24 hour plot data'!G96</f>
        <v>0.54</v>
      </c>
      <c r="H91">
        <f>'24 hour plot data'!H96</f>
        <v>0.20777777777777778</v>
      </c>
      <c r="I91">
        <f>'24 hour plot data'!I96</f>
        <v>0.72111111111111115</v>
      </c>
      <c r="J91">
        <f>'24 hour plot data'!J96</f>
        <v>0.28666666666666668</v>
      </c>
      <c r="K91">
        <f>'24 hour plot data'!K96</f>
        <v>0.57777777777777772</v>
      </c>
      <c r="L91">
        <f>'24 hour plot data'!L96</f>
        <v>0.6</v>
      </c>
      <c r="M91">
        <f>'24 hour plot data'!M96</f>
        <v>0.49777777777777776</v>
      </c>
      <c r="N91">
        <f>'24 hour plot data'!N96</f>
        <v>0.32222222222222224</v>
      </c>
      <c r="O91">
        <f>'24 hour plot data'!O96</f>
        <v>0.7466666666666667</v>
      </c>
      <c r="P91">
        <f>'24 hour plot data'!P96</f>
        <v>0.59888888888888892</v>
      </c>
      <c r="Q91">
        <f>'24 hour plot data'!Q96</f>
        <v>0</v>
      </c>
      <c r="R91">
        <f>'24 hour plot data'!R96</f>
        <v>0.2</v>
      </c>
      <c r="S91">
        <f>'24 hour plot data'!S96</f>
        <v>0.39666666666666667</v>
      </c>
      <c r="T91">
        <f>'24 hour plot data'!T96</f>
        <v>0.30444444444444446</v>
      </c>
      <c r="U91">
        <f>'24 hour plot data'!U96</f>
        <v>0.38666666666666666</v>
      </c>
      <c r="V91">
        <f>'24 hour plot data'!V96</f>
        <v>0.24222222222222223</v>
      </c>
      <c r="W91">
        <f>'24 hour plot data'!W96</f>
        <v>4.4444444444444446E-2</v>
      </c>
      <c r="X91">
        <f>'24 hour plot data'!X96</f>
        <v>0.02</v>
      </c>
      <c r="Y91">
        <f>'24 hour plot data'!Y96</f>
        <v>0.48888888888888887</v>
      </c>
      <c r="Z91">
        <f>'24 hour plot data'!Z96</f>
        <v>0.2877777777777778</v>
      </c>
      <c r="AA91">
        <f>'24 hour plot data'!AA96</f>
        <v>9.4444444444444442E-2</v>
      </c>
      <c r="AB91">
        <f>'24 hour plot data'!AB96</f>
        <v>0.37</v>
      </c>
      <c r="AC91">
        <f t="shared" si="6"/>
        <v>6.1588888888888897</v>
      </c>
      <c r="AD91">
        <f t="shared" si="7"/>
        <v>2.8355555555555561</v>
      </c>
    </row>
    <row r="92" spans="1:30" x14ac:dyDescent="0.2">
      <c r="A92">
        <v>29</v>
      </c>
      <c r="B92">
        <v>2</v>
      </c>
      <c r="C92" t="str">
        <f>'24 hour plot data'!C97</f>
        <v>V1</v>
      </c>
      <c r="D92">
        <v>1</v>
      </c>
      <c r="E92">
        <f>'24 hour plot data'!E97</f>
        <v>0.4588888888888889</v>
      </c>
      <c r="F92">
        <f>'24 hour plot data'!F97</f>
        <v>0.10666666666666667</v>
      </c>
      <c r="G92">
        <f>'24 hour plot data'!G97</f>
        <v>0.52444444444444449</v>
      </c>
      <c r="H92">
        <f>'24 hour plot data'!H97</f>
        <v>0.49333333333333335</v>
      </c>
      <c r="I92">
        <f>'24 hour plot data'!I97</f>
        <v>0.28444444444444444</v>
      </c>
      <c r="J92">
        <f>'24 hour plot data'!J97</f>
        <v>0.30444444444444446</v>
      </c>
      <c r="K92">
        <f>'24 hour plot data'!K97</f>
        <v>0.62666666666666671</v>
      </c>
      <c r="L92">
        <f>'24 hour plot data'!L97</f>
        <v>0.22777777777777777</v>
      </c>
      <c r="M92">
        <f>'24 hour plot data'!M97</f>
        <v>0.66888888888888887</v>
      </c>
      <c r="N92">
        <f>'24 hour plot data'!N97</f>
        <v>0.22111111111111112</v>
      </c>
      <c r="O92">
        <f>'24 hour plot data'!O97</f>
        <v>0.38555555555555554</v>
      </c>
      <c r="P92">
        <f>'24 hour plot data'!P97</f>
        <v>0.31666666666666665</v>
      </c>
      <c r="Q92">
        <f>'24 hour plot data'!Q97</f>
        <v>1</v>
      </c>
      <c r="R92">
        <f>'24 hour plot data'!R97</f>
        <v>0.73111111111111116</v>
      </c>
      <c r="S92">
        <f>'24 hour plot data'!S97</f>
        <v>0.78222222222222226</v>
      </c>
      <c r="T92">
        <f>'24 hour plot data'!T97</f>
        <v>1</v>
      </c>
      <c r="U92">
        <f>'24 hour plot data'!U97</f>
        <v>0.89888888888888885</v>
      </c>
      <c r="V92">
        <f>'24 hour plot data'!V97</f>
        <v>0.74888888888888894</v>
      </c>
      <c r="W92">
        <f>'24 hour plot data'!W97</f>
        <v>0.4811111111111111</v>
      </c>
      <c r="X92">
        <f>'24 hour plot data'!X97</f>
        <v>0.99777777777777776</v>
      </c>
      <c r="Y92">
        <f>'24 hour plot data'!Y97</f>
        <v>0.79222222222222227</v>
      </c>
      <c r="Z92">
        <f>'24 hour plot data'!Z97</f>
        <v>0.58777777777777773</v>
      </c>
      <c r="AA92">
        <f>'24 hour plot data'!AA97</f>
        <v>1</v>
      </c>
      <c r="AB92">
        <f>'24 hour plot data'!AB97</f>
        <v>0.90222222222222226</v>
      </c>
      <c r="AC92">
        <f t="shared" si="6"/>
        <v>4.6188888888888888</v>
      </c>
      <c r="AD92">
        <f t="shared" si="7"/>
        <v>9.9222222222222225</v>
      </c>
    </row>
    <row r="93" spans="1:30" x14ac:dyDescent="0.2">
      <c r="A93">
        <v>29</v>
      </c>
      <c r="B93">
        <v>2</v>
      </c>
      <c r="C93" t="str">
        <f>'24 hour plot data'!C98</f>
        <v>V1</v>
      </c>
      <c r="D93">
        <v>2</v>
      </c>
      <c r="E93">
        <f>'24 hour plot data'!E98</f>
        <v>8.4444444444444447E-2</v>
      </c>
      <c r="F93">
        <f>'24 hour plot data'!F98</f>
        <v>0.19333333333333333</v>
      </c>
      <c r="G93">
        <f>'24 hour plot data'!G98</f>
        <v>0.10111111111111111</v>
      </c>
      <c r="H93">
        <f>'24 hour plot data'!H98</f>
        <v>4.2222222222222223E-2</v>
      </c>
      <c r="I93">
        <f>'24 hour plot data'!I98</f>
        <v>0.11888888888888889</v>
      </c>
      <c r="J93">
        <f>'24 hour plot data'!J98</f>
        <v>0.10222222222222223</v>
      </c>
      <c r="K93">
        <f>'24 hour plot data'!K98</f>
        <v>4.5555555555555557E-2</v>
      </c>
      <c r="L93">
        <f>'24 hour plot data'!L98</f>
        <v>9.8888888888888887E-2</v>
      </c>
      <c r="M93">
        <f>'24 hour plot data'!M98</f>
        <v>7.6666666666666661E-2</v>
      </c>
      <c r="N93">
        <f>'24 hour plot data'!N98</f>
        <v>0.10555555555555556</v>
      </c>
      <c r="O93">
        <f>'24 hour plot data'!O98</f>
        <v>0.13777777777777778</v>
      </c>
      <c r="P93">
        <f>'24 hour plot data'!P98</f>
        <v>8.4444444444444447E-2</v>
      </c>
      <c r="Q93">
        <f>'24 hour plot data'!Q98</f>
        <v>0</v>
      </c>
      <c r="R93">
        <f>'24 hour plot data'!R98</f>
        <v>0.03</v>
      </c>
      <c r="S93">
        <f>'24 hour plot data'!S98</f>
        <v>7.3333333333333334E-2</v>
      </c>
      <c r="T93">
        <f>'24 hour plot data'!T98</f>
        <v>0</v>
      </c>
      <c r="U93">
        <f>'24 hour plot data'!U98</f>
        <v>4.4444444444444444E-3</v>
      </c>
      <c r="V93">
        <f>'24 hour plot data'!V98</f>
        <v>0.02</v>
      </c>
      <c r="W93">
        <f>'24 hour plot data'!W98</f>
        <v>0.12666666666666668</v>
      </c>
      <c r="X93">
        <f>'24 hour plot data'!X98</f>
        <v>0</v>
      </c>
      <c r="Y93">
        <f>'24 hour plot data'!Y98</f>
        <v>1.3333333333333334E-2</v>
      </c>
      <c r="Z93">
        <f>'24 hour plot data'!Z98</f>
        <v>7.3333333333333334E-2</v>
      </c>
      <c r="AA93">
        <f>'24 hour plot data'!AA98</f>
        <v>0</v>
      </c>
      <c r="AB93">
        <f>'24 hour plot data'!AB98</f>
        <v>0</v>
      </c>
      <c r="AC93">
        <f t="shared" si="6"/>
        <v>1.1911111111111112</v>
      </c>
      <c r="AD93">
        <f t="shared" si="7"/>
        <v>0.34111111111111114</v>
      </c>
    </row>
    <row r="94" spans="1:30" x14ac:dyDescent="0.2">
      <c r="A94">
        <v>29</v>
      </c>
      <c r="B94">
        <v>2</v>
      </c>
      <c r="C94" t="str">
        <f>'24 hour plot data'!C99</f>
        <v>V1</v>
      </c>
      <c r="D94">
        <v>3</v>
      </c>
      <c r="E94">
        <f>'24 hour plot data'!E99</f>
        <v>0.45666666666666667</v>
      </c>
      <c r="F94">
        <f>'24 hour plot data'!F99</f>
        <v>0.7</v>
      </c>
      <c r="G94">
        <f>'24 hour plot data'!G99</f>
        <v>0.37444444444444447</v>
      </c>
      <c r="H94">
        <f>'24 hour plot data'!H99</f>
        <v>0.46444444444444444</v>
      </c>
      <c r="I94">
        <f>'24 hour plot data'!I99</f>
        <v>0.59666666666666668</v>
      </c>
      <c r="J94">
        <f>'24 hour plot data'!J99</f>
        <v>0.59333333333333338</v>
      </c>
      <c r="K94">
        <f>'24 hour plot data'!K99</f>
        <v>0.32777777777777778</v>
      </c>
      <c r="L94">
        <f>'24 hour plot data'!L99</f>
        <v>0.67333333333333334</v>
      </c>
      <c r="M94">
        <f>'24 hour plot data'!M99</f>
        <v>0.25444444444444442</v>
      </c>
      <c r="N94">
        <f>'24 hour plot data'!N99</f>
        <v>0.67333333333333334</v>
      </c>
      <c r="O94">
        <f>'24 hour plot data'!O99</f>
        <v>0.47666666666666668</v>
      </c>
      <c r="P94">
        <f>'24 hour plot data'!P99</f>
        <v>0.59888888888888892</v>
      </c>
      <c r="Q94">
        <f>'24 hour plot data'!Q99</f>
        <v>0</v>
      </c>
      <c r="R94">
        <f>'24 hour plot data'!R99</f>
        <v>0.2388888888888889</v>
      </c>
      <c r="S94">
        <f>'24 hour plot data'!S99</f>
        <v>0.14444444444444443</v>
      </c>
      <c r="T94">
        <f>'24 hour plot data'!T99</f>
        <v>0</v>
      </c>
      <c r="U94">
        <f>'24 hour plot data'!U99</f>
        <v>9.6666666666666665E-2</v>
      </c>
      <c r="V94">
        <f>'24 hour plot data'!V99</f>
        <v>0.2311111111111111</v>
      </c>
      <c r="W94">
        <f>'24 hour plot data'!W99</f>
        <v>0.39222222222222225</v>
      </c>
      <c r="X94">
        <f>'24 hour plot data'!X99</f>
        <v>2.2222222222222222E-3</v>
      </c>
      <c r="Y94">
        <f>'24 hour plot data'!Y99</f>
        <v>0.19444444444444445</v>
      </c>
      <c r="Z94">
        <f>'24 hour plot data'!Z99</f>
        <v>0.33888888888888891</v>
      </c>
      <c r="AA94">
        <f>'24 hour plot data'!AA99</f>
        <v>0</v>
      </c>
      <c r="AB94">
        <f>'24 hour plot data'!AB99</f>
        <v>9.7777777777777783E-2</v>
      </c>
      <c r="AC94">
        <f t="shared" si="6"/>
        <v>6.19</v>
      </c>
      <c r="AD94">
        <f t="shared" si="7"/>
        <v>1.7366666666666666</v>
      </c>
    </row>
    <row r="95" spans="1:30" x14ac:dyDescent="0.2">
      <c r="A95">
        <v>44</v>
      </c>
      <c r="B95">
        <v>1</v>
      </c>
      <c r="C95" t="str">
        <f>'24 hour plot data'!C100</f>
        <v>K5</v>
      </c>
      <c r="D95">
        <v>1</v>
      </c>
      <c r="E95">
        <f>'24 hour plot data'!E100</f>
        <v>0.6677777777777778</v>
      </c>
      <c r="F95">
        <f>'24 hour plot data'!F100</f>
        <v>9.3333333333333338E-2</v>
      </c>
      <c r="G95">
        <f>'24 hour plot data'!G100</f>
        <v>0.48222222222222222</v>
      </c>
      <c r="H95">
        <f>'24 hour plot data'!H100</f>
        <v>0.15111111111111111</v>
      </c>
      <c r="I95">
        <f>'24 hour plot data'!I100</f>
        <v>0.49777777777777776</v>
      </c>
      <c r="J95">
        <f>'24 hour plot data'!J100</f>
        <v>0.2311111111111111</v>
      </c>
      <c r="K95">
        <f>'24 hour plot data'!K100</f>
        <v>0.27777777777777779</v>
      </c>
      <c r="L95">
        <f>'24 hour plot data'!L100</f>
        <v>0.56888888888888889</v>
      </c>
      <c r="M95">
        <f>'24 hour plot data'!M100</f>
        <v>0.09</v>
      </c>
      <c r="N95">
        <f>'24 hour plot data'!N100</f>
        <v>0.37333333333333335</v>
      </c>
      <c r="O95">
        <f>'24 hour plot data'!O100</f>
        <v>0.41333333333333333</v>
      </c>
      <c r="P95">
        <f>'24 hour plot data'!P100</f>
        <v>0.48888888888888887</v>
      </c>
      <c r="Q95">
        <f>'24 hour plot data'!Q100</f>
        <v>1</v>
      </c>
      <c r="R95">
        <f>'24 hour plot data'!R100</f>
        <v>1</v>
      </c>
      <c r="S95">
        <f>'24 hour plot data'!S100</f>
        <v>1</v>
      </c>
      <c r="T95">
        <f>'24 hour plot data'!T100</f>
        <v>0.99222222222222223</v>
      </c>
      <c r="U95">
        <f>'24 hour plot data'!U100</f>
        <v>0.48333333333333334</v>
      </c>
      <c r="V95">
        <f>'24 hour plot data'!V100</f>
        <v>1</v>
      </c>
      <c r="W95">
        <f>'24 hour plot data'!W100</f>
        <v>0.99777777777777776</v>
      </c>
      <c r="X95">
        <f>'24 hour plot data'!X100</f>
        <v>0.15111111111111111</v>
      </c>
      <c r="Y95">
        <f>'24 hour plot data'!Y100</f>
        <v>0.35555555555555557</v>
      </c>
      <c r="Z95">
        <f>'24 hour plot data'!Z100</f>
        <v>0.85</v>
      </c>
      <c r="AA95">
        <f>'24 hour plot data'!AA100</f>
        <v>0.35777777777777775</v>
      </c>
      <c r="AB95">
        <f>'24 hour plot data'!AB100</f>
        <v>1</v>
      </c>
      <c r="AC95">
        <f t="shared" ref="AC95:AC126" si="8">SUM(E95:P95)</f>
        <v>4.3355555555555556</v>
      </c>
      <c r="AD95">
        <f t="shared" ref="AD95:AD126" si="9">SUM(Q95:AB95)</f>
        <v>9.1877777777777752</v>
      </c>
    </row>
    <row r="96" spans="1:30" x14ac:dyDescent="0.2">
      <c r="A96">
        <v>44</v>
      </c>
      <c r="B96">
        <v>1</v>
      </c>
      <c r="C96" t="str">
        <f>'24 hour plot data'!C101</f>
        <v>K5</v>
      </c>
      <c r="D96">
        <v>2</v>
      </c>
      <c r="E96">
        <f>'24 hour plot data'!E101</f>
        <v>1.8888888888888889E-2</v>
      </c>
      <c r="F96">
        <f>'24 hour plot data'!F101</f>
        <v>0.1111111111111111</v>
      </c>
      <c r="G96">
        <f>'24 hour plot data'!G101</f>
        <v>7.5555555555555556E-2</v>
      </c>
      <c r="H96">
        <f>'24 hour plot data'!H101</f>
        <v>0.21777777777777776</v>
      </c>
      <c r="I96">
        <f>'24 hour plot data'!I101</f>
        <v>0.09</v>
      </c>
      <c r="J96">
        <f>'24 hour plot data'!J101</f>
        <v>0.10777777777777778</v>
      </c>
      <c r="K96">
        <f>'24 hour plot data'!K101</f>
        <v>0.1711111111111111</v>
      </c>
      <c r="L96">
        <f>'24 hour plot data'!L101</f>
        <v>2.4444444444444446E-2</v>
      </c>
      <c r="M96">
        <f>'24 hour plot data'!M101</f>
        <v>0.16444444444444445</v>
      </c>
      <c r="N96">
        <f>'24 hour plot data'!N101</f>
        <v>0.10444444444444445</v>
      </c>
      <c r="O96">
        <f>'24 hour plot data'!O101</f>
        <v>7.1111111111111111E-2</v>
      </c>
      <c r="P96">
        <f>'24 hour plot data'!P101</f>
        <v>9.2222222222222219E-2</v>
      </c>
      <c r="Q96">
        <f>'24 hour plot data'!Q101</f>
        <v>0</v>
      </c>
      <c r="R96">
        <f>'24 hour plot data'!R101</f>
        <v>0</v>
      </c>
      <c r="S96">
        <f>'24 hour plot data'!S101</f>
        <v>0</v>
      </c>
      <c r="T96">
        <f>'24 hour plot data'!T101</f>
        <v>0</v>
      </c>
      <c r="U96">
        <f>'24 hour plot data'!U101</f>
        <v>0.03</v>
      </c>
      <c r="V96">
        <f>'24 hour plot data'!V101</f>
        <v>0</v>
      </c>
      <c r="W96">
        <f>'24 hour plot data'!W101</f>
        <v>0</v>
      </c>
      <c r="X96">
        <f>'24 hour plot data'!X101</f>
        <v>7.2222222222222215E-2</v>
      </c>
      <c r="Y96">
        <f>'24 hour plot data'!Y101</f>
        <v>0.11777777777777777</v>
      </c>
      <c r="Z96">
        <f>'24 hour plot data'!Z101</f>
        <v>0</v>
      </c>
      <c r="AA96">
        <f>'24 hour plot data'!AA101</f>
        <v>5.8888888888888886E-2</v>
      </c>
      <c r="AB96">
        <f>'24 hour plot data'!AB101</f>
        <v>0</v>
      </c>
      <c r="AC96">
        <f t="shared" si="8"/>
        <v>1.2488888888888889</v>
      </c>
      <c r="AD96">
        <f t="shared" si="9"/>
        <v>0.27888888888888885</v>
      </c>
    </row>
    <row r="97" spans="1:30" x14ac:dyDescent="0.2">
      <c r="A97">
        <v>44</v>
      </c>
      <c r="B97">
        <v>1</v>
      </c>
      <c r="C97" t="str">
        <f>'24 hour plot data'!C102</f>
        <v>K5</v>
      </c>
      <c r="D97">
        <v>3</v>
      </c>
      <c r="E97">
        <f>'24 hour plot data'!E102</f>
        <v>0.31333333333333335</v>
      </c>
      <c r="F97">
        <f>'24 hour plot data'!F102</f>
        <v>0.79555555555555557</v>
      </c>
      <c r="G97">
        <f>'24 hour plot data'!G102</f>
        <v>0.44222222222222224</v>
      </c>
      <c r="H97">
        <f>'24 hour plot data'!H102</f>
        <v>0.63111111111111107</v>
      </c>
      <c r="I97">
        <f>'24 hour plot data'!I102</f>
        <v>0.41222222222222221</v>
      </c>
      <c r="J97">
        <f>'24 hour plot data'!J102</f>
        <v>0.66111111111111109</v>
      </c>
      <c r="K97">
        <f>'24 hour plot data'!K102</f>
        <v>0.55111111111111111</v>
      </c>
      <c r="L97">
        <f>'24 hour plot data'!L102</f>
        <v>0.40666666666666668</v>
      </c>
      <c r="M97">
        <f>'24 hour plot data'!M102</f>
        <v>0.74555555555555553</v>
      </c>
      <c r="N97">
        <f>'24 hour plot data'!N102</f>
        <v>0.52222222222222225</v>
      </c>
      <c r="O97">
        <f>'24 hour plot data'!O102</f>
        <v>0.51555555555555554</v>
      </c>
      <c r="P97">
        <f>'24 hour plot data'!P102</f>
        <v>0.41888888888888887</v>
      </c>
      <c r="Q97">
        <f>'24 hour plot data'!Q102</f>
        <v>0</v>
      </c>
      <c r="R97">
        <f>'24 hour plot data'!R102</f>
        <v>0</v>
      </c>
      <c r="S97">
        <f>'24 hour plot data'!S102</f>
        <v>0</v>
      </c>
      <c r="T97">
        <f>'24 hour plot data'!T102</f>
        <v>7.7777777777777776E-3</v>
      </c>
      <c r="U97">
        <f>'24 hour plot data'!U102</f>
        <v>0.48666666666666669</v>
      </c>
      <c r="V97">
        <f>'24 hour plot data'!V102</f>
        <v>0</v>
      </c>
      <c r="W97">
        <f>'24 hour plot data'!W102</f>
        <v>2.2222222222222222E-3</v>
      </c>
      <c r="X97">
        <f>'24 hour plot data'!X102</f>
        <v>0.77666666666666662</v>
      </c>
      <c r="Y97">
        <f>'24 hour plot data'!Y102</f>
        <v>0.52666666666666662</v>
      </c>
      <c r="Z97">
        <f>'24 hour plot data'!Z102</f>
        <v>0.15</v>
      </c>
      <c r="AA97">
        <f>'24 hour plot data'!AA102</f>
        <v>0.58333333333333337</v>
      </c>
      <c r="AB97">
        <f>'24 hour plot data'!AB102</f>
        <v>0</v>
      </c>
      <c r="AC97">
        <f t="shared" si="8"/>
        <v>6.4155555555555548</v>
      </c>
      <c r="AD97">
        <f t="shared" si="9"/>
        <v>2.5333333333333332</v>
      </c>
    </row>
    <row r="98" spans="1:30" x14ac:dyDescent="0.2">
      <c r="A98">
        <v>44</v>
      </c>
      <c r="B98">
        <v>1</v>
      </c>
      <c r="C98" t="str">
        <f>'24 hour plot data'!C103</f>
        <v>N2</v>
      </c>
      <c r="D98">
        <v>1</v>
      </c>
      <c r="E98">
        <f>'24 hour plot data'!E103</f>
        <v>1</v>
      </c>
      <c r="F98">
        <f>'24 hour plot data'!F103</f>
        <v>0.10666666666666667</v>
      </c>
      <c r="G98">
        <f>'24 hour plot data'!G103</f>
        <v>0.41111111111111109</v>
      </c>
      <c r="H98">
        <f>'24 hour plot data'!H103</f>
        <v>0.44555555555555554</v>
      </c>
      <c r="I98">
        <f>'24 hour plot data'!I103</f>
        <v>0.11222222222222222</v>
      </c>
      <c r="J98">
        <f>'24 hour plot data'!J103</f>
        <v>0.33777777777777779</v>
      </c>
      <c r="K98">
        <f>'24 hour plot data'!K103</f>
        <v>4.3333333333333335E-2</v>
      </c>
      <c r="L98">
        <f>'24 hour plot data'!L103</f>
        <v>0.3888888888888889</v>
      </c>
      <c r="M98">
        <f>'24 hour plot data'!M103</f>
        <v>0.22777777777777777</v>
      </c>
      <c r="N98">
        <f>'24 hour plot data'!N103</f>
        <v>0.36</v>
      </c>
      <c r="O98">
        <f>'24 hour plot data'!O103</f>
        <v>0.27777777777777779</v>
      </c>
      <c r="P98">
        <f>'24 hour plot data'!P103</f>
        <v>0.39</v>
      </c>
      <c r="Q98">
        <f>'24 hour plot data'!Q103</f>
        <v>0.99888888888888894</v>
      </c>
      <c r="R98">
        <f>'24 hour plot data'!R103</f>
        <v>0.87111111111111106</v>
      </c>
      <c r="S98">
        <f>'24 hour plot data'!S103</f>
        <v>0.99777777777777776</v>
      </c>
      <c r="T98">
        <f>'24 hour plot data'!T103</f>
        <v>1</v>
      </c>
      <c r="U98">
        <f>'24 hour plot data'!U103</f>
        <v>0.31111111111111112</v>
      </c>
      <c r="V98">
        <f>'24 hour plot data'!V103</f>
        <v>0.97222222222222221</v>
      </c>
      <c r="W98">
        <f>'24 hour plot data'!W103</f>
        <v>0.83777777777777773</v>
      </c>
      <c r="X98">
        <f>'24 hour plot data'!X103</f>
        <v>0.27</v>
      </c>
      <c r="Y98">
        <f>'24 hour plot data'!Y103</f>
        <v>0.41555555555555557</v>
      </c>
      <c r="Z98">
        <f>'24 hour plot data'!Z103</f>
        <v>0.62777777777777777</v>
      </c>
      <c r="AA98">
        <f>'24 hour plot data'!AA103</f>
        <v>0.73222222222222222</v>
      </c>
      <c r="AB98">
        <f>'24 hour plot data'!AB103</f>
        <v>1</v>
      </c>
      <c r="AC98">
        <f t="shared" si="8"/>
        <v>4.1011111111111109</v>
      </c>
      <c r="AD98">
        <f t="shared" si="9"/>
        <v>9.0344444444444445</v>
      </c>
    </row>
    <row r="99" spans="1:30" x14ac:dyDescent="0.2">
      <c r="A99">
        <v>44</v>
      </c>
      <c r="B99">
        <v>1</v>
      </c>
      <c r="C99" t="str">
        <f>'24 hour plot data'!C104</f>
        <v>N2</v>
      </c>
      <c r="D99">
        <v>2</v>
      </c>
      <c r="E99">
        <f>'24 hour plot data'!E104</f>
        <v>0</v>
      </c>
      <c r="F99">
        <f>'24 hour plot data'!F104</f>
        <v>5.5555555555555552E-2</v>
      </c>
      <c r="G99">
        <f>'24 hour plot data'!G104</f>
        <v>8.4444444444444447E-2</v>
      </c>
      <c r="H99">
        <f>'24 hour plot data'!H104</f>
        <v>4.6666666666666669E-2</v>
      </c>
      <c r="I99">
        <f>'24 hour plot data'!I104</f>
        <v>0.11</v>
      </c>
      <c r="J99">
        <f>'24 hour plot data'!J104</f>
        <v>9.3333333333333338E-2</v>
      </c>
      <c r="K99">
        <f>'24 hour plot data'!K104</f>
        <v>0.13222222222222221</v>
      </c>
      <c r="L99">
        <f>'24 hour plot data'!L104</f>
        <v>5.6666666666666664E-2</v>
      </c>
      <c r="M99">
        <f>'24 hour plot data'!M104</f>
        <v>8.3333333333333329E-2</v>
      </c>
      <c r="N99">
        <f>'24 hour plot data'!N104</f>
        <v>8.4444444444444447E-2</v>
      </c>
      <c r="O99">
        <f>'24 hour plot data'!O104</f>
        <v>9.2222222222222219E-2</v>
      </c>
      <c r="P99">
        <f>'24 hour plot data'!P104</f>
        <v>1.3333333333333334E-2</v>
      </c>
      <c r="Q99">
        <f>'24 hour plot data'!Q104</f>
        <v>0</v>
      </c>
      <c r="R99">
        <f>'24 hour plot data'!R104</f>
        <v>0</v>
      </c>
      <c r="S99">
        <f>'24 hour plot data'!S104</f>
        <v>0</v>
      </c>
      <c r="T99">
        <f>'24 hour plot data'!T104</f>
        <v>0</v>
      </c>
      <c r="U99">
        <f>'24 hour plot data'!U104</f>
        <v>2.2222222222222223E-2</v>
      </c>
      <c r="V99">
        <f>'24 hour plot data'!V104</f>
        <v>0</v>
      </c>
      <c r="W99">
        <f>'24 hour plot data'!W104</f>
        <v>0</v>
      </c>
      <c r="X99">
        <f>'24 hour plot data'!X104</f>
        <v>1.8888888888888889E-2</v>
      </c>
      <c r="Y99">
        <f>'24 hour plot data'!Y104</f>
        <v>0.03</v>
      </c>
      <c r="Z99">
        <f>'24 hour plot data'!Z104</f>
        <v>1.1111111111111112E-2</v>
      </c>
      <c r="AA99">
        <f>'24 hour plot data'!AA104</f>
        <v>0</v>
      </c>
      <c r="AB99">
        <f>'24 hour plot data'!AB104</f>
        <v>0</v>
      </c>
      <c r="AC99">
        <f t="shared" si="8"/>
        <v>0.85222222222222221</v>
      </c>
      <c r="AD99">
        <f t="shared" si="9"/>
        <v>8.2222222222222224E-2</v>
      </c>
    </row>
    <row r="100" spans="1:30" x14ac:dyDescent="0.2">
      <c r="A100">
        <v>44</v>
      </c>
      <c r="B100">
        <v>1</v>
      </c>
      <c r="C100" t="str">
        <f>'24 hour plot data'!C105</f>
        <v>N2</v>
      </c>
      <c r="D100">
        <v>3</v>
      </c>
      <c r="E100">
        <f>'24 hour plot data'!E105</f>
        <v>0</v>
      </c>
      <c r="F100">
        <f>'24 hour plot data'!F105</f>
        <v>0.83777777777777773</v>
      </c>
      <c r="G100">
        <f>'24 hour plot data'!G105</f>
        <v>0.50444444444444447</v>
      </c>
      <c r="H100">
        <f>'24 hour plot data'!H105</f>
        <v>0.50777777777777777</v>
      </c>
      <c r="I100">
        <f>'24 hour plot data'!I105</f>
        <v>0.77777777777777779</v>
      </c>
      <c r="J100">
        <f>'24 hour plot data'!J105</f>
        <v>0.56888888888888889</v>
      </c>
      <c r="K100">
        <f>'24 hour plot data'!K105</f>
        <v>0.82444444444444442</v>
      </c>
      <c r="L100">
        <f>'24 hour plot data'!L105</f>
        <v>0.55444444444444441</v>
      </c>
      <c r="M100">
        <f>'24 hour plot data'!M105</f>
        <v>0.68888888888888888</v>
      </c>
      <c r="N100">
        <f>'24 hour plot data'!N105</f>
        <v>0.55555555555555558</v>
      </c>
      <c r="O100">
        <f>'24 hour plot data'!O105</f>
        <v>0.63</v>
      </c>
      <c r="P100">
        <f>'24 hour plot data'!P105</f>
        <v>0.59666666666666668</v>
      </c>
      <c r="Q100">
        <f>'24 hour plot data'!Q105</f>
        <v>1.1111111111111111E-3</v>
      </c>
      <c r="R100">
        <f>'24 hour plot data'!R105</f>
        <v>0.12888888888888889</v>
      </c>
      <c r="S100">
        <f>'24 hour plot data'!S105</f>
        <v>2.2222222222222222E-3</v>
      </c>
      <c r="T100">
        <f>'24 hour plot data'!T105</f>
        <v>0</v>
      </c>
      <c r="U100">
        <f>'24 hour plot data'!U105</f>
        <v>0.66666666666666663</v>
      </c>
      <c r="V100">
        <f>'24 hour plot data'!V105</f>
        <v>2.7777777777777776E-2</v>
      </c>
      <c r="W100">
        <f>'24 hour plot data'!W105</f>
        <v>0.16222222222222221</v>
      </c>
      <c r="X100">
        <f>'24 hour plot data'!X105</f>
        <v>0.71111111111111114</v>
      </c>
      <c r="Y100">
        <f>'24 hour plot data'!Y105</f>
        <v>0.55444444444444441</v>
      </c>
      <c r="Z100">
        <f>'24 hour plot data'!Z105</f>
        <v>0.3611111111111111</v>
      </c>
      <c r="AA100">
        <f>'24 hour plot data'!AA105</f>
        <v>0.26777777777777778</v>
      </c>
      <c r="AB100">
        <f>'24 hour plot data'!AB105</f>
        <v>0</v>
      </c>
      <c r="AC100">
        <f t="shared" si="8"/>
        <v>7.046666666666666</v>
      </c>
      <c r="AD100">
        <f t="shared" si="9"/>
        <v>2.8833333333333337</v>
      </c>
    </row>
    <row r="101" spans="1:30" x14ac:dyDescent="0.2">
      <c r="A101">
        <v>44</v>
      </c>
      <c r="B101">
        <v>1</v>
      </c>
      <c r="C101" t="str">
        <f>'24 hour plot data'!C106</f>
        <v>R5</v>
      </c>
      <c r="D101">
        <v>1</v>
      </c>
      <c r="E101">
        <f>'24 hour plot data'!E106</f>
        <v>0.35777777777777775</v>
      </c>
      <c r="F101">
        <f>'24 hour plot data'!F106</f>
        <v>8.3333333333333329E-2</v>
      </c>
      <c r="G101">
        <f>'24 hour plot data'!G106</f>
        <v>0.49777777777777776</v>
      </c>
      <c r="H101">
        <f>'24 hour plot data'!H106</f>
        <v>0.12222222222222222</v>
      </c>
      <c r="I101">
        <f>'24 hour plot data'!I106</f>
        <v>0.73444444444444446</v>
      </c>
      <c r="J101">
        <f>'24 hour plot data'!J106</f>
        <v>6.3333333333333339E-2</v>
      </c>
      <c r="K101">
        <f>'24 hour plot data'!K106</f>
        <v>0.10333333333333333</v>
      </c>
      <c r="L101">
        <f>'24 hour plot data'!L106</f>
        <v>0.23666666666666666</v>
      </c>
      <c r="M101">
        <f>'24 hour plot data'!M106</f>
        <v>0.69666666666666666</v>
      </c>
      <c r="N101">
        <f>'24 hour plot data'!N106</f>
        <v>0.16666666666666666</v>
      </c>
      <c r="O101">
        <f>'24 hour plot data'!O106</f>
        <v>0.50777777777777777</v>
      </c>
      <c r="P101">
        <f>'24 hour plot data'!P106</f>
        <v>0.53555555555555556</v>
      </c>
      <c r="Q101">
        <f>'24 hour plot data'!Q106</f>
        <v>1</v>
      </c>
      <c r="R101">
        <f>'24 hour plot data'!R106</f>
        <v>0.94555555555555559</v>
      </c>
      <c r="S101">
        <f>'24 hour plot data'!S106</f>
        <v>0.6544444444444445</v>
      </c>
      <c r="T101">
        <f>'24 hour plot data'!T106</f>
        <v>0.99777777777777776</v>
      </c>
      <c r="U101">
        <f>'24 hour plot data'!U106</f>
        <v>0.59</v>
      </c>
      <c r="V101">
        <f>'24 hour plot data'!V106</f>
        <v>0.67</v>
      </c>
      <c r="W101">
        <f>'24 hour plot data'!W106</f>
        <v>0.55444444444444441</v>
      </c>
      <c r="X101">
        <f>'24 hour plot data'!X106</f>
        <v>0.56555555555555559</v>
      </c>
      <c r="Y101">
        <f>'24 hour plot data'!Y106</f>
        <v>0.61888888888888893</v>
      </c>
      <c r="Z101">
        <f>'24 hour plot data'!Z106</f>
        <v>0.6</v>
      </c>
      <c r="AA101">
        <f>'24 hour plot data'!AA106</f>
        <v>0.65888888888888886</v>
      </c>
      <c r="AB101">
        <f>'24 hour plot data'!AB106</f>
        <v>0.91444444444444439</v>
      </c>
      <c r="AC101">
        <f t="shared" si="8"/>
        <v>4.1055555555555552</v>
      </c>
      <c r="AD101">
        <f t="shared" si="9"/>
        <v>8.77</v>
      </c>
    </row>
    <row r="102" spans="1:30" x14ac:dyDescent="0.2">
      <c r="A102">
        <v>44</v>
      </c>
      <c r="B102">
        <v>1</v>
      </c>
      <c r="C102" t="str">
        <f>'24 hour plot data'!C107</f>
        <v>R5</v>
      </c>
      <c r="D102">
        <v>2</v>
      </c>
      <c r="E102">
        <f>'24 hour plot data'!E107</f>
        <v>2.7777777777777776E-2</v>
      </c>
      <c r="F102">
        <f>'24 hour plot data'!F107</f>
        <v>9.8888888888888887E-2</v>
      </c>
      <c r="G102">
        <f>'24 hour plot data'!G107</f>
        <v>3.5555555555555556E-2</v>
      </c>
      <c r="H102">
        <f>'24 hour plot data'!H107</f>
        <v>0.11555555555555555</v>
      </c>
      <c r="I102">
        <f>'24 hour plot data'!I107</f>
        <v>2.6666666666666668E-2</v>
      </c>
      <c r="J102">
        <f>'24 hour plot data'!J107</f>
        <v>0.13111111111111112</v>
      </c>
      <c r="K102">
        <f>'24 hour plot data'!K107</f>
        <v>7.0000000000000007E-2</v>
      </c>
      <c r="L102">
        <f>'24 hour plot data'!L107</f>
        <v>4.8888888888888891E-2</v>
      </c>
      <c r="M102">
        <f>'24 hour plot data'!M107</f>
        <v>0.02</v>
      </c>
      <c r="N102">
        <f>'24 hour plot data'!N107</f>
        <v>0.12222222222222222</v>
      </c>
      <c r="O102">
        <f>'24 hour plot data'!O107</f>
        <v>3.5555555555555556E-2</v>
      </c>
      <c r="P102">
        <f>'24 hour plot data'!P107</f>
        <v>2.3333333333333334E-2</v>
      </c>
      <c r="Q102">
        <f>'24 hour plot data'!Q107</f>
        <v>0</v>
      </c>
      <c r="R102">
        <f>'24 hour plot data'!R107</f>
        <v>0</v>
      </c>
      <c r="S102">
        <f>'24 hour plot data'!S107</f>
        <v>1.2222222222222223E-2</v>
      </c>
      <c r="T102">
        <f>'24 hour plot data'!T107</f>
        <v>0</v>
      </c>
      <c r="U102">
        <f>'24 hour plot data'!U107</f>
        <v>3.6666666666666667E-2</v>
      </c>
      <c r="V102">
        <f>'24 hour plot data'!V107</f>
        <v>5.5555555555555558E-3</v>
      </c>
      <c r="W102">
        <f>'24 hour plot data'!W107</f>
        <v>4.777777777777778E-2</v>
      </c>
      <c r="X102">
        <f>'24 hour plot data'!X107</f>
        <v>5.2222222222222225E-2</v>
      </c>
      <c r="Y102">
        <f>'24 hour plot data'!Y107</f>
        <v>2.4444444444444446E-2</v>
      </c>
      <c r="Z102">
        <f>'24 hour plot data'!Z107</f>
        <v>5.5555555555555558E-3</v>
      </c>
      <c r="AA102">
        <f>'24 hour plot data'!AA107</f>
        <v>2.1111111111111112E-2</v>
      </c>
      <c r="AB102">
        <f>'24 hour plot data'!AB107</f>
        <v>0</v>
      </c>
      <c r="AC102">
        <f t="shared" si="8"/>
        <v>0.75555555555555554</v>
      </c>
      <c r="AD102">
        <f t="shared" si="9"/>
        <v>0.20555555555555555</v>
      </c>
    </row>
    <row r="103" spans="1:30" x14ac:dyDescent="0.2">
      <c r="A103">
        <v>44</v>
      </c>
      <c r="B103">
        <v>1</v>
      </c>
      <c r="C103" t="str">
        <f>'24 hour plot data'!C108</f>
        <v>R5</v>
      </c>
      <c r="D103">
        <v>3</v>
      </c>
      <c r="E103">
        <f>'24 hour plot data'!E108</f>
        <v>0.61444444444444446</v>
      </c>
      <c r="F103">
        <f>'24 hour plot data'!F108</f>
        <v>0.81777777777777783</v>
      </c>
      <c r="G103">
        <f>'24 hour plot data'!G108</f>
        <v>0.46666666666666667</v>
      </c>
      <c r="H103">
        <f>'24 hour plot data'!H108</f>
        <v>0.76222222222222225</v>
      </c>
      <c r="I103">
        <f>'24 hour plot data'!I108</f>
        <v>0.2388888888888889</v>
      </c>
      <c r="J103">
        <f>'24 hour plot data'!J108</f>
        <v>0.80555555555555558</v>
      </c>
      <c r="K103">
        <f>'24 hour plot data'!K108</f>
        <v>0.82666666666666666</v>
      </c>
      <c r="L103">
        <f>'24 hour plot data'!L108</f>
        <v>0.71444444444444444</v>
      </c>
      <c r="M103">
        <f>'24 hour plot data'!M108</f>
        <v>0.28333333333333333</v>
      </c>
      <c r="N103">
        <f>'24 hour plot data'!N108</f>
        <v>0.71111111111111114</v>
      </c>
      <c r="O103">
        <f>'24 hour plot data'!O108</f>
        <v>0.45666666666666667</v>
      </c>
      <c r="P103">
        <f>'24 hour plot data'!P108</f>
        <v>0.44111111111111112</v>
      </c>
      <c r="Q103">
        <f>'24 hour plot data'!Q108</f>
        <v>0</v>
      </c>
      <c r="R103">
        <f>'24 hour plot data'!R108</f>
        <v>5.4444444444444441E-2</v>
      </c>
      <c r="S103">
        <f>'24 hour plot data'!S108</f>
        <v>0.33333333333333331</v>
      </c>
      <c r="T103">
        <f>'24 hour plot data'!T108</f>
        <v>2.2222222222222222E-3</v>
      </c>
      <c r="U103">
        <f>'24 hour plot data'!U108</f>
        <v>0.37333333333333335</v>
      </c>
      <c r="V103">
        <f>'24 hour plot data'!V108</f>
        <v>0.32444444444444442</v>
      </c>
      <c r="W103">
        <f>'24 hour plot data'!W108</f>
        <v>0.39777777777777779</v>
      </c>
      <c r="X103">
        <f>'24 hour plot data'!X108</f>
        <v>0.38222222222222224</v>
      </c>
      <c r="Y103">
        <f>'24 hour plot data'!Y108</f>
        <v>0.35666666666666669</v>
      </c>
      <c r="Z103">
        <f>'24 hour plot data'!Z108</f>
        <v>0.39444444444444443</v>
      </c>
      <c r="AA103">
        <f>'24 hour plot data'!AA108</f>
        <v>0.32</v>
      </c>
      <c r="AB103">
        <f>'24 hour plot data'!AB108</f>
        <v>8.5555555555555551E-2</v>
      </c>
      <c r="AC103">
        <f t="shared" si="8"/>
        <v>7.1388888888888884</v>
      </c>
      <c r="AD103">
        <f t="shared" si="9"/>
        <v>3.0244444444444443</v>
      </c>
    </row>
    <row r="104" spans="1:30" x14ac:dyDescent="0.2">
      <c r="A104">
        <v>44</v>
      </c>
      <c r="B104">
        <v>1</v>
      </c>
      <c r="C104" t="str">
        <f>'24 hour plot data'!C109</f>
        <v>S2</v>
      </c>
      <c r="D104">
        <v>1</v>
      </c>
      <c r="E104">
        <f>'24 hour plot data'!E109</f>
        <v>0.76555555555555554</v>
      </c>
      <c r="F104">
        <f>'24 hour plot data'!F109</f>
        <v>0.24222222222222223</v>
      </c>
      <c r="G104">
        <f>'24 hour plot data'!G109</f>
        <v>0.25222222222222224</v>
      </c>
      <c r="H104">
        <f>'24 hour plot data'!H109</f>
        <v>0.28000000000000003</v>
      </c>
      <c r="I104">
        <f>'24 hour plot data'!I109</f>
        <v>0.35222222222222221</v>
      </c>
      <c r="J104">
        <f>'24 hour plot data'!J109</f>
        <v>0.26333333333333331</v>
      </c>
      <c r="K104">
        <f>'24 hour plot data'!K109</f>
        <v>0.46666666666666667</v>
      </c>
      <c r="L104">
        <f>'24 hour plot data'!L109</f>
        <v>0.37888888888888889</v>
      </c>
      <c r="M104">
        <f>'24 hour plot data'!M109</f>
        <v>0.12444444444444444</v>
      </c>
      <c r="N104">
        <f>'24 hour plot data'!N109</f>
        <v>0.49222222222222223</v>
      </c>
      <c r="O104">
        <f>'24 hour plot data'!O109</f>
        <v>0.41222222222222221</v>
      </c>
      <c r="P104">
        <f>'24 hour plot data'!P109</f>
        <v>0.5377777777777778</v>
      </c>
      <c r="Q104">
        <f>'24 hour plot data'!Q109</f>
        <v>1</v>
      </c>
      <c r="R104">
        <f>'24 hour plot data'!R109</f>
        <v>1</v>
      </c>
      <c r="S104">
        <f>'24 hour plot data'!S109</f>
        <v>0.84444444444444444</v>
      </c>
      <c r="T104">
        <f>'24 hour plot data'!T109</f>
        <v>0.99777777777777776</v>
      </c>
      <c r="U104">
        <f>'24 hour plot data'!U109</f>
        <v>0.65555555555555556</v>
      </c>
      <c r="V104">
        <f>'24 hour plot data'!V109</f>
        <v>0.5411111111111111</v>
      </c>
      <c r="W104">
        <f>'24 hour plot data'!W109</f>
        <v>0.5</v>
      </c>
      <c r="X104">
        <f>'24 hour plot data'!X109</f>
        <v>0.69777777777777783</v>
      </c>
      <c r="Y104">
        <f>'24 hour plot data'!Y109</f>
        <v>0.78666666666666663</v>
      </c>
      <c r="Z104">
        <f>'24 hour plot data'!Z109</f>
        <v>0.52222222222222225</v>
      </c>
      <c r="AA104">
        <f>'24 hour plot data'!AA109</f>
        <v>0.89666666666666661</v>
      </c>
      <c r="AB104">
        <f>'24 hour plot data'!AB109</f>
        <v>0.74777777777777776</v>
      </c>
      <c r="AC104">
        <f t="shared" si="8"/>
        <v>4.5677777777777777</v>
      </c>
      <c r="AD104">
        <f t="shared" si="9"/>
        <v>9.19</v>
      </c>
    </row>
    <row r="105" spans="1:30" x14ac:dyDescent="0.2">
      <c r="A105">
        <v>44</v>
      </c>
      <c r="B105">
        <v>1</v>
      </c>
      <c r="C105" t="str">
        <f>'24 hour plot data'!C110</f>
        <v>S2</v>
      </c>
      <c r="D105">
        <v>2</v>
      </c>
      <c r="E105">
        <f>'24 hour plot data'!E110</f>
        <v>0.01</v>
      </c>
      <c r="F105">
        <f>'24 hour plot data'!F110</f>
        <v>0.12444444444444444</v>
      </c>
      <c r="G105">
        <f>'24 hour plot data'!G110</f>
        <v>0.13</v>
      </c>
      <c r="H105">
        <f>'24 hour plot data'!H110</f>
        <v>7.2222222222222215E-2</v>
      </c>
      <c r="I105">
        <f>'24 hour plot data'!I110</f>
        <v>8.3333333333333329E-2</v>
      </c>
      <c r="J105">
        <f>'24 hour plot data'!J110</f>
        <v>9.6666666666666665E-2</v>
      </c>
      <c r="K105">
        <f>'24 hour plot data'!K110</f>
        <v>6.3333333333333339E-2</v>
      </c>
      <c r="L105">
        <f>'24 hour plot data'!L110</f>
        <v>4.4444444444444446E-2</v>
      </c>
      <c r="M105">
        <f>'24 hour plot data'!M110</f>
        <v>0.11333333333333333</v>
      </c>
      <c r="N105">
        <f>'24 hour plot data'!N110</f>
        <v>5.3333333333333337E-2</v>
      </c>
      <c r="O105">
        <f>'24 hour plot data'!O110</f>
        <v>9.3333333333333338E-2</v>
      </c>
      <c r="P105">
        <f>'24 hour plot data'!P110</f>
        <v>6.8888888888888888E-2</v>
      </c>
      <c r="Q105">
        <f>'24 hour plot data'!Q110</f>
        <v>0</v>
      </c>
      <c r="R105">
        <f>'24 hour plot data'!R110</f>
        <v>0</v>
      </c>
      <c r="S105">
        <f>'24 hour plot data'!S110</f>
        <v>0</v>
      </c>
      <c r="T105">
        <f>'24 hour plot data'!T110</f>
        <v>0</v>
      </c>
      <c r="U105">
        <f>'24 hour plot data'!U110</f>
        <v>0</v>
      </c>
      <c r="V105">
        <f>'24 hour plot data'!V110</f>
        <v>0</v>
      </c>
      <c r="W105">
        <f>'24 hour plot data'!W110</f>
        <v>2.6666666666666668E-2</v>
      </c>
      <c r="X105">
        <f>'24 hour plot data'!X110</f>
        <v>1.1111111111111112E-2</v>
      </c>
      <c r="Y105">
        <f>'24 hour plot data'!Y110</f>
        <v>2.4444444444444446E-2</v>
      </c>
      <c r="Z105">
        <f>'24 hour plot data'!Z110</f>
        <v>2.4444444444444446E-2</v>
      </c>
      <c r="AA105">
        <f>'24 hour plot data'!AA110</f>
        <v>1.4444444444444444E-2</v>
      </c>
      <c r="AB105">
        <f>'24 hour plot data'!AB110</f>
        <v>1.6666666666666666E-2</v>
      </c>
      <c r="AC105">
        <f t="shared" si="8"/>
        <v>0.95333333333333325</v>
      </c>
      <c r="AD105">
        <f t="shared" si="9"/>
        <v>0.11777777777777777</v>
      </c>
    </row>
    <row r="106" spans="1:30" x14ac:dyDescent="0.2">
      <c r="A106">
        <v>44</v>
      </c>
      <c r="B106">
        <v>1</v>
      </c>
      <c r="C106" t="str">
        <f>'24 hour plot data'!C111</f>
        <v>S2</v>
      </c>
      <c r="D106">
        <v>3</v>
      </c>
      <c r="E106">
        <f>'24 hour plot data'!E111</f>
        <v>0.22444444444444445</v>
      </c>
      <c r="F106">
        <f>'24 hour plot data'!F111</f>
        <v>0.6333333333333333</v>
      </c>
      <c r="G106">
        <f>'24 hour plot data'!G111</f>
        <v>0.61777777777777776</v>
      </c>
      <c r="H106">
        <f>'24 hour plot data'!H111</f>
        <v>0.64777777777777779</v>
      </c>
      <c r="I106">
        <f>'24 hour plot data'!I111</f>
        <v>0.56444444444444442</v>
      </c>
      <c r="J106">
        <f>'24 hour plot data'!J111</f>
        <v>0.64</v>
      </c>
      <c r="K106">
        <f>'24 hour plot data'!K111</f>
        <v>0.47</v>
      </c>
      <c r="L106">
        <f>'24 hour plot data'!L111</f>
        <v>0.57666666666666666</v>
      </c>
      <c r="M106">
        <f>'24 hour plot data'!M111</f>
        <v>0.76222222222222225</v>
      </c>
      <c r="N106">
        <f>'24 hour plot data'!N111</f>
        <v>0.45444444444444443</v>
      </c>
      <c r="O106">
        <f>'24 hour plot data'!O111</f>
        <v>0.49444444444444446</v>
      </c>
      <c r="P106">
        <f>'24 hour plot data'!P111</f>
        <v>0.39333333333333331</v>
      </c>
      <c r="Q106">
        <f>'24 hour plot data'!Q111</f>
        <v>0</v>
      </c>
      <c r="R106">
        <f>'24 hour plot data'!R111</f>
        <v>0</v>
      </c>
      <c r="S106">
        <f>'24 hour plot data'!S111</f>
        <v>0.15555555555555556</v>
      </c>
      <c r="T106">
        <f>'24 hour plot data'!T111</f>
        <v>2.2222222222222222E-3</v>
      </c>
      <c r="U106">
        <f>'24 hour plot data'!U111</f>
        <v>0.34444444444444444</v>
      </c>
      <c r="V106">
        <f>'24 hour plot data'!V111</f>
        <v>0.4588888888888889</v>
      </c>
      <c r="W106">
        <f>'24 hour plot data'!W111</f>
        <v>0.47333333333333333</v>
      </c>
      <c r="X106">
        <f>'24 hour plot data'!X111</f>
        <v>0.2911111111111111</v>
      </c>
      <c r="Y106">
        <f>'24 hour plot data'!Y111</f>
        <v>0.18888888888888888</v>
      </c>
      <c r="Z106">
        <f>'24 hour plot data'!Z111</f>
        <v>0.45333333333333331</v>
      </c>
      <c r="AA106">
        <f>'24 hour plot data'!AA111</f>
        <v>8.8888888888888892E-2</v>
      </c>
      <c r="AB106">
        <f>'24 hour plot data'!AB111</f>
        <v>0.23555555555555555</v>
      </c>
      <c r="AC106">
        <f t="shared" si="8"/>
        <v>6.4788888888888891</v>
      </c>
      <c r="AD106">
        <f t="shared" si="9"/>
        <v>2.6922222222222221</v>
      </c>
    </row>
    <row r="107" spans="1:30" x14ac:dyDescent="0.2">
      <c r="A107">
        <v>44</v>
      </c>
      <c r="B107">
        <v>1</v>
      </c>
      <c r="C107" t="str">
        <f>'24 hour plot data'!C112</f>
        <v>U5</v>
      </c>
      <c r="D107">
        <v>1</v>
      </c>
      <c r="E107">
        <f>'24 hour plot data'!E112</f>
        <v>0.60111111111111115</v>
      </c>
      <c r="F107">
        <f>'24 hour plot data'!F112</f>
        <v>0.28666666666666668</v>
      </c>
      <c r="G107">
        <f>'24 hour plot data'!G112</f>
        <v>0.41111111111111109</v>
      </c>
      <c r="H107">
        <f>'24 hour plot data'!H112</f>
        <v>0.12111111111111111</v>
      </c>
      <c r="I107">
        <f>'24 hour plot data'!I112</f>
        <v>0.79777777777777781</v>
      </c>
      <c r="J107">
        <f>'24 hour plot data'!J112</f>
        <v>0.57777777777777772</v>
      </c>
      <c r="K107">
        <f>'24 hour plot data'!K112</f>
        <v>0.38444444444444442</v>
      </c>
      <c r="L107">
        <f>'24 hour plot data'!L112</f>
        <v>0.17888888888888888</v>
      </c>
      <c r="M107">
        <f>'24 hour plot data'!M112</f>
        <v>0.45333333333333331</v>
      </c>
      <c r="N107">
        <f>'24 hour plot data'!N112</f>
        <v>0.11333333333333333</v>
      </c>
      <c r="O107">
        <f>'24 hour plot data'!O112</f>
        <v>0.44777777777777777</v>
      </c>
      <c r="P107">
        <f>'24 hour plot data'!P112</f>
        <v>0.44444444444444442</v>
      </c>
      <c r="Q107">
        <f>'24 hour plot data'!Q112</f>
        <v>1</v>
      </c>
      <c r="R107">
        <f>'24 hour plot data'!R112</f>
        <v>1</v>
      </c>
      <c r="S107">
        <f>'24 hour plot data'!S112</f>
        <v>1</v>
      </c>
      <c r="T107">
        <f>'24 hour plot data'!T112</f>
        <v>0.7877777777777778</v>
      </c>
      <c r="U107">
        <f>'24 hour plot data'!U112</f>
        <v>0.83</v>
      </c>
      <c r="V107">
        <f>'24 hour plot data'!V112</f>
        <v>1</v>
      </c>
      <c r="W107">
        <f>'24 hour plot data'!W112</f>
        <v>0.57111111111111112</v>
      </c>
      <c r="X107">
        <f>'24 hour plot data'!X112</f>
        <v>0.90666666666666662</v>
      </c>
      <c r="Y107">
        <f>'24 hour plot data'!Y112</f>
        <v>1</v>
      </c>
      <c r="Z107">
        <f>'24 hour plot data'!Z112</f>
        <v>0.5344444444444445</v>
      </c>
      <c r="AA107">
        <f>'24 hour plot data'!AA112</f>
        <v>1</v>
      </c>
      <c r="AB107">
        <f>'24 hour plot data'!AB112</f>
        <v>0.48555555555555557</v>
      </c>
      <c r="AC107">
        <f t="shared" si="8"/>
        <v>4.8177777777777777</v>
      </c>
      <c r="AD107">
        <f t="shared" si="9"/>
        <v>10.115555555555554</v>
      </c>
    </row>
    <row r="108" spans="1:30" x14ac:dyDescent="0.2">
      <c r="A108">
        <v>44</v>
      </c>
      <c r="B108">
        <v>1</v>
      </c>
      <c r="C108" t="str">
        <f>'24 hour plot data'!C113</f>
        <v>U5</v>
      </c>
      <c r="D108">
        <v>2</v>
      </c>
      <c r="E108">
        <f>'24 hour plot data'!E113</f>
        <v>0.05</v>
      </c>
      <c r="F108">
        <f>'24 hour plot data'!F113</f>
        <v>0.18222222222222223</v>
      </c>
      <c r="G108">
        <f>'24 hour plot data'!G113</f>
        <v>0.1</v>
      </c>
      <c r="H108">
        <f>'24 hour plot data'!H113</f>
        <v>0.25</v>
      </c>
      <c r="I108">
        <f>'24 hour plot data'!I113</f>
        <v>2.7777777777777776E-2</v>
      </c>
      <c r="J108">
        <f>'24 hour plot data'!J113</f>
        <v>3.3333333333333333E-2</v>
      </c>
      <c r="K108">
        <f>'24 hour plot data'!K113</f>
        <v>0.11666666666666667</v>
      </c>
      <c r="L108">
        <f>'24 hour plot data'!L113</f>
        <v>0.17777777777777778</v>
      </c>
      <c r="M108">
        <f>'24 hour plot data'!M113</f>
        <v>9.3333333333333338E-2</v>
      </c>
      <c r="N108">
        <f>'24 hour plot data'!N113</f>
        <v>0.21777777777777776</v>
      </c>
      <c r="O108">
        <f>'24 hour plot data'!O113</f>
        <v>0.11888888888888889</v>
      </c>
      <c r="P108">
        <f>'24 hour plot data'!P113</f>
        <v>0.12888888888888889</v>
      </c>
      <c r="Q108">
        <f>'24 hour plot data'!Q113</f>
        <v>0</v>
      </c>
      <c r="R108">
        <f>'24 hour plot data'!R113</f>
        <v>0</v>
      </c>
      <c r="S108">
        <f>'24 hour plot data'!S113</f>
        <v>0</v>
      </c>
      <c r="T108">
        <f>'24 hour plot data'!T113</f>
        <v>0</v>
      </c>
      <c r="U108">
        <f>'24 hour plot data'!U113</f>
        <v>1.6666666666666666E-2</v>
      </c>
      <c r="V108">
        <f>'24 hour plot data'!V113</f>
        <v>0</v>
      </c>
      <c r="W108">
        <f>'24 hour plot data'!W113</f>
        <v>2.6666666666666668E-2</v>
      </c>
      <c r="X108">
        <f>'24 hour plot data'!X113</f>
        <v>7.7777777777777776E-3</v>
      </c>
      <c r="Y108">
        <f>'24 hour plot data'!Y113</f>
        <v>0</v>
      </c>
      <c r="Z108">
        <f>'24 hour plot data'!Z113</f>
        <v>5.3333333333333337E-2</v>
      </c>
      <c r="AA108">
        <f>'24 hour plot data'!AA113</f>
        <v>0</v>
      </c>
      <c r="AB108">
        <f>'24 hour plot data'!AB113</f>
        <v>2.8888888888888888E-2</v>
      </c>
      <c r="AC108">
        <f t="shared" si="8"/>
        <v>1.4966666666666666</v>
      </c>
      <c r="AD108">
        <f t="shared" si="9"/>
        <v>0.13333333333333333</v>
      </c>
    </row>
    <row r="109" spans="1:30" x14ac:dyDescent="0.2">
      <c r="A109">
        <v>44</v>
      </c>
      <c r="B109">
        <v>1</v>
      </c>
      <c r="C109" t="str">
        <f>'24 hour plot data'!C114</f>
        <v>U5</v>
      </c>
      <c r="D109">
        <v>3</v>
      </c>
      <c r="E109">
        <f>'24 hour plot data'!E114</f>
        <v>0.34888888888888892</v>
      </c>
      <c r="F109">
        <f>'24 hour plot data'!F114</f>
        <v>0.53111111111111109</v>
      </c>
      <c r="G109">
        <f>'24 hour plot data'!G114</f>
        <v>0.48888888888888887</v>
      </c>
      <c r="H109">
        <f>'24 hour plot data'!H114</f>
        <v>0.62888888888888894</v>
      </c>
      <c r="I109">
        <f>'24 hour plot data'!I114</f>
        <v>0.17444444444444446</v>
      </c>
      <c r="J109">
        <f>'24 hour plot data'!J114</f>
        <v>0.3888888888888889</v>
      </c>
      <c r="K109">
        <f>'24 hour plot data'!K114</f>
        <v>0.49888888888888888</v>
      </c>
      <c r="L109">
        <f>'24 hour plot data'!L114</f>
        <v>0.64333333333333331</v>
      </c>
      <c r="M109">
        <f>'24 hour plot data'!M114</f>
        <v>0.45333333333333331</v>
      </c>
      <c r="N109">
        <f>'24 hour plot data'!N114</f>
        <v>0.66888888888888887</v>
      </c>
      <c r="O109">
        <f>'24 hour plot data'!O114</f>
        <v>0.43333333333333335</v>
      </c>
      <c r="P109">
        <f>'24 hour plot data'!P114</f>
        <v>0.42666666666666669</v>
      </c>
      <c r="Q109">
        <f>'24 hour plot data'!Q114</f>
        <v>0</v>
      </c>
      <c r="R109">
        <f>'24 hour plot data'!R114</f>
        <v>0</v>
      </c>
      <c r="S109">
        <f>'24 hour plot data'!S114</f>
        <v>0</v>
      </c>
      <c r="T109">
        <f>'24 hour plot data'!T114</f>
        <v>0.21222222222222223</v>
      </c>
      <c r="U109">
        <f>'24 hour plot data'!U114</f>
        <v>0.15333333333333332</v>
      </c>
      <c r="V109">
        <f>'24 hour plot data'!V114</f>
        <v>0</v>
      </c>
      <c r="W109">
        <f>'24 hour plot data'!W114</f>
        <v>0.4022222222222222</v>
      </c>
      <c r="X109">
        <f>'24 hour plot data'!X114</f>
        <v>8.5555555555555551E-2</v>
      </c>
      <c r="Y109">
        <f>'24 hour plot data'!Y114</f>
        <v>0</v>
      </c>
      <c r="Z109">
        <f>'24 hour plot data'!Z114</f>
        <v>0.41222222222222221</v>
      </c>
      <c r="AA109">
        <f>'24 hour plot data'!AA114</f>
        <v>0</v>
      </c>
      <c r="AB109">
        <f>'24 hour plot data'!AB114</f>
        <v>0.48555555555555557</v>
      </c>
      <c r="AC109">
        <f t="shared" si="8"/>
        <v>5.6855555555555553</v>
      </c>
      <c r="AD109">
        <f t="shared" si="9"/>
        <v>1.7511111111111111</v>
      </c>
    </row>
    <row r="110" spans="1:30" x14ac:dyDescent="0.2">
      <c r="A110">
        <v>44</v>
      </c>
      <c r="B110">
        <v>1</v>
      </c>
      <c r="C110" t="str">
        <f>'24 hour plot data'!C115</f>
        <v xml:space="preserve">J6 reexported. Fixed </v>
      </c>
      <c r="D110">
        <v>1</v>
      </c>
      <c r="E110">
        <f>'24 hour plot data'!E115</f>
        <v>0.55506117908787544</v>
      </c>
      <c r="F110">
        <f>'24 hour plot data'!F115</f>
        <v>0.31222222222222223</v>
      </c>
      <c r="G110">
        <f>'24 hour plot data'!G115</f>
        <v>0.2311111111111111</v>
      </c>
      <c r="H110">
        <f>'24 hour plot data'!H115</f>
        <v>0.29222222222222222</v>
      </c>
      <c r="I110">
        <f>'24 hour plot data'!I115</f>
        <v>0.98666666666666669</v>
      </c>
      <c r="J110">
        <f>'24 hour plot data'!J115</f>
        <v>9.555555555555556E-2</v>
      </c>
      <c r="K110">
        <f>'24 hour plot data'!K115</f>
        <v>0.16</v>
      </c>
      <c r="L110">
        <f>'24 hour plot data'!L115</f>
        <v>0.61777777777777776</v>
      </c>
      <c r="M110">
        <f>'24 hour plot data'!M115</f>
        <v>8.666666666666667E-2</v>
      </c>
      <c r="N110">
        <f>'24 hour plot data'!N115</f>
        <v>0.41888888888888887</v>
      </c>
      <c r="O110">
        <f>'24 hour plot data'!O115</f>
        <v>0.21333333333333335</v>
      </c>
      <c r="P110">
        <f>'24 hour plot data'!P115</f>
        <v>0.5755555555555556</v>
      </c>
      <c r="Q110">
        <f>'24 hour plot data'!Q115</f>
        <v>0.98666666666666669</v>
      </c>
      <c r="R110">
        <f>'24 hour plot data'!R115</f>
        <v>0.66888888888888887</v>
      </c>
      <c r="S110">
        <f>'24 hour plot data'!S115</f>
        <v>0.65333333333333332</v>
      </c>
      <c r="T110">
        <f>'24 hour plot data'!T115</f>
        <v>0.72444444444444445</v>
      </c>
      <c r="U110">
        <f>'24 hour plot data'!U115</f>
        <v>0.30222222222222223</v>
      </c>
      <c r="V110">
        <f>'24 hour plot data'!V115</f>
        <v>0.64222222222222225</v>
      </c>
      <c r="W110">
        <f>'24 hour plot data'!W115</f>
        <v>0.29444444444444445</v>
      </c>
      <c r="X110">
        <f>'24 hour plot data'!X115</f>
        <v>0.39777777777777779</v>
      </c>
      <c r="Y110">
        <f>'24 hour plot data'!Y115</f>
        <v>0.5955555555555555</v>
      </c>
      <c r="Z110">
        <f>'24 hour plot data'!Z115</f>
        <v>0.38666666666666666</v>
      </c>
      <c r="AA110">
        <f>'24 hour plot data'!AA115</f>
        <v>0.69888888888888889</v>
      </c>
      <c r="AB110">
        <f>'24 hour plot data'!AB115</f>
        <v>0.83111111111111113</v>
      </c>
      <c r="AC110">
        <f t="shared" si="8"/>
        <v>4.5450611790878748</v>
      </c>
      <c r="AD110">
        <f t="shared" si="9"/>
        <v>7.1822222222222223</v>
      </c>
    </row>
    <row r="111" spans="1:30" x14ac:dyDescent="0.2">
      <c r="A111">
        <v>44</v>
      </c>
      <c r="B111">
        <v>1</v>
      </c>
      <c r="C111" t="str">
        <f>'24 hour plot data'!C116</f>
        <v xml:space="preserve">J6 reexported. Fixed </v>
      </c>
      <c r="D111">
        <v>2</v>
      </c>
      <c r="E111">
        <f>'24 hour plot data'!E116</f>
        <v>1.6685205784204672E-2</v>
      </c>
      <c r="F111">
        <f>'24 hour plot data'!F116</f>
        <v>0.05</v>
      </c>
      <c r="G111">
        <f>'24 hour plot data'!G116</f>
        <v>8.7777777777777774E-2</v>
      </c>
      <c r="H111">
        <f>'24 hour plot data'!H116</f>
        <v>0.06</v>
      </c>
      <c r="I111">
        <f>'24 hour plot data'!I116</f>
        <v>0</v>
      </c>
      <c r="J111">
        <f>'24 hour plot data'!J116</f>
        <v>7.2222222222222215E-2</v>
      </c>
      <c r="K111">
        <f>'24 hour plot data'!K116</f>
        <v>0.10333333333333333</v>
      </c>
      <c r="L111">
        <f>'24 hour plot data'!L116</f>
        <v>0.02</v>
      </c>
      <c r="M111">
        <f>'24 hour plot data'!M116</f>
        <v>8.4444444444444447E-2</v>
      </c>
      <c r="N111">
        <f>'24 hour plot data'!N116</f>
        <v>6.222222222222222E-2</v>
      </c>
      <c r="O111">
        <f>'24 hour plot data'!O116</f>
        <v>3.4444444444444444E-2</v>
      </c>
      <c r="P111">
        <f>'24 hour plot data'!P116</f>
        <v>0.03</v>
      </c>
      <c r="Q111">
        <f>'24 hour plot data'!Q116</f>
        <v>0</v>
      </c>
      <c r="R111">
        <f>'24 hour plot data'!R116</f>
        <v>0</v>
      </c>
      <c r="S111">
        <f>'24 hour plot data'!S116</f>
        <v>0</v>
      </c>
      <c r="T111">
        <f>'24 hour plot data'!T116</f>
        <v>1.7777777777777778E-2</v>
      </c>
      <c r="U111">
        <f>'24 hour plot data'!U116</f>
        <v>1.6666666666666666E-2</v>
      </c>
      <c r="V111">
        <f>'24 hour plot data'!V116</f>
        <v>2.8888888888888888E-2</v>
      </c>
      <c r="W111">
        <f>'24 hour plot data'!W116</f>
        <v>6.3333333333333339E-2</v>
      </c>
      <c r="X111">
        <f>'24 hour plot data'!X116</f>
        <v>6.6666666666666671E-3</v>
      </c>
      <c r="Y111">
        <f>'24 hour plot data'!Y116</f>
        <v>6.3333333333333339E-2</v>
      </c>
      <c r="Z111">
        <f>'24 hour plot data'!Z116</f>
        <v>3.6666666666666667E-2</v>
      </c>
      <c r="AA111">
        <f>'24 hour plot data'!AA116</f>
        <v>0</v>
      </c>
      <c r="AB111">
        <f>'24 hour plot data'!AB116</f>
        <v>0</v>
      </c>
      <c r="AC111">
        <f t="shared" si="8"/>
        <v>0.62112965022864919</v>
      </c>
      <c r="AD111">
        <f t="shared" si="9"/>
        <v>0.23333333333333334</v>
      </c>
    </row>
    <row r="112" spans="1:30" x14ac:dyDescent="0.2">
      <c r="A112">
        <v>44</v>
      </c>
      <c r="B112">
        <v>1</v>
      </c>
      <c r="C112" t="str">
        <f>'24 hour plot data'!C117</f>
        <v xml:space="preserve">J6 reexported. Fixed </v>
      </c>
      <c r="D112">
        <v>3</v>
      </c>
      <c r="E112">
        <f>'24 hour plot data'!E117</f>
        <v>0.42825361512791993</v>
      </c>
      <c r="F112">
        <f>'24 hour plot data'!F117</f>
        <v>0.63777777777777778</v>
      </c>
      <c r="G112">
        <f>'24 hour plot data'!G117</f>
        <v>0.68111111111111111</v>
      </c>
      <c r="H112">
        <f>'24 hour plot data'!H117</f>
        <v>0.64777777777777779</v>
      </c>
      <c r="I112">
        <f>'24 hour plot data'!I117</f>
        <v>1.3333333333333334E-2</v>
      </c>
      <c r="J112">
        <f>'24 hour plot data'!J117</f>
        <v>0.8322222222222222</v>
      </c>
      <c r="K112">
        <f>'24 hour plot data'!K117</f>
        <v>0.73666666666666669</v>
      </c>
      <c r="L112">
        <f>'24 hour plot data'!L117</f>
        <v>0.36222222222222222</v>
      </c>
      <c r="M112">
        <f>'24 hour plot data'!M117</f>
        <v>0.8288888888888889</v>
      </c>
      <c r="N112">
        <f>'24 hour plot data'!N117</f>
        <v>0.51888888888888884</v>
      </c>
      <c r="O112">
        <f>'24 hour plot data'!O117</f>
        <v>0.75222222222222224</v>
      </c>
      <c r="P112">
        <f>'24 hour plot data'!P117</f>
        <v>0.39444444444444443</v>
      </c>
      <c r="Q112">
        <f>'24 hour plot data'!Q117</f>
        <v>1.3333333333333334E-2</v>
      </c>
      <c r="R112">
        <f>'24 hour plot data'!R117</f>
        <v>0.33111111111111113</v>
      </c>
      <c r="S112">
        <f>'24 hour plot data'!S117</f>
        <v>0.34666666666666668</v>
      </c>
      <c r="T112">
        <f>'24 hour plot data'!T117</f>
        <v>0.25777777777777777</v>
      </c>
      <c r="U112">
        <f>'24 hour plot data'!U117</f>
        <v>0.68111111111111111</v>
      </c>
      <c r="V112">
        <f>'24 hour plot data'!V117</f>
        <v>0.3288888888888889</v>
      </c>
      <c r="W112">
        <f>'24 hour plot data'!W117</f>
        <v>0.64222222222222225</v>
      </c>
      <c r="X112">
        <f>'24 hour plot data'!X117</f>
        <v>0.5955555555555555</v>
      </c>
      <c r="Y112">
        <f>'24 hour plot data'!Y117</f>
        <v>0.34111111111111109</v>
      </c>
      <c r="Z112">
        <f>'24 hour plot data'!Z117</f>
        <v>0.57666666666666666</v>
      </c>
      <c r="AA112">
        <f>'24 hour plot data'!AA117</f>
        <v>0.30111111111111111</v>
      </c>
      <c r="AB112">
        <f>'24 hour plot data'!AB117</f>
        <v>0.16888888888888889</v>
      </c>
      <c r="AC112">
        <f t="shared" si="8"/>
        <v>6.8338091706834767</v>
      </c>
      <c r="AD112">
        <f t="shared" si="9"/>
        <v>4.5844444444444443</v>
      </c>
    </row>
    <row r="113" spans="1:30" x14ac:dyDescent="0.2">
      <c r="A113">
        <v>44</v>
      </c>
      <c r="B113">
        <v>2</v>
      </c>
      <c r="C113" t="str">
        <f>'24 hour plot data'!C118</f>
        <v>F3</v>
      </c>
      <c r="D113">
        <v>1</v>
      </c>
      <c r="E113">
        <f>'24 hour plot data'!E118</f>
        <v>0.33444444444444443</v>
      </c>
      <c r="F113">
        <f>'24 hour plot data'!F118</f>
        <v>0.72111111111111115</v>
      </c>
      <c r="G113">
        <f>'24 hour plot data'!G118</f>
        <v>0.34</v>
      </c>
      <c r="H113">
        <f>'24 hour plot data'!H118</f>
        <v>0.5411111111111111</v>
      </c>
      <c r="I113">
        <f>'24 hour plot data'!I118</f>
        <v>0.56555555555555559</v>
      </c>
      <c r="J113">
        <f>'24 hour plot data'!J118</f>
        <v>0.49333333333333335</v>
      </c>
      <c r="K113">
        <f>'24 hour plot data'!K118</f>
        <v>0.25333333333333335</v>
      </c>
      <c r="L113">
        <f>'24 hour plot data'!L118</f>
        <v>0.61333333333333329</v>
      </c>
      <c r="M113">
        <f>'24 hour plot data'!M118</f>
        <v>0.14333333333333334</v>
      </c>
      <c r="N113">
        <f>'24 hour plot data'!N118</f>
        <v>0.60444444444444445</v>
      </c>
      <c r="O113">
        <f>'24 hour plot data'!O118</f>
        <v>5.8888888888888886E-2</v>
      </c>
      <c r="P113">
        <f>'24 hour plot data'!P118</f>
        <v>0.59777777777777774</v>
      </c>
      <c r="Q113">
        <f>'24 hour plot data'!Q118</f>
        <v>0.98444444444444446</v>
      </c>
      <c r="R113">
        <f>'24 hour plot data'!R118</f>
        <v>0.9966666666666667</v>
      </c>
      <c r="S113">
        <f>'24 hour plot data'!S118</f>
        <v>0.86</v>
      </c>
      <c r="T113">
        <f>'24 hour plot data'!T118</f>
        <v>0.6</v>
      </c>
      <c r="U113">
        <f>'24 hour plot data'!U118</f>
        <v>0.64444444444444449</v>
      </c>
      <c r="V113">
        <f>'24 hour plot data'!V118</f>
        <v>0.61888888888888893</v>
      </c>
      <c r="W113">
        <f>'24 hour plot data'!W118</f>
        <v>0.78</v>
      </c>
      <c r="X113">
        <f>'24 hour plot data'!X118</f>
        <v>1</v>
      </c>
      <c r="Y113">
        <f>'24 hour plot data'!Y118</f>
        <v>0.50444444444444447</v>
      </c>
      <c r="Z113">
        <f>'24 hour plot data'!Z118</f>
        <v>0.85222222222222221</v>
      </c>
      <c r="AA113">
        <f>'24 hour plot data'!AA118</f>
        <v>1</v>
      </c>
      <c r="AB113">
        <f>'24 hour plot data'!AB118</f>
        <v>0.60333333333333339</v>
      </c>
      <c r="AC113">
        <f t="shared" si="8"/>
        <v>5.2666666666666675</v>
      </c>
      <c r="AD113">
        <f t="shared" si="9"/>
        <v>9.4444444444444446</v>
      </c>
    </row>
    <row r="114" spans="1:30" x14ac:dyDescent="0.2">
      <c r="A114">
        <v>44</v>
      </c>
      <c r="B114">
        <v>2</v>
      </c>
      <c r="C114" t="str">
        <f>'24 hour plot data'!C119</f>
        <v>F3</v>
      </c>
      <c r="D114">
        <v>2</v>
      </c>
      <c r="E114">
        <f>'24 hour plot data'!E119</f>
        <v>9.6666666666666665E-2</v>
      </c>
      <c r="F114">
        <f>'24 hour plot data'!F119</f>
        <v>0</v>
      </c>
      <c r="G114">
        <f>'24 hour plot data'!G119</f>
        <v>9.1111111111111115E-2</v>
      </c>
      <c r="H114">
        <f>'24 hour plot data'!H119</f>
        <v>2.8888888888888888E-2</v>
      </c>
      <c r="I114">
        <f>'24 hour plot data'!I119</f>
        <v>3.3333333333333333E-2</v>
      </c>
      <c r="J114">
        <f>'24 hour plot data'!J119</f>
        <v>2.4444444444444446E-2</v>
      </c>
      <c r="K114">
        <f>'24 hour plot data'!K119</f>
        <v>8.7777777777777774E-2</v>
      </c>
      <c r="L114">
        <f>'24 hour plot data'!L119</f>
        <v>1.7777777777777778E-2</v>
      </c>
      <c r="M114">
        <f>'24 hour plot data'!M119</f>
        <v>8.2222222222222224E-2</v>
      </c>
      <c r="N114">
        <f>'24 hour plot data'!N119</f>
        <v>1.6666666666666666E-2</v>
      </c>
      <c r="O114">
        <f>'24 hour plot data'!O119</f>
        <v>1.2222222222222223E-2</v>
      </c>
      <c r="P114">
        <f>'24 hour plot data'!P119</f>
        <v>4.8888888888888891E-2</v>
      </c>
      <c r="Q114">
        <f>'24 hour plot data'!Q119</f>
        <v>0</v>
      </c>
      <c r="R114">
        <f>'24 hour plot data'!R119</f>
        <v>0</v>
      </c>
      <c r="S114">
        <f>'24 hour plot data'!S119</f>
        <v>0</v>
      </c>
      <c r="T114">
        <f>'24 hour plot data'!T119</f>
        <v>2.5555555555555557E-2</v>
      </c>
      <c r="U114">
        <f>'24 hour plot data'!U119</f>
        <v>0.02</v>
      </c>
      <c r="V114">
        <f>'24 hour plot data'!V119</f>
        <v>3.6666666666666667E-2</v>
      </c>
      <c r="W114">
        <f>'24 hour plot data'!W119</f>
        <v>0.02</v>
      </c>
      <c r="X114">
        <f>'24 hour plot data'!X119</f>
        <v>0</v>
      </c>
      <c r="Y114">
        <f>'24 hour plot data'!Y119</f>
        <v>3.3333333333333333E-2</v>
      </c>
      <c r="Z114">
        <f>'24 hour plot data'!Z119</f>
        <v>1.2222222222222223E-2</v>
      </c>
      <c r="AA114">
        <f>'24 hour plot data'!AA119</f>
        <v>0</v>
      </c>
      <c r="AB114">
        <f>'24 hour plot data'!AB119</f>
        <v>3.888888888888889E-2</v>
      </c>
      <c r="AC114">
        <f t="shared" si="8"/>
        <v>0.54</v>
      </c>
      <c r="AD114">
        <f t="shared" si="9"/>
        <v>0.18666666666666668</v>
      </c>
    </row>
    <row r="115" spans="1:30" x14ac:dyDescent="0.2">
      <c r="A115">
        <v>44</v>
      </c>
      <c r="B115">
        <v>2</v>
      </c>
      <c r="C115" t="str">
        <f>'24 hour plot data'!C120</f>
        <v>F3</v>
      </c>
      <c r="D115">
        <v>3</v>
      </c>
      <c r="E115">
        <f>'24 hour plot data'!E120</f>
        <v>0.56888888888888889</v>
      </c>
      <c r="F115">
        <f>'24 hour plot data'!F120</f>
        <v>0.27888888888888891</v>
      </c>
      <c r="G115">
        <f>'24 hour plot data'!G120</f>
        <v>0.56888888888888889</v>
      </c>
      <c r="H115">
        <f>'24 hour plot data'!H120</f>
        <v>0.43</v>
      </c>
      <c r="I115">
        <f>'24 hour plot data'!I120</f>
        <v>0.40111111111111108</v>
      </c>
      <c r="J115">
        <f>'24 hour plot data'!J120</f>
        <v>0.48222222222222222</v>
      </c>
      <c r="K115">
        <f>'24 hour plot data'!K120</f>
        <v>0.65888888888888886</v>
      </c>
      <c r="L115">
        <f>'24 hour plot data'!L120</f>
        <v>0.36888888888888888</v>
      </c>
      <c r="M115">
        <f>'24 hour plot data'!M120</f>
        <v>0.77444444444444449</v>
      </c>
      <c r="N115">
        <f>'24 hour plot data'!N120</f>
        <v>0.37888888888888889</v>
      </c>
      <c r="O115">
        <f>'24 hour plot data'!O120</f>
        <v>0.92888888888888888</v>
      </c>
      <c r="P115">
        <f>'24 hour plot data'!P120</f>
        <v>0.35333333333333333</v>
      </c>
      <c r="Q115">
        <f>'24 hour plot data'!Q120</f>
        <v>1.5555555555555555E-2</v>
      </c>
      <c r="R115">
        <f>'24 hour plot data'!R120</f>
        <v>3.3333333333333335E-3</v>
      </c>
      <c r="S115">
        <f>'24 hour plot data'!S120</f>
        <v>0.14000000000000001</v>
      </c>
      <c r="T115">
        <f>'24 hour plot data'!T120</f>
        <v>0.37444444444444447</v>
      </c>
      <c r="U115">
        <f>'24 hour plot data'!U120</f>
        <v>0.33555555555555555</v>
      </c>
      <c r="V115">
        <f>'24 hour plot data'!V120</f>
        <v>0.34444444444444444</v>
      </c>
      <c r="W115">
        <f>'24 hour plot data'!W120</f>
        <v>0.2</v>
      </c>
      <c r="X115">
        <f>'24 hour plot data'!X120</f>
        <v>0</v>
      </c>
      <c r="Y115">
        <f>'24 hour plot data'!Y120</f>
        <v>0.4622222222222222</v>
      </c>
      <c r="Z115">
        <f>'24 hour plot data'!Z120</f>
        <v>0.13555555555555557</v>
      </c>
      <c r="AA115">
        <f>'24 hour plot data'!AA120</f>
        <v>0</v>
      </c>
      <c r="AB115">
        <f>'24 hour plot data'!AB120</f>
        <v>0.35777777777777775</v>
      </c>
      <c r="AC115">
        <f t="shared" si="8"/>
        <v>6.1933333333333334</v>
      </c>
      <c r="AD115">
        <f t="shared" si="9"/>
        <v>2.3688888888888888</v>
      </c>
    </row>
    <row r="116" spans="1:30" x14ac:dyDescent="0.2">
      <c r="A116">
        <v>44</v>
      </c>
      <c r="B116">
        <v>2</v>
      </c>
      <c r="C116" t="str">
        <f>'24 hour plot data'!C121</f>
        <v>V3</v>
      </c>
      <c r="D116">
        <v>1</v>
      </c>
      <c r="E116">
        <f>'24 hour plot data'!E121</f>
        <v>0.55111111111111111</v>
      </c>
      <c r="F116">
        <f>'24 hour plot data'!F121</f>
        <v>0.21777777777777776</v>
      </c>
      <c r="G116">
        <f>'24 hour plot data'!G121</f>
        <v>0.71</v>
      </c>
      <c r="H116">
        <f>'24 hour plot data'!H121</f>
        <v>0.35333333333333333</v>
      </c>
      <c r="I116">
        <f>'24 hour plot data'!I121</f>
        <v>0.58888888888888891</v>
      </c>
      <c r="J116">
        <f>'24 hour plot data'!J121</f>
        <v>6.4444444444444443E-2</v>
      </c>
      <c r="K116">
        <f>'24 hour plot data'!K121</f>
        <v>0.39222222222222225</v>
      </c>
      <c r="L116">
        <f>'24 hour plot data'!L121</f>
        <v>0.59111111111111114</v>
      </c>
      <c r="M116">
        <f>'24 hour plot data'!M121</f>
        <v>9.7777777777777783E-2</v>
      </c>
      <c r="N116">
        <f>'24 hour plot data'!N121</f>
        <v>0.34222222222222221</v>
      </c>
      <c r="O116">
        <f>'24 hour plot data'!O121</f>
        <v>8.4444444444444447E-2</v>
      </c>
      <c r="P116">
        <f>'24 hour plot data'!P121</f>
        <v>0.4211111111111111</v>
      </c>
      <c r="Q116">
        <f>'24 hour plot data'!Q121</f>
        <v>1</v>
      </c>
      <c r="R116">
        <f>'24 hour plot data'!R121</f>
        <v>1</v>
      </c>
      <c r="S116">
        <f>'24 hour plot data'!S121</f>
        <v>0.79555555555555557</v>
      </c>
      <c r="T116">
        <f>'24 hour plot data'!T121</f>
        <v>0.78555555555555556</v>
      </c>
      <c r="U116">
        <f>'24 hour plot data'!U121</f>
        <v>0.99888888888888894</v>
      </c>
      <c r="V116">
        <f>'24 hour plot data'!V121</f>
        <v>0.76222222222222225</v>
      </c>
      <c r="W116">
        <f>'24 hour plot data'!W121</f>
        <v>0.99444444444444446</v>
      </c>
      <c r="X116">
        <f>'24 hour plot data'!X121</f>
        <v>0.99888888888888894</v>
      </c>
      <c r="Y116">
        <f>'24 hour plot data'!Y121</f>
        <v>0.78888888888888886</v>
      </c>
      <c r="Z116">
        <f>'24 hour plot data'!Z121</f>
        <v>1</v>
      </c>
      <c r="AA116">
        <f>'24 hour plot data'!AA121</f>
        <v>1</v>
      </c>
      <c r="AB116">
        <f>'24 hour plot data'!AB121</f>
        <v>0.84222222222222221</v>
      </c>
      <c r="AC116">
        <f t="shared" si="8"/>
        <v>4.4144444444444444</v>
      </c>
      <c r="AD116">
        <f t="shared" si="9"/>
        <v>10.966666666666667</v>
      </c>
    </row>
    <row r="117" spans="1:30" x14ac:dyDescent="0.2">
      <c r="A117">
        <v>44</v>
      </c>
      <c r="B117">
        <v>2</v>
      </c>
      <c r="C117" t="str">
        <f>'24 hour plot data'!C122</f>
        <v>V3</v>
      </c>
      <c r="D117">
        <v>2</v>
      </c>
      <c r="E117">
        <f>'24 hour plot data'!E122</f>
        <v>1.6666666666666666E-2</v>
      </c>
      <c r="F117">
        <f>'24 hour plot data'!F122</f>
        <v>8.666666666666667E-2</v>
      </c>
      <c r="G117">
        <f>'24 hour plot data'!G122</f>
        <v>7.2222222222222215E-2</v>
      </c>
      <c r="H117">
        <f>'24 hour plot data'!H122</f>
        <v>9.6666666666666665E-2</v>
      </c>
      <c r="I117">
        <f>'24 hour plot data'!I122</f>
        <v>5.4444444444444441E-2</v>
      </c>
      <c r="J117">
        <f>'24 hour plot data'!J122</f>
        <v>0.18666666666666668</v>
      </c>
      <c r="K117">
        <f>'24 hour plot data'!K122</f>
        <v>0.13111111111111112</v>
      </c>
      <c r="L117">
        <f>'24 hour plot data'!L122</f>
        <v>0.10444444444444445</v>
      </c>
      <c r="M117">
        <f>'24 hour plot data'!M122</f>
        <v>0.29888888888888887</v>
      </c>
      <c r="N117">
        <f>'24 hour plot data'!N122</f>
        <v>0.20666666666666667</v>
      </c>
      <c r="O117">
        <f>'24 hour plot data'!O122</f>
        <v>0.36777777777777776</v>
      </c>
      <c r="P117">
        <f>'24 hour plot data'!P122</f>
        <v>0.21666666666666667</v>
      </c>
      <c r="Q117">
        <f>'24 hour plot data'!Q122</f>
        <v>0</v>
      </c>
      <c r="R117">
        <f>'24 hour plot data'!R122</f>
        <v>0</v>
      </c>
      <c r="S117">
        <f>'24 hour plot data'!S122</f>
        <v>0.1</v>
      </c>
      <c r="T117">
        <f>'24 hour plot data'!T122</f>
        <v>9.555555555555556E-2</v>
      </c>
      <c r="U117">
        <f>'24 hour plot data'!U122</f>
        <v>0</v>
      </c>
      <c r="V117">
        <f>'24 hour plot data'!V122</f>
        <v>0.1</v>
      </c>
      <c r="W117">
        <f>'24 hour plot data'!W122</f>
        <v>0</v>
      </c>
      <c r="X117">
        <f>'24 hour plot data'!X122</f>
        <v>0</v>
      </c>
      <c r="Y117">
        <f>'24 hour plot data'!Y122</f>
        <v>0.04</v>
      </c>
      <c r="Z117">
        <f>'24 hour plot data'!Z122</f>
        <v>0</v>
      </c>
      <c r="AA117">
        <f>'24 hour plot data'!AA122</f>
        <v>0</v>
      </c>
      <c r="AB117">
        <f>'24 hour plot data'!AB122</f>
        <v>3.6666666666666667E-2</v>
      </c>
      <c r="AC117">
        <f t="shared" si="8"/>
        <v>1.8388888888888886</v>
      </c>
      <c r="AD117">
        <f t="shared" si="9"/>
        <v>0.37222222222222223</v>
      </c>
    </row>
    <row r="118" spans="1:30" x14ac:dyDescent="0.2">
      <c r="A118">
        <v>44</v>
      </c>
      <c r="B118">
        <v>2</v>
      </c>
      <c r="C118" t="str">
        <f>'24 hour plot data'!C123</f>
        <v>V3</v>
      </c>
      <c r="D118">
        <v>3</v>
      </c>
      <c r="E118">
        <f>'24 hour plot data'!E123</f>
        <v>0.43222222222222223</v>
      </c>
      <c r="F118">
        <f>'24 hour plot data'!F123</f>
        <v>0.69555555555555559</v>
      </c>
      <c r="G118">
        <f>'24 hour plot data'!G123</f>
        <v>0.21777777777777776</v>
      </c>
      <c r="H118">
        <f>'24 hour plot data'!H123</f>
        <v>0.55000000000000004</v>
      </c>
      <c r="I118">
        <f>'24 hour plot data'!I123</f>
        <v>0.35666666666666669</v>
      </c>
      <c r="J118">
        <f>'24 hour plot data'!J123</f>
        <v>0.74888888888888894</v>
      </c>
      <c r="K118">
        <f>'24 hour plot data'!K123</f>
        <v>0.47666666666666668</v>
      </c>
      <c r="L118">
        <f>'24 hour plot data'!L123</f>
        <v>0.30444444444444446</v>
      </c>
      <c r="M118">
        <f>'24 hour plot data'!M123</f>
        <v>0.60333333333333339</v>
      </c>
      <c r="N118">
        <f>'24 hour plot data'!N123</f>
        <v>0.45111111111111113</v>
      </c>
      <c r="O118">
        <f>'24 hour plot data'!O123</f>
        <v>0.54777777777777781</v>
      </c>
      <c r="P118">
        <f>'24 hour plot data'!P123</f>
        <v>0.36222222222222222</v>
      </c>
      <c r="Q118">
        <f>'24 hour plot data'!Q123</f>
        <v>0</v>
      </c>
      <c r="R118">
        <f>'24 hour plot data'!R123</f>
        <v>0</v>
      </c>
      <c r="S118">
        <f>'24 hour plot data'!S123</f>
        <v>0.10444444444444445</v>
      </c>
      <c r="T118">
        <f>'24 hour plot data'!T123</f>
        <v>0.11888888888888889</v>
      </c>
      <c r="U118">
        <f>'24 hour plot data'!U123</f>
        <v>1.1111111111111111E-3</v>
      </c>
      <c r="V118">
        <f>'24 hour plot data'!V123</f>
        <v>0.13777777777777778</v>
      </c>
      <c r="W118">
        <f>'24 hour plot data'!W123</f>
        <v>5.5555555555555558E-3</v>
      </c>
      <c r="X118">
        <f>'24 hour plot data'!X123</f>
        <v>1.1111111111111111E-3</v>
      </c>
      <c r="Y118">
        <f>'24 hour plot data'!Y123</f>
        <v>0.1711111111111111</v>
      </c>
      <c r="Z118">
        <f>'24 hour plot data'!Z123</f>
        <v>0</v>
      </c>
      <c r="AA118">
        <f>'24 hour plot data'!AA123</f>
        <v>0</v>
      </c>
      <c r="AB118">
        <f>'24 hour plot data'!AB123</f>
        <v>0.12111111111111111</v>
      </c>
      <c r="AC118">
        <f t="shared" si="8"/>
        <v>5.746666666666667</v>
      </c>
      <c r="AD118">
        <f t="shared" si="9"/>
        <v>0.6611111111111112</v>
      </c>
    </row>
    <row r="119" spans="1:30" x14ac:dyDescent="0.2">
      <c r="A119">
        <v>44</v>
      </c>
      <c r="B119">
        <v>2</v>
      </c>
      <c r="C119" t="str">
        <f>'24 hour plot data'!C124</f>
        <v>U4</v>
      </c>
      <c r="D119">
        <v>1</v>
      </c>
      <c r="E119">
        <f>'24 hour plot data'!E124</f>
        <v>1</v>
      </c>
      <c r="F119">
        <f>'24 hour plot data'!F124</f>
        <v>0.47888888888888886</v>
      </c>
      <c r="G119">
        <f>'24 hour plot data'!G124</f>
        <v>0.32111111111111112</v>
      </c>
      <c r="H119">
        <f>'24 hour plot data'!H124</f>
        <v>0.27111111111111114</v>
      </c>
      <c r="I119">
        <f>'24 hour plot data'!I124</f>
        <v>0.73666666666666669</v>
      </c>
      <c r="J119">
        <f>'24 hour plot data'!J124</f>
        <v>0.4811111111111111</v>
      </c>
      <c r="K119">
        <f>'24 hour plot data'!K124</f>
        <v>0.17</v>
      </c>
      <c r="L119">
        <f>'24 hour plot data'!L124</f>
        <v>0.56333333333333335</v>
      </c>
      <c r="M119">
        <f>'24 hour plot data'!M124</f>
        <v>7.5555555555555556E-2</v>
      </c>
      <c r="N119">
        <f>'24 hour plot data'!N124</f>
        <v>0.36333333333333334</v>
      </c>
      <c r="O119">
        <f>'24 hour plot data'!O124</f>
        <v>0.34444444444444444</v>
      </c>
      <c r="P119">
        <f>'24 hour plot data'!P124</f>
        <v>0.3288888888888889</v>
      </c>
      <c r="Q119">
        <f>'24 hour plot data'!Q124</f>
        <v>1</v>
      </c>
      <c r="R119">
        <f>'24 hour plot data'!R124</f>
        <v>0.87333333333333329</v>
      </c>
      <c r="S119">
        <f>'24 hour plot data'!S124</f>
        <v>0.57777777777777772</v>
      </c>
      <c r="T119">
        <f>'24 hour plot data'!T124</f>
        <v>0.73777777777777775</v>
      </c>
      <c r="U119">
        <f>'24 hour plot data'!U124</f>
        <v>0.81333333333333335</v>
      </c>
      <c r="V119">
        <f>'24 hour plot data'!V124</f>
        <v>1</v>
      </c>
      <c r="W119">
        <f>'24 hour plot data'!W124</f>
        <v>0.51888888888888884</v>
      </c>
      <c r="X119">
        <f>'24 hour plot data'!X124</f>
        <v>0.47333333333333333</v>
      </c>
      <c r="Y119">
        <f>'24 hour plot data'!Y124</f>
        <v>0.44555555555555554</v>
      </c>
      <c r="Z119">
        <f>'24 hour plot data'!Z124</f>
        <v>0.76</v>
      </c>
      <c r="AA119">
        <f>'24 hour plot data'!AA124</f>
        <v>0.77555555555555555</v>
      </c>
      <c r="AB119">
        <f>'24 hour plot data'!AB124</f>
        <v>1</v>
      </c>
      <c r="AC119">
        <f t="shared" si="8"/>
        <v>5.1344444444444441</v>
      </c>
      <c r="AD119">
        <f t="shared" si="9"/>
        <v>8.9755555555555553</v>
      </c>
    </row>
    <row r="120" spans="1:30" x14ac:dyDescent="0.2">
      <c r="A120">
        <v>44</v>
      </c>
      <c r="B120">
        <v>2</v>
      </c>
      <c r="C120" t="str">
        <f>'24 hour plot data'!C125</f>
        <v>U4</v>
      </c>
      <c r="D120">
        <v>2</v>
      </c>
      <c r="E120">
        <f>'24 hour plot data'!E125</f>
        <v>0</v>
      </c>
      <c r="F120">
        <f>'24 hour plot data'!F125</f>
        <v>7.5555555555555556E-2</v>
      </c>
      <c r="G120">
        <f>'24 hour plot data'!G125</f>
        <v>0.12555555555555556</v>
      </c>
      <c r="H120">
        <f>'24 hour plot data'!H125</f>
        <v>0.18777777777777777</v>
      </c>
      <c r="I120">
        <f>'24 hour plot data'!I125</f>
        <v>2.7777777777777776E-2</v>
      </c>
      <c r="J120">
        <f>'24 hour plot data'!J125</f>
        <v>0.11</v>
      </c>
      <c r="K120">
        <f>'24 hour plot data'!K125</f>
        <v>0.14555555555555555</v>
      </c>
      <c r="L120">
        <f>'24 hour plot data'!L125</f>
        <v>0.10444444444444445</v>
      </c>
      <c r="M120">
        <f>'24 hour plot data'!M125</f>
        <v>0.27333333333333332</v>
      </c>
      <c r="N120">
        <f>'24 hour plot data'!N125</f>
        <v>8.666666666666667E-2</v>
      </c>
      <c r="O120">
        <f>'24 hour plot data'!O125</f>
        <v>0.19</v>
      </c>
      <c r="P120">
        <f>'24 hour plot data'!P125</f>
        <v>0.11333333333333333</v>
      </c>
      <c r="Q120">
        <f>'24 hour plot data'!Q125</f>
        <v>0</v>
      </c>
      <c r="R120">
        <f>'24 hour plot data'!R125</f>
        <v>0</v>
      </c>
      <c r="S120">
        <f>'24 hour plot data'!S125</f>
        <v>7.3333333333333334E-2</v>
      </c>
      <c r="T120">
        <f>'24 hour plot data'!T125</f>
        <v>1.3333333333333334E-2</v>
      </c>
      <c r="U120">
        <f>'24 hour plot data'!U125</f>
        <v>2.5555555555555557E-2</v>
      </c>
      <c r="V120">
        <f>'24 hour plot data'!V125</f>
        <v>0</v>
      </c>
      <c r="W120">
        <f>'24 hour plot data'!W125</f>
        <v>3.5555555555555556E-2</v>
      </c>
      <c r="X120">
        <f>'24 hour plot data'!X125</f>
        <v>0.1</v>
      </c>
      <c r="Y120">
        <f>'24 hour plot data'!Y125</f>
        <v>8.4444444444444447E-2</v>
      </c>
      <c r="Z120">
        <f>'24 hour plot data'!Z125</f>
        <v>1.8888888888888889E-2</v>
      </c>
      <c r="AA120">
        <f>'24 hour plot data'!AA125</f>
        <v>2.4444444444444446E-2</v>
      </c>
      <c r="AB120">
        <f>'24 hour plot data'!AB125</f>
        <v>0</v>
      </c>
      <c r="AC120">
        <f t="shared" si="8"/>
        <v>1.44</v>
      </c>
      <c r="AD120">
        <f t="shared" si="9"/>
        <v>0.37555555555555559</v>
      </c>
    </row>
    <row r="121" spans="1:30" x14ac:dyDescent="0.2">
      <c r="A121">
        <v>44</v>
      </c>
      <c r="B121">
        <v>2</v>
      </c>
      <c r="C121" t="str">
        <f>'24 hour plot data'!C126</f>
        <v>U4</v>
      </c>
      <c r="D121">
        <v>3</v>
      </c>
      <c r="E121">
        <f>'24 hour plot data'!E126</f>
        <v>0</v>
      </c>
      <c r="F121">
        <f>'24 hour plot data'!F126</f>
        <v>0.44555555555555554</v>
      </c>
      <c r="G121">
        <f>'24 hour plot data'!G126</f>
        <v>0.55333333333333334</v>
      </c>
      <c r="H121">
        <f>'24 hour plot data'!H126</f>
        <v>0.5411111111111111</v>
      </c>
      <c r="I121">
        <f>'24 hour plot data'!I126</f>
        <v>0.23555555555555555</v>
      </c>
      <c r="J121">
        <f>'24 hour plot data'!J126</f>
        <v>0.40888888888888891</v>
      </c>
      <c r="K121">
        <f>'24 hour plot data'!K126</f>
        <v>0.68444444444444441</v>
      </c>
      <c r="L121">
        <f>'24 hour plot data'!L126</f>
        <v>0.3322222222222222</v>
      </c>
      <c r="M121">
        <f>'24 hour plot data'!M126</f>
        <v>0.65111111111111108</v>
      </c>
      <c r="N121">
        <f>'24 hour plot data'!N126</f>
        <v>0.55000000000000004</v>
      </c>
      <c r="O121">
        <f>'24 hour plot data'!O126</f>
        <v>0.46555555555555556</v>
      </c>
      <c r="P121">
        <f>'24 hour plot data'!P126</f>
        <v>0.55777777777777782</v>
      </c>
      <c r="Q121">
        <f>'24 hour plot data'!Q126</f>
        <v>0</v>
      </c>
      <c r="R121">
        <f>'24 hour plot data'!R126</f>
        <v>0.12666666666666668</v>
      </c>
      <c r="S121">
        <f>'24 hour plot data'!S126</f>
        <v>0.34888888888888892</v>
      </c>
      <c r="T121">
        <f>'24 hour plot data'!T126</f>
        <v>0.24888888888888888</v>
      </c>
      <c r="U121">
        <f>'24 hour plot data'!U126</f>
        <v>0.16111111111111112</v>
      </c>
      <c r="V121">
        <f>'24 hour plot data'!V126</f>
        <v>0</v>
      </c>
      <c r="W121">
        <f>'24 hour plot data'!W126</f>
        <v>0.44555555555555554</v>
      </c>
      <c r="X121">
        <f>'24 hour plot data'!X126</f>
        <v>0.42666666666666669</v>
      </c>
      <c r="Y121">
        <f>'24 hour plot data'!Y126</f>
        <v>0.47</v>
      </c>
      <c r="Z121">
        <f>'24 hour plot data'!Z126</f>
        <v>0.22111111111111112</v>
      </c>
      <c r="AA121">
        <f>'24 hour plot data'!AA126</f>
        <v>0.2</v>
      </c>
      <c r="AB121">
        <f>'24 hour plot data'!AB126</f>
        <v>0</v>
      </c>
      <c r="AC121">
        <f t="shared" si="8"/>
        <v>5.4255555555555555</v>
      </c>
      <c r="AD121">
        <f t="shared" si="9"/>
        <v>2.6488888888888891</v>
      </c>
    </row>
    <row r="122" spans="1:30" x14ac:dyDescent="0.2">
      <c r="A122">
        <v>44</v>
      </c>
      <c r="B122">
        <v>2</v>
      </c>
      <c r="C122" t="str">
        <f>'24 hour plot data'!C127</f>
        <v>L2</v>
      </c>
      <c r="D122">
        <v>1</v>
      </c>
      <c r="E122">
        <f>'24 hour plot data'!E127</f>
        <v>0.24777777777777779</v>
      </c>
      <c r="F122">
        <f>'24 hour plot data'!F127</f>
        <v>0.36333333333333334</v>
      </c>
      <c r="G122">
        <f>'24 hour plot data'!G127</f>
        <v>0.55111111111111111</v>
      </c>
      <c r="H122">
        <f>'24 hour plot data'!H127</f>
        <v>0.3477777777777778</v>
      </c>
      <c r="I122">
        <f>'24 hour plot data'!I127</f>
        <v>0.15888888888888889</v>
      </c>
      <c r="J122">
        <f>'24 hour plot data'!J127</f>
        <v>0.68222222222222217</v>
      </c>
      <c r="K122">
        <f>'24 hour plot data'!K127</f>
        <v>6.3333333333333339E-2</v>
      </c>
      <c r="L122">
        <f>'24 hour plot data'!L127</f>
        <v>8.7777777777777774E-2</v>
      </c>
      <c r="M122">
        <f>'24 hour plot data'!M127</f>
        <v>0.58333333333333337</v>
      </c>
      <c r="N122">
        <f>'24 hour plot data'!N127</f>
        <v>7.8888888888888883E-2</v>
      </c>
      <c r="O122">
        <f>'24 hour plot data'!O127</f>
        <v>0.5444444444444444</v>
      </c>
      <c r="P122">
        <f>'24 hour plot data'!P127</f>
        <v>0.49777777777777776</v>
      </c>
      <c r="Q122">
        <f>'24 hour plot data'!Q127</f>
        <v>1</v>
      </c>
      <c r="R122">
        <f>'24 hour plot data'!R127</f>
        <v>1</v>
      </c>
      <c r="S122">
        <f>'24 hour plot data'!S127</f>
        <v>0.9655555555555555</v>
      </c>
      <c r="T122">
        <f>'24 hour plot data'!T127</f>
        <v>0.60555555555555551</v>
      </c>
      <c r="U122">
        <f>'24 hour plot data'!U127</f>
        <v>1</v>
      </c>
      <c r="V122">
        <f>'24 hour plot data'!V127</f>
        <v>0.75</v>
      </c>
      <c r="W122">
        <f>'24 hour plot data'!W127</f>
        <v>0.60222222222222221</v>
      </c>
      <c r="X122">
        <f>'24 hour plot data'!X127</f>
        <v>0.90333333333333332</v>
      </c>
      <c r="Y122">
        <f>'24 hour plot data'!Y127</f>
        <v>0.52111111111111108</v>
      </c>
      <c r="Z122">
        <f>'24 hour plot data'!Z127</f>
        <v>0.93777777777777782</v>
      </c>
      <c r="AA122">
        <f>'24 hour plot data'!AA127</f>
        <v>1</v>
      </c>
      <c r="AB122">
        <f>'24 hour plot data'!AB127</f>
        <v>1</v>
      </c>
      <c r="AC122">
        <f t="shared" si="8"/>
        <v>4.2066666666666661</v>
      </c>
      <c r="AD122">
        <f t="shared" si="9"/>
        <v>10.285555555555556</v>
      </c>
    </row>
    <row r="123" spans="1:30" x14ac:dyDescent="0.2">
      <c r="A123">
        <v>44</v>
      </c>
      <c r="B123">
        <v>2</v>
      </c>
      <c r="C123" t="str">
        <f>'24 hour plot data'!C128</f>
        <v>L2</v>
      </c>
      <c r="D123">
        <v>2</v>
      </c>
      <c r="E123">
        <f>'24 hour plot data'!E128</f>
        <v>8.1111111111111106E-2</v>
      </c>
      <c r="F123">
        <f>'24 hour plot data'!F128</f>
        <v>0.12444444444444444</v>
      </c>
      <c r="G123">
        <f>'24 hour plot data'!G128</f>
        <v>5.8888888888888886E-2</v>
      </c>
      <c r="H123">
        <f>'24 hour plot data'!H128</f>
        <v>8.3333333333333329E-2</v>
      </c>
      <c r="I123">
        <f>'24 hour plot data'!I128</f>
        <v>0.18111111111111111</v>
      </c>
      <c r="J123">
        <f>'24 hour plot data'!J128</f>
        <v>3.888888888888889E-2</v>
      </c>
      <c r="K123">
        <f>'24 hour plot data'!K128</f>
        <v>0.22333333333333333</v>
      </c>
      <c r="L123">
        <f>'24 hour plot data'!L128</f>
        <v>0.16111111111111112</v>
      </c>
      <c r="M123">
        <f>'24 hour plot data'!M128</f>
        <v>7.7777777777777779E-2</v>
      </c>
      <c r="N123">
        <f>'24 hour plot data'!N128</f>
        <v>0.18888888888888888</v>
      </c>
      <c r="O123">
        <f>'24 hour plot data'!O128</f>
        <v>9.555555555555556E-2</v>
      </c>
      <c r="P123">
        <f>'24 hour plot data'!P128</f>
        <v>8.8888888888888892E-2</v>
      </c>
      <c r="Q123">
        <f>'24 hour plot data'!Q128</f>
        <v>0</v>
      </c>
      <c r="R123">
        <f>'24 hour plot data'!R128</f>
        <v>0</v>
      </c>
      <c r="S123">
        <f>'24 hour plot data'!S128</f>
        <v>0</v>
      </c>
      <c r="T123">
        <f>'24 hour plot data'!T128</f>
        <v>7.4444444444444438E-2</v>
      </c>
      <c r="U123">
        <f>'24 hour plot data'!U128</f>
        <v>0</v>
      </c>
      <c r="V123">
        <f>'24 hour plot data'!V128</f>
        <v>3.4444444444444444E-2</v>
      </c>
      <c r="W123">
        <f>'24 hour plot data'!W128</f>
        <v>5.4444444444444441E-2</v>
      </c>
      <c r="X123">
        <f>'24 hour plot data'!X128</f>
        <v>2.8888888888888888E-2</v>
      </c>
      <c r="Y123">
        <f>'24 hour plot data'!Y128</f>
        <v>7.6666666666666661E-2</v>
      </c>
      <c r="Z123">
        <f>'24 hour plot data'!Z128</f>
        <v>0.01</v>
      </c>
      <c r="AA123">
        <f>'24 hour plot data'!AA128</f>
        <v>0</v>
      </c>
      <c r="AB123">
        <f>'24 hour plot data'!AB128</f>
        <v>0</v>
      </c>
      <c r="AC123">
        <f t="shared" si="8"/>
        <v>1.4033333333333333</v>
      </c>
      <c r="AD123">
        <f t="shared" si="9"/>
        <v>0.27888888888888885</v>
      </c>
    </row>
    <row r="124" spans="1:30" x14ac:dyDescent="0.2">
      <c r="A124">
        <v>44</v>
      </c>
      <c r="B124">
        <v>2</v>
      </c>
      <c r="C124" t="str">
        <f>'24 hour plot data'!C129</f>
        <v>L2</v>
      </c>
      <c r="D124">
        <v>3</v>
      </c>
      <c r="E124">
        <f>'24 hour plot data'!E129</f>
        <v>0.6711111111111111</v>
      </c>
      <c r="F124">
        <f>'24 hour plot data'!F129</f>
        <v>0.51222222222222225</v>
      </c>
      <c r="G124">
        <f>'24 hour plot data'!G129</f>
        <v>0.39</v>
      </c>
      <c r="H124">
        <f>'24 hour plot data'!H129</f>
        <v>0.56888888888888889</v>
      </c>
      <c r="I124">
        <f>'24 hour plot data'!I129</f>
        <v>0.66</v>
      </c>
      <c r="J124">
        <f>'24 hour plot data'!J129</f>
        <v>0.27888888888888891</v>
      </c>
      <c r="K124">
        <f>'24 hour plot data'!K129</f>
        <v>0.71333333333333337</v>
      </c>
      <c r="L124">
        <f>'24 hour plot data'!L129</f>
        <v>0.75111111111111106</v>
      </c>
      <c r="M124">
        <f>'24 hour plot data'!M129</f>
        <v>0.33888888888888891</v>
      </c>
      <c r="N124">
        <f>'24 hour plot data'!N129</f>
        <v>0.73222222222222222</v>
      </c>
      <c r="O124">
        <f>'24 hour plot data'!O129</f>
        <v>0.36</v>
      </c>
      <c r="P124">
        <f>'24 hour plot data'!P129</f>
        <v>0.41333333333333333</v>
      </c>
      <c r="Q124">
        <f>'24 hour plot data'!Q129</f>
        <v>0</v>
      </c>
      <c r="R124">
        <f>'24 hour plot data'!R129</f>
        <v>0</v>
      </c>
      <c r="S124">
        <f>'24 hour plot data'!S129</f>
        <v>3.4444444444444444E-2</v>
      </c>
      <c r="T124">
        <f>'24 hour plot data'!T129</f>
        <v>0.32</v>
      </c>
      <c r="U124">
        <f>'24 hour plot data'!U129</f>
        <v>0</v>
      </c>
      <c r="V124">
        <f>'24 hour plot data'!V129</f>
        <v>0.21555555555555556</v>
      </c>
      <c r="W124">
        <f>'24 hour plot data'!W129</f>
        <v>0.34333333333333332</v>
      </c>
      <c r="X124">
        <f>'24 hour plot data'!X129</f>
        <v>6.7777777777777784E-2</v>
      </c>
      <c r="Y124">
        <f>'24 hour plot data'!Y129</f>
        <v>0.4022222222222222</v>
      </c>
      <c r="Z124">
        <f>'24 hour plot data'!Z129</f>
        <v>5.2222222222222225E-2</v>
      </c>
      <c r="AA124">
        <f>'24 hour plot data'!AA129</f>
        <v>0</v>
      </c>
      <c r="AB124">
        <f>'24 hour plot data'!AB129</f>
        <v>0</v>
      </c>
      <c r="AC124">
        <f t="shared" si="8"/>
        <v>6.39</v>
      </c>
      <c r="AD124">
        <f t="shared" si="9"/>
        <v>1.4355555555555555</v>
      </c>
    </row>
    <row r="125" spans="1:30" x14ac:dyDescent="0.2">
      <c r="A125">
        <v>44</v>
      </c>
      <c r="B125">
        <v>2</v>
      </c>
      <c r="C125" t="str">
        <f>'24 hour plot data'!C130</f>
        <v>M1</v>
      </c>
      <c r="D125">
        <v>1</v>
      </c>
      <c r="E125">
        <f>'24 hour plot data'!E130</f>
        <v>0.27888888888888891</v>
      </c>
      <c r="F125">
        <f>'24 hour plot data'!F130</f>
        <v>0.63</v>
      </c>
      <c r="G125">
        <f>'24 hour plot data'!G130</f>
        <v>0.47555555555555556</v>
      </c>
      <c r="H125">
        <f>'24 hour plot data'!H130</f>
        <v>0.38222222222222224</v>
      </c>
      <c r="I125">
        <f>'24 hour plot data'!I130</f>
        <v>0.44222222222222224</v>
      </c>
      <c r="J125">
        <f>'24 hour plot data'!J130</f>
        <v>0.21333333333333335</v>
      </c>
      <c r="K125">
        <f>'24 hour plot data'!K130</f>
        <v>0.27333333333333332</v>
      </c>
      <c r="L125">
        <f>'24 hour plot data'!L130</f>
        <v>0.16111111111111112</v>
      </c>
      <c r="M125">
        <f>'24 hour plot data'!M130</f>
        <v>0.55444444444444441</v>
      </c>
      <c r="N125">
        <f>'24 hour plot data'!N130</f>
        <v>0.10222222222222223</v>
      </c>
      <c r="O125">
        <f>'24 hour plot data'!O130</f>
        <v>0.52888888888888885</v>
      </c>
      <c r="P125">
        <f>'24 hour plot data'!P130</f>
        <v>0.17555555555555555</v>
      </c>
      <c r="Q125">
        <f>'24 hour plot data'!Q130</f>
        <v>0.98111111111111116</v>
      </c>
      <c r="R125">
        <f>'24 hour plot data'!R130</f>
        <v>0.84888888888888892</v>
      </c>
      <c r="S125">
        <f>'24 hour plot data'!S130</f>
        <v>0.68666666666666665</v>
      </c>
      <c r="T125">
        <f>'24 hour plot data'!T130</f>
        <v>0.74444444444444446</v>
      </c>
      <c r="U125">
        <f>'24 hour plot data'!U130</f>
        <v>0.97222222222222221</v>
      </c>
      <c r="V125">
        <f>'24 hour plot data'!V130</f>
        <v>1</v>
      </c>
      <c r="W125">
        <f>'24 hour plot data'!W130</f>
        <v>0.97444444444444445</v>
      </c>
      <c r="X125">
        <f>'24 hour plot data'!X130</f>
        <v>0.52666666666666662</v>
      </c>
      <c r="Y125">
        <f>'24 hour plot data'!Y130</f>
        <v>0.97222222222222221</v>
      </c>
      <c r="Z125">
        <f>'24 hour plot data'!Z130</f>
        <v>0.4777777777777778</v>
      </c>
      <c r="AA125">
        <f>'24 hour plot data'!AA130</f>
        <v>1</v>
      </c>
      <c r="AB125">
        <f>'24 hour plot data'!AB130</f>
        <v>0.86</v>
      </c>
      <c r="AC125">
        <f t="shared" si="8"/>
        <v>4.2177777777777772</v>
      </c>
      <c r="AD125">
        <f t="shared" si="9"/>
        <v>10.044444444444444</v>
      </c>
    </row>
    <row r="126" spans="1:30" x14ac:dyDescent="0.2">
      <c r="A126">
        <v>44</v>
      </c>
      <c r="B126">
        <v>2</v>
      </c>
      <c r="C126" t="str">
        <f>'24 hour plot data'!C131</f>
        <v>M1</v>
      </c>
      <c r="D126">
        <v>2</v>
      </c>
      <c r="E126">
        <f>'24 hour plot data'!E131</f>
        <v>0.16444444444444445</v>
      </c>
      <c r="F126">
        <f>'24 hour plot data'!F131</f>
        <v>6.5555555555555561E-2</v>
      </c>
      <c r="G126">
        <f>'24 hour plot data'!G131</f>
        <v>0.08</v>
      </c>
      <c r="H126">
        <f>'24 hour plot data'!H131</f>
        <v>9.8888888888888887E-2</v>
      </c>
      <c r="I126">
        <f>'24 hour plot data'!I131</f>
        <v>9.2222222222222219E-2</v>
      </c>
      <c r="J126">
        <f>'24 hour plot data'!J131</f>
        <v>0.20333333333333334</v>
      </c>
      <c r="K126">
        <f>'24 hour plot data'!K131</f>
        <v>0.16777777777777778</v>
      </c>
      <c r="L126">
        <f>'24 hour plot data'!L131</f>
        <v>0.16666666666666666</v>
      </c>
      <c r="M126">
        <f>'24 hour plot data'!M131</f>
        <v>0.11</v>
      </c>
      <c r="N126">
        <f>'24 hour plot data'!N131</f>
        <v>0.28000000000000003</v>
      </c>
      <c r="O126">
        <f>'24 hour plot data'!O131</f>
        <v>3.3333333333333333E-2</v>
      </c>
      <c r="P126">
        <f>'24 hour plot data'!P131</f>
        <v>0.11444444444444445</v>
      </c>
      <c r="Q126">
        <f>'24 hour plot data'!Q131</f>
        <v>0</v>
      </c>
      <c r="R126">
        <f>'24 hour plot data'!R131</f>
        <v>3.3333333333333335E-3</v>
      </c>
      <c r="S126">
        <f>'24 hour plot data'!S131</f>
        <v>2.2222222222222223E-2</v>
      </c>
      <c r="T126">
        <f>'24 hour plot data'!T131</f>
        <v>4.1111111111111112E-2</v>
      </c>
      <c r="U126">
        <f>'24 hour plot data'!U131</f>
        <v>0</v>
      </c>
      <c r="V126">
        <f>'24 hour plot data'!V131</f>
        <v>0</v>
      </c>
      <c r="W126">
        <f>'24 hour plot data'!W131</f>
        <v>0</v>
      </c>
      <c r="X126">
        <f>'24 hour plot data'!X131</f>
        <v>3.3333333333333335E-3</v>
      </c>
      <c r="Y126">
        <f>'24 hour plot data'!Y131</f>
        <v>0</v>
      </c>
      <c r="Z126">
        <f>'24 hour plot data'!Z131</f>
        <v>1.1111111111111111E-3</v>
      </c>
      <c r="AA126">
        <f>'24 hour plot data'!AA131</f>
        <v>0</v>
      </c>
      <c r="AB126">
        <f>'24 hour plot data'!AB131</f>
        <v>0</v>
      </c>
      <c r="AC126">
        <f t="shared" si="8"/>
        <v>1.5766666666666669</v>
      </c>
      <c r="AD126">
        <f t="shared" si="9"/>
        <v>7.1111111111111097E-2</v>
      </c>
    </row>
    <row r="127" spans="1:30" x14ac:dyDescent="0.2">
      <c r="A127">
        <v>44</v>
      </c>
      <c r="B127">
        <v>2</v>
      </c>
      <c r="C127" t="str">
        <f>'24 hour plot data'!C132</f>
        <v>M1</v>
      </c>
      <c r="D127">
        <v>3</v>
      </c>
      <c r="E127">
        <f>'24 hour plot data'!E132</f>
        <v>0.55666666666666664</v>
      </c>
      <c r="F127">
        <f>'24 hour plot data'!F132</f>
        <v>0.30444444444444446</v>
      </c>
      <c r="G127">
        <f>'24 hour plot data'!G132</f>
        <v>0.44444444444444442</v>
      </c>
      <c r="H127">
        <f>'24 hour plot data'!H132</f>
        <v>0.51888888888888884</v>
      </c>
      <c r="I127">
        <f>'24 hour plot data'!I132</f>
        <v>0.46555555555555556</v>
      </c>
      <c r="J127">
        <f>'24 hour plot data'!J132</f>
        <v>0.58333333333333337</v>
      </c>
      <c r="K127">
        <f>'24 hour plot data'!K132</f>
        <v>0.55888888888888888</v>
      </c>
      <c r="L127">
        <f>'24 hour plot data'!L132</f>
        <v>0.67222222222222228</v>
      </c>
      <c r="M127">
        <f>'24 hour plot data'!M132</f>
        <v>0.33555555555555555</v>
      </c>
      <c r="N127">
        <f>'24 hour plot data'!N132</f>
        <v>0.61777777777777776</v>
      </c>
      <c r="O127">
        <f>'24 hour plot data'!O132</f>
        <v>0.43777777777777777</v>
      </c>
      <c r="P127">
        <f>'24 hour plot data'!P132</f>
        <v>0.71</v>
      </c>
      <c r="Q127">
        <f>'24 hour plot data'!Q132</f>
        <v>1.8888888888888889E-2</v>
      </c>
      <c r="R127">
        <f>'24 hour plot data'!R132</f>
        <v>0.14777777777777779</v>
      </c>
      <c r="S127">
        <f>'24 hour plot data'!S132</f>
        <v>0.2911111111111111</v>
      </c>
      <c r="T127">
        <f>'24 hour plot data'!T132</f>
        <v>0.21444444444444444</v>
      </c>
      <c r="U127">
        <f>'24 hour plot data'!U132</f>
        <v>2.7777777777777776E-2</v>
      </c>
      <c r="V127">
        <f>'24 hour plot data'!V132</f>
        <v>0</v>
      </c>
      <c r="W127">
        <f>'24 hour plot data'!W132</f>
        <v>2.5555555555555557E-2</v>
      </c>
      <c r="X127">
        <f>'24 hour plot data'!X132</f>
        <v>0.47</v>
      </c>
      <c r="Y127">
        <f>'24 hour plot data'!Y132</f>
        <v>2.7777777777777776E-2</v>
      </c>
      <c r="Z127">
        <f>'24 hour plot data'!Z132</f>
        <v>0.52111111111111108</v>
      </c>
      <c r="AA127">
        <f>'24 hour plot data'!AA132</f>
        <v>0</v>
      </c>
      <c r="AB127">
        <f>'24 hour plot data'!AB132</f>
        <v>0.14000000000000001</v>
      </c>
      <c r="AC127">
        <f t="shared" ref="AC127:AC152" si="10">SUM(E127:P127)</f>
        <v>6.2055555555555557</v>
      </c>
      <c r="AD127">
        <f t="shared" ref="AD127:AD152" si="11">SUM(Q127:AB127)</f>
        <v>1.8844444444444441</v>
      </c>
    </row>
    <row r="128" spans="1:30" x14ac:dyDescent="0.2">
      <c r="A128">
        <v>44</v>
      </c>
      <c r="B128">
        <v>2</v>
      </c>
      <c r="C128" t="str">
        <f>'24 hour plot data'!C133</f>
        <v>L4</v>
      </c>
      <c r="D128">
        <v>1</v>
      </c>
      <c r="E128">
        <f>'24 hour plot data'!E133</f>
        <v>0.60888888888888892</v>
      </c>
      <c r="F128">
        <f>'24 hour plot data'!F133</f>
        <v>0.48888888888888887</v>
      </c>
      <c r="G128">
        <f>'24 hour plot data'!G133</f>
        <v>0.31666666666666665</v>
      </c>
      <c r="H128">
        <f>'24 hour plot data'!H133</f>
        <v>0.13777777777777778</v>
      </c>
      <c r="I128">
        <f>'24 hour plot data'!I133</f>
        <v>0.49333333333333335</v>
      </c>
      <c r="J128">
        <f>'24 hour plot data'!J133</f>
        <v>0.31555555555555553</v>
      </c>
      <c r="K128">
        <f>'24 hour plot data'!K133</f>
        <v>7.2222222222222215E-2</v>
      </c>
      <c r="L128">
        <f>'24 hour plot data'!L133</f>
        <v>0.59666666666666668</v>
      </c>
      <c r="M128">
        <f>'24 hour plot data'!M133</f>
        <v>0.34666666666666668</v>
      </c>
      <c r="N128">
        <f>'24 hour plot data'!N133</f>
        <v>0.14333333333333334</v>
      </c>
      <c r="O128">
        <f>'24 hour plot data'!O133</f>
        <v>0.33777777777777779</v>
      </c>
      <c r="P128">
        <f>'24 hour plot data'!P133</f>
        <v>0.23222222222222222</v>
      </c>
      <c r="Q128">
        <f>'24 hour plot data'!Q133</f>
        <v>0.97333333333333338</v>
      </c>
      <c r="R128">
        <f>'24 hour plot data'!R133</f>
        <v>0.75222222222222224</v>
      </c>
      <c r="S128">
        <f>'24 hour plot data'!S133</f>
        <v>0.85777777777777775</v>
      </c>
      <c r="T128">
        <f>'24 hour plot data'!T133</f>
        <v>1</v>
      </c>
      <c r="U128">
        <f>'24 hour plot data'!U133</f>
        <v>0.99777777777777776</v>
      </c>
      <c r="V128">
        <f>'24 hour plot data'!V133</f>
        <v>0.53666666666666663</v>
      </c>
      <c r="W128">
        <f>'24 hour plot data'!W133</f>
        <v>1</v>
      </c>
      <c r="X128">
        <f>'24 hour plot data'!X133</f>
        <v>0.57999999999999996</v>
      </c>
      <c r="Y128">
        <f>'24 hour plot data'!Y133</f>
        <v>0.64555555555555555</v>
      </c>
      <c r="Z128">
        <f>'24 hour plot data'!Z133</f>
        <v>0.93</v>
      </c>
      <c r="AA128">
        <f>'24 hour plot data'!AA133</f>
        <v>0.9555555555555556</v>
      </c>
      <c r="AB128">
        <f>'24 hour plot data'!AB133</f>
        <v>0.60888888888888892</v>
      </c>
      <c r="AC128">
        <f t="shared" si="10"/>
        <v>4.0900000000000007</v>
      </c>
      <c r="AD128">
        <f t="shared" si="11"/>
        <v>9.8377777777777773</v>
      </c>
    </row>
    <row r="129" spans="1:30" x14ac:dyDescent="0.2">
      <c r="A129">
        <v>44</v>
      </c>
      <c r="B129">
        <v>2</v>
      </c>
      <c r="C129" t="str">
        <f>'24 hour plot data'!C134</f>
        <v>L4</v>
      </c>
      <c r="D129">
        <v>2</v>
      </c>
      <c r="E129">
        <f>'24 hour plot data'!E134</f>
        <v>7.2222222222222215E-2</v>
      </c>
      <c r="F129">
        <f>'24 hour plot data'!F134</f>
        <v>0.10666666666666667</v>
      </c>
      <c r="G129">
        <f>'24 hour plot data'!G134</f>
        <v>0.26111111111111113</v>
      </c>
      <c r="H129">
        <f>'24 hour plot data'!H134</f>
        <v>0.15444444444444444</v>
      </c>
      <c r="I129">
        <f>'24 hour plot data'!I134</f>
        <v>0.19888888888888889</v>
      </c>
      <c r="J129">
        <f>'24 hour plot data'!J134</f>
        <v>0.12222222222222222</v>
      </c>
      <c r="K129">
        <f>'24 hour plot data'!K134</f>
        <v>0.24333333333333335</v>
      </c>
      <c r="L129">
        <f>'24 hour plot data'!L134</f>
        <v>0.10777777777777778</v>
      </c>
      <c r="M129">
        <f>'24 hour plot data'!M134</f>
        <v>0.10111111111111111</v>
      </c>
      <c r="N129">
        <f>'24 hour plot data'!N134</f>
        <v>0.17666666666666667</v>
      </c>
      <c r="O129">
        <f>'24 hour plot data'!O134</f>
        <v>5.5555555555555552E-2</v>
      </c>
      <c r="P129">
        <f>'24 hour plot data'!P134</f>
        <v>0.15888888888888889</v>
      </c>
      <c r="Q129">
        <f>'24 hour plot data'!Q134</f>
        <v>5.5555555555555558E-3</v>
      </c>
      <c r="R129">
        <f>'24 hour plot data'!R134</f>
        <v>3.5555555555555556E-2</v>
      </c>
      <c r="S129">
        <f>'24 hour plot data'!S134</f>
        <v>1.1111111111111112E-2</v>
      </c>
      <c r="T129">
        <f>'24 hour plot data'!T134</f>
        <v>0</v>
      </c>
      <c r="U129">
        <f>'24 hour plot data'!U134</f>
        <v>0</v>
      </c>
      <c r="V129">
        <f>'24 hour plot data'!V134</f>
        <v>0.10888888888888888</v>
      </c>
      <c r="W129">
        <f>'24 hour plot data'!W134</f>
        <v>0</v>
      </c>
      <c r="X129">
        <f>'24 hour plot data'!X134</f>
        <v>6.7777777777777784E-2</v>
      </c>
      <c r="Y129">
        <f>'24 hour plot data'!Y134</f>
        <v>5.6666666666666664E-2</v>
      </c>
      <c r="Z129">
        <f>'24 hour plot data'!Z134</f>
        <v>0</v>
      </c>
      <c r="AA129">
        <f>'24 hour plot data'!AA134</f>
        <v>0</v>
      </c>
      <c r="AB129">
        <f>'24 hour plot data'!AB134</f>
        <v>7.6666666666666661E-2</v>
      </c>
      <c r="AC129">
        <f t="shared" si="10"/>
        <v>1.7588888888888889</v>
      </c>
      <c r="AD129">
        <f t="shared" si="11"/>
        <v>0.36222222222222217</v>
      </c>
    </row>
    <row r="130" spans="1:30" x14ac:dyDescent="0.2">
      <c r="A130">
        <v>44</v>
      </c>
      <c r="B130">
        <v>2</v>
      </c>
      <c r="C130" t="str">
        <f>'24 hour plot data'!C135</f>
        <v>L4</v>
      </c>
      <c r="D130">
        <v>3</v>
      </c>
      <c r="E130">
        <f>'24 hour plot data'!E135</f>
        <v>0.31888888888888889</v>
      </c>
      <c r="F130">
        <f>'24 hour plot data'!F135</f>
        <v>0.40444444444444444</v>
      </c>
      <c r="G130">
        <f>'24 hour plot data'!G135</f>
        <v>0.42222222222222222</v>
      </c>
      <c r="H130">
        <f>'24 hour plot data'!H135</f>
        <v>0.70777777777777773</v>
      </c>
      <c r="I130">
        <f>'24 hour plot data'!I135</f>
        <v>0.30777777777777776</v>
      </c>
      <c r="J130">
        <f>'24 hour plot data'!J135</f>
        <v>0.56222222222222218</v>
      </c>
      <c r="K130">
        <f>'24 hour plot data'!K135</f>
        <v>0.68444444444444441</v>
      </c>
      <c r="L130">
        <f>'24 hour plot data'!L135</f>
        <v>0.29555555555555557</v>
      </c>
      <c r="M130">
        <f>'24 hour plot data'!M135</f>
        <v>0.55222222222222217</v>
      </c>
      <c r="N130">
        <f>'24 hour plot data'!N135</f>
        <v>0.68</v>
      </c>
      <c r="O130">
        <f>'24 hour plot data'!O135</f>
        <v>0.60666666666666669</v>
      </c>
      <c r="P130">
        <f>'24 hour plot data'!P135</f>
        <v>0.60888888888888892</v>
      </c>
      <c r="Q130">
        <f>'24 hour plot data'!Q135</f>
        <v>2.1111111111111112E-2</v>
      </c>
      <c r="R130">
        <f>'24 hour plot data'!R135</f>
        <v>0.21222222222222223</v>
      </c>
      <c r="S130">
        <f>'24 hour plot data'!S135</f>
        <v>0.13111111111111112</v>
      </c>
      <c r="T130">
        <f>'24 hour plot data'!T135</f>
        <v>0</v>
      </c>
      <c r="U130">
        <f>'24 hour plot data'!U135</f>
        <v>2.2222222222222222E-3</v>
      </c>
      <c r="V130">
        <f>'24 hour plot data'!V135</f>
        <v>0.35444444444444445</v>
      </c>
      <c r="W130">
        <f>'24 hour plot data'!W135</f>
        <v>0</v>
      </c>
      <c r="X130">
        <f>'24 hour plot data'!X135</f>
        <v>0.35222222222222221</v>
      </c>
      <c r="Y130">
        <f>'24 hour plot data'!Y135</f>
        <v>0.29777777777777775</v>
      </c>
      <c r="Z130">
        <f>'24 hour plot data'!Z135</f>
        <v>7.0000000000000007E-2</v>
      </c>
      <c r="AA130">
        <f>'24 hour plot data'!AA135</f>
        <v>4.4444444444444446E-2</v>
      </c>
      <c r="AB130">
        <f>'24 hour plot data'!AB135</f>
        <v>0.31444444444444447</v>
      </c>
      <c r="AC130">
        <f t="shared" si="10"/>
        <v>6.1511111111111108</v>
      </c>
      <c r="AD130">
        <f t="shared" si="11"/>
        <v>1.8</v>
      </c>
    </row>
    <row r="131" spans="1:30" x14ac:dyDescent="0.2">
      <c r="A131">
        <v>44</v>
      </c>
      <c r="B131">
        <v>2</v>
      </c>
      <c r="C131" t="str">
        <f>'24 hour plot data'!C136</f>
        <v>S3- wrong fft??</v>
      </c>
      <c r="D131">
        <v>1</v>
      </c>
      <c r="E131">
        <f>'24 hour plot data'!E136</f>
        <v>0.42444444444444446</v>
      </c>
      <c r="F131">
        <f>'24 hour plot data'!F136</f>
        <v>0.27</v>
      </c>
      <c r="G131">
        <f>'24 hour plot data'!G136</f>
        <v>0.92</v>
      </c>
      <c r="H131">
        <f>'24 hour plot data'!H136</f>
        <v>4.5555555555555557E-2</v>
      </c>
      <c r="I131">
        <f>'24 hour plot data'!I136</f>
        <v>0.63111111111111107</v>
      </c>
      <c r="J131">
        <f>'24 hour plot data'!J136</f>
        <v>4.777777777777778E-2</v>
      </c>
      <c r="K131">
        <f>'24 hour plot data'!K136</f>
        <v>7.0000000000000007E-2</v>
      </c>
      <c r="L131">
        <f>'24 hour plot data'!L136</f>
        <v>0.44666666666666666</v>
      </c>
      <c r="M131">
        <f>'24 hour plot data'!M136</f>
        <v>0.43666666666666665</v>
      </c>
      <c r="N131">
        <f>'24 hour plot data'!N136</f>
        <v>0.41666666666666669</v>
      </c>
      <c r="O131">
        <f>'24 hour plot data'!O136</f>
        <v>0.33</v>
      </c>
      <c r="P131">
        <f>'24 hour plot data'!P136</f>
        <v>0.24111111111111111</v>
      </c>
      <c r="Q131">
        <f>'24 hour plot data'!Q136</f>
        <v>0.89</v>
      </c>
      <c r="R131">
        <f>'24 hour plot data'!R136</f>
        <v>1</v>
      </c>
      <c r="S131">
        <f>'24 hour plot data'!S136</f>
        <v>0.85444444444444445</v>
      </c>
      <c r="T131">
        <f>'24 hour plot data'!T136</f>
        <v>1</v>
      </c>
      <c r="U131">
        <f>'24 hour plot data'!U136</f>
        <v>1</v>
      </c>
      <c r="V131">
        <f>'24 hour plot data'!V136</f>
        <v>1</v>
      </c>
      <c r="W131">
        <f>'24 hour plot data'!W136</f>
        <v>0.99777777777777776</v>
      </c>
      <c r="X131">
        <f>'24 hour plot data'!X136</f>
        <v>0.62666666666666671</v>
      </c>
      <c r="Y131">
        <f>'24 hour plot data'!Y136</f>
        <v>0.66666666666666663</v>
      </c>
      <c r="Z131">
        <f>'24 hour plot data'!Z136</f>
        <v>0.73888888888888893</v>
      </c>
      <c r="AA131">
        <f>'24 hour plot data'!AA136</f>
        <v>0.88777777777777778</v>
      </c>
      <c r="AB131">
        <f>'24 hour plot data'!AB136</f>
        <v>1</v>
      </c>
      <c r="AC131">
        <f t="shared" si="10"/>
        <v>4.28</v>
      </c>
      <c r="AD131">
        <f t="shared" si="11"/>
        <v>10.662222222222223</v>
      </c>
    </row>
    <row r="132" spans="1:30" x14ac:dyDescent="0.2">
      <c r="A132">
        <v>44</v>
      </c>
      <c r="B132">
        <v>2</v>
      </c>
      <c r="C132" t="str">
        <f>'24 hour plot data'!C137</f>
        <v>S3- wrong fft??</v>
      </c>
      <c r="D132">
        <v>2</v>
      </c>
      <c r="E132">
        <f>'24 hour plot data'!E137</f>
        <v>0.1</v>
      </c>
      <c r="F132">
        <f>'24 hour plot data'!F137</f>
        <v>0.19333333333333333</v>
      </c>
      <c r="G132">
        <f>'24 hour plot data'!G137</f>
        <v>7.7777777777777776E-3</v>
      </c>
      <c r="H132">
        <f>'24 hour plot data'!H137</f>
        <v>0.26222222222222225</v>
      </c>
      <c r="I132">
        <f>'24 hour plot data'!I137</f>
        <v>7.1111111111111111E-2</v>
      </c>
      <c r="J132">
        <f>'24 hour plot data'!J137</f>
        <v>0.28000000000000003</v>
      </c>
      <c r="K132">
        <f>'24 hour plot data'!K137</f>
        <v>0.19444444444444445</v>
      </c>
      <c r="L132">
        <f>'24 hour plot data'!L137</f>
        <v>0.12111111111111111</v>
      </c>
      <c r="M132">
        <f>'24 hour plot data'!M137</f>
        <v>0.18444444444444444</v>
      </c>
      <c r="N132">
        <f>'24 hour plot data'!N137</f>
        <v>0.12555555555555556</v>
      </c>
      <c r="O132">
        <f>'24 hour plot data'!O137</f>
        <v>0.14555555555555555</v>
      </c>
      <c r="P132">
        <f>'24 hour plot data'!P137</f>
        <v>0.14444444444444443</v>
      </c>
      <c r="Q132">
        <f>'24 hour plot data'!Q137</f>
        <v>4.1111111111111112E-2</v>
      </c>
      <c r="R132">
        <f>'24 hour plot data'!R137</f>
        <v>0</v>
      </c>
      <c r="S132">
        <f>'24 hour plot data'!S137</f>
        <v>1.4444444444444444E-2</v>
      </c>
      <c r="T132">
        <f>'24 hour plot data'!T137</f>
        <v>0</v>
      </c>
      <c r="U132">
        <f>'24 hour plot data'!U137</f>
        <v>0</v>
      </c>
      <c r="V132">
        <f>'24 hour plot data'!V137</f>
        <v>0</v>
      </c>
      <c r="W132">
        <f>'24 hour plot data'!W137</f>
        <v>0</v>
      </c>
      <c r="X132">
        <f>'24 hour plot data'!X137</f>
        <v>5.5555555555555552E-2</v>
      </c>
      <c r="Y132">
        <f>'24 hour plot data'!Y137</f>
        <v>4.6666666666666669E-2</v>
      </c>
      <c r="Z132">
        <f>'24 hour plot data'!Z137</f>
        <v>3.7777777777777778E-2</v>
      </c>
      <c r="AA132">
        <f>'24 hour plot data'!AA137</f>
        <v>0</v>
      </c>
      <c r="AB132">
        <f>'24 hour plot data'!AB137</f>
        <v>0</v>
      </c>
      <c r="AC132">
        <f t="shared" si="10"/>
        <v>1.83</v>
      </c>
      <c r="AD132">
        <f t="shared" si="11"/>
        <v>0.19555555555555554</v>
      </c>
    </row>
    <row r="133" spans="1:30" x14ac:dyDescent="0.2">
      <c r="A133">
        <v>44</v>
      </c>
      <c r="B133">
        <v>2</v>
      </c>
      <c r="C133" t="str">
        <f>'24 hour plot data'!C138</f>
        <v>S3- wrong fft??</v>
      </c>
      <c r="D133">
        <v>3</v>
      </c>
      <c r="E133">
        <f>'24 hour plot data'!E138</f>
        <v>0.47555555555555556</v>
      </c>
      <c r="F133">
        <f>'24 hour plot data'!F138</f>
        <v>0.53666666666666663</v>
      </c>
      <c r="G133">
        <f>'24 hour plot data'!G138</f>
        <v>7.2222222222222215E-2</v>
      </c>
      <c r="H133">
        <f>'24 hour plot data'!H138</f>
        <v>0.69222222222222218</v>
      </c>
      <c r="I133">
        <f>'24 hour plot data'!I138</f>
        <v>0.29777777777777775</v>
      </c>
      <c r="J133">
        <f>'24 hour plot data'!J138</f>
        <v>0.67222222222222228</v>
      </c>
      <c r="K133">
        <f>'24 hour plot data'!K138</f>
        <v>0.73555555555555552</v>
      </c>
      <c r="L133">
        <f>'24 hour plot data'!L138</f>
        <v>0.43222222222222223</v>
      </c>
      <c r="M133">
        <f>'24 hour plot data'!M138</f>
        <v>0.37888888888888889</v>
      </c>
      <c r="N133">
        <f>'24 hour plot data'!N138</f>
        <v>0.45777777777777778</v>
      </c>
      <c r="O133">
        <f>'24 hour plot data'!O138</f>
        <v>0.52444444444444449</v>
      </c>
      <c r="P133">
        <f>'24 hour plot data'!P138</f>
        <v>0.61444444444444446</v>
      </c>
      <c r="Q133">
        <f>'24 hour plot data'!Q138</f>
        <v>6.8888888888888888E-2</v>
      </c>
      <c r="R133">
        <f>'24 hour plot data'!R138</f>
        <v>0</v>
      </c>
      <c r="S133">
        <f>'24 hour plot data'!S138</f>
        <v>0.13111111111111112</v>
      </c>
      <c r="T133">
        <f>'24 hour plot data'!T138</f>
        <v>0</v>
      </c>
      <c r="U133">
        <f>'24 hour plot data'!U138</f>
        <v>0</v>
      </c>
      <c r="V133">
        <f>'24 hour plot data'!V138</f>
        <v>0</v>
      </c>
      <c r="W133">
        <f>'24 hour plot data'!W138</f>
        <v>2.2222222222222222E-3</v>
      </c>
      <c r="X133">
        <f>'24 hour plot data'!X138</f>
        <v>0.31777777777777777</v>
      </c>
      <c r="Y133">
        <f>'24 hour plot data'!Y138</f>
        <v>0.28666666666666668</v>
      </c>
      <c r="Z133">
        <f>'24 hour plot data'!Z138</f>
        <v>0.22333333333333333</v>
      </c>
      <c r="AA133">
        <f>'24 hour plot data'!AA138</f>
        <v>0.11222222222222222</v>
      </c>
      <c r="AB133">
        <f>'24 hour plot data'!AB138</f>
        <v>0</v>
      </c>
      <c r="AC133">
        <f t="shared" si="10"/>
        <v>5.89</v>
      </c>
      <c r="AD133">
        <f t="shared" si="11"/>
        <v>1.1422222222222222</v>
      </c>
    </row>
    <row r="134" spans="1:30" x14ac:dyDescent="0.2">
      <c r="A134">
        <v>59</v>
      </c>
      <c r="B134">
        <v>2</v>
      </c>
      <c r="C134" t="str">
        <f>'24 hour plot data'!C139</f>
        <v>E1</v>
      </c>
      <c r="D134">
        <v>1</v>
      </c>
      <c r="E134">
        <f>'24 hour plot data'!E139</f>
        <v>0.50444444444444447</v>
      </c>
      <c r="F134">
        <f>'24 hour plot data'!F139</f>
        <v>0.52222222222222225</v>
      </c>
      <c r="G134">
        <f>'24 hour plot data'!G139</f>
        <v>0.24888888888888888</v>
      </c>
      <c r="H134">
        <f>'24 hour plot data'!H139</f>
        <v>0.28000000000000003</v>
      </c>
      <c r="I134">
        <f>'24 hour plot data'!I139</f>
        <v>0.16222222222222221</v>
      </c>
      <c r="J134">
        <f>'24 hour plot data'!J139</f>
        <v>0.38333333333333336</v>
      </c>
      <c r="K134">
        <f>'24 hour plot data'!K139</f>
        <v>3.3333333333333333E-2</v>
      </c>
      <c r="L134">
        <f>'24 hour plot data'!L139</f>
        <v>0.4811111111111111</v>
      </c>
      <c r="M134">
        <f>'24 hour plot data'!M139</f>
        <v>4.3333333333333335E-2</v>
      </c>
      <c r="N134">
        <f>'24 hour plot data'!N139</f>
        <v>0.55111111111111111</v>
      </c>
      <c r="O134">
        <f>'24 hour plot data'!O139</f>
        <v>8.8888888888888892E-2</v>
      </c>
      <c r="P134">
        <f>'24 hour plot data'!P139</f>
        <v>0.50222222222222224</v>
      </c>
      <c r="Q134">
        <f>'24 hour plot data'!Q139</f>
        <v>1</v>
      </c>
      <c r="R134">
        <f>'24 hour plot data'!R139</f>
        <v>0.7055555555555556</v>
      </c>
      <c r="S134">
        <f>'24 hour plot data'!S139</f>
        <v>0.6333333333333333</v>
      </c>
      <c r="T134">
        <f>'24 hour plot data'!T139</f>
        <v>1</v>
      </c>
      <c r="U134">
        <f>'24 hour plot data'!U139</f>
        <v>0.9966666666666667</v>
      </c>
      <c r="V134">
        <f>'24 hour plot data'!V139</f>
        <v>0.84666666666666668</v>
      </c>
      <c r="W134">
        <f>'24 hour plot data'!W139</f>
        <v>0.71</v>
      </c>
      <c r="X134">
        <f>'24 hour plot data'!X139</f>
        <v>0.65666666666666662</v>
      </c>
      <c r="Y134">
        <f>'24 hour plot data'!Y139</f>
        <v>0.38333333333333336</v>
      </c>
      <c r="Z134">
        <f>'24 hour plot data'!Z139</f>
        <v>0.42333333333333334</v>
      </c>
      <c r="AA134">
        <f>'24 hour plot data'!AA139</f>
        <v>0.88888888888888884</v>
      </c>
      <c r="AB134">
        <f>'24 hour plot data'!AB139</f>
        <v>0.99111111111111116</v>
      </c>
      <c r="AC134">
        <f t="shared" si="10"/>
        <v>3.8011111111111116</v>
      </c>
      <c r="AD134">
        <f t="shared" si="11"/>
        <v>9.2355555555555569</v>
      </c>
    </row>
    <row r="135" spans="1:30" x14ac:dyDescent="0.2">
      <c r="A135">
        <v>59</v>
      </c>
      <c r="B135">
        <v>2</v>
      </c>
      <c r="C135" t="str">
        <f>'24 hour plot data'!C140</f>
        <v>E1</v>
      </c>
      <c r="D135">
        <v>2</v>
      </c>
      <c r="E135">
        <f>'24 hour plot data'!E140</f>
        <v>5.5555555555555552E-2</v>
      </c>
      <c r="F135">
        <f>'24 hour plot data'!F140</f>
        <v>9.6666666666666665E-2</v>
      </c>
      <c r="G135">
        <f>'24 hour plot data'!G140</f>
        <v>0.14555555555555555</v>
      </c>
      <c r="H135">
        <f>'24 hour plot data'!H140</f>
        <v>0.11333333333333333</v>
      </c>
      <c r="I135">
        <f>'24 hour plot data'!I140</f>
        <v>0.16111111111111112</v>
      </c>
      <c r="J135">
        <f>'24 hour plot data'!J140</f>
        <v>0.17666666666666667</v>
      </c>
      <c r="K135">
        <f>'24 hour plot data'!K140</f>
        <v>0.17555555555555555</v>
      </c>
      <c r="L135">
        <f>'24 hour plot data'!L140</f>
        <v>6.6666666666666666E-2</v>
      </c>
      <c r="M135">
        <f>'24 hour plot data'!M140</f>
        <v>0.17666666666666667</v>
      </c>
      <c r="N135">
        <f>'24 hour plot data'!N140</f>
        <v>6.222222222222222E-2</v>
      </c>
      <c r="O135">
        <f>'24 hour plot data'!O140</f>
        <v>0.12</v>
      </c>
      <c r="P135">
        <f>'24 hour plot data'!P140</f>
        <v>6.3333333333333339E-2</v>
      </c>
      <c r="Q135">
        <f>'24 hour plot data'!Q140</f>
        <v>0</v>
      </c>
      <c r="R135">
        <f>'24 hour plot data'!R140</f>
        <v>1.4444444444444444E-2</v>
      </c>
      <c r="S135">
        <f>'24 hour plot data'!S140</f>
        <v>3.888888888888889E-2</v>
      </c>
      <c r="T135">
        <f>'24 hour plot data'!T140</f>
        <v>0</v>
      </c>
      <c r="U135">
        <f>'24 hour plot data'!U140</f>
        <v>0</v>
      </c>
      <c r="V135">
        <f>'24 hour plot data'!V140</f>
        <v>1.7777777777777778E-2</v>
      </c>
      <c r="W135">
        <f>'24 hour plot data'!W140</f>
        <v>3.3333333333333335E-3</v>
      </c>
      <c r="X135">
        <f>'24 hour plot data'!X140</f>
        <v>3.7777777777777778E-2</v>
      </c>
      <c r="Y135">
        <f>'24 hour plot data'!Y140</f>
        <v>6.6666666666666666E-2</v>
      </c>
      <c r="Z135">
        <f>'24 hour plot data'!Z140</f>
        <v>9.2222222222222219E-2</v>
      </c>
      <c r="AA135">
        <f>'24 hour plot data'!AA140</f>
        <v>2.2222222222222222E-3</v>
      </c>
      <c r="AB135">
        <f>'24 hour plot data'!AB140</f>
        <v>0</v>
      </c>
      <c r="AC135">
        <f t="shared" si="10"/>
        <v>1.4133333333333333</v>
      </c>
      <c r="AD135">
        <f t="shared" si="11"/>
        <v>0.27333333333333332</v>
      </c>
    </row>
    <row r="136" spans="1:30" x14ac:dyDescent="0.2">
      <c r="A136">
        <v>59</v>
      </c>
      <c r="B136">
        <v>2</v>
      </c>
      <c r="C136" t="str">
        <f>'24 hour plot data'!C141</f>
        <v>E1</v>
      </c>
      <c r="D136">
        <v>3</v>
      </c>
      <c r="E136">
        <f>'24 hour plot data'!E141</f>
        <v>0.44</v>
      </c>
      <c r="F136">
        <f>'24 hour plot data'!F141</f>
        <v>0.38111111111111112</v>
      </c>
      <c r="G136">
        <f>'24 hour plot data'!G141</f>
        <v>0.60555555555555551</v>
      </c>
      <c r="H136">
        <f>'24 hour plot data'!H141</f>
        <v>0.60666666666666669</v>
      </c>
      <c r="I136">
        <f>'24 hour plot data'!I141</f>
        <v>0.67666666666666664</v>
      </c>
      <c r="J136">
        <f>'24 hour plot data'!J141</f>
        <v>0.44</v>
      </c>
      <c r="K136">
        <f>'24 hour plot data'!K141</f>
        <v>0.7911111111111111</v>
      </c>
      <c r="L136">
        <f>'24 hour plot data'!L141</f>
        <v>0.45222222222222225</v>
      </c>
      <c r="M136">
        <f>'24 hour plot data'!M141</f>
        <v>0.78</v>
      </c>
      <c r="N136">
        <f>'24 hour plot data'!N141</f>
        <v>0.38666666666666666</v>
      </c>
      <c r="O136">
        <f>'24 hour plot data'!O141</f>
        <v>0.7911111111111111</v>
      </c>
      <c r="P136">
        <f>'24 hour plot data'!P141</f>
        <v>0.43444444444444447</v>
      </c>
      <c r="Q136">
        <f>'24 hour plot data'!Q141</f>
        <v>0</v>
      </c>
      <c r="R136">
        <f>'24 hour plot data'!R141</f>
        <v>0.28000000000000003</v>
      </c>
      <c r="S136">
        <f>'24 hour plot data'!S141</f>
        <v>0.32777777777777778</v>
      </c>
      <c r="T136">
        <f>'24 hour plot data'!T141</f>
        <v>0</v>
      </c>
      <c r="U136">
        <f>'24 hour plot data'!U141</f>
        <v>3.3333333333333335E-3</v>
      </c>
      <c r="V136">
        <f>'24 hour plot data'!V141</f>
        <v>0.13555555555555557</v>
      </c>
      <c r="W136">
        <f>'24 hour plot data'!W141</f>
        <v>0.28666666666666668</v>
      </c>
      <c r="X136">
        <f>'24 hour plot data'!X141</f>
        <v>0.30555555555555558</v>
      </c>
      <c r="Y136">
        <f>'24 hour plot data'!Y141</f>
        <v>0.55000000000000004</v>
      </c>
      <c r="Z136">
        <f>'24 hour plot data'!Z141</f>
        <v>0.48444444444444446</v>
      </c>
      <c r="AA136">
        <f>'24 hour plot data'!AA141</f>
        <v>0.10888888888888888</v>
      </c>
      <c r="AB136">
        <f>'24 hour plot data'!AB141</f>
        <v>8.8888888888888889E-3</v>
      </c>
      <c r="AC136">
        <f t="shared" si="10"/>
        <v>6.7855555555555558</v>
      </c>
      <c r="AD136">
        <f t="shared" si="11"/>
        <v>2.4911111111111111</v>
      </c>
    </row>
    <row r="137" spans="1:30" x14ac:dyDescent="0.2">
      <c r="A137">
        <v>59</v>
      </c>
      <c r="B137">
        <v>2</v>
      </c>
      <c r="C137" t="str">
        <f>'24 hour plot data'!C142</f>
        <v>F3</v>
      </c>
      <c r="D137">
        <v>1</v>
      </c>
      <c r="E137">
        <f>'24 hour plot data'!E142</f>
        <v>0.35777777777777775</v>
      </c>
      <c r="F137">
        <f>'24 hour plot data'!F142</f>
        <v>0.49888888888888888</v>
      </c>
      <c r="G137">
        <f>'24 hour plot data'!G142</f>
        <v>0.57666666666666666</v>
      </c>
      <c r="H137">
        <f>'24 hour plot data'!H142</f>
        <v>0.31333333333333335</v>
      </c>
      <c r="I137">
        <f>'24 hour plot data'!I142</f>
        <v>0.57999999999999996</v>
      </c>
      <c r="J137">
        <f>'24 hour plot data'!J142</f>
        <v>0.16777777777777778</v>
      </c>
      <c r="K137">
        <f>'24 hour plot data'!K142</f>
        <v>0.40333333333333332</v>
      </c>
      <c r="L137">
        <f>'24 hour plot data'!L142</f>
        <v>0.25</v>
      </c>
      <c r="M137">
        <f>'24 hour plot data'!M142</f>
        <v>0.44444444444444442</v>
      </c>
      <c r="N137">
        <f>'24 hour plot data'!N142</f>
        <v>0.20666666666666667</v>
      </c>
      <c r="O137">
        <f>'24 hour plot data'!O142</f>
        <v>0.33444444444444443</v>
      </c>
      <c r="P137">
        <f>'24 hour plot data'!P142</f>
        <v>0.27666666666666667</v>
      </c>
      <c r="Q137">
        <f>'24 hour plot data'!Q142</f>
        <v>1</v>
      </c>
      <c r="R137">
        <f>'24 hour plot data'!R142</f>
        <v>0.68</v>
      </c>
      <c r="S137">
        <f>'24 hour plot data'!S142</f>
        <v>0.6333333333333333</v>
      </c>
      <c r="T137">
        <f>'24 hour plot data'!T142</f>
        <v>0.79</v>
      </c>
      <c r="U137">
        <f>'24 hour plot data'!U142</f>
        <v>0.59111111111111114</v>
      </c>
      <c r="V137">
        <f>'24 hour plot data'!V142</f>
        <v>0.96777777777777774</v>
      </c>
      <c r="W137">
        <f>'24 hour plot data'!W142</f>
        <v>0.66888888888888887</v>
      </c>
      <c r="X137">
        <f>'24 hour plot data'!X142</f>
        <v>0.45222222222222225</v>
      </c>
      <c r="Y137">
        <f>'24 hour plot data'!Y142</f>
        <v>0.64222222222222225</v>
      </c>
      <c r="Z137">
        <f>'24 hour plot data'!Z142</f>
        <v>0.75222222222222224</v>
      </c>
      <c r="AA137">
        <f>'24 hour plot data'!AA142</f>
        <v>1</v>
      </c>
      <c r="AB137">
        <f>'24 hour plot data'!AB142</f>
        <v>0.6711111111111111</v>
      </c>
      <c r="AC137">
        <f t="shared" si="10"/>
        <v>4.41</v>
      </c>
      <c r="AD137">
        <f t="shared" si="11"/>
        <v>8.8488888888888884</v>
      </c>
    </row>
    <row r="138" spans="1:30" x14ac:dyDescent="0.2">
      <c r="A138">
        <v>59</v>
      </c>
      <c r="B138">
        <v>2</v>
      </c>
      <c r="C138" t="str">
        <f>'24 hour plot data'!C143</f>
        <v>F3</v>
      </c>
      <c r="D138">
        <v>2</v>
      </c>
      <c r="E138">
        <f>'24 hour plot data'!E143</f>
        <v>9.8888888888888887E-2</v>
      </c>
      <c r="F138">
        <f>'24 hour plot data'!F143</f>
        <v>7.4444444444444438E-2</v>
      </c>
      <c r="G138">
        <f>'24 hour plot data'!G143</f>
        <v>1.5555555555555555E-2</v>
      </c>
      <c r="H138">
        <f>'24 hour plot data'!H143</f>
        <v>7.5555555555555556E-2</v>
      </c>
      <c r="I138">
        <f>'24 hour plot data'!I143</f>
        <v>7.6666666666666661E-2</v>
      </c>
      <c r="J138">
        <f>'24 hour plot data'!J143</f>
        <v>0.13</v>
      </c>
      <c r="K138">
        <f>'24 hour plot data'!K143</f>
        <v>0.10111111111111111</v>
      </c>
      <c r="L138">
        <f>'24 hour plot data'!L143</f>
        <v>9.555555555555556E-2</v>
      </c>
      <c r="M138">
        <f>'24 hour plot data'!M143</f>
        <v>5.1111111111111114E-2</v>
      </c>
      <c r="N138">
        <f>'24 hour plot data'!N143</f>
        <v>0.12222222222222222</v>
      </c>
      <c r="O138">
        <f>'24 hour plot data'!O143</f>
        <v>0.13</v>
      </c>
      <c r="P138">
        <f>'24 hour plot data'!P143</f>
        <v>8.666666666666667E-2</v>
      </c>
      <c r="Q138">
        <f>'24 hour plot data'!Q143</f>
        <v>0</v>
      </c>
      <c r="R138">
        <f>'24 hour plot data'!R143</f>
        <v>5.3333333333333337E-2</v>
      </c>
      <c r="S138">
        <f>'24 hour plot data'!S143</f>
        <v>3.6666666666666667E-2</v>
      </c>
      <c r="T138">
        <f>'24 hour plot data'!T143</f>
        <v>1.1111111111111112E-2</v>
      </c>
      <c r="U138">
        <f>'24 hour plot data'!U143</f>
        <v>3.111111111111111E-2</v>
      </c>
      <c r="V138">
        <f>'24 hour plot data'!V143</f>
        <v>0</v>
      </c>
      <c r="W138">
        <f>'24 hour plot data'!W143</f>
        <v>3.6666666666666667E-2</v>
      </c>
      <c r="X138">
        <f>'24 hour plot data'!X143</f>
        <v>8.2222222222222224E-2</v>
      </c>
      <c r="Y138">
        <f>'24 hour plot data'!Y143</f>
        <v>2.4444444444444446E-2</v>
      </c>
      <c r="Z138">
        <f>'24 hour plot data'!Z143</f>
        <v>2.4444444444444446E-2</v>
      </c>
      <c r="AA138">
        <f>'24 hour plot data'!AA143</f>
        <v>0</v>
      </c>
      <c r="AB138">
        <f>'24 hour plot data'!AB143</f>
        <v>2.6666666666666668E-2</v>
      </c>
      <c r="AC138">
        <f t="shared" si="10"/>
        <v>1.0577777777777779</v>
      </c>
      <c r="AD138">
        <f t="shared" si="11"/>
        <v>0.32666666666666661</v>
      </c>
    </row>
    <row r="139" spans="1:30" x14ac:dyDescent="0.2">
      <c r="A139">
        <v>59</v>
      </c>
      <c r="B139">
        <v>2</v>
      </c>
      <c r="C139" t="str">
        <f>'24 hour plot data'!C144</f>
        <v>F3</v>
      </c>
      <c r="D139">
        <v>3</v>
      </c>
      <c r="E139">
        <f>'24 hour plot data'!E144</f>
        <v>0.54333333333333333</v>
      </c>
      <c r="F139">
        <f>'24 hour plot data'!F144</f>
        <v>0.42666666666666669</v>
      </c>
      <c r="G139">
        <f>'24 hour plot data'!G144</f>
        <v>0.40777777777777779</v>
      </c>
      <c r="H139">
        <f>'24 hour plot data'!H144</f>
        <v>0.61111111111111116</v>
      </c>
      <c r="I139">
        <f>'24 hour plot data'!I144</f>
        <v>0.34333333333333332</v>
      </c>
      <c r="J139">
        <f>'24 hour plot data'!J144</f>
        <v>0.70222222222222219</v>
      </c>
      <c r="K139">
        <f>'24 hour plot data'!K144</f>
        <v>0.49555555555555558</v>
      </c>
      <c r="L139">
        <f>'24 hour plot data'!L144</f>
        <v>0.6544444444444445</v>
      </c>
      <c r="M139">
        <f>'24 hour plot data'!M144</f>
        <v>0.50444444444444447</v>
      </c>
      <c r="N139">
        <f>'24 hour plot data'!N144</f>
        <v>0.6711111111111111</v>
      </c>
      <c r="O139">
        <f>'24 hour plot data'!O144</f>
        <v>0.53555555555555556</v>
      </c>
      <c r="P139">
        <f>'24 hour plot data'!P144</f>
        <v>0.63666666666666671</v>
      </c>
      <c r="Q139">
        <f>'24 hour plot data'!Q144</f>
        <v>0</v>
      </c>
      <c r="R139">
        <f>'24 hour plot data'!R144</f>
        <v>0.26666666666666666</v>
      </c>
      <c r="S139">
        <f>'24 hour plot data'!S144</f>
        <v>0.33</v>
      </c>
      <c r="T139">
        <f>'24 hour plot data'!T144</f>
        <v>0.19888888888888889</v>
      </c>
      <c r="U139">
        <f>'24 hour plot data'!U144</f>
        <v>0.37777777777777777</v>
      </c>
      <c r="V139">
        <f>'24 hour plot data'!V144</f>
        <v>3.2222222222222222E-2</v>
      </c>
      <c r="W139">
        <f>'24 hour plot data'!W144</f>
        <v>0.29444444444444445</v>
      </c>
      <c r="X139">
        <f>'24 hour plot data'!X144</f>
        <v>0.46555555555555556</v>
      </c>
      <c r="Y139">
        <f>'24 hour plot data'!Y144</f>
        <v>0.33333333333333331</v>
      </c>
      <c r="Z139">
        <f>'24 hour plot data'!Z144</f>
        <v>0.22333333333333333</v>
      </c>
      <c r="AA139">
        <f>'24 hour plot data'!AA144</f>
        <v>0</v>
      </c>
      <c r="AB139">
        <f>'24 hour plot data'!AB144</f>
        <v>0.30222222222222223</v>
      </c>
      <c r="AC139">
        <f t="shared" si="10"/>
        <v>6.5322222222222228</v>
      </c>
      <c r="AD139">
        <f t="shared" si="11"/>
        <v>2.8244444444444445</v>
      </c>
    </row>
    <row r="140" spans="1:30" x14ac:dyDescent="0.2">
      <c r="A140">
        <v>59</v>
      </c>
      <c r="B140">
        <v>2</v>
      </c>
      <c r="C140" t="str">
        <f>'24 hour plot data'!C145</f>
        <v>L2</v>
      </c>
      <c r="D140">
        <v>1</v>
      </c>
      <c r="E140">
        <f>'24 hour plot data'!E145</f>
        <v>5.1111111111111114E-2</v>
      </c>
      <c r="F140">
        <f>'24 hour plot data'!F145</f>
        <v>0.23333333333333334</v>
      </c>
      <c r="G140">
        <f>'24 hour plot data'!G145</f>
        <v>1</v>
      </c>
      <c r="H140">
        <f>'24 hour plot data'!H145</f>
        <v>0.26333333333333331</v>
      </c>
      <c r="I140">
        <f>'24 hour plot data'!I145</f>
        <v>0.5377777777777778</v>
      </c>
      <c r="J140">
        <f>'24 hour plot data'!J145</f>
        <v>0.2877777777777778</v>
      </c>
      <c r="K140">
        <f>'24 hour plot data'!K145</f>
        <v>0.16</v>
      </c>
      <c r="L140">
        <f>'24 hour plot data'!L145</f>
        <v>0.51888888888888884</v>
      </c>
      <c r="M140">
        <f>'24 hour plot data'!M145</f>
        <v>0.19444444444444445</v>
      </c>
      <c r="N140">
        <f>'24 hour plot data'!N145</f>
        <v>0.33111111111111113</v>
      </c>
      <c r="O140">
        <f>'24 hour plot data'!O145</f>
        <v>0.21666666666666667</v>
      </c>
      <c r="P140">
        <f>'24 hour plot data'!P145</f>
        <v>0.55888888888888888</v>
      </c>
      <c r="Q140">
        <f>'24 hour plot data'!Q145</f>
        <v>1</v>
      </c>
      <c r="R140">
        <f>'24 hour plot data'!R145</f>
        <v>0.5788888888888889</v>
      </c>
      <c r="S140">
        <f>'24 hour plot data'!S145</f>
        <v>0.81555555555555559</v>
      </c>
      <c r="T140">
        <f>'24 hour plot data'!T145</f>
        <v>0.6711111111111111</v>
      </c>
      <c r="U140">
        <f>'24 hour plot data'!U145</f>
        <v>1</v>
      </c>
      <c r="V140">
        <f>'24 hour plot data'!V145</f>
        <v>1</v>
      </c>
      <c r="W140">
        <f>'24 hour plot data'!W145</f>
        <v>0.95777777777777773</v>
      </c>
      <c r="X140">
        <f>'24 hour plot data'!X145</f>
        <v>0.60666666666666669</v>
      </c>
      <c r="Y140">
        <f>'24 hour plot data'!Y145</f>
        <v>0.81555555555555559</v>
      </c>
      <c r="Z140">
        <f>'24 hour plot data'!Z145</f>
        <v>0.9044444444444445</v>
      </c>
      <c r="AA140">
        <f>'24 hour plot data'!AA145</f>
        <v>1</v>
      </c>
      <c r="AB140">
        <f>'24 hour plot data'!AB145</f>
        <v>0.80222222222222217</v>
      </c>
      <c r="AC140">
        <f t="shared" si="10"/>
        <v>4.3533333333333344</v>
      </c>
      <c r="AD140">
        <f t="shared" si="11"/>
        <v>10.152222222222219</v>
      </c>
    </row>
    <row r="141" spans="1:30" x14ac:dyDescent="0.2">
      <c r="A141">
        <v>59</v>
      </c>
      <c r="B141">
        <v>2</v>
      </c>
      <c r="C141" t="str">
        <f>'24 hour plot data'!C146</f>
        <v>L2</v>
      </c>
      <c r="D141">
        <v>2</v>
      </c>
      <c r="E141">
        <f>'24 hour plot data'!E146</f>
        <v>9.2222222222222219E-2</v>
      </c>
      <c r="F141">
        <f>'24 hour plot data'!F146</f>
        <v>0.1411111111111111</v>
      </c>
      <c r="G141">
        <f>'24 hour plot data'!G146</f>
        <v>0</v>
      </c>
      <c r="H141">
        <f>'24 hour plot data'!H146</f>
        <v>0.12888888888888889</v>
      </c>
      <c r="I141">
        <f>'24 hour plot data'!I146</f>
        <v>7.5555555555555556E-2</v>
      </c>
      <c r="J141">
        <f>'24 hour plot data'!J146</f>
        <v>0.15888888888888889</v>
      </c>
      <c r="K141">
        <f>'24 hour plot data'!K146</f>
        <v>0.14888888888888888</v>
      </c>
      <c r="L141">
        <f>'24 hour plot data'!L146</f>
        <v>8.666666666666667E-2</v>
      </c>
      <c r="M141">
        <f>'24 hour plot data'!M146</f>
        <v>0.15</v>
      </c>
      <c r="N141">
        <f>'24 hour plot data'!N146</f>
        <v>0.12222222222222222</v>
      </c>
      <c r="O141">
        <f>'24 hour plot data'!O146</f>
        <v>0.13666666666666666</v>
      </c>
      <c r="P141">
        <f>'24 hour plot data'!P146</f>
        <v>6.3333333333333339E-2</v>
      </c>
      <c r="Q141">
        <f>'24 hour plot data'!Q146</f>
        <v>0</v>
      </c>
      <c r="R141">
        <f>'24 hour plot data'!R146</f>
        <v>3.888888888888889E-2</v>
      </c>
      <c r="S141">
        <f>'24 hour plot data'!S146</f>
        <v>4.777777777777778E-2</v>
      </c>
      <c r="T141">
        <f>'24 hour plot data'!T146</f>
        <v>3.7777777777777778E-2</v>
      </c>
      <c r="U141">
        <f>'24 hour plot data'!U146</f>
        <v>0</v>
      </c>
      <c r="V141">
        <f>'24 hour plot data'!V146</f>
        <v>0</v>
      </c>
      <c r="W141">
        <f>'24 hour plot data'!W146</f>
        <v>0</v>
      </c>
      <c r="X141">
        <f>'24 hour plot data'!X146</f>
        <v>5.1111111111111114E-2</v>
      </c>
      <c r="Y141">
        <f>'24 hour plot data'!Y146</f>
        <v>1.3333333333333334E-2</v>
      </c>
      <c r="Z141">
        <f>'24 hour plot data'!Z146</f>
        <v>4.4444444444444444E-3</v>
      </c>
      <c r="AA141">
        <f>'24 hour plot data'!AA146</f>
        <v>0</v>
      </c>
      <c r="AB141">
        <f>'24 hour plot data'!AB146</f>
        <v>1.1111111111111112E-2</v>
      </c>
      <c r="AC141">
        <f t="shared" si="10"/>
        <v>1.3044444444444443</v>
      </c>
      <c r="AD141">
        <f t="shared" si="11"/>
        <v>0.20444444444444443</v>
      </c>
    </row>
    <row r="142" spans="1:30" x14ac:dyDescent="0.2">
      <c r="A142">
        <v>59</v>
      </c>
      <c r="B142">
        <v>2</v>
      </c>
      <c r="C142" t="str">
        <f>'24 hour plot data'!C147</f>
        <v>L2</v>
      </c>
      <c r="D142">
        <v>3</v>
      </c>
      <c r="E142">
        <f>'24 hour plot data'!E147</f>
        <v>0.85666666666666669</v>
      </c>
      <c r="F142">
        <f>'24 hour plot data'!F147</f>
        <v>0.62555555555555553</v>
      </c>
      <c r="G142">
        <f>'24 hour plot data'!G147</f>
        <v>0</v>
      </c>
      <c r="H142">
        <f>'24 hour plot data'!H147</f>
        <v>0.60777777777777775</v>
      </c>
      <c r="I142">
        <f>'24 hour plot data'!I147</f>
        <v>0.38666666666666666</v>
      </c>
      <c r="J142">
        <f>'24 hour plot data'!J147</f>
        <v>0.55333333333333334</v>
      </c>
      <c r="K142">
        <f>'24 hour plot data'!K147</f>
        <v>0.69111111111111112</v>
      </c>
      <c r="L142">
        <f>'24 hour plot data'!L147</f>
        <v>0.39444444444444443</v>
      </c>
      <c r="M142">
        <f>'24 hour plot data'!M147</f>
        <v>0.65555555555555556</v>
      </c>
      <c r="N142">
        <f>'24 hour plot data'!N147</f>
        <v>0.54666666666666663</v>
      </c>
      <c r="O142">
        <f>'24 hour plot data'!O147</f>
        <v>0.64666666666666661</v>
      </c>
      <c r="P142">
        <f>'24 hour plot data'!P147</f>
        <v>0.37777777777777777</v>
      </c>
      <c r="Q142">
        <f>'24 hour plot data'!Q147</f>
        <v>0</v>
      </c>
      <c r="R142">
        <f>'24 hour plot data'!R147</f>
        <v>0.38222222222222224</v>
      </c>
      <c r="S142">
        <f>'24 hour plot data'!S147</f>
        <v>0.13666666666666666</v>
      </c>
      <c r="T142">
        <f>'24 hour plot data'!T147</f>
        <v>0.2911111111111111</v>
      </c>
      <c r="U142">
        <f>'24 hour plot data'!U147</f>
        <v>0</v>
      </c>
      <c r="V142">
        <f>'24 hour plot data'!V147</f>
        <v>0</v>
      </c>
      <c r="W142">
        <f>'24 hour plot data'!W147</f>
        <v>4.2222222222222223E-2</v>
      </c>
      <c r="X142">
        <f>'24 hour plot data'!X147</f>
        <v>0.34222222222222221</v>
      </c>
      <c r="Y142">
        <f>'24 hour plot data'!Y147</f>
        <v>0.1711111111111111</v>
      </c>
      <c r="Z142">
        <f>'24 hour plot data'!Z147</f>
        <v>9.1111111111111115E-2</v>
      </c>
      <c r="AA142">
        <f>'24 hour plot data'!AA147</f>
        <v>0</v>
      </c>
      <c r="AB142">
        <f>'24 hour plot data'!AB147</f>
        <v>0.18666666666666668</v>
      </c>
      <c r="AC142">
        <f t="shared" si="10"/>
        <v>6.3422222222222224</v>
      </c>
      <c r="AD142">
        <f t="shared" si="11"/>
        <v>1.6433333333333338</v>
      </c>
    </row>
    <row r="143" spans="1:30" x14ac:dyDescent="0.2">
      <c r="A143">
        <v>59</v>
      </c>
      <c r="B143">
        <v>2</v>
      </c>
      <c r="C143" t="str">
        <f>'24 hour plot data'!C148</f>
        <v>S3</v>
      </c>
      <c r="D143">
        <v>1</v>
      </c>
      <c r="E143">
        <f>'24 hour plot data'!E148</f>
        <v>0.18777777777777777</v>
      </c>
      <c r="F143">
        <f>'24 hour plot data'!F148</f>
        <v>0.62</v>
      </c>
      <c r="G143">
        <f>'24 hour plot data'!G148</f>
        <v>0.5955555555555555</v>
      </c>
      <c r="H143">
        <f>'24 hour plot data'!H148</f>
        <v>0.2</v>
      </c>
      <c r="I143">
        <f>'24 hour plot data'!I148</f>
        <v>0.46888888888888891</v>
      </c>
      <c r="J143">
        <f>'24 hour plot data'!J148</f>
        <v>0.21111111111111111</v>
      </c>
      <c r="K143">
        <f>'24 hour plot data'!K148</f>
        <v>7.4444444444444438E-2</v>
      </c>
      <c r="L143">
        <f>'24 hour plot data'!L148</f>
        <v>0.74555555555555553</v>
      </c>
      <c r="M143">
        <f>'24 hour plot data'!M148</f>
        <v>5.5555555555555552E-2</v>
      </c>
      <c r="N143">
        <f>'24 hour plot data'!N148</f>
        <v>0.31444444444444447</v>
      </c>
      <c r="O143">
        <f>'24 hour plot data'!O148</f>
        <v>9.4444444444444442E-2</v>
      </c>
      <c r="P143">
        <f>'24 hour plot data'!P148</f>
        <v>0.41444444444444445</v>
      </c>
      <c r="Q143">
        <f>'24 hour plot data'!Q148</f>
        <v>0.99</v>
      </c>
      <c r="R143">
        <f>'24 hour plot data'!R148</f>
        <v>1</v>
      </c>
      <c r="S143">
        <f>'24 hour plot data'!S148</f>
        <v>0.81444444444444442</v>
      </c>
      <c r="T143">
        <f>'24 hour plot data'!T148</f>
        <v>1</v>
      </c>
      <c r="U143">
        <f>'24 hour plot data'!U148</f>
        <v>0.99777777777777776</v>
      </c>
      <c r="V143">
        <f>'24 hour plot data'!V148</f>
        <v>0.99444444444444446</v>
      </c>
      <c r="W143">
        <f>'24 hour plot data'!W148</f>
        <v>0.9966666666666667</v>
      </c>
      <c r="X143">
        <f>'24 hour plot data'!X148</f>
        <v>0.47666666666666668</v>
      </c>
      <c r="Y143">
        <f>'24 hour plot data'!Y148</f>
        <v>0.6677777777777778</v>
      </c>
      <c r="Z143">
        <f>'24 hour plot data'!Z148</f>
        <v>0.66444444444444439</v>
      </c>
      <c r="AA143">
        <f>'24 hour plot data'!AA148</f>
        <v>0.66222222222222227</v>
      </c>
      <c r="AB143">
        <f>'24 hour plot data'!AB148</f>
        <v>0.82</v>
      </c>
      <c r="AC143">
        <f t="shared" si="10"/>
        <v>3.9822222222222221</v>
      </c>
      <c r="AD143">
        <f t="shared" si="11"/>
        <v>10.084444444444447</v>
      </c>
    </row>
    <row r="144" spans="1:30" x14ac:dyDescent="0.2">
      <c r="A144">
        <v>59</v>
      </c>
      <c r="B144">
        <v>2</v>
      </c>
      <c r="C144" t="str">
        <f>'24 hour plot data'!C149</f>
        <v>S3</v>
      </c>
      <c r="D144">
        <v>2</v>
      </c>
      <c r="E144">
        <f>'24 hour plot data'!E149</f>
        <v>0.16888888888888889</v>
      </c>
      <c r="F144">
        <f>'24 hour plot data'!F149</f>
        <v>3.3333333333333333E-2</v>
      </c>
      <c r="G144">
        <f>'24 hour plot data'!G149</f>
        <v>6.5555555555555561E-2</v>
      </c>
      <c r="H144">
        <f>'24 hour plot data'!H149</f>
        <v>0.15888888888888889</v>
      </c>
      <c r="I144">
        <f>'24 hour plot data'!I149</f>
        <v>5.5555555555555552E-2</v>
      </c>
      <c r="J144">
        <f>'24 hour plot data'!J149</f>
        <v>0.1</v>
      </c>
      <c r="K144">
        <f>'24 hour plot data'!K149</f>
        <v>0.20555555555555555</v>
      </c>
      <c r="L144">
        <f>'24 hour plot data'!L149</f>
        <v>4.2222222222222223E-2</v>
      </c>
      <c r="M144">
        <f>'24 hour plot data'!M149</f>
        <v>0.16777777777777778</v>
      </c>
      <c r="N144">
        <f>'24 hour plot data'!N149</f>
        <v>0.11888888888888889</v>
      </c>
      <c r="O144">
        <f>'24 hour plot data'!O149</f>
        <v>0.18666666666666668</v>
      </c>
      <c r="P144">
        <f>'24 hour plot data'!P149</f>
        <v>6.222222222222222E-2</v>
      </c>
      <c r="Q144">
        <f>'24 hour plot data'!Q149</f>
        <v>0</v>
      </c>
      <c r="R144">
        <f>'24 hour plot data'!R149</f>
        <v>0</v>
      </c>
      <c r="S144">
        <f>'24 hour plot data'!S149</f>
        <v>2.8888888888888888E-2</v>
      </c>
      <c r="T144">
        <f>'24 hour plot data'!T149</f>
        <v>0</v>
      </c>
      <c r="U144">
        <f>'24 hour plot data'!U149</f>
        <v>0</v>
      </c>
      <c r="V144">
        <f>'24 hour plot data'!V149</f>
        <v>0</v>
      </c>
      <c r="W144">
        <f>'24 hour plot data'!W149</f>
        <v>0</v>
      </c>
      <c r="X144">
        <f>'24 hour plot data'!X149</f>
        <v>7.7777777777777779E-2</v>
      </c>
      <c r="Y144">
        <f>'24 hour plot data'!Y149</f>
        <v>2.4444444444444446E-2</v>
      </c>
      <c r="Z144">
        <f>'24 hour plot data'!Z149</f>
        <v>3.2222222222222222E-2</v>
      </c>
      <c r="AA144">
        <f>'24 hour plot data'!AA149</f>
        <v>5.5555555555555552E-2</v>
      </c>
      <c r="AB144">
        <f>'24 hour plot data'!AB149</f>
        <v>2.4444444444444446E-2</v>
      </c>
      <c r="AC144">
        <f t="shared" si="10"/>
        <v>1.3655555555555556</v>
      </c>
      <c r="AD144">
        <f t="shared" si="11"/>
        <v>0.24333333333333332</v>
      </c>
    </row>
    <row r="145" spans="1:30" x14ac:dyDescent="0.2">
      <c r="A145">
        <v>59</v>
      </c>
      <c r="B145">
        <v>2</v>
      </c>
      <c r="C145" t="str">
        <f>'24 hour plot data'!C150</f>
        <v>S3</v>
      </c>
      <c r="D145">
        <v>3</v>
      </c>
      <c r="E145">
        <f>'24 hour plot data'!E150</f>
        <v>0.64333333333333331</v>
      </c>
      <c r="F145">
        <f>'24 hour plot data'!F150</f>
        <v>0.34666666666666668</v>
      </c>
      <c r="G145">
        <f>'24 hour plot data'!G150</f>
        <v>0.33888888888888891</v>
      </c>
      <c r="H145">
        <f>'24 hour plot data'!H150</f>
        <v>0.64111111111111108</v>
      </c>
      <c r="I145">
        <f>'24 hour plot data'!I150</f>
        <v>0.47555555555555556</v>
      </c>
      <c r="J145">
        <f>'24 hour plot data'!J150</f>
        <v>0.68888888888888888</v>
      </c>
      <c r="K145">
        <f>'24 hour plot data'!K150</f>
        <v>0.72</v>
      </c>
      <c r="L145">
        <f>'24 hour plot data'!L150</f>
        <v>0.21222222222222223</v>
      </c>
      <c r="M145">
        <f>'24 hour plot data'!M150</f>
        <v>0.77666666666666662</v>
      </c>
      <c r="N145">
        <f>'24 hour plot data'!N150</f>
        <v>0.56666666666666665</v>
      </c>
      <c r="O145">
        <f>'24 hour plot data'!O150</f>
        <v>0.71888888888888891</v>
      </c>
      <c r="P145">
        <f>'24 hour plot data'!P150</f>
        <v>0.52333333333333332</v>
      </c>
      <c r="Q145">
        <f>'24 hour plot data'!Q150</f>
        <v>0.01</v>
      </c>
      <c r="R145">
        <f>'24 hour plot data'!R150</f>
        <v>0</v>
      </c>
      <c r="S145">
        <f>'24 hour plot data'!S150</f>
        <v>0.15666666666666668</v>
      </c>
      <c r="T145">
        <f>'24 hour plot data'!T150</f>
        <v>0</v>
      </c>
      <c r="U145">
        <f>'24 hour plot data'!U150</f>
        <v>2.2222222222222222E-3</v>
      </c>
      <c r="V145">
        <f>'24 hour plot data'!V150</f>
        <v>5.5555555555555558E-3</v>
      </c>
      <c r="W145">
        <f>'24 hour plot data'!W150</f>
        <v>3.3333333333333335E-3</v>
      </c>
      <c r="X145">
        <f>'24 hour plot data'!X150</f>
        <v>0.44555555555555554</v>
      </c>
      <c r="Y145">
        <f>'24 hour plot data'!Y150</f>
        <v>0.30777777777777776</v>
      </c>
      <c r="Z145">
        <f>'24 hour plot data'!Z150</f>
        <v>0.30333333333333334</v>
      </c>
      <c r="AA145">
        <f>'24 hour plot data'!AA150</f>
        <v>0.28222222222222221</v>
      </c>
      <c r="AB145">
        <f>'24 hour plot data'!AB150</f>
        <v>0.15555555555555556</v>
      </c>
      <c r="AC145">
        <f t="shared" si="10"/>
        <v>6.6522222222222211</v>
      </c>
      <c r="AD145">
        <f t="shared" si="11"/>
        <v>1.6722222222222221</v>
      </c>
    </row>
    <row r="146" spans="1:30" x14ac:dyDescent="0.2">
      <c r="A146">
        <v>59</v>
      </c>
      <c r="B146">
        <v>2</v>
      </c>
      <c r="C146" t="str">
        <f>'24 hour plot data'!C157</f>
        <v>V1</v>
      </c>
      <c r="D146">
        <v>1</v>
      </c>
      <c r="E146">
        <f>'24 hour plot data'!E157</f>
        <v>0.60222222222222221</v>
      </c>
      <c r="F146">
        <f>'24 hour plot data'!F157</f>
        <v>0.36888888888888888</v>
      </c>
      <c r="G146">
        <f>'24 hour plot data'!G157</f>
        <v>0.47222222222222221</v>
      </c>
      <c r="H146">
        <f>'24 hour plot data'!H157</f>
        <v>0.23</v>
      </c>
      <c r="I146">
        <f>'24 hour plot data'!I157</f>
        <v>0.25888888888888889</v>
      </c>
      <c r="J146">
        <f>'24 hour plot data'!J157</f>
        <v>0.30777777777777776</v>
      </c>
      <c r="K146">
        <f>'24 hour plot data'!K157</f>
        <v>0.12555555555555556</v>
      </c>
      <c r="L146">
        <f>'24 hour plot data'!L157</f>
        <v>0.29222222222222222</v>
      </c>
      <c r="M146">
        <f>'24 hour plot data'!M157</f>
        <v>0.52666666666666662</v>
      </c>
      <c r="N146">
        <f>'24 hour plot data'!N157</f>
        <v>0.10777777777777778</v>
      </c>
      <c r="O146">
        <f>'24 hour plot data'!O157</f>
        <v>0.3888888888888889</v>
      </c>
      <c r="P146">
        <f>'24 hour plot data'!P157</f>
        <v>0.40777777777777779</v>
      </c>
      <c r="Q146">
        <f>'24 hour plot data'!Q157</f>
        <v>1</v>
      </c>
      <c r="R146">
        <f>'24 hour plot data'!R157</f>
        <v>0.59777777777777774</v>
      </c>
      <c r="S146">
        <f>'24 hour plot data'!S157</f>
        <v>0.65555555555555556</v>
      </c>
      <c r="T146">
        <f>'24 hour plot data'!T157</f>
        <v>1</v>
      </c>
      <c r="U146">
        <f>'24 hour plot data'!U157</f>
        <v>1</v>
      </c>
      <c r="V146">
        <f>'24 hour plot data'!V157</f>
        <v>0.45777777777777778</v>
      </c>
      <c r="W146">
        <f>'24 hour plot data'!W157</f>
        <v>0.65777777777777779</v>
      </c>
      <c r="X146">
        <f>'24 hour plot data'!X157</f>
        <v>0.53555555555555556</v>
      </c>
      <c r="Y146">
        <f>'24 hour plot data'!Y157</f>
        <v>0.66222222222222227</v>
      </c>
      <c r="Z146">
        <f>'24 hour plot data'!Z157</f>
        <v>0.81111111111111112</v>
      </c>
      <c r="AA146">
        <f>'24 hour plot data'!AA157</f>
        <v>1</v>
      </c>
      <c r="AB146">
        <f>'24 hour plot data'!AB157</f>
        <v>0.98666666666666669</v>
      </c>
      <c r="AC146">
        <f t="shared" si="10"/>
        <v>4.0888888888888895</v>
      </c>
      <c r="AD146">
        <f t="shared" si="11"/>
        <v>9.3644444444444428</v>
      </c>
    </row>
    <row r="147" spans="1:30" x14ac:dyDescent="0.2">
      <c r="A147">
        <v>59</v>
      </c>
      <c r="B147">
        <v>2</v>
      </c>
      <c r="C147" t="str">
        <f>'24 hour plot data'!C158</f>
        <v>V1</v>
      </c>
      <c r="D147">
        <v>2</v>
      </c>
      <c r="E147">
        <f>'24 hour plot data'!E158</f>
        <v>4.4444444444444446E-2</v>
      </c>
      <c r="F147">
        <f>'24 hour plot data'!F158</f>
        <v>9.2222222222222219E-2</v>
      </c>
      <c r="G147">
        <f>'24 hour plot data'!G158</f>
        <v>7.4444444444444438E-2</v>
      </c>
      <c r="H147">
        <f>'24 hour plot data'!H158</f>
        <v>9.4444444444444442E-2</v>
      </c>
      <c r="I147">
        <f>'24 hour plot data'!I158</f>
        <v>5.3333333333333337E-2</v>
      </c>
      <c r="J147">
        <f>'24 hour plot data'!J158</f>
        <v>0.09</v>
      </c>
      <c r="K147">
        <f>'24 hour plot data'!K158</f>
        <v>0.11</v>
      </c>
      <c r="L147">
        <f>'24 hour plot data'!L158</f>
        <v>1.2222222222222223E-2</v>
      </c>
      <c r="M147">
        <f>'24 hour plot data'!M158</f>
        <v>4.2222222222222223E-2</v>
      </c>
      <c r="N147">
        <f>'24 hour plot data'!N158</f>
        <v>0.14000000000000001</v>
      </c>
      <c r="O147">
        <f>'24 hour plot data'!O158</f>
        <v>0.14222222222222222</v>
      </c>
      <c r="P147">
        <f>'24 hour plot data'!P158</f>
        <v>5.2222222222222225E-2</v>
      </c>
      <c r="Q147">
        <f>'24 hour plot data'!Q158</f>
        <v>0</v>
      </c>
      <c r="R147">
        <f>'24 hour plot data'!R158</f>
        <v>2.1111111111111112E-2</v>
      </c>
      <c r="S147">
        <f>'24 hour plot data'!S158</f>
        <v>0.02</v>
      </c>
      <c r="T147">
        <f>'24 hour plot data'!T158</f>
        <v>0</v>
      </c>
      <c r="U147">
        <f>'24 hour plot data'!U158</f>
        <v>0</v>
      </c>
      <c r="V147">
        <f>'24 hour plot data'!V158</f>
        <v>3.2222222222222222E-2</v>
      </c>
      <c r="W147">
        <f>'24 hour plot data'!W158</f>
        <v>1.1111111111111112E-2</v>
      </c>
      <c r="X147">
        <f>'24 hour plot data'!X158</f>
        <v>1.5555555555555555E-2</v>
      </c>
      <c r="Y147">
        <f>'24 hour plot data'!Y158</f>
        <v>5.1111111111111114E-2</v>
      </c>
      <c r="Z147">
        <f>'24 hour plot data'!Z158</f>
        <v>0.01</v>
      </c>
      <c r="AA147">
        <f>'24 hour plot data'!AA158</f>
        <v>0</v>
      </c>
      <c r="AB147">
        <f>'24 hour plot data'!AB158</f>
        <v>0</v>
      </c>
      <c r="AC147">
        <f t="shared" si="10"/>
        <v>0.94777777777777783</v>
      </c>
      <c r="AD147">
        <f t="shared" si="11"/>
        <v>0.16111111111111112</v>
      </c>
    </row>
    <row r="148" spans="1:30" x14ac:dyDescent="0.2">
      <c r="A148">
        <v>59</v>
      </c>
      <c r="B148">
        <v>2</v>
      </c>
      <c r="C148" t="str">
        <f>'24 hour plot data'!C159</f>
        <v>V1</v>
      </c>
      <c r="D148">
        <v>3</v>
      </c>
      <c r="E148">
        <f>'24 hour plot data'!E159</f>
        <v>0.35333333333333333</v>
      </c>
      <c r="F148">
        <f>'24 hour plot data'!F159</f>
        <v>0.53888888888888886</v>
      </c>
      <c r="G148">
        <f>'24 hour plot data'!G159</f>
        <v>0.45333333333333331</v>
      </c>
      <c r="H148">
        <f>'24 hour plot data'!H159</f>
        <v>0.67555555555555558</v>
      </c>
      <c r="I148">
        <f>'24 hour plot data'!I159</f>
        <v>0.68777777777777782</v>
      </c>
      <c r="J148">
        <f>'24 hour plot data'!J159</f>
        <v>0.60222222222222221</v>
      </c>
      <c r="K148">
        <f>'24 hour plot data'!K159</f>
        <v>0.76444444444444448</v>
      </c>
      <c r="L148">
        <f>'24 hour plot data'!L159</f>
        <v>0.69555555555555559</v>
      </c>
      <c r="M148">
        <f>'24 hour plot data'!M159</f>
        <v>0.43111111111111111</v>
      </c>
      <c r="N148">
        <f>'24 hour plot data'!N159</f>
        <v>0.75222222222222224</v>
      </c>
      <c r="O148">
        <f>'24 hour plot data'!O159</f>
        <v>0.46888888888888891</v>
      </c>
      <c r="P148">
        <f>'24 hour plot data'!P159</f>
        <v>0.54</v>
      </c>
      <c r="Q148">
        <f>'24 hour plot data'!Q159</f>
        <v>0</v>
      </c>
      <c r="R148">
        <f>'24 hour plot data'!R159</f>
        <v>0.38111111111111112</v>
      </c>
      <c r="S148">
        <f>'24 hour plot data'!S159</f>
        <v>0.32444444444444442</v>
      </c>
      <c r="T148">
        <f>'24 hour plot data'!T159</f>
        <v>0</v>
      </c>
      <c r="U148">
        <f>'24 hour plot data'!U159</f>
        <v>0</v>
      </c>
      <c r="V148">
        <f>'24 hour plot data'!V159</f>
        <v>0.51</v>
      </c>
      <c r="W148">
        <f>'24 hour plot data'!W159</f>
        <v>0.33111111111111113</v>
      </c>
      <c r="X148">
        <f>'24 hour plot data'!X159</f>
        <v>0.44888888888888889</v>
      </c>
      <c r="Y148">
        <f>'24 hour plot data'!Y159</f>
        <v>0.28666666666666668</v>
      </c>
      <c r="Z148">
        <f>'24 hour plot data'!Z159</f>
        <v>0.17888888888888888</v>
      </c>
      <c r="AA148">
        <f>'24 hour plot data'!AA159</f>
        <v>0</v>
      </c>
      <c r="AB148">
        <f>'24 hour plot data'!AB159</f>
        <v>1.3333333333333334E-2</v>
      </c>
      <c r="AC148">
        <f t="shared" si="10"/>
        <v>6.9633333333333338</v>
      </c>
      <c r="AD148">
        <f t="shared" si="11"/>
        <v>2.4744444444444444</v>
      </c>
    </row>
    <row r="149" spans="1:30" x14ac:dyDescent="0.2">
      <c r="A149">
        <v>59</v>
      </c>
      <c r="B149">
        <v>2</v>
      </c>
      <c r="C149" t="str">
        <f>'24 hour plot data'!C160</f>
        <v>Z5. fix</v>
      </c>
      <c r="D149">
        <v>1</v>
      </c>
      <c r="E149">
        <f>'24 hour plot data'!E160</f>
        <v>0.48555555555555557</v>
      </c>
      <c r="F149">
        <f>'24 hour plot data'!F160</f>
        <v>0.40111111111111108</v>
      </c>
      <c r="G149">
        <f>'24 hour plot data'!G160</f>
        <v>0.51777777777777778</v>
      </c>
      <c r="H149">
        <f>'24 hour plot data'!H160</f>
        <v>0.1711111111111111</v>
      </c>
      <c r="I149">
        <f>'24 hour plot data'!I160</f>
        <v>0.78888888888888886</v>
      </c>
      <c r="J149">
        <f>'24 hour plot data'!J160</f>
        <v>0.50222222222222224</v>
      </c>
      <c r="K149">
        <f>'24 hour plot data'!K160</f>
        <v>0.54333333333333333</v>
      </c>
      <c r="L149">
        <f>'24 hour plot data'!L160</f>
        <v>9.555555555555556E-2</v>
      </c>
      <c r="M149">
        <f>'24 hour plot data'!M160</f>
        <v>0.38333333333333336</v>
      </c>
      <c r="N149">
        <f>'24 hour plot data'!N160</f>
        <v>0.63555555555555554</v>
      </c>
      <c r="O149">
        <f>'24 hour plot data'!O160</f>
        <v>0.49444444444444446</v>
      </c>
      <c r="P149">
        <f>'24 hour plot data'!P160</f>
        <v>0.11555555555555555</v>
      </c>
      <c r="Q149">
        <f>'24 hour plot data'!Q160</f>
        <v>0.85746102449888639</v>
      </c>
      <c r="R149">
        <f>'24 hour plot data'!R160</f>
        <v>0.63777777777777778</v>
      </c>
      <c r="S149">
        <f>'24 hour plot data'!S160</f>
        <v>0.91444444444444439</v>
      </c>
      <c r="T149">
        <f>'24 hour plot data'!T160</f>
        <v>0.68888888888888888</v>
      </c>
      <c r="U149">
        <f>'24 hour plot data'!U160</f>
        <v>0.46666666666666667</v>
      </c>
      <c r="V149">
        <f>'24 hour plot data'!V160</f>
        <v>1</v>
      </c>
      <c r="W149">
        <f>'24 hour plot data'!W160</f>
        <v>1</v>
      </c>
      <c r="X149">
        <f>'24 hour plot data'!X160</f>
        <v>0.50888888888888884</v>
      </c>
      <c r="Y149">
        <f>'24 hour plot data'!Y160</f>
        <v>0.59888888888888892</v>
      </c>
      <c r="Z149">
        <f>'24 hour plot data'!Z160</f>
        <v>0.57222222222222219</v>
      </c>
      <c r="AA149">
        <f>'24 hour plot data'!AA160</f>
        <v>0.89666666666666661</v>
      </c>
      <c r="AB149">
        <f>'24 hour plot data'!AB160</f>
        <v>0.81222222222222218</v>
      </c>
      <c r="AC149">
        <f t="shared" si="10"/>
        <v>5.134444444444445</v>
      </c>
      <c r="AD149">
        <f t="shared" si="11"/>
        <v>8.954127691165553</v>
      </c>
    </row>
    <row r="150" spans="1:30" x14ac:dyDescent="0.2">
      <c r="A150">
        <v>59</v>
      </c>
      <c r="B150">
        <v>2</v>
      </c>
      <c r="C150" t="str">
        <f>'24 hour plot data'!C161</f>
        <v>Z5. fix</v>
      </c>
      <c r="D150">
        <v>2</v>
      </c>
      <c r="E150">
        <f>'24 hour plot data'!E161</f>
        <v>0</v>
      </c>
      <c r="F150">
        <f>'24 hour plot data'!F161</f>
        <v>0.06</v>
      </c>
      <c r="G150">
        <f>'24 hour plot data'!G161</f>
        <v>2.4444444444444446E-2</v>
      </c>
      <c r="H150">
        <f>'24 hour plot data'!H161</f>
        <v>0.12444444444444444</v>
      </c>
      <c r="I150">
        <f>'24 hour plot data'!I161</f>
        <v>0</v>
      </c>
      <c r="J150">
        <f>'24 hour plot data'!J161</f>
        <v>3.2222222222222222E-2</v>
      </c>
      <c r="K150">
        <f>'24 hour plot data'!K161</f>
        <v>5.3333333333333337E-2</v>
      </c>
      <c r="L150">
        <f>'24 hour plot data'!L161</f>
        <v>0.16555555555555557</v>
      </c>
      <c r="M150">
        <f>'24 hour plot data'!M161</f>
        <v>0.10111111111111111</v>
      </c>
      <c r="N150">
        <f>'24 hour plot data'!N161</f>
        <v>3.4444444444444444E-2</v>
      </c>
      <c r="O150">
        <f>'24 hour plot data'!O161</f>
        <v>8.1111111111111106E-2</v>
      </c>
      <c r="P150">
        <f>'24 hour plot data'!P161</f>
        <v>0.18888888888888888</v>
      </c>
      <c r="Q150">
        <f>'24 hour plot data'!Q161</f>
        <v>0</v>
      </c>
      <c r="R150">
        <f>'24 hour plot data'!R161</f>
        <v>4.3333333333333335E-2</v>
      </c>
      <c r="S150">
        <f>'24 hour plot data'!S161</f>
        <v>0</v>
      </c>
      <c r="T150">
        <f>'24 hour plot data'!T161</f>
        <v>3.3333333333333333E-2</v>
      </c>
      <c r="U150">
        <f>'24 hour plot data'!U161</f>
        <v>9.7777777777777783E-2</v>
      </c>
      <c r="V150">
        <f>'24 hour plot data'!V161</f>
        <v>0</v>
      </c>
      <c r="W150">
        <f>'24 hour plot data'!W161</f>
        <v>0</v>
      </c>
      <c r="X150">
        <f>'24 hour plot data'!X161</f>
        <v>1.6666666666666666E-2</v>
      </c>
      <c r="Y150">
        <f>'24 hour plot data'!Y161</f>
        <v>4.2222222222222223E-2</v>
      </c>
      <c r="Z150">
        <f>'24 hour plot data'!Z161</f>
        <v>6.7777777777777784E-2</v>
      </c>
      <c r="AA150">
        <f>'24 hour plot data'!AA161</f>
        <v>0</v>
      </c>
      <c r="AB150">
        <f>'24 hour plot data'!AB161</f>
        <v>3.888888888888889E-2</v>
      </c>
      <c r="AC150">
        <f t="shared" si="10"/>
        <v>0.86555555555555563</v>
      </c>
      <c r="AD150">
        <f t="shared" si="11"/>
        <v>0.33999999999999997</v>
      </c>
    </row>
    <row r="151" spans="1:30" x14ac:dyDescent="0.2">
      <c r="A151">
        <v>59</v>
      </c>
      <c r="B151">
        <v>2</v>
      </c>
      <c r="C151" t="str">
        <f>'24 hour plot data'!C162</f>
        <v>Z5. fix</v>
      </c>
      <c r="D151">
        <v>3</v>
      </c>
      <c r="E151">
        <f>'24 hour plot data'!E162</f>
        <v>0.51444444444444448</v>
      </c>
      <c r="F151">
        <f>'24 hour plot data'!F162</f>
        <v>0.53888888888888886</v>
      </c>
      <c r="G151">
        <f>'24 hour plot data'!G162</f>
        <v>0.45777777777777778</v>
      </c>
      <c r="H151">
        <f>'24 hour plot data'!H162</f>
        <v>0.70444444444444443</v>
      </c>
      <c r="I151">
        <f>'24 hour plot data'!I162</f>
        <v>0.21111111111111111</v>
      </c>
      <c r="J151">
        <f>'24 hour plot data'!J162</f>
        <v>0.46555555555555556</v>
      </c>
      <c r="K151">
        <f>'24 hour plot data'!K162</f>
        <v>0.40333333333333332</v>
      </c>
      <c r="L151">
        <f>'24 hour plot data'!L162</f>
        <v>0.73888888888888893</v>
      </c>
      <c r="M151">
        <f>'24 hour plot data'!M162</f>
        <v>0.51555555555555554</v>
      </c>
      <c r="N151">
        <f>'24 hour plot data'!N162</f>
        <v>0.33</v>
      </c>
      <c r="O151">
        <f>'24 hour plot data'!O162</f>
        <v>0.42444444444444446</v>
      </c>
      <c r="P151">
        <f>'24 hour plot data'!P162</f>
        <v>0.69555555555555559</v>
      </c>
      <c r="Q151">
        <f>'24 hour plot data'!Q162</f>
        <v>0.1447661469933185</v>
      </c>
      <c r="R151">
        <f>'24 hour plot data'!R162</f>
        <v>0.31666666666666665</v>
      </c>
      <c r="S151">
        <f>'24 hour plot data'!S162</f>
        <v>8.5555555555555551E-2</v>
      </c>
      <c r="T151">
        <f>'24 hour plot data'!T162</f>
        <v>0.27777777777777779</v>
      </c>
      <c r="U151">
        <f>'24 hour plot data'!U162</f>
        <v>0.43555555555555553</v>
      </c>
      <c r="V151">
        <f>'24 hour plot data'!V162</f>
        <v>0</v>
      </c>
      <c r="W151">
        <f>'24 hour plot data'!W162</f>
        <v>0</v>
      </c>
      <c r="X151">
        <f>'24 hour plot data'!X162</f>
        <v>0.47444444444444445</v>
      </c>
      <c r="Y151">
        <f>'24 hour plot data'!Y162</f>
        <v>0.35888888888888887</v>
      </c>
      <c r="Z151">
        <f>'24 hour plot data'!Z162</f>
        <v>0.36</v>
      </c>
      <c r="AA151">
        <f>'24 hour plot data'!AA162</f>
        <v>0.10333333333333333</v>
      </c>
      <c r="AB151">
        <f>'24 hour plot data'!AB162</f>
        <v>0.14888888888888888</v>
      </c>
      <c r="AC151">
        <f t="shared" si="10"/>
        <v>6</v>
      </c>
      <c r="AD151">
        <f t="shared" si="11"/>
        <v>2.7058772581044299</v>
      </c>
    </row>
    <row r="152" spans="1:30" x14ac:dyDescent="0.2">
      <c r="A152">
        <v>59</v>
      </c>
      <c r="B152">
        <v>2</v>
      </c>
      <c r="C152" t="str">
        <f>'24 hour plot data'!C163</f>
        <v>W3. fix</v>
      </c>
      <c r="D152">
        <v>1</v>
      </c>
      <c r="E152">
        <f>'24 hour plot data'!E163</f>
        <v>1</v>
      </c>
      <c r="F152">
        <f>'24 hour plot data'!F163</f>
        <v>0.34888888888888892</v>
      </c>
      <c r="G152">
        <f>'24 hour plot data'!G163</f>
        <v>0.19555555555555557</v>
      </c>
      <c r="H152">
        <f>'24 hour plot data'!H163</f>
        <v>0.75222222222222224</v>
      </c>
      <c r="I152">
        <f>'24 hour plot data'!I163</f>
        <v>0.24111111111111111</v>
      </c>
      <c r="J152">
        <f>'24 hour plot data'!J163</f>
        <v>0.46111111111111114</v>
      </c>
      <c r="K152">
        <f>'24 hour plot data'!K163</f>
        <v>0.08</v>
      </c>
      <c r="L152">
        <f>'24 hour plot data'!L163</f>
        <v>0.62888888888888894</v>
      </c>
      <c r="M152">
        <f>'24 hour plot data'!M163</f>
        <v>7.0000000000000007E-2</v>
      </c>
      <c r="N152">
        <f>'24 hour plot data'!N163</f>
        <v>0.45555555555555555</v>
      </c>
      <c r="O152">
        <f>'24 hour plot data'!O163</f>
        <v>0.22666666666666666</v>
      </c>
      <c r="P152">
        <f>'24 hour plot data'!P163</f>
        <v>0.38444444444444442</v>
      </c>
      <c r="Q152">
        <f>'24 hour plot data'!Q163</f>
        <v>1</v>
      </c>
      <c r="R152">
        <f>'24 hour plot data'!R163</f>
        <v>0.74888888888888894</v>
      </c>
      <c r="S152">
        <f>'24 hour plot data'!S163</f>
        <v>0.72666666666666668</v>
      </c>
      <c r="T152">
        <f>'24 hour plot data'!T163</f>
        <v>1</v>
      </c>
      <c r="U152">
        <f>'24 hour plot data'!U163</f>
        <v>1</v>
      </c>
      <c r="V152">
        <f>'24 hour plot data'!V163</f>
        <v>0.81888888888888889</v>
      </c>
      <c r="W152">
        <f>'24 hour plot data'!W163</f>
        <v>0.56666666666666665</v>
      </c>
      <c r="X152">
        <f>'24 hour plot data'!X163</f>
        <v>0.75862068965517238</v>
      </c>
      <c r="Y152">
        <f>'24 hour plot data'!Y163</f>
        <v>0.77222222222222225</v>
      </c>
      <c r="Z152">
        <f>'24 hour plot data'!Z163</f>
        <v>0.76444444444444448</v>
      </c>
      <c r="AA152">
        <f>'24 hour plot data'!AA163</f>
        <v>1</v>
      </c>
      <c r="AB152">
        <f>'24 hour plot data'!AB163</f>
        <v>1</v>
      </c>
      <c r="AC152">
        <f t="shared" si="10"/>
        <v>4.8444444444444441</v>
      </c>
      <c r="AD152">
        <f t="shared" si="11"/>
        <v>10.15639846743295</v>
      </c>
    </row>
    <row r="153" spans="1:30" x14ac:dyDescent="0.2">
      <c r="A153">
        <v>59</v>
      </c>
      <c r="B153">
        <v>2</v>
      </c>
      <c r="C153" t="str">
        <f>'24 hour plot data'!C164</f>
        <v>W3. fix</v>
      </c>
      <c r="D153">
        <v>2</v>
      </c>
      <c r="E153">
        <f>'24 hour plot data'!E164</f>
        <v>0</v>
      </c>
      <c r="F153">
        <f>'24 hour plot data'!F164</f>
        <v>0.05</v>
      </c>
      <c r="G153">
        <f>'24 hour plot data'!G164</f>
        <v>0.17777777777777778</v>
      </c>
      <c r="H153">
        <f>'24 hour plot data'!H164</f>
        <v>7.1111111111111111E-2</v>
      </c>
      <c r="I153">
        <f>'24 hour plot data'!I164</f>
        <v>0.13</v>
      </c>
      <c r="J153">
        <f>'24 hour plot data'!J164</f>
        <v>8.4444444444444447E-2</v>
      </c>
      <c r="K153">
        <f>'24 hour plot data'!K164</f>
        <v>0.15444444444444444</v>
      </c>
      <c r="L153">
        <f>'24 hour plot data'!L164</f>
        <v>9.6666666666666665E-2</v>
      </c>
      <c r="M153">
        <f>'24 hour plot data'!M164</f>
        <v>0.22333333333333333</v>
      </c>
      <c r="N153">
        <f>'24 hour plot data'!N164</f>
        <v>0.10222222222222223</v>
      </c>
      <c r="O153">
        <f>'24 hour plot data'!O164</f>
        <v>0.14444444444444443</v>
      </c>
      <c r="P153">
        <f>'24 hour plot data'!P164</f>
        <v>0.11444444444444445</v>
      </c>
      <c r="Q153">
        <f>'24 hour plot data'!Q164</f>
        <v>0</v>
      </c>
      <c r="R153">
        <f>'24 hour plot data'!R164</f>
        <v>2.1111111111111112E-2</v>
      </c>
      <c r="S153">
        <f>'24 hour plot data'!S164</f>
        <v>1.2222222222222223E-2</v>
      </c>
      <c r="T153">
        <f>'24 hour plot data'!T164</f>
        <v>0</v>
      </c>
      <c r="U153">
        <f>'24 hour plot data'!U164</f>
        <v>0</v>
      </c>
      <c r="V153">
        <f>'24 hour plot data'!V164</f>
        <v>6.6666666666666671E-3</v>
      </c>
      <c r="W153">
        <f>'24 hour plot data'!W164</f>
        <v>3.2222222222222222E-2</v>
      </c>
      <c r="X153">
        <f>'24 hour plot data'!X164</f>
        <v>0</v>
      </c>
      <c r="Y153">
        <f>'24 hour plot data'!Y164</f>
        <v>0</v>
      </c>
      <c r="Z153">
        <f>'24 hour plot data'!Z164</f>
        <v>2.3333333333333334E-2</v>
      </c>
      <c r="AA153">
        <f>'24 hour plot data'!AA164</f>
        <v>0</v>
      </c>
      <c r="AB153">
        <f>'24 hour plot data'!AB164</f>
        <v>0</v>
      </c>
      <c r="AC153">
        <f t="shared" ref="AC153:AC178" si="12">SUM(E153:P153)</f>
        <v>1.3488888888888888</v>
      </c>
      <c r="AD153">
        <f t="shared" ref="AD153:AD178" si="13">SUM(Q153:AB153)</f>
        <v>9.5555555555555546E-2</v>
      </c>
    </row>
    <row r="154" spans="1:30" x14ac:dyDescent="0.2">
      <c r="A154">
        <v>59</v>
      </c>
      <c r="B154">
        <v>2</v>
      </c>
      <c r="C154" t="str">
        <f>'24 hour plot data'!C165</f>
        <v>W3. fix</v>
      </c>
      <c r="D154">
        <v>3</v>
      </c>
      <c r="E154">
        <f>'24 hour plot data'!E165</f>
        <v>0</v>
      </c>
      <c r="F154">
        <f>'24 hour plot data'!F165</f>
        <v>0.60111111111111115</v>
      </c>
      <c r="G154">
        <f>'24 hour plot data'!G165</f>
        <v>0.62666666666666671</v>
      </c>
      <c r="H154">
        <f>'24 hour plot data'!H165</f>
        <v>0.17666666666666667</v>
      </c>
      <c r="I154">
        <f>'24 hour plot data'!I165</f>
        <v>0.62888888888888894</v>
      </c>
      <c r="J154">
        <f>'24 hour plot data'!J165</f>
        <v>0.45444444444444443</v>
      </c>
      <c r="K154">
        <f>'24 hour plot data'!K165</f>
        <v>0.76555555555555554</v>
      </c>
      <c r="L154">
        <f>'24 hour plot data'!L165</f>
        <v>0.27444444444444444</v>
      </c>
      <c r="M154">
        <f>'24 hour plot data'!M165</f>
        <v>0.70666666666666667</v>
      </c>
      <c r="N154">
        <f>'24 hour plot data'!N165</f>
        <v>0.44222222222222224</v>
      </c>
      <c r="O154">
        <f>'24 hour plot data'!O165</f>
        <v>0.62888888888888894</v>
      </c>
      <c r="P154">
        <f>'24 hour plot data'!P165</f>
        <v>0.50111111111111106</v>
      </c>
      <c r="Q154">
        <f>'24 hour plot data'!Q165</f>
        <v>0</v>
      </c>
      <c r="R154">
        <f>'24 hour plot data'!R165</f>
        <v>0.23</v>
      </c>
      <c r="S154">
        <f>'24 hour plot data'!S165</f>
        <v>0.26111111111111113</v>
      </c>
      <c r="T154">
        <f>'24 hour plot data'!T165</f>
        <v>0</v>
      </c>
      <c r="U154">
        <f>'24 hour plot data'!U165</f>
        <v>0</v>
      </c>
      <c r="V154">
        <f>'24 hour plot data'!V165</f>
        <v>0.17444444444444446</v>
      </c>
      <c r="W154">
        <f>'24 hour plot data'!W165</f>
        <v>0.40111111111111108</v>
      </c>
      <c r="X154">
        <f>'24 hour plot data'!X165</f>
        <v>0.2413793103448276</v>
      </c>
      <c r="Y154">
        <f>'24 hour plot data'!Y165</f>
        <v>0.22777777777777777</v>
      </c>
      <c r="Z154">
        <f>'24 hour plot data'!Z165</f>
        <v>0.21222222222222223</v>
      </c>
      <c r="AA154">
        <f>'24 hour plot data'!AA165</f>
        <v>0</v>
      </c>
      <c r="AB154">
        <f>'24 hour plot data'!AB165</f>
        <v>0</v>
      </c>
      <c r="AC154">
        <f t="shared" si="12"/>
        <v>5.8066666666666666</v>
      </c>
      <c r="AD154">
        <f t="shared" si="13"/>
        <v>1.7480459770114947</v>
      </c>
    </row>
    <row r="155" spans="1:30" x14ac:dyDescent="0.2">
      <c r="A155">
        <v>59</v>
      </c>
      <c r="B155">
        <v>1</v>
      </c>
      <c r="C155" t="str">
        <f>'24 hour plot data'!C166</f>
        <v xml:space="preserve">V4 </v>
      </c>
      <c r="D155">
        <v>1</v>
      </c>
      <c r="E155">
        <f>'24 hour plot data'!E166</f>
        <v>0.37444444444444447</v>
      </c>
      <c r="F155">
        <f>'24 hour plot data'!F166</f>
        <v>0.2388888888888889</v>
      </c>
      <c r="G155">
        <f>'24 hour plot data'!G166</f>
        <v>0.38666666666666666</v>
      </c>
      <c r="H155">
        <f>'24 hour plot data'!H166</f>
        <v>0.53222222222222226</v>
      </c>
      <c r="I155">
        <f>'24 hour plot data'!I166</f>
        <v>1</v>
      </c>
      <c r="J155">
        <f>'24 hour plot data'!J166</f>
        <v>0.29666666666666669</v>
      </c>
      <c r="K155">
        <f>'24 hour plot data'!K166</f>
        <v>0.28000000000000003</v>
      </c>
      <c r="L155">
        <f>'24 hour plot data'!L166</f>
        <v>0.43888888888888888</v>
      </c>
      <c r="M155">
        <f>'24 hour plot data'!M166</f>
        <v>0.25333333333333335</v>
      </c>
      <c r="N155">
        <f>'24 hour plot data'!N166</f>
        <v>0.23333333333333334</v>
      </c>
      <c r="O155">
        <f>'24 hour plot data'!O166</f>
        <v>0.5444444444444444</v>
      </c>
      <c r="P155">
        <f>'24 hour plot data'!P166</f>
        <v>0.16333333333333333</v>
      </c>
      <c r="Q155">
        <f>'24 hour plot data'!Q166</f>
        <v>0.89</v>
      </c>
      <c r="R155">
        <f>'24 hour plot data'!R166</f>
        <v>0.78555555555555556</v>
      </c>
      <c r="S155">
        <f>'24 hour plot data'!S166</f>
        <v>0.56333333333333335</v>
      </c>
      <c r="T155">
        <f>'24 hour plot data'!T166</f>
        <v>0.49555555555555558</v>
      </c>
      <c r="U155">
        <f>'24 hour plot data'!U166</f>
        <v>0.9622222222222222</v>
      </c>
      <c r="V155">
        <f>'24 hour plot data'!V166</f>
        <v>1</v>
      </c>
      <c r="W155">
        <f>'24 hour plot data'!W166</f>
        <v>0.35444444444444445</v>
      </c>
      <c r="X155">
        <f>'24 hour plot data'!X166</f>
        <v>0.9</v>
      </c>
      <c r="Y155">
        <f>'24 hour plot data'!Y166</f>
        <v>0.49333333333333335</v>
      </c>
      <c r="Z155">
        <f>'24 hour plot data'!Z166</f>
        <v>1</v>
      </c>
      <c r="AA155">
        <f>'24 hour plot data'!AA166</f>
        <v>1</v>
      </c>
      <c r="AB155">
        <f>'24 hour plot data'!AB166</f>
        <v>0.58666666666666667</v>
      </c>
      <c r="AC155">
        <f t="shared" si="12"/>
        <v>4.7422222222222219</v>
      </c>
      <c r="AD155">
        <f t="shared" si="13"/>
        <v>9.0311111111111124</v>
      </c>
    </row>
    <row r="156" spans="1:30" x14ac:dyDescent="0.2">
      <c r="A156">
        <v>59</v>
      </c>
      <c r="B156">
        <v>1</v>
      </c>
      <c r="C156" t="str">
        <f>'24 hour plot data'!C167</f>
        <v xml:space="preserve">V4 </v>
      </c>
      <c r="D156">
        <v>2</v>
      </c>
      <c r="E156">
        <f>'24 hour plot data'!E167</f>
        <v>7.6666666666666661E-2</v>
      </c>
      <c r="F156">
        <f>'24 hour plot data'!F167</f>
        <v>0.14333333333333334</v>
      </c>
      <c r="G156">
        <f>'24 hour plot data'!G167</f>
        <v>0.05</v>
      </c>
      <c r="H156">
        <f>'24 hour plot data'!H167</f>
        <v>9.6666666666666665E-2</v>
      </c>
      <c r="I156">
        <f>'24 hour plot data'!I167</f>
        <v>0</v>
      </c>
      <c r="J156">
        <f>'24 hour plot data'!J167</f>
        <v>5.2222222222222225E-2</v>
      </c>
      <c r="K156">
        <f>'24 hour plot data'!K167</f>
        <v>0.12666666666666668</v>
      </c>
      <c r="L156">
        <f>'24 hour plot data'!L167</f>
        <v>9.555555555555556E-2</v>
      </c>
      <c r="M156">
        <f>'24 hour plot data'!M167</f>
        <v>0.13444444444444445</v>
      </c>
      <c r="N156">
        <f>'24 hour plot data'!N167</f>
        <v>0.15777777777777777</v>
      </c>
      <c r="O156">
        <f>'24 hour plot data'!O167</f>
        <v>7.6666666666666661E-2</v>
      </c>
      <c r="P156">
        <f>'24 hour plot data'!P167</f>
        <v>0.17666666666666667</v>
      </c>
      <c r="Q156">
        <f>'24 hour plot data'!Q167</f>
        <v>4.4444444444444444E-3</v>
      </c>
      <c r="R156">
        <f>'24 hour plot data'!R167</f>
        <v>0</v>
      </c>
      <c r="S156">
        <f>'24 hour plot data'!S167</f>
        <v>3.4444444444444444E-2</v>
      </c>
      <c r="T156">
        <f>'24 hour plot data'!T167</f>
        <v>4.8888888888888891E-2</v>
      </c>
      <c r="U156">
        <f>'24 hour plot data'!U167</f>
        <v>0</v>
      </c>
      <c r="V156">
        <f>'24 hour plot data'!V167</f>
        <v>0</v>
      </c>
      <c r="W156">
        <f>'24 hour plot data'!W167</f>
        <v>3.888888888888889E-2</v>
      </c>
      <c r="X156">
        <f>'24 hour plot data'!X167</f>
        <v>1.2222222222222223E-2</v>
      </c>
      <c r="Y156">
        <f>'24 hour plot data'!Y167</f>
        <v>2.3333333333333334E-2</v>
      </c>
      <c r="Z156">
        <f>'24 hour plot data'!Z167</f>
        <v>0</v>
      </c>
      <c r="AA156">
        <f>'24 hour plot data'!AA167</f>
        <v>0</v>
      </c>
      <c r="AB156">
        <f>'24 hour plot data'!AB167</f>
        <v>4.6666666666666669E-2</v>
      </c>
      <c r="AC156">
        <f t="shared" si="12"/>
        <v>1.186666666666667</v>
      </c>
      <c r="AD156">
        <f t="shared" si="13"/>
        <v>0.2088888888888889</v>
      </c>
    </row>
    <row r="157" spans="1:30" x14ac:dyDescent="0.2">
      <c r="A157">
        <v>59</v>
      </c>
      <c r="B157">
        <v>1</v>
      </c>
      <c r="C157" t="str">
        <f>'24 hour plot data'!C168</f>
        <v xml:space="preserve">V4 </v>
      </c>
      <c r="D157">
        <v>3</v>
      </c>
      <c r="E157">
        <f>'24 hour plot data'!E168</f>
        <v>0.54888888888888887</v>
      </c>
      <c r="F157">
        <f>'24 hour plot data'!F168</f>
        <v>0.61777777777777776</v>
      </c>
      <c r="G157">
        <f>'24 hour plot data'!G168</f>
        <v>0.56333333333333335</v>
      </c>
      <c r="H157">
        <f>'24 hour plot data'!H168</f>
        <v>0.37111111111111111</v>
      </c>
      <c r="I157">
        <f>'24 hour plot data'!I168</f>
        <v>0</v>
      </c>
      <c r="J157">
        <f>'24 hour plot data'!J168</f>
        <v>0.65111111111111108</v>
      </c>
      <c r="K157">
        <f>'24 hour plot data'!K168</f>
        <v>0.59333333333333338</v>
      </c>
      <c r="L157">
        <f>'24 hour plot data'!L168</f>
        <v>0.46555555555555556</v>
      </c>
      <c r="M157">
        <f>'24 hour plot data'!M168</f>
        <v>0.61222222222222222</v>
      </c>
      <c r="N157">
        <f>'24 hour plot data'!N168</f>
        <v>0.60888888888888892</v>
      </c>
      <c r="O157">
        <f>'24 hour plot data'!O168</f>
        <v>0.37888888888888889</v>
      </c>
      <c r="P157">
        <f>'24 hour plot data'!P168</f>
        <v>0.66</v>
      </c>
      <c r="Q157">
        <f>'24 hour plot data'!Q168</f>
        <v>0.10555555555555556</v>
      </c>
      <c r="R157">
        <f>'24 hour plot data'!R168</f>
        <v>0.21444444444444444</v>
      </c>
      <c r="S157">
        <f>'24 hour plot data'!S168</f>
        <v>0.4022222222222222</v>
      </c>
      <c r="T157">
        <f>'24 hour plot data'!T168</f>
        <v>0.45555555555555555</v>
      </c>
      <c r="U157">
        <f>'24 hour plot data'!U168</f>
        <v>3.7777777777777778E-2</v>
      </c>
      <c r="V157">
        <f>'24 hour plot data'!V168</f>
        <v>0</v>
      </c>
      <c r="W157">
        <f>'24 hour plot data'!W168</f>
        <v>0.60666666666666669</v>
      </c>
      <c r="X157">
        <f>'24 hour plot data'!X168</f>
        <v>8.7777777777777774E-2</v>
      </c>
      <c r="Y157">
        <f>'24 hour plot data'!Y168</f>
        <v>0.48333333333333334</v>
      </c>
      <c r="Z157">
        <f>'24 hour plot data'!Z168</f>
        <v>0</v>
      </c>
      <c r="AA157">
        <f>'24 hour plot data'!AA168</f>
        <v>0</v>
      </c>
      <c r="AB157">
        <f>'24 hour plot data'!AB168</f>
        <v>0.36666666666666664</v>
      </c>
      <c r="AC157">
        <f t="shared" si="12"/>
        <v>6.0711111111111107</v>
      </c>
      <c r="AD157">
        <f t="shared" si="13"/>
        <v>2.76</v>
      </c>
    </row>
    <row r="158" spans="1:30" x14ac:dyDescent="0.2">
      <c r="A158">
        <v>59</v>
      </c>
      <c r="B158">
        <v>1</v>
      </c>
      <c r="C158" t="str">
        <f>'24 hour plot data'!C169</f>
        <v xml:space="preserve">V5 </v>
      </c>
      <c r="D158">
        <v>1</v>
      </c>
      <c r="E158">
        <f>'24 hour plot data'!E169</f>
        <v>0.27333333333333332</v>
      </c>
      <c r="F158">
        <f>'24 hour plot data'!F169</f>
        <v>0.38111111111111112</v>
      </c>
      <c r="G158">
        <f>'24 hour plot data'!G169</f>
        <v>0.99888888888888894</v>
      </c>
      <c r="H158">
        <f>'24 hour plot data'!H169</f>
        <v>0.10444444444444445</v>
      </c>
      <c r="I158">
        <f>'24 hour plot data'!I169</f>
        <v>0.44444444444444442</v>
      </c>
      <c r="J158">
        <f>'24 hour plot data'!J169</f>
        <v>0.26444444444444443</v>
      </c>
      <c r="K158">
        <f>'24 hour plot data'!K169</f>
        <v>7.2222222222222215E-2</v>
      </c>
      <c r="L158">
        <f>'24 hour plot data'!L169</f>
        <v>0.62777777777777777</v>
      </c>
      <c r="M158">
        <f>'24 hour plot data'!M169</f>
        <v>4.2222222222222223E-2</v>
      </c>
      <c r="N158">
        <f>'24 hour plot data'!N169</f>
        <v>0.44666666666666666</v>
      </c>
      <c r="O158">
        <f>'24 hour plot data'!O169</f>
        <v>0.53</v>
      </c>
      <c r="P158">
        <f>'24 hour plot data'!P169</f>
        <v>0.41888888888888887</v>
      </c>
      <c r="Q158">
        <f>'24 hour plot data'!Q169</f>
        <v>0.58333333333333337</v>
      </c>
      <c r="R158">
        <f>'24 hour plot data'!R169</f>
        <v>0.68333333333333335</v>
      </c>
      <c r="S158">
        <f>'24 hour plot data'!S169</f>
        <v>0.38111111111111112</v>
      </c>
      <c r="T158">
        <f>'24 hour plot data'!T169</f>
        <v>1</v>
      </c>
      <c r="U158">
        <f>'24 hour plot data'!U169</f>
        <v>0.60444444444444445</v>
      </c>
      <c r="V158">
        <f>'24 hour plot data'!V169</f>
        <v>0.2688888888888889</v>
      </c>
      <c r="W158">
        <f>'24 hour plot data'!W169</f>
        <v>0.81333333333333335</v>
      </c>
      <c r="X158">
        <f>'24 hour plot data'!X169</f>
        <v>0.46444444444444444</v>
      </c>
      <c r="Y158">
        <f>'24 hour plot data'!Y169</f>
        <v>1</v>
      </c>
      <c r="Z158">
        <f>'24 hour plot data'!Z169</f>
        <v>0.96666666666666667</v>
      </c>
      <c r="AA158">
        <f>'24 hour plot data'!AA169</f>
        <v>0.55555555555555558</v>
      </c>
      <c r="AB158">
        <f>'24 hour plot data'!AB169</f>
        <v>1</v>
      </c>
      <c r="AC158">
        <f t="shared" si="12"/>
        <v>4.6044444444444439</v>
      </c>
      <c r="AD158">
        <f t="shared" si="13"/>
        <v>8.3211111111111116</v>
      </c>
    </row>
    <row r="159" spans="1:30" x14ac:dyDescent="0.2">
      <c r="A159">
        <v>59</v>
      </c>
      <c r="B159">
        <v>1</v>
      </c>
      <c r="C159" t="str">
        <f>'24 hour plot data'!C170</f>
        <v xml:space="preserve">V5 </v>
      </c>
      <c r="D159">
        <v>2</v>
      </c>
      <c r="E159">
        <f>'24 hour plot data'!E170</f>
        <v>6.6666666666666671E-3</v>
      </c>
      <c r="F159">
        <f>'24 hour plot data'!F170</f>
        <v>3.2222222222222222E-2</v>
      </c>
      <c r="G159">
        <f>'24 hour plot data'!G170</f>
        <v>0</v>
      </c>
      <c r="H159">
        <f>'24 hour plot data'!H170</f>
        <v>4.2222222222222223E-2</v>
      </c>
      <c r="I159">
        <f>'24 hour plot data'!I170</f>
        <v>6.8888888888888888E-2</v>
      </c>
      <c r="J159">
        <f>'24 hour plot data'!J170</f>
        <v>7.8888888888888883E-2</v>
      </c>
      <c r="K159">
        <f>'24 hour plot data'!K170</f>
        <v>0.16</v>
      </c>
      <c r="L159">
        <f>'24 hour plot data'!L170</f>
        <v>5.1111111111111114E-2</v>
      </c>
      <c r="M159">
        <f>'24 hour plot data'!M170</f>
        <v>0.1111111111111111</v>
      </c>
      <c r="N159">
        <f>'24 hour plot data'!N170</f>
        <v>6.1111111111111109E-2</v>
      </c>
      <c r="O159">
        <f>'24 hour plot data'!O170</f>
        <v>5.2222222222222225E-2</v>
      </c>
      <c r="P159">
        <f>'24 hour plot data'!P170</f>
        <v>2.5555555555555557E-2</v>
      </c>
      <c r="Q159">
        <f>'24 hour plot data'!Q170</f>
        <v>0</v>
      </c>
      <c r="R159">
        <f>'24 hour plot data'!R170</f>
        <v>1.1111111111111112E-2</v>
      </c>
      <c r="S159">
        <f>'24 hour plot data'!S170</f>
        <v>3.5555555555555556E-2</v>
      </c>
      <c r="T159">
        <f>'24 hour plot data'!T170</f>
        <v>0</v>
      </c>
      <c r="U159">
        <f>'24 hour plot data'!U170</f>
        <v>0</v>
      </c>
      <c r="V159">
        <f>'24 hour plot data'!V170</f>
        <v>7.3333333333333334E-2</v>
      </c>
      <c r="W159">
        <f>'24 hour plot data'!W170</f>
        <v>0</v>
      </c>
      <c r="X159">
        <f>'24 hour plot data'!X170</f>
        <v>1.5555555555555555E-2</v>
      </c>
      <c r="Y159">
        <f>'24 hour plot data'!Y170</f>
        <v>0</v>
      </c>
      <c r="Z159">
        <f>'24 hour plot data'!Z170</f>
        <v>0</v>
      </c>
      <c r="AA159">
        <f>'24 hour plot data'!AA170</f>
        <v>0</v>
      </c>
      <c r="AB159">
        <f>'24 hour plot data'!AB170</f>
        <v>0</v>
      </c>
      <c r="AC159">
        <f t="shared" si="12"/>
        <v>0.69</v>
      </c>
      <c r="AD159">
        <f t="shared" si="13"/>
        <v>0.13555555555555554</v>
      </c>
    </row>
    <row r="160" spans="1:30" x14ac:dyDescent="0.2">
      <c r="A160">
        <v>59</v>
      </c>
      <c r="B160">
        <v>1</v>
      </c>
      <c r="C160" t="str">
        <f>'24 hour plot data'!C171</f>
        <v xml:space="preserve">V5 </v>
      </c>
      <c r="D160">
        <v>3</v>
      </c>
      <c r="E160">
        <f>'24 hour plot data'!E171</f>
        <v>0.72</v>
      </c>
      <c r="F160">
        <f>'24 hour plot data'!F171</f>
        <v>0.58666666666666667</v>
      </c>
      <c r="G160">
        <f>'24 hour plot data'!G171</f>
        <v>1.1111111111111111E-3</v>
      </c>
      <c r="H160">
        <f>'24 hour plot data'!H171</f>
        <v>0.85333333333333339</v>
      </c>
      <c r="I160">
        <f>'24 hour plot data'!I171</f>
        <v>0.48666666666666669</v>
      </c>
      <c r="J160">
        <f>'24 hour plot data'!J171</f>
        <v>0.65666666666666662</v>
      </c>
      <c r="K160">
        <f>'24 hour plot data'!K171</f>
        <v>0.76777777777777778</v>
      </c>
      <c r="L160">
        <f>'24 hour plot data'!L171</f>
        <v>0.32111111111111112</v>
      </c>
      <c r="M160">
        <f>'24 hour plot data'!M171</f>
        <v>0.84666666666666668</v>
      </c>
      <c r="N160">
        <f>'24 hour plot data'!N171</f>
        <v>0.49222222222222223</v>
      </c>
      <c r="O160">
        <f>'24 hour plot data'!O171</f>
        <v>0.4177777777777778</v>
      </c>
      <c r="P160">
        <f>'24 hour plot data'!P171</f>
        <v>0.55555555555555558</v>
      </c>
      <c r="Q160">
        <f>'24 hour plot data'!Q171</f>
        <v>0.41666666666666669</v>
      </c>
      <c r="R160">
        <f>'24 hour plot data'!R171</f>
        <v>0.30555555555555558</v>
      </c>
      <c r="S160">
        <f>'24 hour plot data'!S171</f>
        <v>0.58333333333333337</v>
      </c>
      <c r="T160">
        <f>'24 hour plot data'!T171</f>
        <v>0</v>
      </c>
      <c r="U160">
        <f>'24 hour plot data'!U171</f>
        <v>0.39555555555555555</v>
      </c>
      <c r="V160">
        <f>'24 hour plot data'!V171</f>
        <v>0.65777777777777779</v>
      </c>
      <c r="W160">
        <f>'24 hour plot data'!W171</f>
        <v>0.18666666666666668</v>
      </c>
      <c r="X160">
        <f>'24 hour plot data'!X171</f>
        <v>0.52</v>
      </c>
      <c r="Y160">
        <f>'24 hour plot data'!Y171</f>
        <v>0</v>
      </c>
      <c r="Z160">
        <f>'24 hour plot data'!Z171</f>
        <v>3.3333333333333333E-2</v>
      </c>
      <c r="AA160">
        <f>'24 hour plot data'!AA171</f>
        <v>0.44444444444444442</v>
      </c>
      <c r="AB160">
        <f>'24 hour plot data'!AB171</f>
        <v>0</v>
      </c>
      <c r="AC160">
        <f t="shared" si="12"/>
        <v>6.7055555555555539</v>
      </c>
      <c r="AD160">
        <f t="shared" si="13"/>
        <v>3.543333333333333</v>
      </c>
    </row>
    <row r="161" spans="1:30" x14ac:dyDescent="0.2">
      <c r="A161">
        <v>59</v>
      </c>
      <c r="B161">
        <v>1</v>
      </c>
      <c r="C161" t="str">
        <f>'24 hour plot data'!C172</f>
        <v>X4. fixed</v>
      </c>
      <c r="D161">
        <v>1</v>
      </c>
      <c r="E161">
        <f>'24 hour plot data'!E172</f>
        <v>0.60111111111111115</v>
      </c>
      <c r="F161">
        <f>'24 hour plot data'!F172</f>
        <v>0.16666666666666666</v>
      </c>
      <c r="G161">
        <f>'24 hour plot data'!G172</f>
        <v>0.4777777777777778</v>
      </c>
      <c r="H161">
        <f>'24 hour plot data'!H172</f>
        <v>0.19888888888888889</v>
      </c>
      <c r="I161">
        <f>'24 hour plot data'!I172</f>
        <v>0.36333333333333334</v>
      </c>
      <c r="J161">
        <f>'24 hour plot data'!J172</f>
        <v>9.4444444444444442E-2</v>
      </c>
      <c r="K161">
        <f>'24 hour plot data'!K172</f>
        <v>0.62555555555555553</v>
      </c>
      <c r="L161">
        <f>'24 hour plot data'!L172</f>
        <v>0.11555555555555555</v>
      </c>
      <c r="M161">
        <f>'24 hour plot data'!M172</f>
        <v>0.20444444444444446</v>
      </c>
      <c r="N161">
        <f>'24 hour plot data'!N172</f>
        <v>0.35888888888888887</v>
      </c>
      <c r="O161">
        <f>'24 hour plot data'!O172</f>
        <v>0.82444444444444442</v>
      </c>
      <c r="P161">
        <f>'24 hour plot data'!P172</f>
        <v>0.45777777777777778</v>
      </c>
      <c r="Q161">
        <f>'24 hour plot data'!Q172</f>
        <v>0.54333333333333333</v>
      </c>
      <c r="R161">
        <f>'24 hour plot data'!R172</f>
        <v>0.69333333333333336</v>
      </c>
      <c r="S161">
        <f>'24 hour plot data'!S172</f>
        <v>0.41888888888888887</v>
      </c>
      <c r="T161">
        <f>'24 hour plot data'!T172</f>
        <v>0.49666666666666665</v>
      </c>
      <c r="U161">
        <f>'24 hour plot data'!U172</f>
        <v>0.68222222222222217</v>
      </c>
      <c r="V161">
        <f>'24 hour plot data'!V172</f>
        <v>0.77666666666666662</v>
      </c>
      <c r="W161">
        <f>'24 hour plot data'!W172</f>
        <v>0.66888888888888887</v>
      </c>
      <c r="X161">
        <f>'24 hour plot data'!X172</f>
        <v>0.3</v>
      </c>
      <c r="Y161">
        <f>'24 hour plot data'!Y172</f>
        <v>0.46666666666666667</v>
      </c>
      <c r="Z161">
        <f>'24 hour plot data'!Z172</f>
        <v>0.73</v>
      </c>
      <c r="AA161">
        <f>'24 hour plot data'!AA172</f>
        <v>0.76</v>
      </c>
      <c r="AB161">
        <f>'24 hour plot data'!AB172</f>
        <v>1</v>
      </c>
      <c r="AC161">
        <f t="shared" si="12"/>
        <v>4.488888888888888</v>
      </c>
      <c r="AD161">
        <f t="shared" si="13"/>
        <v>7.5366666666666671</v>
      </c>
    </row>
    <row r="162" spans="1:30" x14ac:dyDescent="0.2">
      <c r="A162">
        <v>59</v>
      </c>
      <c r="B162">
        <v>1</v>
      </c>
      <c r="C162" t="str">
        <f>'24 hour plot data'!C173</f>
        <v>X4. fixed</v>
      </c>
      <c r="D162">
        <v>2</v>
      </c>
      <c r="E162">
        <f>'24 hour plot data'!E173</f>
        <v>0</v>
      </c>
      <c r="F162">
        <f>'24 hour plot data'!F173</f>
        <v>9.8888888888888887E-2</v>
      </c>
      <c r="G162">
        <f>'24 hour plot data'!G173</f>
        <v>7.3333333333333334E-2</v>
      </c>
      <c r="H162">
        <f>'24 hour plot data'!H173</f>
        <v>7.5555555555555556E-2</v>
      </c>
      <c r="I162">
        <f>'24 hour plot data'!I173</f>
        <v>7.7777777777777779E-2</v>
      </c>
      <c r="J162">
        <f>'24 hour plot data'!J173</f>
        <v>0.1111111111111111</v>
      </c>
      <c r="K162">
        <f>'24 hour plot data'!K173</f>
        <v>2.4444444444444446E-2</v>
      </c>
      <c r="L162">
        <f>'24 hour plot data'!L173</f>
        <v>0.15666666666666668</v>
      </c>
      <c r="M162">
        <f>'24 hour plot data'!M173</f>
        <v>0.10777777777777778</v>
      </c>
      <c r="N162">
        <f>'24 hour plot data'!N173</f>
        <v>8.5555555555555551E-2</v>
      </c>
      <c r="O162">
        <f>'24 hour plot data'!O173</f>
        <v>0</v>
      </c>
      <c r="P162">
        <f>'24 hour plot data'!P173</f>
        <v>3.4444444444444444E-2</v>
      </c>
      <c r="Q162">
        <f>'24 hour plot data'!Q173</f>
        <v>2.4444444444444446E-2</v>
      </c>
      <c r="R162">
        <f>'24 hour plot data'!R173</f>
        <v>1.7777777777777778E-2</v>
      </c>
      <c r="S162">
        <f>'24 hour plot data'!S173</f>
        <v>7.8888888888888883E-2</v>
      </c>
      <c r="T162">
        <f>'24 hour plot data'!T173</f>
        <v>3.6666666666666667E-2</v>
      </c>
      <c r="U162">
        <f>'24 hour plot data'!U173</f>
        <v>2.2222222222222223E-2</v>
      </c>
      <c r="V162">
        <f>'24 hour plot data'!V173</f>
        <v>0</v>
      </c>
      <c r="W162">
        <f>'24 hour plot data'!W173</f>
        <v>8.8888888888888889E-3</v>
      </c>
      <c r="X162">
        <f>'24 hour plot data'!X173</f>
        <v>8.3333333333333329E-2</v>
      </c>
      <c r="Y162">
        <f>'24 hour plot data'!Y173</f>
        <v>5.5555555555555552E-2</v>
      </c>
      <c r="Z162">
        <f>'24 hour plot data'!Z173</f>
        <v>0</v>
      </c>
      <c r="AA162">
        <f>'24 hour plot data'!AA173</f>
        <v>1.8888888888888889E-2</v>
      </c>
      <c r="AB162">
        <f>'24 hour plot data'!AB173</f>
        <v>0</v>
      </c>
      <c r="AC162">
        <f t="shared" si="12"/>
        <v>0.84555555555555562</v>
      </c>
      <c r="AD162">
        <f t="shared" si="13"/>
        <v>0.34666666666666673</v>
      </c>
    </row>
    <row r="163" spans="1:30" x14ac:dyDescent="0.2">
      <c r="A163">
        <v>59</v>
      </c>
      <c r="B163">
        <v>1</v>
      </c>
      <c r="C163" t="str">
        <f>'24 hour plot data'!C174</f>
        <v>X4. fixed</v>
      </c>
      <c r="D163">
        <v>3</v>
      </c>
      <c r="E163">
        <f>'24 hour plot data'!E174</f>
        <v>0.3988888888888889</v>
      </c>
      <c r="F163">
        <f>'24 hour plot data'!F174</f>
        <v>0.73444444444444446</v>
      </c>
      <c r="G163">
        <f>'24 hour plot data'!G174</f>
        <v>0.44888888888888889</v>
      </c>
      <c r="H163">
        <f>'24 hour plot data'!H174</f>
        <v>0.72555555555555551</v>
      </c>
      <c r="I163">
        <f>'24 hour plot data'!I174</f>
        <v>0.55888888888888888</v>
      </c>
      <c r="J163">
        <f>'24 hour plot data'!J174</f>
        <v>0.7944444444444444</v>
      </c>
      <c r="K163">
        <f>'24 hour plot data'!K174</f>
        <v>0.35</v>
      </c>
      <c r="L163">
        <f>'24 hour plot data'!L174</f>
        <v>0.72777777777777775</v>
      </c>
      <c r="M163">
        <f>'24 hour plot data'!M174</f>
        <v>0.68777777777777782</v>
      </c>
      <c r="N163">
        <f>'24 hour plot data'!N174</f>
        <v>0.55555555555555558</v>
      </c>
      <c r="O163">
        <f>'24 hour plot data'!O174</f>
        <v>0.17555555555555555</v>
      </c>
      <c r="P163">
        <f>'24 hour plot data'!P174</f>
        <v>0.50777777777777777</v>
      </c>
      <c r="Q163">
        <f>'24 hour plot data'!Q174</f>
        <v>0.43222222222222223</v>
      </c>
      <c r="R163">
        <f>'24 hour plot data'!R174</f>
        <v>0.28888888888888886</v>
      </c>
      <c r="S163">
        <f>'24 hour plot data'!S174</f>
        <v>0.50222222222222224</v>
      </c>
      <c r="T163">
        <f>'24 hour plot data'!T174</f>
        <v>0.46666666666666667</v>
      </c>
      <c r="U163">
        <f>'24 hour plot data'!U174</f>
        <v>0.29555555555555557</v>
      </c>
      <c r="V163">
        <f>'24 hour plot data'!V174</f>
        <v>0.22333333333333333</v>
      </c>
      <c r="W163">
        <f>'24 hour plot data'!W174</f>
        <v>0.32222222222222224</v>
      </c>
      <c r="X163">
        <f>'24 hour plot data'!X174</f>
        <v>0.6166666666666667</v>
      </c>
      <c r="Y163">
        <f>'24 hour plot data'!Y174</f>
        <v>0.4777777777777778</v>
      </c>
      <c r="Z163">
        <f>'24 hour plot data'!Z174</f>
        <v>0.27</v>
      </c>
      <c r="AA163">
        <f>'24 hour plot data'!AA174</f>
        <v>0.22111111111111112</v>
      </c>
      <c r="AB163">
        <f>'24 hour plot data'!AB174</f>
        <v>0</v>
      </c>
      <c r="AC163">
        <f t="shared" si="12"/>
        <v>6.6655555555555557</v>
      </c>
      <c r="AD163">
        <f t="shared" si="13"/>
        <v>4.1166666666666671</v>
      </c>
    </row>
    <row r="164" spans="1:30" x14ac:dyDescent="0.2">
      <c r="A164">
        <v>59</v>
      </c>
      <c r="B164">
        <v>1</v>
      </c>
      <c r="C164" t="str">
        <f>'24 hour plot data'!C175</f>
        <v>X5. fixed</v>
      </c>
      <c r="D164">
        <v>1</v>
      </c>
      <c r="E164">
        <f>'24 hour plot data'!E175</f>
        <v>0.44</v>
      </c>
      <c r="F164">
        <f>'24 hour plot data'!F175</f>
        <v>0.18</v>
      </c>
      <c r="G164">
        <f>'24 hour plot data'!G175</f>
        <v>0.05</v>
      </c>
      <c r="H164">
        <f>'24 hour plot data'!H175</f>
        <v>0.78</v>
      </c>
      <c r="I164">
        <f>'24 hour plot data'!I175</f>
        <v>4.1111111111111112E-2</v>
      </c>
      <c r="J164">
        <f>'24 hour plot data'!J175</f>
        <v>0.22222222222222221</v>
      </c>
      <c r="K164">
        <f>'24 hour plot data'!K175</f>
        <v>9.7777777777777783E-2</v>
      </c>
      <c r="L164">
        <f>'24 hour plot data'!L175</f>
        <v>0.55333333333333334</v>
      </c>
      <c r="M164">
        <f>'24 hour plot data'!M175</f>
        <v>0.34</v>
      </c>
      <c r="N164">
        <f>'24 hour plot data'!N175</f>
        <v>5.7777777777777775E-2</v>
      </c>
      <c r="O164">
        <f>'24 hour plot data'!O175</f>
        <v>0.59777777777777774</v>
      </c>
      <c r="P164">
        <f>'24 hour plot data'!P175</f>
        <v>0.48444444444444446</v>
      </c>
      <c r="Q164">
        <f>'24 hour plot data'!Q175</f>
        <v>1</v>
      </c>
      <c r="R164">
        <f>'24 hour plot data'!R175</f>
        <v>1</v>
      </c>
      <c r="S164">
        <f>'24 hour plot data'!S175</f>
        <v>0.77</v>
      </c>
      <c r="T164">
        <f>'24 hour plot data'!T175</f>
        <v>0.74111111111111116</v>
      </c>
      <c r="U164">
        <f>'24 hour plot data'!U175</f>
        <v>1</v>
      </c>
      <c r="V164">
        <f>'24 hour plot data'!V175</f>
        <v>0.59777777777777774</v>
      </c>
      <c r="W164">
        <f>'24 hour plot data'!W175</f>
        <v>0.93555555555555558</v>
      </c>
      <c r="X164">
        <f>'24 hour plot data'!X175</f>
        <v>0.10333333333333333</v>
      </c>
      <c r="Y164">
        <f>'24 hour plot data'!Y175</f>
        <v>1</v>
      </c>
      <c r="Z164">
        <f>'24 hour plot data'!Z175</f>
        <v>0.46555555555555556</v>
      </c>
      <c r="AA164">
        <f>'24 hour plot data'!AA175</f>
        <v>0.8455555555555555</v>
      </c>
      <c r="AB164">
        <f>'24 hour plot data'!AB175</f>
        <v>0.83888888888888891</v>
      </c>
      <c r="AC164">
        <f t="shared" si="12"/>
        <v>3.844444444444445</v>
      </c>
      <c r="AD164">
        <f t="shared" si="13"/>
        <v>9.2977777777777781</v>
      </c>
    </row>
    <row r="165" spans="1:30" x14ac:dyDescent="0.2">
      <c r="A165">
        <v>59</v>
      </c>
      <c r="B165">
        <v>1</v>
      </c>
      <c r="C165" t="str">
        <f>'24 hour plot data'!C176</f>
        <v>X5. fixed</v>
      </c>
      <c r="D165">
        <v>2</v>
      </c>
      <c r="E165">
        <f>'24 hour plot data'!E176</f>
        <v>0</v>
      </c>
      <c r="F165">
        <f>'24 hour plot data'!F176</f>
        <v>5.5555555555555558E-3</v>
      </c>
      <c r="G165">
        <f>'24 hour plot data'!G176</f>
        <v>3.7777777777777778E-2</v>
      </c>
      <c r="H165">
        <f>'24 hour plot data'!H176</f>
        <v>2.2222222222222222E-3</v>
      </c>
      <c r="I165">
        <f>'24 hour plot data'!I176</f>
        <v>1.2222222222222223E-2</v>
      </c>
      <c r="J165">
        <f>'24 hour plot data'!J176</f>
        <v>3.111111111111111E-2</v>
      </c>
      <c r="K165">
        <f>'24 hour plot data'!K176</f>
        <v>1.5555555555555555E-2</v>
      </c>
      <c r="L165">
        <f>'24 hour plot data'!L176</f>
        <v>1.3333333333333334E-2</v>
      </c>
      <c r="M165">
        <f>'24 hour plot data'!M176</f>
        <v>1.4444444444444444E-2</v>
      </c>
      <c r="N165">
        <f>'24 hour plot data'!N176</f>
        <v>3.6666666666666667E-2</v>
      </c>
      <c r="O165">
        <f>'24 hour plot data'!O176</f>
        <v>0.01</v>
      </c>
      <c r="P165">
        <f>'24 hour plot data'!P176</f>
        <v>1.5555555555555555E-2</v>
      </c>
      <c r="Q165">
        <f>'24 hour plot data'!Q176</f>
        <v>0</v>
      </c>
      <c r="R165">
        <f>'24 hour plot data'!R176</f>
        <v>0</v>
      </c>
      <c r="S165">
        <f>'24 hour plot data'!S176</f>
        <v>0</v>
      </c>
      <c r="T165">
        <f>'24 hour plot data'!T176</f>
        <v>5.5555555555555558E-3</v>
      </c>
      <c r="U165">
        <f>'24 hour plot data'!U176</f>
        <v>0</v>
      </c>
      <c r="V165">
        <f>'24 hour plot data'!V176</f>
        <v>1.3333333333333334E-2</v>
      </c>
      <c r="W165">
        <f>'24 hour plot data'!W176</f>
        <v>0</v>
      </c>
      <c r="X165">
        <f>'24 hour plot data'!X176</f>
        <v>9.4444444444444442E-2</v>
      </c>
      <c r="Y165">
        <f>'24 hour plot data'!Y176</f>
        <v>0</v>
      </c>
      <c r="Z165">
        <f>'24 hour plot data'!Z176</f>
        <v>5.4444444444444441E-2</v>
      </c>
      <c r="AA165">
        <f>'24 hour plot data'!AA176</f>
        <v>2.2222222222222223E-2</v>
      </c>
      <c r="AB165">
        <f>'24 hour plot data'!AB176</f>
        <v>3.3333333333333335E-3</v>
      </c>
      <c r="AC165">
        <f t="shared" si="12"/>
        <v>0.19444444444444448</v>
      </c>
      <c r="AD165">
        <f t="shared" si="13"/>
        <v>0.19333333333333333</v>
      </c>
    </row>
    <row r="166" spans="1:30" x14ac:dyDescent="0.2">
      <c r="A166">
        <v>59</v>
      </c>
      <c r="B166">
        <v>1</v>
      </c>
      <c r="C166" t="str">
        <f>'24 hour plot data'!C177</f>
        <v>X5. fixed</v>
      </c>
      <c r="D166">
        <v>3</v>
      </c>
      <c r="E166">
        <f>'24 hour plot data'!E177</f>
        <v>0.56000000000000005</v>
      </c>
      <c r="F166">
        <f>'24 hour plot data'!F177</f>
        <v>0.81444444444444442</v>
      </c>
      <c r="G166">
        <f>'24 hour plot data'!G177</f>
        <v>0.91222222222222227</v>
      </c>
      <c r="H166">
        <f>'24 hour plot data'!H177</f>
        <v>0.21777777777777776</v>
      </c>
      <c r="I166">
        <f>'24 hour plot data'!I177</f>
        <v>0.94666666666666666</v>
      </c>
      <c r="J166">
        <f>'24 hour plot data'!J177</f>
        <v>0.7466666666666667</v>
      </c>
      <c r="K166">
        <f>'24 hour plot data'!K177</f>
        <v>0.88666666666666671</v>
      </c>
      <c r="L166">
        <f>'24 hour plot data'!L177</f>
        <v>0.43333333333333335</v>
      </c>
      <c r="M166">
        <f>'24 hour plot data'!M177</f>
        <v>0.64555555555555555</v>
      </c>
      <c r="N166">
        <f>'24 hour plot data'!N177</f>
        <v>0.90555555555555556</v>
      </c>
      <c r="O166">
        <f>'24 hour plot data'!O177</f>
        <v>0.39222222222222225</v>
      </c>
      <c r="P166">
        <f>'24 hour plot data'!P177</f>
        <v>0.5</v>
      </c>
      <c r="Q166">
        <f>'24 hour plot data'!Q177</f>
        <v>0</v>
      </c>
      <c r="R166">
        <f>'24 hour plot data'!R177</f>
        <v>0</v>
      </c>
      <c r="S166">
        <f>'24 hour plot data'!S177</f>
        <v>0.23</v>
      </c>
      <c r="T166">
        <f>'24 hour plot data'!T177</f>
        <v>0.25333333333333335</v>
      </c>
      <c r="U166">
        <f>'24 hour plot data'!U177</f>
        <v>0</v>
      </c>
      <c r="V166">
        <f>'24 hour plot data'!V177</f>
        <v>0.3888888888888889</v>
      </c>
      <c r="W166">
        <f>'24 hour plot data'!W177</f>
        <v>6.4444444444444443E-2</v>
      </c>
      <c r="X166">
        <f>'24 hour plot data'!X177</f>
        <v>0.80222222222222217</v>
      </c>
      <c r="Y166">
        <f>'24 hour plot data'!Y177</f>
        <v>0</v>
      </c>
      <c r="Z166">
        <f>'24 hour plot data'!Z177</f>
        <v>0.48</v>
      </c>
      <c r="AA166">
        <f>'24 hour plot data'!AA177</f>
        <v>0.13222222222222221</v>
      </c>
      <c r="AB166">
        <f>'24 hour plot data'!AB177</f>
        <v>0.15777777777777777</v>
      </c>
      <c r="AC166">
        <f t="shared" si="12"/>
        <v>7.9611111111111112</v>
      </c>
      <c r="AD166">
        <f t="shared" si="13"/>
        <v>2.5088888888888885</v>
      </c>
    </row>
    <row r="167" spans="1:30" x14ac:dyDescent="0.2">
      <c r="A167">
        <v>59</v>
      </c>
      <c r="B167">
        <v>1</v>
      </c>
      <c r="C167" t="str">
        <f>'24 hour plot data'!C178</f>
        <v>M2</v>
      </c>
      <c r="D167">
        <v>1</v>
      </c>
      <c r="E167">
        <f>'24 hour plot data'!E178</f>
        <v>0.49444444444444446</v>
      </c>
      <c r="F167">
        <f>'24 hour plot data'!F178</f>
        <v>0.13777777777777778</v>
      </c>
      <c r="G167">
        <f>'24 hour plot data'!G178</f>
        <v>0.36888888888888888</v>
      </c>
      <c r="H167">
        <f>'24 hour plot data'!H178</f>
        <v>0.2388888888888889</v>
      </c>
      <c r="I167">
        <f>'24 hour plot data'!I178</f>
        <v>0.44222222222222224</v>
      </c>
      <c r="J167">
        <f>'24 hour plot data'!J178</f>
        <v>6.8888888888888888E-2</v>
      </c>
      <c r="K167">
        <f>'24 hour plot data'!K178</f>
        <v>0.33555555555555555</v>
      </c>
      <c r="L167">
        <f>'24 hour plot data'!L178</f>
        <v>0.33777777777777779</v>
      </c>
      <c r="M167">
        <f>'24 hour plot data'!M178</f>
        <v>0.31444444444444447</v>
      </c>
      <c r="N167">
        <f>'24 hour plot data'!N178</f>
        <v>0.30777777777777776</v>
      </c>
      <c r="O167">
        <f>'24 hour plot data'!O178</f>
        <v>0.10222222222222223</v>
      </c>
      <c r="P167">
        <f>'24 hour plot data'!P178</f>
        <v>0.5822222222222222</v>
      </c>
      <c r="Q167">
        <f>'24 hour plot data'!Q178</f>
        <v>0.76666666666666672</v>
      </c>
      <c r="R167">
        <f>'24 hour plot data'!R178</f>
        <v>0.57666666666666666</v>
      </c>
      <c r="S167">
        <f>'24 hour plot data'!S178</f>
        <v>0.64444444444444449</v>
      </c>
      <c r="T167">
        <f>'24 hour plot data'!T178</f>
        <v>1</v>
      </c>
      <c r="U167">
        <f>'24 hour plot data'!U178</f>
        <v>0.65333333333333332</v>
      </c>
      <c r="V167">
        <f>'24 hour plot data'!V178</f>
        <v>0.93888888888888888</v>
      </c>
      <c r="W167">
        <f>'24 hour plot data'!W178</f>
        <v>0.63222222222222224</v>
      </c>
      <c r="X167">
        <f>'24 hour plot data'!X178</f>
        <v>0.44111111111111112</v>
      </c>
      <c r="Y167">
        <f>'24 hour plot data'!Y178</f>
        <v>0.54</v>
      </c>
      <c r="Z167">
        <f>'24 hour plot data'!Z178</f>
        <v>0.59222222222222221</v>
      </c>
      <c r="AA167">
        <f>'24 hour plot data'!AA178</f>
        <v>0.81111111111111112</v>
      </c>
      <c r="AB167">
        <f>'24 hour plot data'!AB178</f>
        <v>0.8833333333333333</v>
      </c>
      <c r="AC167">
        <f t="shared" si="12"/>
        <v>3.7311111111111113</v>
      </c>
      <c r="AD167">
        <f t="shared" si="13"/>
        <v>8.48</v>
      </c>
    </row>
    <row r="168" spans="1:30" x14ac:dyDescent="0.2">
      <c r="A168">
        <v>59</v>
      </c>
      <c r="B168">
        <v>1</v>
      </c>
      <c r="C168" t="str">
        <f>'24 hour plot data'!C179</f>
        <v>M2</v>
      </c>
      <c r="D168">
        <v>2</v>
      </c>
      <c r="E168">
        <f>'24 hour plot data'!E179</f>
        <v>1.8888888888888889E-2</v>
      </c>
      <c r="F168">
        <f>'24 hour plot data'!F179</f>
        <v>0.17777777777777778</v>
      </c>
      <c r="G168">
        <f>'24 hour plot data'!G179</f>
        <v>7.5555555555555556E-2</v>
      </c>
      <c r="H168">
        <f>'24 hour plot data'!H179</f>
        <v>0.12333333333333334</v>
      </c>
      <c r="I168">
        <f>'24 hour plot data'!I179</f>
        <v>7.0000000000000007E-2</v>
      </c>
      <c r="J168">
        <f>'24 hour plot data'!J179</f>
        <v>0.11333333333333333</v>
      </c>
      <c r="K168">
        <f>'24 hour plot data'!K179</f>
        <v>0.15</v>
      </c>
      <c r="L168">
        <f>'24 hour plot data'!L179</f>
        <v>6.8888888888888888E-2</v>
      </c>
      <c r="M168">
        <f>'24 hour plot data'!M179</f>
        <v>0.10222222222222223</v>
      </c>
      <c r="N168">
        <f>'24 hour plot data'!N179</f>
        <v>0.12444444444444444</v>
      </c>
      <c r="O168">
        <f>'24 hour plot data'!O179</f>
        <v>0.17333333333333334</v>
      </c>
      <c r="P168">
        <f>'24 hour plot data'!P179</f>
        <v>0.09</v>
      </c>
      <c r="Q168">
        <f>'24 hour plot data'!Q179</f>
        <v>2.2222222222222223E-2</v>
      </c>
      <c r="R168">
        <f>'24 hour plot data'!R179</f>
        <v>4.1111111111111112E-2</v>
      </c>
      <c r="S168">
        <f>'24 hour plot data'!S179</f>
        <v>2.4444444444444446E-2</v>
      </c>
      <c r="T168">
        <f>'24 hour plot data'!T179</f>
        <v>0</v>
      </c>
      <c r="U168">
        <f>'24 hour plot data'!U179</f>
        <v>3.111111111111111E-2</v>
      </c>
      <c r="V168">
        <f>'24 hour plot data'!V179</f>
        <v>0</v>
      </c>
      <c r="W168">
        <f>'24 hour plot data'!W179</f>
        <v>2.5555555555555557E-2</v>
      </c>
      <c r="X168">
        <f>'24 hour plot data'!X179</f>
        <v>4.5555555555555557E-2</v>
      </c>
      <c r="Y168">
        <f>'24 hour plot data'!Y179</f>
        <v>3.6666666666666667E-2</v>
      </c>
      <c r="Z168">
        <f>'24 hour plot data'!Z179</f>
        <v>4.8888888888888891E-2</v>
      </c>
      <c r="AA168">
        <f>'24 hour plot data'!AA179</f>
        <v>6.6666666666666671E-3</v>
      </c>
      <c r="AB168">
        <f>'24 hour plot data'!AB179</f>
        <v>4.4444444444444444E-3</v>
      </c>
      <c r="AC168">
        <f t="shared" si="12"/>
        <v>1.2877777777777779</v>
      </c>
      <c r="AD168">
        <f t="shared" si="13"/>
        <v>0.28666666666666663</v>
      </c>
    </row>
    <row r="169" spans="1:30" x14ac:dyDescent="0.2">
      <c r="A169">
        <v>59</v>
      </c>
      <c r="B169">
        <v>1</v>
      </c>
      <c r="C169" t="str">
        <f>'24 hour plot data'!C180</f>
        <v>M2</v>
      </c>
      <c r="D169">
        <v>3</v>
      </c>
      <c r="E169">
        <f>'24 hour plot data'!E180</f>
        <v>0.48666666666666669</v>
      </c>
      <c r="F169">
        <f>'24 hour plot data'!F180</f>
        <v>0.68444444444444441</v>
      </c>
      <c r="G169">
        <f>'24 hour plot data'!G180</f>
        <v>0.55555555555555558</v>
      </c>
      <c r="H169">
        <f>'24 hour plot data'!H180</f>
        <v>0.63777777777777778</v>
      </c>
      <c r="I169">
        <f>'24 hour plot data'!I180</f>
        <v>0.48777777777777775</v>
      </c>
      <c r="J169">
        <f>'24 hour plot data'!J180</f>
        <v>0.81777777777777783</v>
      </c>
      <c r="K169">
        <f>'24 hour plot data'!K180</f>
        <v>0.51444444444444448</v>
      </c>
      <c r="L169">
        <f>'24 hour plot data'!L180</f>
        <v>0.59333333333333338</v>
      </c>
      <c r="M169">
        <f>'24 hour plot data'!M180</f>
        <v>0.58333333333333337</v>
      </c>
      <c r="N169">
        <f>'24 hour plot data'!N180</f>
        <v>0.56777777777777783</v>
      </c>
      <c r="O169">
        <f>'24 hour plot data'!O180</f>
        <v>0.72444444444444445</v>
      </c>
      <c r="P169">
        <f>'24 hour plot data'!P180</f>
        <v>0.32777777777777778</v>
      </c>
      <c r="Q169">
        <f>'24 hour plot data'!Q180</f>
        <v>0.21111111111111111</v>
      </c>
      <c r="R169">
        <f>'24 hour plot data'!R180</f>
        <v>0.38222222222222224</v>
      </c>
      <c r="S169">
        <f>'24 hour plot data'!S180</f>
        <v>0.33111111111111113</v>
      </c>
      <c r="T169">
        <f>'24 hour plot data'!T180</f>
        <v>0</v>
      </c>
      <c r="U169">
        <f>'24 hour plot data'!U180</f>
        <v>0.31555555555555553</v>
      </c>
      <c r="V169">
        <f>'24 hour plot data'!V180</f>
        <v>6.1111111111111109E-2</v>
      </c>
      <c r="W169">
        <f>'24 hour plot data'!W180</f>
        <v>0.34222222222222221</v>
      </c>
      <c r="X169">
        <f>'24 hour plot data'!X180</f>
        <v>0.51333333333333331</v>
      </c>
      <c r="Y169">
        <f>'24 hour plot data'!Y180</f>
        <v>0.42333333333333334</v>
      </c>
      <c r="Z169">
        <f>'24 hour plot data'!Z180</f>
        <v>0.35888888888888887</v>
      </c>
      <c r="AA169">
        <f>'24 hour plot data'!AA180</f>
        <v>0.18222222222222223</v>
      </c>
      <c r="AB169">
        <f>'24 hour plot data'!AB180</f>
        <v>0.11222222222222222</v>
      </c>
      <c r="AC169">
        <f t="shared" si="12"/>
        <v>6.9811111111111117</v>
      </c>
      <c r="AD169">
        <f t="shared" si="13"/>
        <v>3.2333333333333334</v>
      </c>
    </row>
    <row r="170" spans="1:30" x14ac:dyDescent="0.2">
      <c r="A170">
        <v>59</v>
      </c>
      <c r="B170">
        <v>1</v>
      </c>
      <c r="C170" t="str">
        <f>'24 hour plot data'!C181</f>
        <v>R4-clipped</v>
      </c>
      <c r="D170">
        <v>1</v>
      </c>
      <c r="E170">
        <f>'24 hour plot data'!E181</f>
        <v>0.79888888888888887</v>
      </c>
      <c r="F170">
        <f>'24 hour plot data'!F181</f>
        <v>6.1111111111111109E-2</v>
      </c>
      <c r="G170">
        <f>'24 hour plot data'!G181</f>
        <v>0.48</v>
      </c>
      <c r="H170">
        <f>'24 hour plot data'!H181</f>
        <v>4.3333333333333335E-2</v>
      </c>
      <c r="I170">
        <f>'24 hour plot data'!I181</f>
        <v>0.58666666666666667</v>
      </c>
      <c r="J170">
        <f>'24 hour plot data'!J181</f>
        <v>0.49555555555555558</v>
      </c>
      <c r="K170">
        <f>'24 hour plot data'!K181</f>
        <v>7.8888888888888883E-2</v>
      </c>
      <c r="L170">
        <f>'24 hour plot data'!L181</f>
        <v>0.41888888888888887</v>
      </c>
      <c r="M170">
        <f>'24 hour plot data'!M181</f>
        <v>0.47666666666666668</v>
      </c>
      <c r="N170">
        <f>'24 hour plot data'!N181</f>
        <v>0.15888888888888889</v>
      </c>
      <c r="O170">
        <f>'24 hour plot data'!O181</f>
        <v>0.60777777777777775</v>
      </c>
      <c r="P170">
        <f>'24 hour plot data'!P181</f>
        <v>0.59444444444444444</v>
      </c>
      <c r="Q170">
        <f>'24 hour plot data'!Q181</f>
        <v>1</v>
      </c>
      <c r="R170">
        <f>'24 hour plot data'!R181</f>
        <v>0.9966666666666667</v>
      </c>
      <c r="S170">
        <f>'24 hour plot data'!S181</f>
        <v>0.64777777777777779</v>
      </c>
      <c r="T170">
        <f>'24 hour plot data'!T181</f>
        <v>0.58777777777777773</v>
      </c>
      <c r="U170">
        <f>'24 hour plot data'!U181</f>
        <v>0.50222222222222224</v>
      </c>
      <c r="V170">
        <f>'24 hour plot data'!V181</f>
        <v>0.61444444444444446</v>
      </c>
      <c r="W170">
        <f>'24 hour plot data'!W181</f>
        <v>0.39555555555555555</v>
      </c>
      <c r="X170">
        <f>'24 hour plot data'!X181</f>
        <v>6.4444444444444443E-2</v>
      </c>
      <c r="Y170">
        <f>'24 hour plot data'!Y181</f>
        <v>0.46</v>
      </c>
      <c r="Z170">
        <f>'24 hour plot data'!Z181</f>
        <v>0.23555555555555555</v>
      </c>
      <c r="AA170">
        <f>'24 hour plot data'!AA181</f>
        <v>0.9655555555555555</v>
      </c>
      <c r="AB170">
        <f>'24 hour plot data'!AB181</f>
        <v>0.99555555555555553</v>
      </c>
      <c r="AC170">
        <f t="shared" si="12"/>
        <v>4.8011111111111102</v>
      </c>
      <c r="AD170">
        <f t="shared" si="13"/>
        <v>7.4655555555555555</v>
      </c>
    </row>
    <row r="171" spans="1:30" x14ac:dyDescent="0.2">
      <c r="A171">
        <v>59</v>
      </c>
      <c r="B171">
        <v>1</v>
      </c>
      <c r="C171" t="str">
        <f>'24 hour plot data'!C182</f>
        <v>R4-clipped</v>
      </c>
      <c r="D171">
        <v>2</v>
      </c>
      <c r="E171">
        <f>'24 hour plot data'!E182</f>
        <v>0</v>
      </c>
      <c r="F171">
        <f>'24 hour plot data'!F182</f>
        <v>5.8888888888888886E-2</v>
      </c>
      <c r="G171">
        <f>'24 hour plot data'!G182</f>
        <v>7.7777777777777776E-3</v>
      </c>
      <c r="H171">
        <f>'24 hour plot data'!H182</f>
        <v>7.3333333333333334E-2</v>
      </c>
      <c r="I171">
        <f>'24 hour plot data'!I182</f>
        <v>2.7777777777777776E-2</v>
      </c>
      <c r="J171">
        <f>'24 hour plot data'!J182</f>
        <v>3.6666666666666667E-2</v>
      </c>
      <c r="K171">
        <f>'24 hour plot data'!K182</f>
        <v>5.6666666666666664E-2</v>
      </c>
      <c r="L171">
        <f>'24 hour plot data'!L182</f>
        <v>2.4444444444444446E-2</v>
      </c>
      <c r="M171">
        <f>'24 hour plot data'!M182</f>
        <v>0.05</v>
      </c>
      <c r="N171">
        <f>'24 hour plot data'!N182</f>
        <v>0.02</v>
      </c>
      <c r="O171">
        <f>'24 hour plot data'!O182</f>
        <v>4.4444444444444444E-3</v>
      </c>
      <c r="P171">
        <f>'24 hour plot data'!P182</f>
        <v>1.4444444444444444E-2</v>
      </c>
      <c r="Q171">
        <f>'24 hour plot data'!Q182</f>
        <v>0</v>
      </c>
      <c r="R171">
        <f>'24 hour plot data'!R182</f>
        <v>0</v>
      </c>
      <c r="S171">
        <f>'24 hour plot data'!S182</f>
        <v>0</v>
      </c>
      <c r="T171">
        <f>'24 hour plot data'!T182</f>
        <v>1.4444444444444444E-2</v>
      </c>
      <c r="U171">
        <f>'24 hour plot data'!U182</f>
        <v>2.4444444444444446E-2</v>
      </c>
      <c r="V171">
        <f>'24 hour plot data'!V182</f>
        <v>1.3333333333333334E-2</v>
      </c>
      <c r="W171">
        <f>'24 hour plot data'!W182</f>
        <v>6.222222222222222E-2</v>
      </c>
      <c r="X171">
        <f>'24 hour plot data'!X182</f>
        <v>3.4444444444444444E-2</v>
      </c>
      <c r="Y171">
        <f>'24 hour plot data'!Y182</f>
        <v>3.5555555555555556E-2</v>
      </c>
      <c r="Z171">
        <f>'24 hour plot data'!Z182</f>
        <v>4.8888888888888891E-2</v>
      </c>
      <c r="AA171">
        <f>'24 hour plot data'!AA182</f>
        <v>0</v>
      </c>
      <c r="AB171">
        <f>'24 hour plot data'!AB182</f>
        <v>0</v>
      </c>
      <c r="AC171">
        <f t="shared" si="12"/>
        <v>0.37444444444444441</v>
      </c>
      <c r="AD171">
        <f t="shared" si="13"/>
        <v>0.23333333333333336</v>
      </c>
    </row>
    <row r="172" spans="1:30" x14ac:dyDescent="0.2">
      <c r="A172">
        <v>59</v>
      </c>
      <c r="B172">
        <v>1</v>
      </c>
      <c r="C172" t="str">
        <f>'24 hour plot data'!C183</f>
        <v>R4-clipped</v>
      </c>
      <c r="D172">
        <v>3</v>
      </c>
      <c r="E172">
        <f>'24 hour plot data'!E183</f>
        <v>0.2011111111111111</v>
      </c>
      <c r="F172">
        <f>'24 hour plot data'!F183</f>
        <v>0.88</v>
      </c>
      <c r="G172">
        <f>'24 hour plot data'!G183</f>
        <v>0.51222222222222225</v>
      </c>
      <c r="H172">
        <f>'24 hour plot data'!H183</f>
        <v>0.8833333333333333</v>
      </c>
      <c r="I172">
        <f>'24 hour plot data'!I183</f>
        <v>0.38555555555555554</v>
      </c>
      <c r="J172">
        <f>'24 hour plot data'!J183</f>
        <v>0.46777777777777779</v>
      </c>
      <c r="K172">
        <f>'24 hour plot data'!K183</f>
        <v>0.86444444444444446</v>
      </c>
      <c r="L172">
        <f>'24 hour plot data'!L183</f>
        <v>0.55666666666666664</v>
      </c>
      <c r="M172">
        <f>'24 hour plot data'!M183</f>
        <v>0.47333333333333333</v>
      </c>
      <c r="N172">
        <f>'24 hour plot data'!N183</f>
        <v>0.82111111111111112</v>
      </c>
      <c r="O172">
        <f>'24 hour plot data'!O183</f>
        <v>0.38777777777777778</v>
      </c>
      <c r="P172">
        <f>'24 hour plot data'!P183</f>
        <v>0.39111111111111113</v>
      </c>
      <c r="Q172">
        <f>'24 hour plot data'!Q183</f>
        <v>0</v>
      </c>
      <c r="R172">
        <f>'24 hour plot data'!R183</f>
        <v>3.3333333333333335E-3</v>
      </c>
      <c r="S172">
        <f>'24 hour plot data'!S183</f>
        <v>0.35222222222222221</v>
      </c>
      <c r="T172">
        <f>'24 hour plot data'!T183</f>
        <v>0.39777777777777779</v>
      </c>
      <c r="U172">
        <f>'24 hour plot data'!U183</f>
        <v>0.47333333333333333</v>
      </c>
      <c r="V172">
        <f>'24 hour plot data'!V183</f>
        <v>0.37222222222222223</v>
      </c>
      <c r="W172">
        <f>'24 hour plot data'!W183</f>
        <v>0.54222222222222227</v>
      </c>
      <c r="X172">
        <f>'24 hour plot data'!X183</f>
        <v>0.90111111111111108</v>
      </c>
      <c r="Y172">
        <f>'24 hour plot data'!Y183</f>
        <v>0.50444444444444447</v>
      </c>
      <c r="Z172">
        <f>'24 hour plot data'!Z183</f>
        <v>0.7155555555555555</v>
      </c>
      <c r="AA172">
        <f>'24 hour plot data'!AA183</f>
        <v>3.4444444444444444E-2</v>
      </c>
      <c r="AB172">
        <f>'24 hour plot data'!AB183</f>
        <v>4.4444444444444444E-3</v>
      </c>
      <c r="AC172">
        <f t="shared" si="12"/>
        <v>6.8244444444444445</v>
      </c>
      <c r="AD172">
        <f t="shared" si="13"/>
        <v>4.3011111111111111</v>
      </c>
    </row>
    <row r="173" spans="1:30" x14ac:dyDescent="0.2">
      <c r="A173">
        <v>59</v>
      </c>
      <c r="B173">
        <v>1</v>
      </c>
      <c r="C173" t="str">
        <f>'24 hour plot data'!C184</f>
        <v>R5</v>
      </c>
      <c r="D173">
        <v>1</v>
      </c>
      <c r="E173">
        <f>'24 hour plot data'!E184</f>
        <v>0.31</v>
      </c>
      <c r="F173">
        <f>'24 hour plot data'!F184</f>
        <v>0.33444444444444443</v>
      </c>
      <c r="G173">
        <f>'24 hour plot data'!G184</f>
        <v>0.29222222222222222</v>
      </c>
      <c r="H173">
        <f>'24 hour plot data'!H184</f>
        <v>0.22666666666666666</v>
      </c>
      <c r="I173">
        <f>'24 hour plot data'!I184</f>
        <v>0.45</v>
      </c>
      <c r="J173">
        <f>'24 hour plot data'!J184</f>
        <v>0.14000000000000001</v>
      </c>
      <c r="K173">
        <f>'24 hour plot data'!K184</f>
        <v>0.31</v>
      </c>
      <c r="L173">
        <f>'24 hour plot data'!L184</f>
        <v>0.19333333333333333</v>
      </c>
      <c r="M173">
        <f>'24 hour plot data'!M184</f>
        <v>0.46888888888888891</v>
      </c>
      <c r="N173">
        <f>'24 hour plot data'!N184</f>
        <v>0.17444444444444446</v>
      </c>
      <c r="O173">
        <f>'24 hour plot data'!O184</f>
        <v>0.32222222222222224</v>
      </c>
      <c r="P173">
        <f>'24 hour plot data'!P184</f>
        <v>0.70222222222222219</v>
      </c>
      <c r="Q173">
        <f>'24 hour plot data'!Q184</f>
        <v>1</v>
      </c>
      <c r="R173">
        <f>'24 hour plot data'!R184</f>
        <v>1</v>
      </c>
      <c r="S173">
        <f>'24 hour plot data'!S184</f>
        <v>0.84</v>
      </c>
      <c r="T173">
        <f>'24 hour plot data'!T184</f>
        <v>0.60111111111111115</v>
      </c>
      <c r="U173">
        <f>'24 hour plot data'!U184</f>
        <v>0.77444444444444449</v>
      </c>
      <c r="V173">
        <f>'24 hour plot data'!V184</f>
        <v>0.51</v>
      </c>
      <c r="W173">
        <f>'24 hour plot data'!W184</f>
        <v>0.51666666666666672</v>
      </c>
      <c r="X173">
        <f>'24 hour plot data'!X184</f>
        <v>0.48777777777777775</v>
      </c>
      <c r="Y173">
        <f>'24 hour plot data'!Y184</f>
        <v>0.94666666666666666</v>
      </c>
      <c r="Z173">
        <f>'24 hour plot data'!Z184</f>
        <v>0.39444444444444443</v>
      </c>
      <c r="AA173">
        <f>'24 hour plot data'!AA184</f>
        <v>0.88</v>
      </c>
      <c r="AB173">
        <f>'24 hour plot data'!AB184</f>
        <v>0.87</v>
      </c>
      <c r="AC173">
        <f t="shared" si="12"/>
        <v>3.9244444444444446</v>
      </c>
      <c r="AD173">
        <f t="shared" si="13"/>
        <v>8.8211111111111098</v>
      </c>
    </row>
    <row r="174" spans="1:30" x14ac:dyDescent="0.2">
      <c r="A174">
        <v>59</v>
      </c>
      <c r="B174">
        <v>1</v>
      </c>
      <c r="C174" t="str">
        <f>'24 hour plot data'!C185</f>
        <v>R5</v>
      </c>
      <c r="D174">
        <v>2</v>
      </c>
      <c r="E174">
        <f>'24 hour plot data'!E185</f>
        <v>8.8888888888888889E-3</v>
      </c>
      <c r="F174">
        <f>'24 hour plot data'!F185</f>
        <v>6.4444444444444443E-2</v>
      </c>
      <c r="G174">
        <f>'24 hour plot data'!G185</f>
        <v>3.4444444444444444E-2</v>
      </c>
      <c r="H174">
        <f>'24 hour plot data'!H185</f>
        <v>5.2222222222222225E-2</v>
      </c>
      <c r="I174">
        <f>'24 hour plot data'!I185</f>
        <v>3.6666666666666667E-2</v>
      </c>
      <c r="J174">
        <f>'24 hour plot data'!J185</f>
        <v>2.4444444444444446E-2</v>
      </c>
      <c r="K174">
        <f>'24 hour plot data'!K185</f>
        <v>1.4444444444444444E-2</v>
      </c>
      <c r="L174">
        <f>'24 hour plot data'!L185</f>
        <v>3.3333333333333335E-3</v>
      </c>
      <c r="M174">
        <f>'24 hour plot data'!M185</f>
        <v>0.01</v>
      </c>
      <c r="N174">
        <f>'24 hour plot data'!N185</f>
        <v>1.1111111111111112E-2</v>
      </c>
      <c r="O174">
        <f>'24 hour plot data'!O185</f>
        <v>1.1111111111111112E-2</v>
      </c>
      <c r="P174">
        <f>'24 hour plot data'!P185</f>
        <v>0</v>
      </c>
      <c r="Q174">
        <f>'24 hour plot data'!Q185</f>
        <v>0</v>
      </c>
      <c r="R174">
        <f>'24 hour plot data'!R185</f>
        <v>0</v>
      </c>
      <c r="S174">
        <f>'24 hour plot data'!S185</f>
        <v>0</v>
      </c>
      <c r="T174">
        <f>'24 hour plot data'!T185</f>
        <v>2.2222222222222222E-3</v>
      </c>
      <c r="U174">
        <f>'24 hour plot data'!U185</f>
        <v>0</v>
      </c>
      <c r="V174">
        <f>'24 hour plot data'!V185</f>
        <v>1.2222222222222223E-2</v>
      </c>
      <c r="W174">
        <f>'24 hour plot data'!W185</f>
        <v>8.8888888888888889E-3</v>
      </c>
      <c r="X174">
        <f>'24 hour plot data'!X185</f>
        <v>4.2222222222222223E-2</v>
      </c>
      <c r="Y174">
        <f>'24 hour plot data'!Y185</f>
        <v>0</v>
      </c>
      <c r="Z174">
        <f>'24 hour plot data'!Z185</f>
        <v>0.02</v>
      </c>
      <c r="AA174">
        <f>'24 hour plot data'!AA185</f>
        <v>0</v>
      </c>
      <c r="AB174">
        <f>'24 hour plot data'!AB185</f>
        <v>0</v>
      </c>
      <c r="AC174">
        <f t="shared" si="12"/>
        <v>0.27111111111111114</v>
      </c>
      <c r="AD174">
        <f t="shared" si="13"/>
        <v>8.5555555555555565E-2</v>
      </c>
    </row>
    <row r="175" spans="1:30" x14ac:dyDescent="0.2">
      <c r="A175">
        <v>59</v>
      </c>
      <c r="B175">
        <v>1</v>
      </c>
      <c r="C175" t="str">
        <f>'24 hour plot data'!C186</f>
        <v>R5</v>
      </c>
      <c r="D175">
        <v>3</v>
      </c>
      <c r="E175">
        <f>'24 hour plot data'!E186</f>
        <v>0.68111111111111111</v>
      </c>
      <c r="F175">
        <f>'24 hour plot data'!F186</f>
        <v>0.60111111111111115</v>
      </c>
      <c r="G175">
        <f>'24 hour plot data'!G186</f>
        <v>0.67333333333333334</v>
      </c>
      <c r="H175">
        <f>'24 hour plot data'!H186</f>
        <v>0.72111111111111115</v>
      </c>
      <c r="I175">
        <f>'24 hour plot data'!I186</f>
        <v>0.51333333333333331</v>
      </c>
      <c r="J175">
        <f>'24 hour plot data'!J186</f>
        <v>0.83555555555555561</v>
      </c>
      <c r="K175">
        <f>'24 hour plot data'!K186</f>
        <v>0.67555555555555558</v>
      </c>
      <c r="L175">
        <f>'24 hour plot data'!L186</f>
        <v>0.80333333333333334</v>
      </c>
      <c r="M175">
        <f>'24 hour plot data'!M186</f>
        <v>0.52111111111111108</v>
      </c>
      <c r="N175">
        <f>'24 hour plot data'!N186</f>
        <v>0.81444444444444442</v>
      </c>
      <c r="O175">
        <f>'24 hour plot data'!O186</f>
        <v>0.66666666666666663</v>
      </c>
      <c r="P175">
        <f>'24 hour plot data'!P186</f>
        <v>0.29777777777777775</v>
      </c>
      <c r="Q175">
        <f>'24 hour plot data'!Q186</f>
        <v>0</v>
      </c>
      <c r="R175">
        <f>'24 hour plot data'!R186</f>
        <v>0</v>
      </c>
      <c r="S175">
        <f>'24 hour plot data'!S186</f>
        <v>0.16</v>
      </c>
      <c r="T175">
        <f>'24 hour plot data'!T186</f>
        <v>0.39666666666666667</v>
      </c>
      <c r="U175">
        <f>'24 hour plot data'!U186</f>
        <v>0.22555555555555556</v>
      </c>
      <c r="V175">
        <f>'24 hour plot data'!V186</f>
        <v>0.4777777777777778</v>
      </c>
      <c r="W175">
        <f>'24 hour plot data'!W186</f>
        <v>0.47444444444444445</v>
      </c>
      <c r="X175">
        <f>'24 hour plot data'!X186</f>
        <v>0.47</v>
      </c>
      <c r="Y175">
        <f>'24 hour plot data'!Y186</f>
        <v>5.3333333333333337E-2</v>
      </c>
      <c r="Z175">
        <f>'24 hour plot data'!Z186</f>
        <v>0.58555555555555561</v>
      </c>
      <c r="AA175">
        <f>'24 hour plot data'!AA186</f>
        <v>0.12</v>
      </c>
      <c r="AB175">
        <f>'24 hour plot data'!AB186</f>
        <v>0.13</v>
      </c>
      <c r="AC175">
        <f t="shared" si="12"/>
        <v>7.8044444444444458</v>
      </c>
      <c r="AD175">
        <f t="shared" si="13"/>
        <v>3.0933333333333333</v>
      </c>
    </row>
    <row r="176" spans="1:30" x14ac:dyDescent="0.2">
      <c r="A176">
        <v>59</v>
      </c>
      <c r="B176">
        <v>1</v>
      </c>
      <c r="C176" t="str">
        <f>'24 hour plot data'!C187</f>
        <v>S2</v>
      </c>
      <c r="D176">
        <v>1</v>
      </c>
      <c r="E176">
        <f>'24 hour plot data'!E187</f>
        <v>0.93666666666666665</v>
      </c>
      <c r="F176">
        <f>'24 hour plot data'!F187</f>
        <v>0.27</v>
      </c>
      <c r="G176">
        <f>'24 hour plot data'!G187</f>
        <v>0.20777777777777778</v>
      </c>
      <c r="H176">
        <f>'24 hour plot data'!H187</f>
        <v>0.16666666666666666</v>
      </c>
      <c r="I176">
        <f>'24 hour plot data'!I187</f>
        <v>0.48333333333333334</v>
      </c>
      <c r="J176">
        <f>'24 hour plot data'!J187</f>
        <v>0.36777777777777776</v>
      </c>
      <c r="K176">
        <f>'24 hour plot data'!K187</f>
        <v>0.21111111111111111</v>
      </c>
      <c r="L176">
        <f>'24 hour plot data'!L187</f>
        <v>0.41333333333333333</v>
      </c>
      <c r="M176">
        <f>'24 hour plot data'!M187</f>
        <v>0.16666666666666666</v>
      </c>
      <c r="N176">
        <f>'24 hour plot data'!N187</f>
        <v>0.61222222222222222</v>
      </c>
      <c r="O176">
        <f>'24 hour plot data'!O187</f>
        <v>0.14222222222222222</v>
      </c>
      <c r="P176">
        <f>'24 hour plot data'!P187</f>
        <v>0.39111111111111113</v>
      </c>
      <c r="Q176">
        <f>'24 hour plot data'!Q187</f>
        <v>0.99444444444444446</v>
      </c>
      <c r="R176">
        <f>'24 hour plot data'!R187</f>
        <v>1</v>
      </c>
      <c r="S176">
        <f>'24 hour plot data'!S187</f>
        <v>0.62777777777777777</v>
      </c>
      <c r="T176">
        <f>'24 hour plot data'!T187</f>
        <v>0.68555555555555558</v>
      </c>
      <c r="U176">
        <f>'24 hour plot data'!U187</f>
        <v>0.76444444444444448</v>
      </c>
      <c r="V176">
        <f>'24 hour plot data'!V187</f>
        <v>0.46666666666666667</v>
      </c>
      <c r="W176">
        <f>'24 hour plot data'!W187</f>
        <v>0.84888888888888892</v>
      </c>
      <c r="X176">
        <f>'24 hour plot data'!X187</f>
        <v>0.35888888888888887</v>
      </c>
      <c r="Y176">
        <f>'24 hour plot data'!Y187</f>
        <v>0.57111111111111112</v>
      </c>
      <c r="Z176">
        <f>'24 hour plot data'!Z187</f>
        <v>0.59888888888888892</v>
      </c>
      <c r="AA176">
        <f>'24 hour plot data'!AA187</f>
        <v>0.89555555555555555</v>
      </c>
      <c r="AB176">
        <f>'24 hour plot data'!AB187</f>
        <v>1</v>
      </c>
      <c r="AC176">
        <f t="shared" si="12"/>
        <v>4.3688888888888888</v>
      </c>
      <c r="AD176">
        <f t="shared" si="13"/>
        <v>8.8122222222222248</v>
      </c>
    </row>
    <row r="177" spans="1:30" x14ac:dyDescent="0.2">
      <c r="A177">
        <v>59</v>
      </c>
      <c r="B177">
        <v>1</v>
      </c>
      <c r="C177" t="str">
        <f>'24 hour plot data'!C188</f>
        <v>S2</v>
      </c>
      <c r="D177">
        <v>2</v>
      </c>
      <c r="E177">
        <f>'24 hour plot data'!E188</f>
        <v>0</v>
      </c>
      <c r="F177">
        <f>'24 hour plot data'!F188</f>
        <v>4.8888888888888891E-2</v>
      </c>
      <c r="G177">
        <f>'24 hour plot data'!G188</f>
        <v>6.5555555555555561E-2</v>
      </c>
      <c r="H177">
        <f>'24 hour plot data'!H188</f>
        <v>6.6666666666666666E-2</v>
      </c>
      <c r="I177">
        <f>'24 hour plot data'!I188</f>
        <v>3.2222222222222222E-2</v>
      </c>
      <c r="J177">
        <f>'24 hour plot data'!J188</f>
        <v>2.8888888888888888E-2</v>
      </c>
      <c r="K177">
        <f>'24 hour plot data'!K188</f>
        <v>7.2222222222222215E-2</v>
      </c>
      <c r="L177">
        <f>'24 hour plot data'!L188</f>
        <v>6.1111111111111109E-2</v>
      </c>
      <c r="M177">
        <f>'24 hour plot data'!M188</f>
        <v>4.777777777777778E-2</v>
      </c>
      <c r="N177">
        <f>'24 hour plot data'!N188</f>
        <v>5.5555555555555558E-3</v>
      </c>
      <c r="O177">
        <f>'24 hour plot data'!O188</f>
        <v>6.3333333333333339E-2</v>
      </c>
      <c r="P177">
        <f>'24 hour plot data'!P188</f>
        <v>4.777777777777778E-2</v>
      </c>
      <c r="Q177">
        <f>'24 hour plot data'!Q188</f>
        <v>0</v>
      </c>
      <c r="R177">
        <f>'24 hour plot data'!R188</f>
        <v>0</v>
      </c>
      <c r="S177">
        <f>'24 hour plot data'!S188</f>
        <v>8.8888888888888889E-3</v>
      </c>
      <c r="T177">
        <f>'24 hour plot data'!T188</f>
        <v>1.6666666666666666E-2</v>
      </c>
      <c r="U177">
        <f>'24 hour plot data'!U188</f>
        <v>1.3333333333333334E-2</v>
      </c>
      <c r="V177">
        <f>'24 hour plot data'!V188</f>
        <v>2.7777777777777776E-2</v>
      </c>
      <c r="W177">
        <f>'24 hour plot data'!W188</f>
        <v>0</v>
      </c>
      <c r="X177">
        <f>'24 hour plot data'!X188</f>
        <v>2.5555555555555557E-2</v>
      </c>
      <c r="Y177">
        <f>'24 hour plot data'!Y188</f>
        <v>3.7777777777777778E-2</v>
      </c>
      <c r="Z177">
        <f>'24 hour plot data'!Z188</f>
        <v>1.2222222222222223E-2</v>
      </c>
      <c r="AA177">
        <f>'24 hour plot data'!AA188</f>
        <v>0</v>
      </c>
      <c r="AB177">
        <f>'24 hour plot data'!AB188</f>
        <v>0</v>
      </c>
      <c r="AC177">
        <f t="shared" si="12"/>
        <v>0.54</v>
      </c>
      <c r="AD177">
        <f t="shared" si="13"/>
        <v>0.14222222222222222</v>
      </c>
    </row>
    <row r="178" spans="1:30" x14ac:dyDescent="0.2">
      <c r="A178">
        <v>59</v>
      </c>
      <c r="B178">
        <v>1</v>
      </c>
      <c r="C178" t="str">
        <f>'24 hour plot data'!C189</f>
        <v>S2</v>
      </c>
      <c r="D178">
        <v>3</v>
      </c>
      <c r="E178">
        <f>'24 hour plot data'!E189</f>
        <v>6.3333333333333339E-2</v>
      </c>
      <c r="F178">
        <f>'24 hour plot data'!F189</f>
        <v>0.68111111111111111</v>
      </c>
      <c r="G178">
        <f>'24 hour plot data'!G189</f>
        <v>0.72666666666666668</v>
      </c>
      <c r="H178">
        <f>'24 hour plot data'!H189</f>
        <v>0.76666666666666672</v>
      </c>
      <c r="I178">
        <f>'24 hour plot data'!I189</f>
        <v>0.48444444444444446</v>
      </c>
      <c r="J178">
        <f>'24 hour plot data'!J189</f>
        <v>0.60333333333333339</v>
      </c>
      <c r="K178">
        <f>'24 hour plot data'!K189</f>
        <v>0.71666666666666667</v>
      </c>
      <c r="L178">
        <f>'24 hour plot data'!L189</f>
        <v>0.52555555555555555</v>
      </c>
      <c r="M178">
        <f>'24 hour plot data'!M189</f>
        <v>0.78555555555555556</v>
      </c>
      <c r="N178">
        <f>'24 hour plot data'!N189</f>
        <v>0.38222222222222224</v>
      </c>
      <c r="O178">
        <f>'24 hour plot data'!O189</f>
        <v>0.7944444444444444</v>
      </c>
      <c r="P178">
        <f>'24 hour plot data'!P189</f>
        <v>0.56111111111111112</v>
      </c>
      <c r="Q178">
        <f>'24 hour plot data'!Q189</f>
        <v>5.5555555555555558E-3</v>
      </c>
      <c r="R178">
        <f>'24 hour plot data'!R189</f>
        <v>0</v>
      </c>
      <c r="S178">
        <f>'24 hour plot data'!S189</f>
        <v>0.36333333333333334</v>
      </c>
      <c r="T178">
        <f>'24 hour plot data'!T189</f>
        <v>0.29777777777777775</v>
      </c>
      <c r="U178">
        <f>'24 hour plot data'!U189</f>
        <v>0.22222222222222221</v>
      </c>
      <c r="V178">
        <f>'24 hour plot data'!V189</f>
        <v>0.50555555555555554</v>
      </c>
      <c r="W178">
        <f>'24 hour plot data'!W189</f>
        <v>0.15111111111111111</v>
      </c>
      <c r="X178">
        <f>'24 hour plot data'!X189</f>
        <v>0.61555555555555552</v>
      </c>
      <c r="Y178">
        <f>'24 hour plot data'!Y189</f>
        <v>0.39111111111111113</v>
      </c>
      <c r="Z178">
        <f>'24 hour plot data'!Z189</f>
        <v>0.3888888888888889</v>
      </c>
      <c r="AA178">
        <f>'24 hour plot data'!AA189</f>
        <v>0.10444444444444445</v>
      </c>
      <c r="AB178">
        <f>'24 hour plot data'!AB189</f>
        <v>0</v>
      </c>
      <c r="AC178">
        <f t="shared" si="12"/>
        <v>7.0911111111111111</v>
      </c>
      <c r="AD178">
        <f t="shared" si="13"/>
        <v>3.0455555555555551</v>
      </c>
    </row>
  </sheetData>
  <sortState xmlns:xlrd2="http://schemas.microsoft.com/office/spreadsheetml/2017/richdata2" ref="A2:AE188">
    <sortCondition ref="D1:D18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2451B-572B-A441-B238-0E4D5DB2926B}">
  <sheetPr codeName="Sheet4"/>
  <dimension ref="A1:R64"/>
  <sheetViews>
    <sheetView topLeftCell="A37" workbookViewId="0"/>
  </sheetViews>
  <sheetFormatPr baseColWidth="10" defaultColWidth="10.6640625" defaultRowHeight="16" x14ac:dyDescent="0.2"/>
  <cols>
    <col min="2" max="2" width="12.33203125" bestFit="1" customWidth="1"/>
    <col min="3" max="3" width="39" bestFit="1" customWidth="1"/>
    <col min="4" max="4" width="58.5" bestFit="1" customWidth="1"/>
    <col min="5" max="5" width="15.1640625" bestFit="1" customWidth="1"/>
  </cols>
  <sheetData>
    <row r="1" spans="1:13" x14ac:dyDescent="0.2">
      <c r="E1" s="387" t="s">
        <v>101</v>
      </c>
      <c r="F1" s="387"/>
      <c r="G1" s="388" t="s">
        <v>102</v>
      </c>
      <c r="H1" s="388"/>
      <c r="I1" s="388"/>
      <c r="J1" s="388"/>
      <c r="K1" s="388" t="s">
        <v>103</v>
      </c>
      <c r="L1" s="388"/>
    </row>
    <row r="2" spans="1:13" ht="21" x14ac:dyDescent="0.25">
      <c r="A2" s="36" t="s">
        <v>29</v>
      </c>
      <c r="B2" s="36" t="s">
        <v>27</v>
      </c>
      <c r="C2" s="36" t="s">
        <v>28</v>
      </c>
      <c r="D2" s="36"/>
      <c r="E2" s="36" t="s">
        <v>98</v>
      </c>
      <c r="F2" s="36" t="s">
        <v>99</v>
      </c>
      <c r="G2" s="36"/>
      <c r="H2" s="36" t="s">
        <v>63</v>
      </c>
    </row>
    <row r="3" spans="1:13" x14ac:dyDescent="0.2">
      <c r="A3" s="34">
        <v>23</v>
      </c>
      <c r="B3" t="s">
        <v>0</v>
      </c>
      <c r="C3" t="s">
        <v>8</v>
      </c>
      <c r="D3" t="s">
        <v>104</v>
      </c>
      <c r="E3" s="5" t="s">
        <v>100</v>
      </c>
      <c r="G3" t="s">
        <v>65</v>
      </c>
      <c r="H3" t="s">
        <v>64</v>
      </c>
      <c r="I3" t="s">
        <v>66</v>
      </c>
    </row>
    <row r="4" spans="1:13" x14ac:dyDescent="0.2">
      <c r="A4" s="34">
        <v>23</v>
      </c>
      <c r="B4" t="s">
        <v>0</v>
      </c>
      <c r="C4" t="s">
        <v>25</v>
      </c>
      <c r="E4" s="5" t="s">
        <v>100</v>
      </c>
    </row>
    <row r="5" spans="1:13" x14ac:dyDescent="0.2">
      <c r="A5" s="34">
        <v>23</v>
      </c>
      <c r="B5" t="s">
        <v>0</v>
      </c>
      <c r="C5" t="s">
        <v>15</v>
      </c>
      <c r="E5" s="5" t="s">
        <v>100</v>
      </c>
    </row>
    <row r="6" spans="1:13" x14ac:dyDescent="0.2">
      <c r="A6" s="34">
        <v>23</v>
      </c>
      <c r="B6" t="s">
        <v>0</v>
      </c>
      <c r="C6" t="s">
        <v>16</v>
      </c>
      <c r="E6" s="5" t="s">
        <v>100</v>
      </c>
    </row>
    <row r="7" spans="1:13" x14ac:dyDescent="0.2">
      <c r="A7" s="34">
        <v>23</v>
      </c>
      <c r="B7" t="s">
        <v>0</v>
      </c>
      <c r="C7" t="s">
        <v>17</v>
      </c>
      <c r="D7" s="295" t="s">
        <v>208</v>
      </c>
      <c r="E7" s="296" t="s">
        <v>100</v>
      </c>
      <c r="F7" s="295"/>
      <c r="G7" s="295"/>
      <c r="H7" s="295"/>
      <c r="I7" s="295"/>
      <c r="J7" s="295"/>
      <c r="K7" s="295"/>
      <c r="L7" s="295"/>
      <c r="M7" s="295"/>
    </row>
    <row r="8" spans="1:13" x14ac:dyDescent="0.2">
      <c r="A8" s="34">
        <v>23</v>
      </c>
      <c r="B8" t="s">
        <v>0</v>
      </c>
      <c r="C8" t="s">
        <v>18</v>
      </c>
      <c r="E8" s="5" t="s">
        <v>100</v>
      </c>
    </row>
    <row r="9" spans="1:13" x14ac:dyDescent="0.2">
      <c r="A9" s="34">
        <v>23</v>
      </c>
      <c r="B9" t="s">
        <v>0</v>
      </c>
      <c r="C9" t="s">
        <v>19</v>
      </c>
      <c r="E9" s="5" t="s">
        <v>100</v>
      </c>
    </row>
    <row r="10" spans="1:13" x14ac:dyDescent="0.2">
      <c r="A10" s="34">
        <v>23</v>
      </c>
      <c r="B10" t="s">
        <v>0</v>
      </c>
      <c r="C10" t="s">
        <v>22</v>
      </c>
      <c r="E10" s="5" t="s">
        <v>100</v>
      </c>
    </row>
    <row r="11" spans="1:13" s="19" customFormat="1" x14ac:dyDescent="0.2">
      <c r="A11" s="34">
        <v>23</v>
      </c>
      <c r="B11" s="19" t="s">
        <v>13</v>
      </c>
      <c r="C11" s="19" t="s">
        <v>12</v>
      </c>
      <c r="E11" s="18" t="s">
        <v>100</v>
      </c>
    </row>
    <row r="12" spans="1:13" s="19" customFormat="1" x14ac:dyDescent="0.2">
      <c r="A12" s="34">
        <v>23</v>
      </c>
      <c r="B12" s="19" t="s">
        <v>13</v>
      </c>
      <c r="C12" s="19" t="s">
        <v>14</v>
      </c>
      <c r="E12" s="18" t="s">
        <v>100</v>
      </c>
    </row>
    <row r="13" spans="1:13" s="19" customFormat="1" x14ac:dyDescent="0.2">
      <c r="A13" s="34">
        <v>23</v>
      </c>
      <c r="B13" s="19" t="s">
        <v>13</v>
      </c>
      <c r="C13" s="19" t="s">
        <v>2</v>
      </c>
      <c r="E13" s="18" t="s">
        <v>100</v>
      </c>
    </row>
    <row r="14" spans="1:13" s="19" customFormat="1" x14ac:dyDescent="0.2">
      <c r="A14" s="34">
        <v>23</v>
      </c>
      <c r="B14" s="19" t="s">
        <v>13</v>
      </c>
      <c r="C14" s="19" t="s">
        <v>3</v>
      </c>
      <c r="E14" s="18" t="s">
        <v>100</v>
      </c>
    </row>
    <row r="15" spans="1:13" s="19" customFormat="1" x14ac:dyDescent="0.2">
      <c r="A15" s="34">
        <v>23</v>
      </c>
      <c r="B15" s="19" t="s">
        <v>13</v>
      </c>
      <c r="C15" s="19" t="s">
        <v>20</v>
      </c>
      <c r="E15" s="18" t="s">
        <v>100</v>
      </c>
    </row>
    <row r="16" spans="1:13" s="19" customFormat="1" x14ac:dyDescent="0.2">
      <c r="A16" s="34">
        <v>23</v>
      </c>
      <c r="B16" s="19" t="s">
        <v>1</v>
      </c>
      <c r="C16" s="19" t="s">
        <v>21</v>
      </c>
      <c r="E16" s="18" t="s">
        <v>100</v>
      </c>
    </row>
    <row r="17" spans="1:5" s="19" customFormat="1" x14ac:dyDescent="0.2">
      <c r="A17" s="34">
        <v>23</v>
      </c>
      <c r="B17" s="19" t="s">
        <v>1</v>
      </c>
      <c r="C17" s="19" t="s">
        <v>23</v>
      </c>
      <c r="E17" s="18" t="s">
        <v>100</v>
      </c>
    </row>
    <row r="18" spans="1:5" s="19" customFormat="1" x14ac:dyDescent="0.2">
      <c r="A18" s="34">
        <v>23</v>
      </c>
      <c r="B18" s="19" t="s">
        <v>1</v>
      </c>
      <c r="C18" s="19" t="s">
        <v>24</v>
      </c>
      <c r="E18" s="18" t="s">
        <v>100</v>
      </c>
    </row>
    <row r="19" spans="1:5" x14ac:dyDescent="0.2">
      <c r="A19" s="33">
        <v>29</v>
      </c>
      <c r="B19" t="s">
        <v>0</v>
      </c>
      <c r="C19" t="s">
        <v>8</v>
      </c>
      <c r="E19" s="5" t="s">
        <v>100</v>
      </c>
    </row>
    <row r="20" spans="1:5" x14ac:dyDescent="0.2">
      <c r="A20" s="33">
        <v>29</v>
      </c>
      <c r="B20" t="s">
        <v>0</v>
      </c>
      <c r="C20" t="s">
        <v>15</v>
      </c>
      <c r="E20" s="5" t="s">
        <v>100</v>
      </c>
    </row>
    <row r="21" spans="1:5" x14ac:dyDescent="0.2">
      <c r="A21" s="33">
        <v>29</v>
      </c>
      <c r="B21" t="s">
        <v>0</v>
      </c>
      <c r="C21" t="s">
        <v>16</v>
      </c>
      <c r="E21" s="5" t="s">
        <v>100</v>
      </c>
    </row>
    <row r="22" spans="1:5" x14ac:dyDescent="0.2">
      <c r="A22" s="33">
        <v>29</v>
      </c>
      <c r="B22" t="s">
        <v>0</v>
      </c>
      <c r="C22" t="s">
        <v>25</v>
      </c>
      <c r="E22" s="5" t="s">
        <v>100</v>
      </c>
    </row>
    <row r="23" spans="1:5" x14ac:dyDescent="0.2">
      <c r="A23" s="33">
        <v>29</v>
      </c>
      <c r="B23" t="s">
        <v>0</v>
      </c>
      <c r="C23" t="s">
        <v>18</v>
      </c>
      <c r="E23" s="5" t="s">
        <v>100</v>
      </c>
    </row>
    <row r="24" spans="1:5" x14ac:dyDescent="0.2">
      <c r="A24" s="33">
        <v>29</v>
      </c>
      <c r="B24" t="s">
        <v>0</v>
      </c>
      <c r="C24" t="s">
        <v>19</v>
      </c>
      <c r="E24" s="5" t="s">
        <v>100</v>
      </c>
    </row>
    <row r="25" spans="1:5" x14ac:dyDescent="0.2">
      <c r="A25" s="33">
        <v>29</v>
      </c>
      <c r="B25" t="s">
        <v>0</v>
      </c>
      <c r="C25" t="s">
        <v>41</v>
      </c>
      <c r="E25" s="5" t="s">
        <v>100</v>
      </c>
    </row>
    <row r="26" spans="1:5" s="19" customFormat="1" x14ac:dyDescent="0.2">
      <c r="A26" s="33">
        <v>29</v>
      </c>
      <c r="B26" s="19" t="s">
        <v>1</v>
      </c>
      <c r="C26" s="19" t="s">
        <v>2</v>
      </c>
      <c r="E26" s="18" t="s">
        <v>100</v>
      </c>
    </row>
    <row r="27" spans="1:5" s="19" customFormat="1" x14ac:dyDescent="0.2">
      <c r="A27" s="33">
        <v>29</v>
      </c>
      <c r="B27" s="19" t="s">
        <v>1</v>
      </c>
      <c r="C27" s="19" t="s">
        <v>3</v>
      </c>
      <c r="E27" s="18" t="s">
        <v>100</v>
      </c>
    </row>
    <row r="28" spans="1:5" s="19" customFormat="1" x14ac:dyDescent="0.2">
      <c r="A28" s="33">
        <v>29</v>
      </c>
      <c r="B28" s="19" t="s">
        <v>1</v>
      </c>
      <c r="C28" s="19" t="s">
        <v>20</v>
      </c>
      <c r="E28" s="18" t="s">
        <v>100</v>
      </c>
    </row>
    <row r="29" spans="1:5" s="19" customFormat="1" x14ac:dyDescent="0.2">
      <c r="A29" s="33">
        <v>29</v>
      </c>
      <c r="B29" s="19" t="s">
        <v>1</v>
      </c>
      <c r="C29" s="19" t="s">
        <v>21</v>
      </c>
      <c r="E29" s="18" t="s">
        <v>100</v>
      </c>
    </row>
    <row r="30" spans="1:5" s="19" customFormat="1" x14ac:dyDescent="0.2">
      <c r="A30" s="33">
        <v>29</v>
      </c>
      <c r="B30" s="19" t="s">
        <v>1</v>
      </c>
      <c r="C30" s="19" t="s">
        <v>24</v>
      </c>
      <c r="E30" s="18" t="s">
        <v>100</v>
      </c>
    </row>
    <row r="31" spans="1:5" s="19" customFormat="1" x14ac:dyDescent="0.2">
      <c r="A31" s="33">
        <v>29</v>
      </c>
      <c r="B31" s="19" t="s">
        <v>1</v>
      </c>
      <c r="C31" s="19" t="s">
        <v>38</v>
      </c>
      <c r="E31" s="18" t="s">
        <v>100</v>
      </c>
    </row>
    <row r="32" spans="1:5" s="19" customFormat="1" x14ac:dyDescent="0.2">
      <c r="A32" s="33">
        <v>29</v>
      </c>
      <c r="B32" s="19" t="s">
        <v>1</v>
      </c>
      <c r="C32" s="19" t="s">
        <v>39</v>
      </c>
      <c r="E32" s="18" t="s">
        <v>100</v>
      </c>
    </row>
    <row r="33" spans="1:5" s="19" customFormat="1" x14ac:dyDescent="0.2">
      <c r="A33" s="33">
        <v>29</v>
      </c>
      <c r="B33" s="19" t="s">
        <v>1</v>
      </c>
      <c r="C33" s="19" t="s">
        <v>40</v>
      </c>
      <c r="E33" s="18" t="s">
        <v>100</v>
      </c>
    </row>
    <row r="34" spans="1:5" s="19" customFormat="1" x14ac:dyDescent="0.2">
      <c r="A34" s="33">
        <v>29</v>
      </c>
      <c r="B34" s="19" t="s">
        <v>1</v>
      </c>
      <c r="C34" s="19" t="s">
        <v>23</v>
      </c>
      <c r="E34" s="18" t="s">
        <v>100</v>
      </c>
    </row>
    <row r="35" spans="1:5" x14ac:dyDescent="0.2">
      <c r="A35" s="32">
        <v>44</v>
      </c>
      <c r="B35" t="s">
        <v>0</v>
      </c>
      <c r="C35" t="s">
        <v>16</v>
      </c>
      <c r="E35" s="5" t="s">
        <v>100</v>
      </c>
    </row>
    <row r="36" spans="1:5" x14ac:dyDescent="0.2">
      <c r="A36" s="32">
        <v>44</v>
      </c>
      <c r="B36" t="s">
        <v>0</v>
      </c>
      <c r="C36" t="s">
        <v>25</v>
      </c>
      <c r="E36" s="5" t="s">
        <v>100</v>
      </c>
    </row>
    <row r="37" spans="1:5" x14ac:dyDescent="0.2">
      <c r="A37" s="32">
        <v>44</v>
      </c>
      <c r="B37" t="s">
        <v>0</v>
      </c>
      <c r="C37" t="s">
        <v>18</v>
      </c>
      <c r="E37" s="5" t="s">
        <v>100</v>
      </c>
    </row>
    <row r="38" spans="1:5" x14ac:dyDescent="0.2">
      <c r="A38" s="32">
        <v>44</v>
      </c>
      <c r="B38" t="s">
        <v>0</v>
      </c>
      <c r="C38" t="s">
        <v>19</v>
      </c>
      <c r="E38" s="5" t="s">
        <v>100</v>
      </c>
    </row>
    <row r="39" spans="1:5" x14ac:dyDescent="0.2">
      <c r="A39" s="32">
        <v>44</v>
      </c>
      <c r="B39" t="s">
        <v>0</v>
      </c>
      <c r="C39" t="s">
        <v>22</v>
      </c>
      <c r="E39" s="5" t="s">
        <v>100</v>
      </c>
    </row>
    <row r="40" spans="1:5" x14ac:dyDescent="0.2">
      <c r="A40" s="32">
        <v>44</v>
      </c>
      <c r="B40" t="s">
        <v>0</v>
      </c>
      <c r="C40" t="s">
        <v>52</v>
      </c>
      <c r="E40" s="5" t="s">
        <v>100</v>
      </c>
    </row>
    <row r="41" spans="1:5" s="19" customFormat="1" x14ac:dyDescent="0.2">
      <c r="A41" s="32">
        <v>44</v>
      </c>
      <c r="B41" s="19" t="s">
        <v>1</v>
      </c>
      <c r="C41" s="19" t="s">
        <v>12</v>
      </c>
      <c r="E41" s="18" t="s">
        <v>100</v>
      </c>
    </row>
    <row r="42" spans="1:5" s="19" customFormat="1" x14ac:dyDescent="0.2">
      <c r="A42" s="32">
        <v>44</v>
      </c>
      <c r="B42" s="19" t="s">
        <v>1</v>
      </c>
      <c r="C42" s="19" t="s">
        <v>24</v>
      </c>
      <c r="E42" s="18" t="s">
        <v>100</v>
      </c>
    </row>
    <row r="43" spans="1:5" s="19" customFormat="1" x14ac:dyDescent="0.2">
      <c r="A43" s="32">
        <v>44</v>
      </c>
      <c r="B43" s="19" t="s">
        <v>1</v>
      </c>
      <c r="C43" s="19" t="s">
        <v>50</v>
      </c>
      <c r="E43" s="18" t="s">
        <v>100</v>
      </c>
    </row>
    <row r="44" spans="1:5" s="19" customFormat="1" x14ac:dyDescent="0.2">
      <c r="A44" s="32">
        <v>44</v>
      </c>
      <c r="B44" s="19" t="s">
        <v>1</v>
      </c>
      <c r="C44" s="19" t="s">
        <v>2</v>
      </c>
      <c r="E44" s="18" t="s">
        <v>100</v>
      </c>
    </row>
    <row r="45" spans="1:5" s="19" customFormat="1" x14ac:dyDescent="0.2">
      <c r="A45" s="32">
        <v>44</v>
      </c>
      <c r="B45" s="19" t="s">
        <v>1</v>
      </c>
      <c r="C45" s="19" t="s">
        <v>40</v>
      </c>
      <c r="E45" s="18" t="s">
        <v>100</v>
      </c>
    </row>
    <row r="46" spans="1:5" s="19" customFormat="1" x14ac:dyDescent="0.2">
      <c r="A46" s="32">
        <v>44</v>
      </c>
      <c r="B46" s="19" t="s">
        <v>1</v>
      </c>
      <c r="C46" s="19" t="s">
        <v>3</v>
      </c>
      <c r="E46" s="18" t="s">
        <v>100</v>
      </c>
    </row>
    <row r="47" spans="1:5" s="19" customFormat="1" x14ac:dyDescent="0.2">
      <c r="A47" s="32">
        <v>44</v>
      </c>
      <c r="B47" s="19" t="s">
        <v>1</v>
      </c>
      <c r="C47" s="19" t="s">
        <v>51</v>
      </c>
      <c r="E47" s="18" t="s">
        <v>100</v>
      </c>
    </row>
    <row r="48" spans="1:5" s="19" customFormat="1" x14ac:dyDescent="0.2">
      <c r="A48" s="31">
        <v>59</v>
      </c>
      <c r="B48" s="19" t="s">
        <v>1</v>
      </c>
      <c r="C48" s="19" t="s">
        <v>54</v>
      </c>
      <c r="E48" s="18" t="s">
        <v>100</v>
      </c>
    </row>
    <row r="49" spans="1:18" s="19" customFormat="1" x14ac:dyDescent="0.2">
      <c r="A49" s="31">
        <v>59</v>
      </c>
      <c r="B49" s="19" t="s">
        <v>1</v>
      </c>
      <c r="C49" s="19" t="s">
        <v>12</v>
      </c>
      <c r="E49" s="18" t="s">
        <v>100</v>
      </c>
    </row>
    <row r="50" spans="1:18" s="19" customFormat="1" x14ac:dyDescent="0.2">
      <c r="A50" s="31">
        <v>59</v>
      </c>
      <c r="B50" s="19" t="s">
        <v>1</v>
      </c>
      <c r="C50" s="19" t="s">
        <v>2</v>
      </c>
      <c r="E50" s="18" t="s">
        <v>100</v>
      </c>
    </row>
    <row r="51" spans="1:18" s="19" customFormat="1" x14ac:dyDescent="0.2">
      <c r="A51" s="31">
        <v>59</v>
      </c>
      <c r="B51" s="19" t="s">
        <v>1</v>
      </c>
      <c r="C51" s="19" t="s">
        <v>20</v>
      </c>
      <c r="E51" s="18" t="s">
        <v>100</v>
      </c>
    </row>
    <row r="52" spans="1:18" s="19" customFormat="1" x14ac:dyDescent="0.2">
      <c r="A52" s="31">
        <v>59</v>
      </c>
      <c r="B52" s="19" t="s">
        <v>1</v>
      </c>
      <c r="C52" s="19" t="s">
        <v>59</v>
      </c>
      <c r="D52" s="295" t="s">
        <v>209</v>
      </c>
      <c r="E52" s="296" t="s">
        <v>100</v>
      </c>
      <c r="F52" s="295"/>
      <c r="G52" s="295"/>
      <c r="H52" s="295"/>
      <c r="I52" s="295"/>
      <c r="J52" s="295"/>
      <c r="K52" s="295"/>
      <c r="L52" s="295"/>
      <c r="M52" s="295"/>
      <c r="N52" s="295"/>
      <c r="O52" s="295"/>
      <c r="P52" s="295"/>
      <c r="Q52" s="295"/>
      <c r="R52" s="295"/>
    </row>
    <row r="53" spans="1:18" s="19" customFormat="1" x14ac:dyDescent="0.2">
      <c r="A53" s="31">
        <v>59</v>
      </c>
      <c r="B53" s="19" t="s">
        <v>1</v>
      </c>
      <c r="C53" s="19" t="s">
        <v>50</v>
      </c>
      <c r="D53" s="295" t="s">
        <v>209</v>
      </c>
      <c r="E53" s="296" t="s">
        <v>100</v>
      </c>
      <c r="F53" s="295"/>
      <c r="G53" s="295"/>
      <c r="H53" s="295"/>
      <c r="I53" s="295"/>
      <c r="J53" s="295"/>
      <c r="K53" s="295"/>
      <c r="L53" s="295"/>
      <c r="M53" s="295"/>
      <c r="N53" s="295"/>
      <c r="O53" s="295"/>
      <c r="P53" s="295"/>
      <c r="Q53" s="295"/>
      <c r="R53" s="295"/>
    </row>
    <row r="54" spans="1:18" s="19" customFormat="1" x14ac:dyDescent="0.2">
      <c r="A54" s="31">
        <v>59</v>
      </c>
      <c r="B54" s="19" t="s">
        <v>1</v>
      </c>
      <c r="C54" s="19" t="s">
        <v>23</v>
      </c>
      <c r="E54" s="18" t="s">
        <v>100</v>
      </c>
    </row>
    <row r="55" spans="1:18" s="19" customFormat="1" x14ac:dyDescent="0.2">
      <c r="A55" s="31">
        <v>59</v>
      </c>
      <c r="B55" s="19" t="s">
        <v>1</v>
      </c>
      <c r="C55" s="19" t="s">
        <v>67</v>
      </c>
      <c r="D55" s="19" t="s">
        <v>105</v>
      </c>
      <c r="E55" s="18" t="s">
        <v>100</v>
      </c>
    </row>
    <row r="56" spans="1:18" s="19" customFormat="1" x14ac:dyDescent="0.2">
      <c r="A56" s="31">
        <v>59</v>
      </c>
      <c r="B56" s="19" t="s">
        <v>1</v>
      </c>
      <c r="C56" s="19" t="s">
        <v>68</v>
      </c>
      <c r="D56" s="19" t="s">
        <v>105</v>
      </c>
      <c r="E56" s="18" t="s">
        <v>100</v>
      </c>
    </row>
    <row r="57" spans="1:18" x14ac:dyDescent="0.2">
      <c r="A57" s="31">
        <v>59</v>
      </c>
      <c r="B57" t="s">
        <v>0</v>
      </c>
      <c r="C57" t="s">
        <v>57</v>
      </c>
      <c r="E57" s="5" t="s">
        <v>100</v>
      </c>
    </row>
    <row r="58" spans="1:18" x14ac:dyDescent="0.2">
      <c r="A58" s="31">
        <v>59</v>
      </c>
      <c r="B58" t="s">
        <v>0</v>
      </c>
      <c r="C58" t="s">
        <v>58</v>
      </c>
      <c r="E58" s="5" t="s">
        <v>100</v>
      </c>
    </row>
    <row r="59" spans="1:18" x14ac:dyDescent="0.2">
      <c r="A59" s="31">
        <v>59</v>
      </c>
      <c r="B59" t="s">
        <v>0</v>
      </c>
      <c r="C59" t="s">
        <v>70</v>
      </c>
      <c r="D59" t="s">
        <v>105</v>
      </c>
      <c r="E59" s="5" t="s">
        <v>100</v>
      </c>
    </row>
    <row r="60" spans="1:18" x14ac:dyDescent="0.2">
      <c r="A60" s="31">
        <v>59</v>
      </c>
      <c r="B60" t="s">
        <v>0</v>
      </c>
      <c r="C60" t="s">
        <v>69</v>
      </c>
      <c r="D60" t="s">
        <v>105</v>
      </c>
      <c r="E60" s="5" t="s">
        <v>100</v>
      </c>
    </row>
    <row r="61" spans="1:18" x14ac:dyDescent="0.2">
      <c r="A61" s="31">
        <v>59</v>
      </c>
      <c r="B61" t="s">
        <v>0</v>
      </c>
      <c r="C61" t="s">
        <v>55</v>
      </c>
      <c r="E61" s="5" t="s">
        <v>100</v>
      </c>
    </row>
    <row r="62" spans="1:18" x14ac:dyDescent="0.2">
      <c r="A62" s="31">
        <v>59</v>
      </c>
      <c r="B62" t="s">
        <v>0</v>
      </c>
      <c r="C62" t="s">
        <v>56</v>
      </c>
      <c r="E62" s="5" t="s">
        <v>100</v>
      </c>
    </row>
    <row r="63" spans="1:18" x14ac:dyDescent="0.2">
      <c r="A63" s="31">
        <v>59</v>
      </c>
      <c r="B63" t="s">
        <v>0</v>
      </c>
      <c r="C63" t="s">
        <v>18</v>
      </c>
      <c r="E63" s="5" t="s">
        <v>100</v>
      </c>
    </row>
    <row r="64" spans="1:18" x14ac:dyDescent="0.2">
      <c r="A64" s="31">
        <v>59</v>
      </c>
      <c r="B64" t="s">
        <v>0</v>
      </c>
      <c r="C64" t="s">
        <v>19</v>
      </c>
      <c r="E64" s="5" t="s">
        <v>100</v>
      </c>
    </row>
  </sheetData>
  <mergeCells count="3">
    <mergeCell ref="E1:F1"/>
    <mergeCell ref="G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Raw Data(sec)</vt:lpstr>
      <vt:lpstr>data for table 1 </vt:lpstr>
      <vt:lpstr>Table 1 figure</vt:lpstr>
      <vt:lpstr>Fig2 + Tab1supp1</vt:lpstr>
      <vt:lpstr>SPSS data-mainfig2 and ratio</vt:lpstr>
      <vt:lpstr>24 hour plot data</vt:lpstr>
      <vt:lpstr>SPSS 24 hour data </vt:lpstr>
      <vt:lpstr>Genotype ID </vt:lpstr>
      <vt:lpstr>'Fig2 + Tab1supp1'!Print_Area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2022-06-09T16:41:48Z</cp:lastPrinted>
  <dcterms:created xsi:type="dcterms:W3CDTF">2022-03-28T16:29:45Z</dcterms:created>
  <dcterms:modified xsi:type="dcterms:W3CDTF">2022-06-14T22:39:31Z</dcterms:modified>
</cp:coreProperties>
</file>