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Longtan dataset\"/>
    </mc:Choice>
  </mc:AlternateContent>
  <xr:revisionPtr revIDLastSave="0" documentId="13_ncr:1_{EED702B9-5850-47E4-A74F-8BDC61C59E1D}" xr6:coauthVersionLast="47" xr6:coauthVersionMax="47" xr10:uidLastSave="{00000000-0000-0000-0000-000000000000}"/>
  <bookViews>
    <workbookView xWindow="-103" yWindow="-103" windowWidth="22149" windowHeight="13200" xr2:uid="{AFED09AC-7E11-4630-AF3B-9797082C59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T9" i="1"/>
  <c r="T10" i="1"/>
  <c r="T11" i="1"/>
  <c r="T12" i="1"/>
  <c r="T13" i="1"/>
  <c r="T14" i="1"/>
  <c r="T15" i="1"/>
  <c r="T22" i="1"/>
  <c r="T23" i="1"/>
  <c r="T30" i="1"/>
  <c r="T31" i="1"/>
  <c r="T38" i="1"/>
  <c r="T39" i="1"/>
  <c r="T46" i="1"/>
  <c r="T47" i="1"/>
  <c r="T57" i="1"/>
  <c r="T59" i="1"/>
  <c r="S6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9" i="1"/>
  <c r="S50" i="1"/>
  <c r="S52" i="1"/>
  <c r="S53" i="1"/>
  <c r="S54" i="1"/>
  <c r="S55" i="1"/>
  <c r="S57" i="1"/>
  <c r="S59" i="1"/>
  <c r="S60" i="1"/>
  <c r="S61" i="1"/>
  <c r="T61" i="1" s="1"/>
  <c r="S5" i="1"/>
  <c r="R5" i="1"/>
  <c r="T5" i="1" s="1"/>
  <c r="R61" i="1"/>
  <c r="R6" i="1"/>
  <c r="R8" i="1"/>
  <c r="T8" i="1" s="1"/>
  <c r="R9" i="1"/>
  <c r="R10" i="1"/>
  <c r="R11" i="1"/>
  <c r="R12" i="1"/>
  <c r="R13" i="1"/>
  <c r="R14" i="1"/>
  <c r="R15" i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R23" i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R31" i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R39" i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R47" i="1"/>
  <c r="R49" i="1"/>
  <c r="T49" i="1" s="1"/>
  <c r="R50" i="1"/>
  <c r="T50" i="1" s="1"/>
  <c r="R52" i="1"/>
  <c r="T52" i="1" s="1"/>
  <c r="R53" i="1"/>
  <c r="T53" i="1" s="1"/>
  <c r="R54" i="1"/>
  <c r="T54" i="1" s="1"/>
  <c r="R55" i="1"/>
  <c r="T55" i="1" s="1"/>
  <c r="R57" i="1"/>
  <c r="R59" i="1"/>
  <c r="R60" i="1"/>
  <c r="T60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5" i="1"/>
</calcChain>
</file>

<file path=xl/sharedStrings.xml><?xml version="1.0" encoding="utf-8"?>
<sst xmlns="http://schemas.openxmlformats.org/spreadsheetml/2006/main" count="261" uniqueCount="90">
  <si>
    <t>19YHL-T2-3-L7:721</t>
  </si>
  <si>
    <t>19YHL-T2-3-L11:1097</t>
  </si>
  <si>
    <t>19YHL-T2-3-L11:1093</t>
  </si>
  <si>
    <t>19YHL-T2-3-L4:416</t>
  </si>
  <si>
    <t>26-50%</t>
  </si>
  <si>
    <t>19YHL-T2-3-L4:316</t>
  </si>
  <si>
    <t>19YHL-T2-3-L6:675</t>
  </si>
  <si>
    <t>19THL-T2-3-L5:1675</t>
  </si>
  <si>
    <t>1-25%</t>
  </si>
  <si>
    <t>19THL-T2-3-L3:62</t>
  </si>
  <si>
    <t>19YHL-T2-3-L3:1417</t>
  </si>
  <si>
    <t>19THL-T2-3-L3:1419</t>
  </si>
  <si>
    <t>19THL-T2-3-L6:1686</t>
  </si>
  <si>
    <t>19THL-T2-3-L2:1246</t>
  </si>
  <si>
    <t>19THL-T2-3-L11:1088</t>
  </si>
  <si>
    <t>19YHL-T2-3-L7:734</t>
  </si>
  <si>
    <t>19YHL-T2-3-L5:553</t>
  </si>
  <si>
    <t>19YHL-T2-3-L2:1172</t>
  </si>
  <si>
    <t>19YHL-T2-3-L5:1655</t>
  </si>
  <si>
    <t>19YHL-T2-3-L4:273</t>
  </si>
  <si>
    <t>19YHL-T2-3-L10:964</t>
  </si>
  <si>
    <t>19YHL-T2-3-L5:595</t>
  </si>
  <si>
    <t>19YHL-T2-3-L2:1155</t>
  </si>
  <si>
    <t>19YHL-T2-3-L3:1522</t>
  </si>
  <si>
    <t>19YHL-T2-3-L2:1197</t>
  </si>
  <si>
    <t>19THL-T2-3-L6:1694</t>
  </si>
  <si>
    <t>19YHL-T2-3-L2:1322</t>
  </si>
  <si>
    <t>19YHL-T2-3-L3:1458</t>
  </si>
  <si>
    <t>19YHL-T2-3-L4:297</t>
  </si>
  <si>
    <t>19YHL-T2-3-L2:1171</t>
  </si>
  <si>
    <t>19YHL-T2-3-L4:335</t>
  </si>
  <si>
    <t>刃缘</t>
  </si>
  <si>
    <t>0,1</t>
  </si>
  <si>
    <t>2019YHLT2③-L4:426</t>
  </si>
  <si>
    <t>2019YHLT2③-L4:1572</t>
  </si>
  <si>
    <t>2019YHLT2③-L9:853</t>
  </si>
  <si>
    <t>2019YHLT2③-L3:1443</t>
  </si>
  <si>
    <t>2019YHLT2③-L5:556</t>
  </si>
  <si>
    <t>2019YHLT2③-L4:385</t>
  </si>
  <si>
    <t>2019YHLT1③-L2:290</t>
  </si>
  <si>
    <t>2019YHLT2③-L3:243</t>
  </si>
  <si>
    <t>2019YHLT2③-L6:1689</t>
  </si>
  <si>
    <t>2019YHLT2③-L2:1204</t>
  </si>
  <si>
    <t>2019YHLT2③-L2:1254</t>
  </si>
  <si>
    <t>2019YHLT2③-L4:383</t>
  </si>
  <si>
    <t>2019YHLT1③-L2:253</t>
  </si>
  <si>
    <t>2019YHLT2③-L2:1349</t>
  </si>
  <si>
    <t>2019YHLT2③-L3:247</t>
  </si>
  <si>
    <t>2019YHLT2③-L3:51</t>
  </si>
  <si>
    <t>2019YHLT1③-L1:201</t>
  </si>
  <si>
    <t>2019YHLT1③-L1:14</t>
  </si>
  <si>
    <t>2019YHLT2③-L5:1635</t>
  </si>
  <si>
    <t>2019YHLT2③-L5:1649</t>
  </si>
  <si>
    <t>2019YHLT2③-L11:1720</t>
  </si>
  <si>
    <t>2019YHLT2③-L8:816</t>
  </si>
  <si>
    <t>2019YHLT2③-L3:119</t>
  </si>
  <si>
    <t>2019YHLT2③-L2:1203</t>
  </si>
  <si>
    <t>No.</t>
    <phoneticPr fontId="2" type="noConversion"/>
  </si>
  <si>
    <t>Length</t>
    <phoneticPr fontId="2" type="noConversion"/>
  </si>
  <si>
    <t>Breadth</t>
    <phoneticPr fontId="2" type="noConversion"/>
  </si>
  <si>
    <t>Thickness</t>
    <phoneticPr fontId="2" type="noConversion"/>
  </si>
  <si>
    <t>Weight</t>
    <phoneticPr fontId="2" type="noConversion"/>
  </si>
  <si>
    <t>Raw materials</t>
    <phoneticPr fontId="2" type="noConversion"/>
  </si>
  <si>
    <t>Platform</t>
    <phoneticPr fontId="2" type="noConversion"/>
  </si>
  <si>
    <t>Type</t>
    <phoneticPr fontId="2" type="noConversion"/>
  </si>
  <si>
    <t>Width</t>
    <phoneticPr fontId="2" type="noConversion"/>
  </si>
  <si>
    <t>Depth</t>
    <phoneticPr fontId="2" type="noConversion"/>
  </si>
  <si>
    <t>IPA</t>
    <phoneticPr fontId="2" type="noConversion"/>
  </si>
  <si>
    <t>EPA</t>
    <phoneticPr fontId="2" type="noConversion"/>
  </si>
  <si>
    <t>Cortex</t>
    <phoneticPr fontId="2" type="noConversion"/>
  </si>
  <si>
    <t>Dorsal</t>
    <phoneticPr fontId="2" type="noConversion"/>
  </si>
  <si>
    <t>No</t>
    <phoneticPr fontId="2" type="noConversion"/>
  </si>
  <si>
    <t>Retouch Cycle</t>
    <phoneticPr fontId="2" type="noConversion"/>
  </si>
  <si>
    <t>Proportion</t>
    <phoneticPr fontId="2" type="noConversion"/>
  </si>
  <si>
    <t>Andesite</t>
    <phoneticPr fontId="2" type="noConversion"/>
  </si>
  <si>
    <t>Chert</t>
    <phoneticPr fontId="2" type="noConversion"/>
  </si>
  <si>
    <t>Granite</t>
    <phoneticPr fontId="2" type="noConversion"/>
  </si>
  <si>
    <t>Plain</t>
    <phoneticPr fontId="2" type="noConversion"/>
  </si>
  <si>
    <t>Linear</t>
    <phoneticPr fontId="2" type="noConversion"/>
  </si>
  <si>
    <t>51-75%</t>
  </si>
  <si>
    <t>Retouch</t>
    <phoneticPr fontId="2" type="noConversion"/>
  </si>
  <si>
    <t>Note</t>
    <phoneticPr fontId="2" type="noConversion"/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</si>
  <si>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-L3:1499</t>
    </r>
    <phoneticPr fontId="2" type="noConversion"/>
  </si>
  <si>
    <r>
      <t>2019YHLT1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-L2:265</t>
    </r>
    <phoneticPr fontId="2" type="noConversion"/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</si>
  <si>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-L4:274</t>
    </r>
    <phoneticPr fontId="2" type="noConversion"/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</si>
  <si>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-L4:326</t>
    </r>
    <phoneticPr fontId="2" type="noConversion"/>
  </si>
  <si>
    <t>DSP</t>
    <phoneticPr fontId="2" type="noConversion"/>
  </si>
  <si>
    <t>Proximal only</t>
    <phoneticPr fontId="2" type="noConversion"/>
  </si>
  <si>
    <t>Trachyte</t>
  </si>
  <si>
    <t>Hornfel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</si>
</sst>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4"/>
      <color theme="1"/>
      <name val="Garamond"/>
      <family val="1"/>
    </font>
    <font>
      <sz val="9"/>
      <name val="等线"/>
      <family val="2"/>
      <charset val="134"/>
      <scheme val="minor"/>
    </font>
    <font>
      <b/>
      <sz val="14"/>
      <color theme="1"/>
      <name val="Garamond"/>
      <family val="1"/>
    </font>
    <font>
      <sz val="14"/>
      <color theme="1"/>
      <name val="Segoe UI Symbol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7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2224-75CA-4FFA-93C6-6107C6F3A8FF}">
  <dimension ref="A1:BA61"/>
  <sheetViews>
    <sheetView tabSelected="1" zoomScale="70" zoomScaleNormal="70" workbookViewId="0">
      <selection activeCell="F19" sqref="F19:G19"/>
    </sheetView>
  </sheetViews>
  <sheetFormatPr defaultColWidth="8.640625" defaultRowHeight="18.45" x14ac:dyDescent="0.35"/>
  <cols>
    <col min="1" max="1" width="26.2109375" style="2" customWidth="1"/>
    <col min="2" max="2" width="11" style="2" customWidth="1"/>
    <col min="3" max="3" width="10.2109375" style="2" customWidth="1"/>
    <col min="4" max="4" width="12.42578125" style="2" customWidth="1"/>
    <col min="5" max="5" width="9.640625" style="2" customWidth="1"/>
    <col min="6" max="6" width="17.640625" style="2" customWidth="1"/>
    <col min="7" max="11" width="8.640625" style="2"/>
    <col min="12" max="12" width="13.5703125" style="2" customWidth="1"/>
    <col min="13" max="13" width="8.640625" style="2"/>
    <col min="14" max="15" width="18.5" style="2" customWidth="1"/>
    <col min="16" max="16" width="9.2109375" style="2" customWidth="1"/>
    <col min="17" max="16384" width="8.640625" style="2"/>
  </cols>
  <sheetData>
    <row r="1" spans="1:20" x14ac:dyDescent="0.35">
      <c r="A1" s="3" t="s">
        <v>57</v>
      </c>
      <c r="B1" s="4" t="s">
        <v>58</v>
      </c>
      <c r="C1" s="4" t="s">
        <v>59</v>
      </c>
      <c r="D1" s="4" t="s">
        <v>60</v>
      </c>
      <c r="E1" s="4" t="s">
        <v>61</v>
      </c>
      <c r="F1" s="5" t="s">
        <v>62</v>
      </c>
      <c r="G1" s="6" t="s">
        <v>63</v>
      </c>
      <c r="H1" s="6"/>
      <c r="I1" s="6"/>
      <c r="J1" s="6"/>
      <c r="K1" s="6"/>
      <c r="L1" s="7" t="s">
        <v>70</v>
      </c>
      <c r="M1" s="7"/>
      <c r="N1" s="7"/>
      <c r="O1" s="7" t="s">
        <v>86</v>
      </c>
      <c r="P1" s="1" t="s">
        <v>81</v>
      </c>
    </row>
    <row r="2" spans="1:20" x14ac:dyDescent="0.35">
      <c r="A2" s="3"/>
      <c r="B2" s="4"/>
      <c r="C2" s="4"/>
      <c r="D2" s="4"/>
      <c r="E2" s="4"/>
      <c r="F2" s="5"/>
      <c r="G2" s="6" t="s">
        <v>64</v>
      </c>
      <c r="H2" s="6" t="s">
        <v>65</v>
      </c>
      <c r="I2" s="6" t="s">
        <v>66</v>
      </c>
      <c r="J2" s="6" t="s">
        <v>67</v>
      </c>
      <c r="K2" s="6" t="s">
        <v>68</v>
      </c>
      <c r="L2" s="7" t="s">
        <v>69</v>
      </c>
      <c r="M2" s="7"/>
      <c r="N2" s="7" t="s">
        <v>72</v>
      </c>
      <c r="O2" s="7"/>
      <c r="P2" s="1"/>
    </row>
    <row r="3" spans="1:20" ht="18" customHeight="1" x14ac:dyDescent="0.35">
      <c r="A3" s="3"/>
      <c r="B3" s="4"/>
      <c r="C3" s="4"/>
      <c r="D3" s="4"/>
      <c r="E3" s="4"/>
      <c r="F3" s="5"/>
      <c r="G3" s="6"/>
      <c r="H3" s="6"/>
      <c r="I3" s="6"/>
      <c r="J3" s="6"/>
      <c r="K3" s="6"/>
      <c r="L3" s="7" t="s">
        <v>73</v>
      </c>
      <c r="M3" s="7" t="s">
        <v>71</v>
      </c>
      <c r="N3" s="7"/>
      <c r="O3" s="7"/>
      <c r="P3" s="1"/>
    </row>
    <row r="4" spans="1:20" ht="18" customHeight="1" x14ac:dyDescent="0.35">
      <c r="A4" s="3"/>
      <c r="B4" s="4"/>
      <c r="C4" s="4"/>
      <c r="D4" s="4"/>
      <c r="E4" s="4"/>
      <c r="F4" s="5"/>
      <c r="G4" s="6"/>
      <c r="H4" s="6"/>
      <c r="I4" s="6"/>
      <c r="J4" s="6"/>
      <c r="K4" s="6"/>
      <c r="L4" s="7"/>
      <c r="M4" s="7"/>
      <c r="N4" s="7"/>
      <c r="O4" s="7"/>
      <c r="P4" s="1"/>
    </row>
    <row r="5" spans="1:20" x14ac:dyDescent="0.35">
      <c r="A5" s="2" t="s">
        <v>0</v>
      </c>
      <c r="B5" s="2">
        <v>35.380000000000003</v>
      </c>
      <c r="C5" s="2">
        <v>29.74</v>
      </c>
      <c r="D5" s="2">
        <v>10.28</v>
      </c>
      <c r="E5" s="2">
        <v>9</v>
      </c>
      <c r="F5" s="2" t="s">
        <v>88</v>
      </c>
      <c r="G5" s="2" t="s">
        <v>77</v>
      </c>
      <c r="H5" s="2">
        <v>6.71</v>
      </c>
      <c r="I5" s="2">
        <v>2.1</v>
      </c>
      <c r="J5" s="2">
        <v>132</v>
      </c>
      <c r="K5" s="2">
        <v>81</v>
      </c>
      <c r="M5" s="2">
        <v>1</v>
      </c>
      <c r="N5" s="2">
        <v>4</v>
      </c>
      <c r="O5" s="2" t="s">
        <v>87</v>
      </c>
      <c r="Q5" s="2">
        <f>B5/C5</f>
        <v>1.1896435776731675</v>
      </c>
      <c r="R5" s="2">
        <f>H5*I5</f>
        <v>14.091000000000001</v>
      </c>
      <c r="S5" s="2">
        <f>B5*C5*D5</f>
        <v>10816.628336</v>
      </c>
      <c r="T5" s="2">
        <f>R5/S5</f>
        <v>1.3027164808004179E-3</v>
      </c>
    </row>
    <row r="6" spans="1:20" x14ac:dyDescent="0.35">
      <c r="A6" s="2" t="s">
        <v>1</v>
      </c>
      <c r="B6" s="2">
        <v>38.25</v>
      </c>
      <c r="C6" s="2">
        <v>31.06</v>
      </c>
      <c r="D6" s="2">
        <v>7.34</v>
      </c>
      <c r="E6" s="2">
        <v>12.7</v>
      </c>
      <c r="F6" s="2" t="s">
        <v>88</v>
      </c>
      <c r="G6" s="2" t="s">
        <v>77</v>
      </c>
      <c r="H6" s="2">
        <v>9.2100000000000009</v>
      </c>
      <c r="I6" s="2">
        <v>3.45</v>
      </c>
      <c r="J6" s="2">
        <v>114</v>
      </c>
      <c r="K6" s="2">
        <v>79</v>
      </c>
      <c r="M6" s="2">
        <v>1</v>
      </c>
      <c r="N6" s="2">
        <v>3</v>
      </c>
      <c r="O6" s="2" t="s">
        <v>87</v>
      </c>
      <c r="Q6" s="2">
        <f t="shared" ref="Q6:Q61" si="0">B6/C6</f>
        <v>1.2314874436574372</v>
      </c>
      <c r="R6" s="2">
        <f t="shared" ref="R6:R60" si="1">H6*I6</f>
        <v>31.774500000000003</v>
      </c>
      <c r="S6" s="2">
        <f t="shared" ref="S6:S61" si="2">B6*C6*D6</f>
        <v>8720.2502999999979</v>
      </c>
      <c r="T6" s="2">
        <f t="shared" ref="T6:T61" si="3">R6/S6</f>
        <v>3.6437600879415137E-3</v>
      </c>
    </row>
    <row r="7" spans="1:20" x14ac:dyDescent="0.35">
      <c r="A7" s="2" t="s">
        <v>2</v>
      </c>
      <c r="B7" s="2">
        <v>51.28</v>
      </c>
      <c r="C7" s="2">
        <v>31.37</v>
      </c>
      <c r="D7" s="2">
        <v>8.14</v>
      </c>
      <c r="E7" s="2">
        <v>7</v>
      </c>
      <c r="F7" s="2" t="s">
        <v>74</v>
      </c>
      <c r="G7" s="2" t="s">
        <v>78</v>
      </c>
      <c r="M7" s="2">
        <v>1</v>
      </c>
      <c r="N7" s="2">
        <v>4</v>
      </c>
      <c r="O7" s="2" t="s">
        <v>87</v>
      </c>
      <c r="Q7" s="2">
        <f t="shared" si="0"/>
        <v>1.6346828179789608</v>
      </c>
    </row>
    <row r="8" spans="1:20" x14ac:dyDescent="0.35">
      <c r="A8" s="2" t="s">
        <v>3</v>
      </c>
      <c r="B8" s="2">
        <v>36.119999999999997</v>
      </c>
      <c r="C8" s="2">
        <v>29.76</v>
      </c>
      <c r="D8" s="2">
        <v>10.47</v>
      </c>
      <c r="E8" s="2">
        <v>10</v>
      </c>
      <c r="F8" s="2" t="s">
        <v>89</v>
      </c>
      <c r="G8" s="2" t="s">
        <v>77</v>
      </c>
      <c r="H8" s="2">
        <v>10.24</v>
      </c>
      <c r="I8" s="2">
        <v>2.86</v>
      </c>
      <c r="J8" s="2">
        <v>112</v>
      </c>
      <c r="K8" s="2">
        <v>86</v>
      </c>
      <c r="L8" s="2" t="s">
        <v>4</v>
      </c>
      <c r="N8" s="2">
        <v>3</v>
      </c>
      <c r="O8" s="2" t="s">
        <v>87</v>
      </c>
      <c r="Q8" s="2">
        <f t="shared" si="0"/>
        <v>1.2137096774193548</v>
      </c>
      <c r="R8" s="2">
        <f t="shared" si="1"/>
        <v>29.2864</v>
      </c>
      <c r="S8" s="2">
        <f t="shared" si="2"/>
        <v>11254.529664</v>
      </c>
      <c r="T8" s="2">
        <f t="shared" si="3"/>
        <v>2.602187818979123E-3</v>
      </c>
    </row>
    <row r="9" spans="1:20" x14ac:dyDescent="0.35">
      <c r="A9" s="2" t="s">
        <v>5</v>
      </c>
      <c r="B9" s="2">
        <v>43.25</v>
      </c>
      <c r="C9" s="2">
        <v>43.34</v>
      </c>
      <c r="D9" s="2">
        <v>14</v>
      </c>
      <c r="E9" s="2">
        <v>18.8</v>
      </c>
      <c r="F9" s="2" t="s">
        <v>88</v>
      </c>
      <c r="G9" s="2" t="s">
        <v>77</v>
      </c>
      <c r="H9" s="2">
        <v>13.66</v>
      </c>
      <c r="I9" s="2">
        <v>9.0500000000000007</v>
      </c>
      <c r="J9" s="2">
        <v>121</v>
      </c>
      <c r="K9" s="2">
        <v>69</v>
      </c>
      <c r="M9" s="2">
        <v>1</v>
      </c>
      <c r="N9" s="2">
        <v>3</v>
      </c>
      <c r="O9" s="2" t="s">
        <v>87</v>
      </c>
      <c r="Q9" s="2">
        <f t="shared" si="0"/>
        <v>0.99792339640055372</v>
      </c>
      <c r="R9" s="2">
        <f t="shared" si="1"/>
        <v>123.623</v>
      </c>
      <c r="S9" s="2">
        <f t="shared" si="2"/>
        <v>26242.370000000003</v>
      </c>
      <c r="T9" s="2">
        <f t="shared" si="3"/>
        <v>4.7108168964921995E-3</v>
      </c>
    </row>
    <row r="10" spans="1:20" x14ac:dyDescent="0.35">
      <c r="A10" s="2" t="s">
        <v>6</v>
      </c>
      <c r="B10" s="2">
        <v>25.6</v>
      </c>
      <c r="C10" s="2">
        <v>22.12</v>
      </c>
      <c r="D10" s="2">
        <v>7.54</v>
      </c>
      <c r="E10" s="2">
        <v>3.7</v>
      </c>
      <c r="F10" s="2" t="s">
        <v>88</v>
      </c>
      <c r="G10" s="2" t="s">
        <v>77</v>
      </c>
      <c r="H10" s="2">
        <v>6.14</v>
      </c>
      <c r="I10" s="2">
        <v>2.99</v>
      </c>
      <c r="J10" s="2">
        <v>108</v>
      </c>
      <c r="K10" s="2">
        <v>74</v>
      </c>
      <c r="M10" s="2">
        <v>1</v>
      </c>
      <c r="N10" s="2">
        <v>3</v>
      </c>
      <c r="O10" s="2" t="s">
        <v>87</v>
      </c>
      <c r="Q10" s="2">
        <f t="shared" si="0"/>
        <v>1.1573236889692586</v>
      </c>
      <c r="R10" s="2">
        <f t="shared" si="1"/>
        <v>18.358599999999999</v>
      </c>
      <c r="S10" s="2">
        <f t="shared" si="2"/>
        <v>4269.6908800000001</v>
      </c>
      <c r="T10" s="2">
        <f t="shared" si="3"/>
        <v>4.2997492127579964E-3</v>
      </c>
    </row>
    <row r="11" spans="1:20" x14ac:dyDescent="0.35">
      <c r="A11" s="2" t="s">
        <v>7</v>
      </c>
      <c r="B11" s="2">
        <v>37.5</v>
      </c>
      <c r="C11" s="2">
        <v>32.43</v>
      </c>
      <c r="D11" s="2">
        <v>7.86</v>
      </c>
      <c r="E11" s="2">
        <v>8.1</v>
      </c>
      <c r="F11" s="2" t="s">
        <v>88</v>
      </c>
      <c r="G11" s="2" t="s">
        <v>77</v>
      </c>
      <c r="H11" s="2">
        <v>9.1</v>
      </c>
      <c r="I11" s="2">
        <v>2.4300000000000002</v>
      </c>
      <c r="J11" s="2">
        <v>108</v>
      </c>
      <c r="K11" s="2">
        <v>71</v>
      </c>
      <c r="L11" s="2" t="s">
        <v>8</v>
      </c>
      <c r="N11" s="2">
        <v>3</v>
      </c>
      <c r="O11" s="2" t="s">
        <v>87</v>
      </c>
      <c r="Q11" s="2">
        <f t="shared" si="0"/>
        <v>1.1563367252543941</v>
      </c>
      <c r="R11" s="2">
        <f t="shared" si="1"/>
        <v>22.113</v>
      </c>
      <c r="S11" s="2">
        <f t="shared" si="2"/>
        <v>9558.7425000000003</v>
      </c>
      <c r="T11" s="2">
        <f t="shared" si="3"/>
        <v>2.3133796103410043E-3</v>
      </c>
    </row>
    <row r="12" spans="1:20" x14ac:dyDescent="0.35">
      <c r="A12" s="2" t="s">
        <v>9</v>
      </c>
      <c r="B12" s="2">
        <v>35.49</v>
      </c>
      <c r="C12" s="2">
        <v>27.35</v>
      </c>
      <c r="D12" s="2">
        <v>7.96</v>
      </c>
      <c r="E12" s="2">
        <v>6.9</v>
      </c>
      <c r="F12" s="2" t="s">
        <v>74</v>
      </c>
      <c r="G12" s="2" t="s">
        <v>77</v>
      </c>
      <c r="H12" s="2">
        <v>6</v>
      </c>
      <c r="I12" s="2">
        <v>3</v>
      </c>
      <c r="J12" s="2">
        <v>108</v>
      </c>
      <c r="K12" s="2">
        <v>75</v>
      </c>
      <c r="M12" s="2">
        <v>1</v>
      </c>
      <c r="N12" s="2">
        <v>3</v>
      </c>
      <c r="O12" s="2" t="s">
        <v>87</v>
      </c>
      <c r="Q12" s="2">
        <f t="shared" si="0"/>
        <v>1.2976234003656306</v>
      </c>
      <c r="R12" s="2">
        <f t="shared" si="1"/>
        <v>18</v>
      </c>
      <c r="S12" s="2">
        <f t="shared" si="2"/>
        <v>7726.3859400000001</v>
      </c>
      <c r="T12" s="2">
        <f t="shared" si="3"/>
        <v>2.3296791203262102E-3</v>
      </c>
    </row>
    <row r="13" spans="1:20" x14ac:dyDescent="0.35">
      <c r="A13" s="2" t="s">
        <v>10</v>
      </c>
      <c r="B13" s="2">
        <v>25.96</v>
      </c>
      <c r="C13" s="2">
        <v>19.41</v>
      </c>
      <c r="D13" s="2">
        <v>6.12</v>
      </c>
      <c r="E13" s="2">
        <v>2.4</v>
      </c>
      <c r="F13" s="2" t="s">
        <v>88</v>
      </c>
      <c r="G13" s="2" t="s">
        <v>77</v>
      </c>
      <c r="H13" s="2">
        <v>8.2200000000000006</v>
      </c>
      <c r="I13" s="2">
        <v>3.34</v>
      </c>
      <c r="J13" s="2">
        <v>110</v>
      </c>
      <c r="K13" s="2">
        <v>78</v>
      </c>
      <c r="M13" s="2">
        <v>1</v>
      </c>
      <c r="N13" s="2">
        <v>2</v>
      </c>
      <c r="O13" s="2" t="s">
        <v>87</v>
      </c>
      <c r="Q13" s="2">
        <f t="shared" si="0"/>
        <v>1.3374549201442556</v>
      </c>
      <c r="R13" s="2">
        <f t="shared" si="1"/>
        <v>27.454800000000002</v>
      </c>
      <c r="S13" s="2">
        <f t="shared" si="2"/>
        <v>3083.767632</v>
      </c>
      <c r="T13" s="2">
        <f t="shared" si="3"/>
        <v>8.9030054389000746E-3</v>
      </c>
    </row>
    <row r="14" spans="1:20" x14ac:dyDescent="0.35">
      <c r="A14" s="2" t="s">
        <v>11</v>
      </c>
      <c r="B14" s="2">
        <v>32.83</v>
      </c>
      <c r="C14" s="2">
        <v>23.99</v>
      </c>
      <c r="D14" s="2">
        <v>9.31</v>
      </c>
      <c r="E14" s="2">
        <v>7.3</v>
      </c>
      <c r="F14" s="2" t="s">
        <v>88</v>
      </c>
      <c r="G14" s="2" t="s">
        <v>77</v>
      </c>
      <c r="H14" s="2">
        <v>8.86</v>
      </c>
      <c r="I14" s="2">
        <v>3.78</v>
      </c>
      <c r="J14" s="2">
        <v>114</v>
      </c>
      <c r="K14" s="2">
        <v>88</v>
      </c>
      <c r="M14" s="2">
        <v>1</v>
      </c>
      <c r="N14" s="2">
        <v>3</v>
      </c>
      <c r="O14" s="2" t="s">
        <v>87</v>
      </c>
      <c r="Q14" s="2">
        <f t="shared" si="0"/>
        <v>1.3684868695289705</v>
      </c>
      <c r="R14" s="2">
        <f t="shared" si="1"/>
        <v>33.490799999999993</v>
      </c>
      <c r="S14" s="2">
        <f t="shared" si="2"/>
        <v>7332.4787269999997</v>
      </c>
      <c r="T14" s="2">
        <f t="shared" si="3"/>
        <v>4.5674595517991188E-3</v>
      </c>
    </row>
    <row r="15" spans="1:20" x14ac:dyDescent="0.35">
      <c r="A15" s="2" t="s">
        <v>12</v>
      </c>
      <c r="B15" s="2">
        <v>24.89</v>
      </c>
      <c r="C15" s="2">
        <v>21.12</v>
      </c>
      <c r="D15" s="2">
        <v>6.13</v>
      </c>
      <c r="E15" s="2">
        <v>3.7</v>
      </c>
      <c r="F15" s="2" t="s">
        <v>88</v>
      </c>
      <c r="G15" s="2" t="s">
        <v>77</v>
      </c>
      <c r="H15" s="2">
        <v>4.7</v>
      </c>
      <c r="I15" s="2">
        <v>1.8</v>
      </c>
      <c r="J15" s="2">
        <v>123</v>
      </c>
      <c r="K15" s="2">
        <v>78</v>
      </c>
      <c r="L15" s="2" t="s">
        <v>4</v>
      </c>
      <c r="N15" s="2">
        <v>3</v>
      </c>
      <c r="O15" s="2" t="s">
        <v>87</v>
      </c>
      <c r="Q15" s="2">
        <f t="shared" si="0"/>
        <v>1.1785037878787878</v>
      </c>
      <c r="R15" s="2">
        <f t="shared" si="1"/>
        <v>8.4600000000000009</v>
      </c>
      <c r="S15" s="2">
        <f t="shared" si="2"/>
        <v>3222.3987840000004</v>
      </c>
      <c r="T15" s="2">
        <f t="shared" si="3"/>
        <v>2.6253733839542064E-3</v>
      </c>
    </row>
    <row r="16" spans="1:20" x14ac:dyDescent="0.35">
      <c r="A16" s="2" t="s">
        <v>13</v>
      </c>
      <c r="B16" s="2">
        <v>22.26</v>
      </c>
      <c r="C16" s="2">
        <v>19.600000000000001</v>
      </c>
      <c r="D16" s="2">
        <v>5.84</v>
      </c>
      <c r="E16" s="2">
        <v>2.1</v>
      </c>
      <c r="F16" s="2" t="s">
        <v>88</v>
      </c>
      <c r="G16" s="2" t="s">
        <v>77</v>
      </c>
      <c r="H16" s="2">
        <v>2.42</v>
      </c>
      <c r="I16" s="2">
        <v>1.75</v>
      </c>
      <c r="J16" s="2">
        <v>111</v>
      </c>
      <c r="K16" s="2">
        <v>91</v>
      </c>
      <c r="M16" s="2">
        <v>1</v>
      </c>
      <c r="N16" s="2">
        <v>3</v>
      </c>
      <c r="O16" s="2" t="s">
        <v>87</v>
      </c>
      <c r="Q16" s="2">
        <f t="shared" si="0"/>
        <v>1.1357142857142857</v>
      </c>
      <c r="R16" s="2">
        <f t="shared" si="1"/>
        <v>4.2349999999999994</v>
      </c>
      <c r="S16" s="2">
        <f t="shared" si="2"/>
        <v>2547.9686400000001</v>
      </c>
      <c r="T16" s="2">
        <f t="shared" si="3"/>
        <v>1.6621083688062972E-3</v>
      </c>
    </row>
    <row r="17" spans="1:20" x14ac:dyDescent="0.35">
      <c r="A17" s="2" t="s">
        <v>14</v>
      </c>
      <c r="B17" s="2">
        <v>24.4</v>
      </c>
      <c r="C17" s="2">
        <v>23.28</v>
      </c>
      <c r="D17" s="2">
        <v>5.25</v>
      </c>
      <c r="E17" s="2">
        <v>3.3</v>
      </c>
      <c r="F17" s="2" t="s">
        <v>75</v>
      </c>
      <c r="G17" s="2" t="s">
        <v>77</v>
      </c>
      <c r="H17" s="2">
        <v>14.24</v>
      </c>
      <c r="I17" s="2">
        <v>3.04</v>
      </c>
      <c r="J17" s="2">
        <v>120</v>
      </c>
      <c r="K17" s="2">
        <v>70</v>
      </c>
      <c r="M17" s="2">
        <v>1</v>
      </c>
      <c r="N17" s="2">
        <v>1</v>
      </c>
      <c r="O17" s="2" t="s">
        <v>87</v>
      </c>
      <c r="Q17" s="2">
        <f t="shared" si="0"/>
        <v>1.0481099656357387</v>
      </c>
      <c r="R17" s="2">
        <f t="shared" si="1"/>
        <v>43.2896</v>
      </c>
      <c r="S17" s="2">
        <f t="shared" si="2"/>
        <v>2982.1680000000001</v>
      </c>
      <c r="T17" s="2">
        <f t="shared" si="3"/>
        <v>1.4516150666226718E-2</v>
      </c>
    </row>
    <row r="18" spans="1:20" x14ac:dyDescent="0.35">
      <c r="A18" s="2" t="s">
        <v>15</v>
      </c>
      <c r="B18" s="2">
        <v>29.53</v>
      </c>
      <c r="C18" s="2">
        <v>23.83</v>
      </c>
      <c r="D18" s="2">
        <v>6.12</v>
      </c>
      <c r="E18" s="2">
        <v>4.3</v>
      </c>
      <c r="F18" s="2" t="s">
        <v>88</v>
      </c>
      <c r="G18" s="2" t="s">
        <v>77</v>
      </c>
      <c r="H18" s="2">
        <v>6.53</v>
      </c>
      <c r="I18" s="2">
        <v>2.59</v>
      </c>
      <c r="J18" s="2">
        <v>110</v>
      </c>
      <c r="K18" s="2">
        <v>74</v>
      </c>
      <c r="M18" s="2">
        <v>1</v>
      </c>
      <c r="N18" s="2">
        <v>3</v>
      </c>
      <c r="O18" s="2" t="s">
        <v>87</v>
      </c>
      <c r="Q18" s="2">
        <f t="shared" si="0"/>
        <v>1.2391942929080992</v>
      </c>
      <c r="R18" s="2">
        <f t="shared" si="1"/>
        <v>16.912700000000001</v>
      </c>
      <c r="S18" s="2">
        <f t="shared" si="2"/>
        <v>4306.6433879999995</v>
      </c>
      <c r="T18" s="2">
        <f t="shared" si="3"/>
        <v>3.9271187503301126E-3</v>
      </c>
    </row>
    <row r="19" spans="1:20" x14ac:dyDescent="0.35">
      <c r="A19" s="2" t="s">
        <v>16</v>
      </c>
      <c r="B19" s="2">
        <v>29</v>
      </c>
      <c r="C19" s="2">
        <v>22.17</v>
      </c>
      <c r="D19" s="2">
        <v>7.28</v>
      </c>
      <c r="E19" s="2">
        <v>4.5</v>
      </c>
      <c r="F19" s="2" t="s">
        <v>88</v>
      </c>
      <c r="G19" s="2" t="s">
        <v>77</v>
      </c>
      <c r="H19" s="2">
        <v>9.57</v>
      </c>
      <c r="I19" s="2">
        <v>4.12</v>
      </c>
      <c r="J19" s="2">
        <v>109</v>
      </c>
      <c r="K19" s="2">
        <v>79</v>
      </c>
      <c r="M19" s="2">
        <v>1</v>
      </c>
      <c r="N19" s="2">
        <v>3</v>
      </c>
      <c r="O19" s="2" t="s">
        <v>87</v>
      </c>
      <c r="Q19" s="2">
        <f t="shared" si="0"/>
        <v>1.3080739738385205</v>
      </c>
      <c r="R19" s="2">
        <f t="shared" si="1"/>
        <v>39.428400000000003</v>
      </c>
      <c r="S19" s="2">
        <f t="shared" si="2"/>
        <v>4680.5304000000006</v>
      </c>
      <c r="T19" s="2">
        <f t="shared" si="3"/>
        <v>8.4239170842689108E-3</v>
      </c>
    </row>
    <row r="20" spans="1:20" x14ac:dyDescent="0.35">
      <c r="A20" s="2" t="s">
        <v>17</v>
      </c>
      <c r="B20" s="2">
        <v>25.54</v>
      </c>
      <c r="C20" s="2">
        <v>24.33</v>
      </c>
      <c r="D20" s="2">
        <v>5.2</v>
      </c>
      <c r="E20" s="2">
        <v>3.1</v>
      </c>
      <c r="F20" s="2" t="s">
        <v>88</v>
      </c>
      <c r="G20" s="2" t="s">
        <v>77</v>
      </c>
      <c r="H20" s="2">
        <v>9.86</v>
      </c>
      <c r="I20" s="2">
        <v>3.7</v>
      </c>
      <c r="J20" s="2">
        <v>114</v>
      </c>
      <c r="K20" s="2">
        <v>69</v>
      </c>
      <c r="L20" s="2" t="s">
        <v>4</v>
      </c>
      <c r="N20" s="2">
        <v>2</v>
      </c>
      <c r="O20" s="2" t="s">
        <v>87</v>
      </c>
      <c r="Q20" s="2">
        <f t="shared" si="0"/>
        <v>1.0497328401150843</v>
      </c>
      <c r="R20" s="2">
        <f t="shared" si="1"/>
        <v>36.481999999999999</v>
      </c>
      <c r="S20" s="2">
        <f t="shared" si="2"/>
        <v>3231.2186400000001</v>
      </c>
      <c r="T20" s="2">
        <f t="shared" si="3"/>
        <v>1.1290477081427086E-2</v>
      </c>
    </row>
    <row r="21" spans="1:20" x14ac:dyDescent="0.35">
      <c r="A21" s="2" t="s">
        <v>18</v>
      </c>
      <c r="B21" s="2">
        <v>22.41</v>
      </c>
      <c r="C21" s="2">
        <v>20.5</v>
      </c>
      <c r="D21" s="2">
        <v>6.12</v>
      </c>
      <c r="E21" s="2">
        <v>2.9</v>
      </c>
      <c r="F21" s="2" t="s">
        <v>88</v>
      </c>
      <c r="G21" s="2" t="s">
        <v>77</v>
      </c>
      <c r="H21" s="2">
        <v>17.190000000000001</v>
      </c>
      <c r="I21" s="2">
        <v>3.94</v>
      </c>
      <c r="J21" s="2">
        <v>121</v>
      </c>
      <c r="K21" s="2">
        <v>71</v>
      </c>
      <c r="M21" s="2">
        <v>1</v>
      </c>
      <c r="N21" s="2">
        <v>2</v>
      </c>
      <c r="O21" s="2" t="s">
        <v>87</v>
      </c>
      <c r="Q21" s="2">
        <f t="shared" si="0"/>
        <v>1.0931707317073172</v>
      </c>
      <c r="R21" s="2">
        <f t="shared" si="1"/>
        <v>67.7286</v>
      </c>
      <c r="S21" s="2">
        <f t="shared" si="2"/>
        <v>2811.5586000000003</v>
      </c>
      <c r="T21" s="2">
        <f t="shared" si="3"/>
        <v>2.4089343184950863E-2</v>
      </c>
    </row>
    <row r="22" spans="1:20" x14ac:dyDescent="0.35">
      <c r="A22" s="2" t="s">
        <v>19</v>
      </c>
      <c r="B22" s="2">
        <v>22.44</v>
      </c>
      <c r="C22" s="2">
        <v>19.68</v>
      </c>
      <c r="D22" s="2">
        <v>6.63</v>
      </c>
      <c r="E22" s="2">
        <v>2.8</v>
      </c>
      <c r="F22" s="2" t="s">
        <v>74</v>
      </c>
      <c r="G22" s="2" t="s">
        <v>77</v>
      </c>
      <c r="H22" s="2">
        <v>8.9499999999999993</v>
      </c>
      <c r="I22" s="2">
        <v>3.34</v>
      </c>
      <c r="J22" s="2">
        <v>104</v>
      </c>
      <c r="K22" s="2">
        <v>71</v>
      </c>
      <c r="M22" s="2">
        <v>1</v>
      </c>
      <c r="N22" s="2">
        <v>3</v>
      </c>
      <c r="O22" s="2" t="s">
        <v>87</v>
      </c>
      <c r="Q22" s="2">
        <f t="shared" si="0"/>
        <v>1.1402439024390245</v>
      </c>
      <c r="R22" s="2">
        <f t="shared" si="1"/>
        <v>29.892999999999997</v>
      </c>
      <c r="S22" s="2">
        <f t="shared" si="2"/>
        <v>2927.9352960000001</v>
      </c>
      <c r="T22" s="2">
        <f t="shared" si="3"/>
        <v>1.0209583538556445E-2</v>
      </c>
    </row>
    <row r="23" spans="1:20" x14ac:dyDescent="0.35">
      <c r="A23" s="2" t="s">
        <v>20</v>
      </c>
      <c r="B23" s="2">
        <v>33.85</v>
      </c>
      <c r="C23" s="2">
        <v>30.2</v>
      </c>
      <c r="D23" s="2">
        <v>8.26</v>
      </c>
      <c r="E23" s="2">
        <v>7.6</v>
      </c>
      <c r="F23" s="2" t="s">
        <v>88</v>
      </c>
      <c r="G23" s="2" t="s">
        <v>77</v>
      </c>
      <c r="H23" s="2">
        <v>9.4600000000000009</v>
      </c>
      <c r="I23" s="2">
        <v>3.96</v>
      </c>
      <c r="J23" s="2">
        <v>107</v>
      </c>
      <c r="K23" s="2">
        <v>76</v>
      </c>
      <c r="M23" s="2">
        <v>1</v>
      </c>
      <c r="N23" s="2">
        <v>3</v>
      </c>
      <c r="O23" s="2" t="s">
        <v>87</v>
      </c>
      <c r="Q23" s="2">
        <f t="shared" si="0"/>
        <v>1.120860927152318</v>
      </c>
      <c r="R23" s="2">
        <f t="shared" si="1"/>
        <v>37.461600000000004</v>
      </c>
      <c r="S23" s="2">
        <f t="shared" si="2"/>
        <v>8443.9501999999993</v>
      </c>
      <c r="T23" s="2">
        <f t="shared" si="3"/>
        <v>4.4365017690416991E-3</v>
      </c>
    </row>
    <row r="24" spans="1:20" x14ac:dyDescent="0.35">
      <c r="A24" s="2" t="s">
        <v>21</v>
      </c>
      <c r="B24" s="2">
        <v>29</v>
      </c>
      <c r="C24" s="2">
        <v>21.25</v>
      </c>
      <c r="D24" s="2">
        <v>8.5399999999999991</v>
      </c>
      <c r="E24" s="2">
        <v>5.0999999999999996</v>
      </c>
      <c r="F24" s="2" t="s">
        <v>88</v>
      </c>
      <c r="G24" s="2" t="s">
        <v>77</v>
      </c>
      <c r="H24" s="2">
        <v>11.28</v>
      </c>
      <c r="I24" s="2">
        <v>5.27</v>
      </c>
      <c r="J24" s="2">
        <v>107</v>
      </c>
      <c r="K24" s="2">
        <v>71</v>
      </c>
      <c r="M24" s="2">
        <v>1</v>
      </c>
      <c r="N24" s="2">
        <v>2</v>
      </c>
      <c r="O24" s="2" t="s">
        <v>87</v>
      </c>
      <c r="Q24" s="2">
        <f t="shared" si="0"/>
        <v>1.3647058823529412</v>
      </c>
      <c r="R24" s="2">
        <f t="shared" si="1"/>
        <v>59.445599999999992</v>
      </c>
      <c r="S24" s="2">
        <f t="shared" si="2"/>
        <v>5262.7749999999996</v>
      </c>
      <c r="T24" s="2">
        <f t="shared" si="3"/>
        <v>1.1295485746588063E-2</v>
      </c>
    </row>
    <row r="25" spans="1:20" x14ac:dyDescent="0.35">
      <c r="A25" s="2" t="s">
        <v>22</v>
      </c>
      <c r="B25" s="2">
        <v>44.3</v>
      </c>
      <c r="C25" s="2">
        <v>23.06</v>
      </c>
      <c r="D25" s="2">
        <v>11</v>
      </c>
      <c r="E25" s="2">
        <v>10.7</v>
      </c>
      <c r="F25" s="2" t="s">
        <v>88</v>
      </c>
      <c r="G25" s="2" t="s">
        <v>77</v>
      </c>
      <c r="H25" s="2">
        <v>8.7899999999999991</v>
      </c>
      <c r="I25" s="2">
        <v>2.42</v>
      </c>
      <c r="J25" s="2">
        <v>124</v>
      </c>
      <c r="K25" s="2">
        <v>69</v>
      </c>
      <c r="M25" s="2">
        <v>1</v>
      </c>
      <c r="N25" s="2">
        <v>4</v>
      </c>
      <c r="O25" s="2" t="s">
        <v>87</v>
      </c>
      <c r="Q25" s="2">
        <f t="shared" si="0"/>
        <v>1.9210754553339116</v>
      </c>
      <c r="R25" s="2">
        <f t="shared" si="1"/>
        <v>21.271799999999999</v>
      </c>
      <c r="S25" s="2">
        <f t="shared" si="2"/>
        <v>11237.137999999999</v>
      </c>
      <c r="T25" s="2">
        <f t="shared" si="3"/>
        <v>1.8929909021318419E-3</v>
      </c>
    </row>
    <row r="26" spans="1:20" x14ac:dyDescent="0.35">
      <c r="A26" s="2" t="s">
        <v>23</v>
      </c>
      <c r="B26" s="2">
        <v>25.51</v>
      </c>
      <c r="C26" s="2">
        <v>14.82</v>
      </c>
      <c r="D26" s="2">
        <v>4.5999999999999996</v>
      </c>
      <c r="E26" s="2">
        <v>1.9</v>
      </c>
      <c r="F26" s="2" t="s">
        <v>88</v>
      </c>
      <c r="G26" s="2" t="s">
        <v>77</v>
      </c>
      <c r="H26" s="2">
        <v>7.95</v>
      </c>
      <c r="I26" s="2">
        <v>2</v>
      </c>
      <c r="J26" s="2">
        <v>100</v>
      </c>
      <c r="K26" s="2">
        <v>92</v>
      </c>
      <c r="M26" s="2">
        <v>1</v>
      </c>
      <c r="N26" s="2">
        <v>3</v>
      </c>
      <c r="O26" s="2" t="s">
        <v>87</v>
      </c>
      <c r="Q26" s="2">
        <f t="shared" si="0"/>
        <v>1.7213225371120109</v>
      </c>
      <c r="R26" s="2">
        <f t="shared" si="1"/>
        <v>15.9</v>
      </c>
      <c r="S26" s="2">
        <f t="shared" si="2"/>
        <v>1739.0677200000002</v>
      </c>
      <c r="T26" s="2">
        <f t="shared" si="3"/>
        <v>9.1428296995817952E-3</v>
      </c>
    </row>
    <row r="27" spans="1:20" x14ac:dyDescent="0.35">
      <c r="A27" s="2" t="s">
        <v>24</v>
      </c>
      <c r="B27" s="2">
        <v>29.45</v>
      </c>
      <c r="C27" s="2">
        <v>28.89</v>
      </c>
      <c r="D27" s="2">
        <v>7.8</v>
      </c>
      <c r="E27" s="2">
        <v>5.2</v>
      </c>
      <c r="F27" s="2" t="s">
        <v>76</v>
      </c>
      <c r="G27" s="2" t="s">
        <v>77</v>
      </c>
      <c r="H27" s="2">
        <v>3.85</v>
      </c>
      <c r="I27" s="2">
        <v>1.67</v>
      </c>
      <c r="J27" s="2">
        <v>110</v>
      </c>
      <c r="K27" s="2">
        <v>82</v>
      </c>
      <c r="L27" s="2" t="s">
        <v>8</v>
      </c>
      <c r="N27" s="2">
        <v>3</v>
      </c>
      <c r="O27" s="2" t="s">
        <v>87</v>
      </c>
      <c r="Q27" s="2">
        <f t="shared" si="0"/>
        <v>1.0193838698511595</v>
      </c>
      <c r="R27" s="2">
        <f t="shared" si="1"/>
        <v>6.4295</v>
      </c>
      <c r="S27" s="2">
        <f t="shared" si="2"/>
        <v>6636.3218999999999</v>
      </c>
      <c r="T27" s="2">
        <f t="shared" si="3"/>
        <v>9.6883486016553842E-4</v>
      </c>
    </row>
    <row r="28" spans="1:20" x14ac:dyDescent="0.35">
      <c r="A28" s="2" t="s">
        <v>25</v>
      </c>
      <c r="B28" s="2">
        <v>28.08</v>
      </c>
      <c r="C28" s="2">
        <v>11.53</v>
      </c>
      <c r="D28" s="2">
        <v>7.55</v>
      </c>
      <c r="E28" s="2">
        <v>2.9</v>
      </c>
      <c r="F28" s="2" t="s">
        <v>88</v>
      </c>
      <c r="G28" s="2" t="s">
        <v>77</v>
      </c>
      <c r="H28" s="2">
        <v>16.77</v>
      </c>
      <c r="I28" s="2">
        <v>4.24</v>
      </c>
      <c r="J28" s="2">
        <v>112</v>
      </c>
      <c r="K28" s="2">
        <v>75</v>
      </c>
      <c r="M28" s="2">
        <v>1</v>
      </c>
      <c r="N28" s="2">
        <v>3</v>
      </c>
      <c r="O28" s="2" t="s">
        <v>87</v>
      </c>
      <c r="Q28" s="2">
        <f t="shared" si="0"/>
        <v>2.4353859496964438</v>
      </c>
      <c r="R28" s="2">
        <f t="shared" si="1"/>
        <v>71.104799999999997</v>
      </c>
      <c r="S28" s="2">
        <f t="shared" si="2"/>
        <v>2444.4061199999996</v>
      </c>
      <c r="T28" s="2">
        <f t="shared" si="3"/>
        <v>2.9088783331961222E-2</v>
      </c>
    </row>
    <row r="29" spans="1:20" x14ac:dyDescent="0.35">
      <c r="A29" s="2" t="s">
        <v>26</v>
      </c>
      <c r="B29" s="2">
        <v>33.25</v>
      </c>
      <c r="C29" s="2">
        <v>21.46</v>
      </c>
      <c r="D29" s="2">
        <v>11.37</v>
      </c>
      <c r="E29" s="2">
        <v>7.3</v>
      </c>
      <c r="F29" s="2" t="s">
        <v>88</v>
      </c>
      <c r="G29" s="2" t="s">
        <v>77</v>
      </c>
      <c r="H29" s="2">
        <v>18.75</v>
      </c>
      <c r="I29" s="2">
        <v>6.91</v>
      </c>
      <c r="J29" s="2">
        <v>119</v>
      </c>
      <c r="K29" s="2">
        <v>70</v>
      </c>
      <c r="M29" s="2">
        <v>1</v>
      </c>
      <c r="N29" s="2">
        <v>3</v>
      </c>
      <c r="O29" s="2" t="s">
        <v>87</v>
      </c>
      <c r="Q29" s="2">
        <f t="shared" si="0"/>
        <v>1.5493942218080148</v>
      </c>
      <c r="R29" s="2">
        <f t="shared" si="1"/>
        <v>129.5625</v>
      </c>
      <c r="S29" s="2">
        <f t="shared" si="2"/>
        <v>8113.0066500000003</v>
      </c>
      <c r="T29" s="2">
        <f t="shared" si="3"/>
        <v>1.5969726833639411E-2</v>
      </c>
    </row>
    <row r="30" spans="1:20" x14ac:dyDescent="0.35">
      <c r="A30" s="2" t="s">
        <v>27</v>
      </c>
      <c r="B30" s="2">
        <v>28.58</v>
      </c>
      <c r="C30" s="2">
        <v>22.72</v>
      </c>
      <c r="D30" s="2">
        <v>7.14</v>
      </c>
      <c r="E30" s="2">
        <v>4.0999999999999996</v>
      </c>
      <c r="F30" s="2" t="s">
        <v>88</v>
      </c>
      <c r="G30" s="2" t="s">
        <v>77</v>
      </c>
      <c r="H30" s="2">
        <v>5.33</v>
      </c>
      <c r="I30" s="2">
        <v>1.0900000000000001</v>
      </c>
      <c r="J30" s="2">
        <v>119</v>
      </c>
      <c r="K30" s="2">
        <v>65</v>
      </c>
      <c r="M30" s="2">
        <v>1</v>
      </c>
      <c r="N30" s="2">
        <v>3</v>
      </c>
      <c r="O30" s="2" t="s">
        <v>87</v>
      </c>
      <c r="Q30" s="2">
        <f t="shared" si="0"/>
        <v>1.2579225352112675</v>
      </c>
      <c r="R30" s="2">
        <f t="shared" si="1"/>
        <v>5.8097000000000003</v>
      </c>
      <c r="S30" s="2">
        <f t="shared" si="2"/>
        <v>4636.2704639999993</v>
      </c>
      <c r="T30" s="2">
        <f t="shared" si="3"/>
        <v>1.2530977312716156E-3</v>
      </c>
    </row>
    <row r="31" spans="1:20" x14ac:dyDescent="0.35">
      <c r="A31" s="2" t="s">
        <v>28</v>
      </c>
      <c r="B31" s="2">
        <v>24.06</v>
      </c>
      <c r="C31" s="2">
        <v>21.67</v>
      </c>
      <c r="D31" s="2">
        <v>7.05</v>
      </c>
      <c r="E31" s="2">
        <v>3.1</v>
      </c>
      <c r="F31" s="2" t="s">
        <v>88</v>
      </c>
      <c r="G31" s="2" t="s">
        <v>77</v>
      </c>
      <c r="H31" s="2">
        <v>13.07</v>
      </c>
      <c r="I31" s="2">
        <v>4.09</v>
      </c>
      <c r="J31" s="2">
        <v>104</v>
      </c>
      <c r="K31" s="2">
        <v>66</v>
      </c>
      <c r="M31" s="2">
        <v>1</v>
      </c>
      <c r="N31" s="2">
        <v>2</v>
      </c>
      <c r="O31" s="2" t="s">
        <v>87</v>
      </c>
      <c r="Q31" s="2">
        <f t="shared" si="0"/>
        <v>1.1102907245039224</v>
      </c>
      <c r="R31" s="2">
        <f t="shared" si="1"/>
        <v>53.456299999999999</v>
      </c>
      <c r="S31" s="2">
        <f t="shared" si="2"/>
        <v>3675.7304100000001</v>
      </c>
      <c r="T31" s="2">
        <f t="shared" si="3"/>
        <v>1.4543041528445499E-2</v>
      </c>
    </row>
    <row r="32" spans="1:20" x14ac:dyDescent="0.35">
      <c r="A32" s="2" t="s">
        <v>29</v>
      </c>
      <c r="B32" s="2">
        <v>29.03</v>
      </c>
      <c r="C32" s="2">
        <v>18.329999999999998</v>
      </c>
      <c r="D32" s="2">
        <v>6.78</v>
      </c>
      <c r="E32" s="2">
        <v>3</v>
      </c>
      <c r="F32" s="2" t="s">
        <v>88</v>
      </c>
      <c r="G32" s="2" t="s">
        <v>77</v>
      </c>
      <c r="H32" s="2">
        <v>11.43</v>
      </c>
      <c r="I32" s="2">
        <v>2.48</v>
      </c>
      <c r="J32" s="2">
        <v>121</v>
      </c>
      <c r="K32" s="2">
        <v>70</v>
      </c>
      <c r="M32" s="2">
        <v>1</v>
      </c>
      <c r="N32" s="2">
        <v>3</v>
      </c>
      <c r="O32" s="2" t="s">
        <v>87</v>
      </c>
      <c r="Q32" s="2">
        <f t="shared" si="0"/>
        <v>1.5837424986361159</v>
      </c>
      <c r="R32" s="2">
        <f t="shared" si="1"/>
        <v>28.346399999999999</v>
      </c>
      <c r="S32" s="2">
        <f t="shared" si="2"/>
        <v>3607.7729219999997</v>
      </c>
      <c r="T32" s="2">
        <f t="shared" si="3"/>
        <v>7.8570355210399248E-3</v>
      </c>
    </row>
    <row r="33" spans="1:53" x14ac:dyDescent="0.35">
      <c r="A33" s="2" t="s">
        <v>30</v>
      </c>
      <c r="B33" s="2">
        <v>26.52</v>
      </c>
      <c r="C33" s="2">
        <v>17.89</v>
      </c>
      <c r="D33" s="2">
        <v>7.1</v>
      </c>
      <c r="E33" s="2">
        <v>3.9</v>
      </c>
      <c r="F33" s="2" t="s">
        <v>88</v>
      </c>
      <c r="G33" s="2" t="s">
        <v>77</v>
      </c>
      <c r="H33" s="2">
        <v>18.09</v>
      </c>
      <c r="I33" s="2">
        <v>6.57</v>
      </c>
      <c r="J33" s="2">
        <v>129</v>
      </c>
      <c r="K33" s="2">
        <v>64</v>
      </c>
      <c r="M33" s="2">
        <v>1</v>
      </c>
      <c r="N33" s="2">
        <v>2</v>
      </c>
      <c r="O33" s="2" t="s">
        <v>87</v>
      </c>
      <c r="Q33" s="2">
        <f t="shared" si="0"/>
        <v>1.4823923979877025</v>
      </c>
      <c r="R33" s="2">
        <f t="shared" si="1"/>
        <v>118.85130000000001</v>
      </c>
      <c r="S33" s="2">
        <f t="shared" si="2"/>
        <v>3368.5438800000002</v>
      </c>
      <c r="T33" s="2">
        <f t="shared" si="3"/>
        <v>3.528269312614684E-2</v>
      </c>
    </row>
    <row r="34" spans="1:53" ht="21" x14ac:dyDescent="0.35">
      <c r="A34" s="2" t="s">
        <v>82</v>
      </c>
      <c r="B34" s="2">
        <v>22.23</v>
      </c>
      <c r="C34" s="2">
        <v>17.34</v>
      </c>
      <c r="D34" s="2">
        <v>7.4</v>
      </c>
      <c r="E34" s="2">
        <v>3.3</v>
      </c>
      <c r="F34" s="2" t="s">
        <v>88</v>
      </c>
      <c r="G34" s="2" t="s">
        <v>77</v>
      </c>
      <c r="H34" s="2">
        <v>18.899999999999999</v>
      </c>
      <c r="I34" s="2">
        <v>5.32</v>
      </c>
      <c r="J34" s="2">
        <v>127</v>
      </c>
      <c r="K34" s="2">
        <v>65</v>
      </c>
      <c r="M34" s="2">
        <v>1</v>
      </c>
      <c r="N34" s="2">
        <v>2</v>
      </c>
      <c r="O34" s="2" t="s">
        <v>87</v>
      </c>
      <c r="P34" s="2" t="s">
        <v>80</v>
      </c>
      <c r="Q34" s="2">
        <f t="shared" si="0"/>
        <v>1.2820069204152249</v>
      </c>
      <c r="R34" s="2">
        <f t="shared" si="1"/>
        <v>100.548</v>
      </c>
      <c r="S34" s="2">
        <f t="shared" si="2"/>
        <v>2852.4646800000005</v>
      </c>
      <c r="T34" s="2">
        <f t="shared" si="3"/>
        <v>3.5249516218374341E-2</v>
      </c>
    </row>
    <row r="35" spans="1:53" ht="21" x14ac:dyDescent="0.35">
      <c r="A35" s="2" t="s">
        <v>83</v>
      </c>
      <c r="B35" s="2">
        <v>44.56</v>
      </c>
      <c r="C35" s="2">
        <v>21.41</v>
      </c>
      <c r="D35" s="2">
        <v>15.4</v>
      </c>
      <c r="E35" s="2">
        <v>12.7</v>
      </c>
      <c r="F35" s="2" t="s">
        <v>88</v>
      </c>
      <c r="G35" s="2" t="s">
        <v>77</v>
      </c>
      <c r="H35" s="2">
        <v>42.38</v>
      </c>
      <c r="I35" s="2">
        <v>13.88</v>
      </c>
      <c r="J35" s="2">
        <v>103</v>
      </c>
      <c r="K35" s="2">
        <v>74</v>
      </c>
      <c r="L35" s="2" t="s">
        <v>8</v>
      </c>
      <c r="N35" s="2">
        <v>2</v>
      </c>
      <c r="O35" s="2" t="s">
        <v>87</v>
      </c>
      <c r="Q35" s="2">
        <f t="shared" si="0"/>
        <v>2.0812704343764596</v>
      </c>
      <c r="R35" s="2">
        <f t="shared" si="1"/>
        <v>588.23440000000005</v>
      </c>
      <c r="S35" s="2">
        <f t="shared" si="2"/>
        <v>14692.055840000001</v>
      </c>
      <c r="T35" s="2">
        <f t="shared" si="3"/>
        <v>4.0037582650516254E-2</v>
      </c>
    </row>
    <row r="36" spans="1:53" ht="21" x14ac:dyDescent="0.35">
      <c r="A36" s="2" t="s">
        <v>84</v>
      </c>
      <c r="B36" s="2">
        <v>29.47</v>
      </c>
      <c r="C36" s="2">
        <v>18.670000000000002</v>
      </c>
      <c r="D36" s="2">
        <v>8.14</v>
      </c>
      <c r="E36" s="2">
        <v>12.1</v>
      </c>
      <c r="F36" s="2" t="s">
        <v>88</v>
      </c>
      <c r="G36" s="2" t="s">
        <v>77</v>
      </c>
      <c r="H36" s="2">
        <v>29.35</v>
      </c>
      <c r="I36" s="2">
        <v>5.72</v>
      </c>
      <c r="J36" s="2">
        <v>135</v>
      </c>
      <c r="K36" s="2">
        <v>60</v>
      </c>
      <c r="M36" s="2">
        <v>1</v>
      </c>
      <c r="N36" s="2">
        <v>2</v>
      </c>
      <c r="O36" s="2" t="s">
        <v>87</v>
      </c>
      <c r="Q36" s="2">
        <f t="shared" si="0"/>
        <v>1.5784681306909478</v>
      </c>
      <c r="R36" s="2">
        <f t="shared" si="1"/>
        <v>167.88200000000001</v>
      </c>
      <c r="S36" s="2">
        <f t="shared" si="2"/>
        <v>4478.6678860000011</v>
      </c>
      <c r="T36" s="2">
        <f t="shared" si="3"/>
        <v>3.7484806704419248E-2</v>
      </c>
      <c r="AU36" s="2" t="s">
        <v>31</v>
      </c>
      <c r="AV36" s="2" t="s">
        <v>32</v>
      </c>
      <c r="AW36" s="2">
        <v>0</v>
      </c>
      <c r="AX36" s="2">
        <v>0</v>
      </c>
      <c r="BA36" s="2" t="e">
        <v>#REF!</v>
      </c>
    </row>
    <row r="37" spans="1:53" ht="21" x14ac:dyDescent="0.35">
      <c r="A37" s="2" t="s">
        <v>85</v>
      </c>
      <c r="B37" s="2">
        <v>33.380000000000003</v>
      </c>
      <c r="C37" s="2">
        <v>21.72</v>
      </c>
      <c r="D37" s="2">
        <v>7.24</v>
      </c>
      <c r="E37" s="2">
        <v>5.6</v>
      </c>
      <c r="F37" s="2" t="s">
        <v>88</v>
      </c>
      <c r="G37" s="2" t="s">
        <v>77</v>
      </c>
      <c r="H37" s="2">
        <v>14.72</v>
      </c>
      <c r="I37" s="2">
        <v>2.4500000000000002</v>
      </c>
      <c r="J37" s="2">
        <v>118</v>
      </c>
      <c r="K37" s="2">
        <v>74</v>
      </c>
      <c r="L37" s="2" t="s">
        <v>4</v>
      </c>
      <c r="N37" s="2">
        <v>1</v>
      </c>
      <c r="O37" s="2" t="s">
        <v>87</v>
      </c>
      <c r="Q37" s="2">
        <f t="shared" si="0"/>
        <v>1.5368324125230204</v>
      </c>
      <c r="R37" s="2">
        <f t="shared" si="1"/>
        <v>36.064000000000007</v>
      </c>
      <c r="S37" s="2">
        <f t="shared" si="2"/>
        <v>5249.0984639999997</v>
      </c>
      <c r="T37" s="2">
        <f t="shared" si="3"/>
        <v>6.8705131457027302E-3</v>
      </c>
    </row>
    <row r="38" spans="1:53" x14ac:dyDescent="0.35">
      <c r="A38" s="2" t="s">
        <v>33</v>
      </c>
      <c r="B38" s="2">
        <v>23.2</v>
      </c>
      <c r="C38" s="2">
        <v>15.91</v>
      </c>
      <c r="D38" s="2">
        <v>6.22</v>
      </c>
      <c r="E38" s="2">
        <v>1.6</v>
      </c>
      <c r="F38" s="2" t="s">
        <v>88</v>
      </c>
      <c r="G38" s="2" t="s">
        <v>77</v>
      </c>
      <c r="H38" s="2">
        <v>17.809999999999999</v>
      </c>
      <c r="I38" s="2">
        <v>5.51</v>
      </c>
      <c r="J38" s="2">
        <v>65</v>
      </c>
      <c r="K38" s="2">
        <v>114</v>
      </c>
      <c r="M38" s="2">
        <v>1</v>
      </c>
      <c r="N38" s="2">
        <v>2</v>
      </c>
      <c r="O38" s="2" t="s">
        <v>87</v>
      </c>
      <c r="Q38" s="2">
        <f t="shared" si="0"/>
        <v>1.4582023884349464</v>
      </c>
      <c r="R38" s="2">
        <f t="shared" si="1"/>
        <v>98.133099999999985</v>
      </c>
      <c r="S38" s="2">
        <f t="shared" si="2"/>
        <v>2295.8766399999995</v>
      </c>
      <c r="T38" s="2">
        <f t="shared" si="3"/>
        <v>4.2743193728387779E-2</v>
      </c>
    </row>
    <row r="39" spans="1:53" x14ac:dyDescent="0.35">
      <c r="A39" s="2" t="s">
        <v>34</v>
      </c>
      <c r="B39" s="2">
        <v>41.96</v>
      </c>
      <c r="C39" s="2">
        <v>25.94</v>
      </c>
      <c r="D39" s="2">
        <v>14.71</v>
      </c>
      <c r="E39" s="2">
        <v>12.3</v>
      </c>
      <c r="F39" s="2" t="s">
        <v>88</v>
      </c>
      <c r="G39" s="2" t="s">
        <v>77</v>
      </c>
      <c r="H39" s="2">
        <v>25.86</v>
      </c>
      <c r="I39" s="2">
        <v>9.18</v>
      </c>
      <c r="J39" s="2">
        <v>115</v>
      </c>
      <c r="K39" s="2">
        <v>106</v>
      </c>
      <c r="M39" s="2">
        <v>1</v>
      </c>
      <c r="N39" s="2">
        <v>3</v>
      </c>
      <c r="O39" s="2" t="s">
        <v>87</v>
      </c>
      <c r="Q39" s="2">
        <f t="shared" si="0"/>
        <v>1.6175790285273708</v>
      </c>
      <c r="R39" s="2">
        <f t="shared" si="1"/>
        <v>237.39479999999998</v>
      </c>
      <c r="S39" s="2">
        <f t="shared" si="2"/>
        <v>16010.987704000003</v>
      </c>
      <c r="T39" s="2">
        <f t="shared" si="3"/>
        <v>1.4826992836968575E-2</v>
      </c>
    </row>
    <row r="40" spans="1:53" x14ac:dyDescent="0.35">
      <c r="A40" s="2" t="s">
        <v>35</v>
      </c>
      <c r="B40" s="2">
        <v>18.399999999999999</v>
      </c>
      <c r="C40" s="2">
        <v>14.07</v>
      </c>
      <c r="D40" s="2">
        <v>4.2699999999999996</v>
      </c>
      <c r="E40" s="2">
        <v>1.2</v>
      </c>
      <c r="F40" s="2" t="s">
        <v>88</v>
      </c>
      <c r="G40" s="2" t="s">
        <v>77</v>
      </c>
      <c r="H40" s="2">
        <v>6.32</v>
      </c>
      <c r="I40" s="2">
        <v>1.17</v>
      </c>
      <c r="J40" s="2">
        <v>123</v>
      </c>
      <c r="K40" s="2">
        <v>77</v>
      </c>
      <c r="M40" s="2">
        <v>1</v>
      </c>
      <c r="N40" s="2">
        <v>2</v>
      </c>
      <c r="O40" s="2" t="s">
        <v>87</v>
      </c>
      <c r="Q40" s="2">
        <f t="shared" si="0"/>
        <v>1.3077469793887704</v>
      </c>
      <c r="R40" s="2">
        <f t="shared" si="1"/>
        <v>7.3944000000000001</v>
      </c>
      <c r="S40" s="2">
        <f t="shared" si="2"/>
        <v>1105.4517599999997</v>
      </c>
      <c r="T40" s="2">
        <f t="shared" si="3"/>
        <v>6.6890300124900996E-3</v>
      </c>
    </row>
    <row r="41" spans="1:53" x14ac:dyDescent="0.35">
      <c r="A41" s="2" t="s">
        <v>36</v>
      </c>
      <c r="B41" s="2">
        <v>21.74</v>
      </c>
      <c r="C41" s="2">
        <v>14.82</v>
      </c>
      <c r="D41" s="2">
        <v>6.49</v>
      </c>
      <c r="E41" s="2">
        <v>1.8</v>
      </c>
      <c r="F41" s="2" t="s">
        <v>88</v>
      </c>
      <c r="G41" s="2" t="s">
        <v>77</v>
      </c>
      <c r="H41" s="2">
        <v>20.96</v>
      </c>
      <c r="I41" s="2">
        <v>7.27</v>
      </c>
      <c r="J41" s="2">
        <v>110</v>
      </c>
      <c r="K41" s="2">
        <v>55</v>
      </c>
      <c r="M41" s="2">
        <v>1</v>
      </c>
      <c r="N41" s="2">
        <v>1</v>
      </c>
      <c r="O41" s="2" t="s">
        <v>87</v>
      </c>
      <c r="Q41" s="2">
        <f t="shared" si="0"/>
        <v>1.4669365721997301</v>
      </c>
      <c r="R41" s="2">
        <f t="shared" si="1"/>
        <v>152.3792</v>
      </c>
      <c r="S41" s="2">
        <f t="shared" si="2"/>
        <v>2090.9923320000003</v>
      </c>
      <c r="T41" s="2">
        <f t="shared" si="3"/>
        <v>7.2874107507726618E-2</v>
      </c>
    </row>
    <row r="42" spans="1:53" x14ac:dyDescent="0.35">
      <c r="A42" s="2" t="s">
        <v>37</v>
      </c>
      <c r="B42" s="2">
        <v>29.72</v>
      </c>
      <c r="C42" s="2">
        <v>18.66</v>
      </c>
      <c r="D42" s="2">
        <v>8.5</v>
      </c>
      <c r="E42" s="2">
        <v>3.5</v>
      </c>
      <c r="F42" s="2" t="s">
        <v>88</v>
      </c>
      <c r="G42" s="2" t="s">
        <v>77</v>
      </c>
      <c r="H42" s="2">
        <v>24.98</v>
      </c>
      <c r="I42" s="2">
        <v>10.63</v>
      </c>
      <c r="J42" s="2">
        <v>127</v>
      </c>
      <c r="K42" s="2">
        <v>50</v>
      </c>
      <c r="L42" s="2" t="s">
        <v>79</v>
      </c>
      <c r="N42" s="2">
        <v>2</v>
      </c>
      <c r="O42" s="2" t="s">
        <v>87</v>
      </c>
      <c r="Q42" s="2">
        <f t="shared" si="0"/>
        <v>1.592711682743837</v>
      </c>
      <c r="R42" s="2">
        <f t="shared" si="1"/>
        <v>265.53740000000005</v>
      </c>
      <c r="S42" s="2">
        <f t="shared" si="2"/>
        <v>4713.8891999999996</v>
      </c>
      <c r="T42" s="2">
        <f t="shared" si="3"/>
        <v>5.6330853088358564E-2</v>
      </c>
    </row>
    <row r="43" spans="1:53" x14ac:dyDescent="0.35">
      <c r="A43" s="2" t="s">
        <v>38</v>
      </c>
      <c r="B43" s="2">
        <v>23.23</v>
      </c>
      <c r="C43" s="2">
        <v>19.04</v>
      </c>
      <c r="D43" s="2">
        <v>6.87</v>
      </c>
      <c r="E43" s="2">
        <v>3.9</v>
      </c>
      <c r="F43" s="2" t="s">
        <v>88</v>
      </c>
      <c r="G43" s="2" t="s">
        <v>77</v>
      </c>
      <c r="H43" s="2">
        <v>12.09</v>
      </c>
      <c r="I43" s="2">
        <v>6.1</v>
      </c>
      <c r="J43" s="2">
        <v>110</v>
      </c>
      <c r="K43" s="2">
        <v>67</v>
      </c>
      <c r="M43" s="2">
        <v>1</v>
      </c>
      <c r="N43" s="2">
        <v>2</v>
      </c>
      <c r="O43" s="2" t="s">
        <v>87</v>
      </c>
      <c r="Q43" s="2">
        <f t="shared" si="0"/>
        <v>1.2200630252100841</v>
      </c>
      <c r="R43" s="2">
        <f t="shared" si="1"/>
        <v>73.748999999999995</v>
      </c>
      <c r="S43" s="2">
        <f t="shared" si="2"/>
        <v>3038.5955039999999</v>
      </c>
      <c r="T43" s="2">
        <f t="shared" si="3"/>
        <v>2.427075268916741E-2</v>
      </c>
    </row>
    <row r="44" spans="1:53" x14ac:dyDescent="0.35">
      <c r="A44" s="2" t="s">
        <v>39</v>
      </c>
      <c r="B44" s="2">
        <v>27.25</v>
      </c>
      <c r="C44" s="2">
        <v>23.53</v>
      </c>
      <c r="D44" s="2">
        <v>5.92</v>
      </c>
      <c r="E44" s="2">
        <v>5.9</v>
      </c>
      <c r="F44" s="2" t="s">
        <v>88</v>
      </c>
      <c r="G44" s="2" t="s">
        <v>77</v>
      </c>
      <c r="H44" s="2">
        <v>8.4700000000000006</v>
      </c>
      <c r="I44" s="2">
        <v>1.84</v>
      </c>
      <c r="J44" s="2">
        <v>121</v>
      </c>
      <c r="K44" s="2">
        <v>67</v>
      </c>
      <c r="M44" s="2">
        <v>1</v>
      </c>
      <c r="N44" s="2">
        <v>3</v>
      </c>
      <c r="O44" s="2" t="s">
        <v>87</v>
      </c>
      <c r="Q44" s="2">
        <f t="shared" si="0"/>
        <v>1.15809604759881</v>
      </c>
      <c r="R44" s="2">
        <f t="shared" si="1"/>
        <v>15.584800000000001</v>
      </c>
      <c r="S44" s="2">
        <f t="shared" si="2"/>
        <v>3795.8595999999998</v>
      </c>
      <c r="T44" s="2">
        <f t="shared" si="3"/>
        <v>4.1057366821470433E-3</v>
      </c>
    </row>
    <row r="45" spans="1:53" x14ac:dyDescent="0.35">
      <c r="A45" s="2" t="s">
        <v>40</v>
      </c>
      <c r="B45" s="2">
        <v>30.15</v>
      </c>
      <c r="C45" s="2">
        <v>28.24</v>
      </c>
      <c r="D45" s="2">
        <v>12.02</v>
      </c>
      <c r="E45" s="2">
        <v>18.100000000000001</v>
      </c>
      <c r="F45" s="2" t="s">
        <v>88</v>
      </c>
      <c r="G45" s="2" t="s">
        <v>77</v>
      </c>
      <c r="H45" s="2">
        <v>19.29</v>
      </c>
      <c r="I45" s="2">
        <v>4.21</v>
      </c>
      <c r="J45" s="2">
        <v>116</v>
      </c>
      <c r="K45" s="2">
        <v>75</v>
      </c>
      <c r="M45" s="2">
        <v>1</v>
      </c>
      <c r="N45" s="2">
        <v>2</v>
      </c>
      <c r="O45" s="2" t="s">
        <v>87</v>
      </c>
      <c r="Q45" s="2">
        <f t="shared" si="0"/>
        <v>1.0676345609065157</v>
      </c>
      <c r="R45" s="2">
        <f t="shared" si="1"/>
        <v>81.210899999999995</v>
      </c>
      <c r="S45" s="2">
        <f t="shared" si="2"/>
        <v>10234.260719999998</v>
      </c>
      <c r="T45" s="2">
        <f t="shared" si="3"/>
        <v>7.9351994464334896E-3</v>
      </c>
    </row>
    <row r="46" spans="1:53" x14ac:dyDescent="0.35">
      <c r="A46" s="2" t="s">
        <v>41</v>
      </c>
      <c r="B46" s="2">
        <v>26.92</v>
      </c>
      <c r="C46" s="2">
        <v>21.5</v>
      </c>
      <c r="D46" s="2">
        <v>13.45</v>
      </c>
      <c r="E46" s="2">
        <v>5.8</v>
      </c>
      <c r="F46" s="2" t="s">
        <v>88</v>
      </c>
      <c r="G46" s="2" t="s">
        <v>77</v>
      </c>
      <c r="H46" s="2">
        <v>25.54</v>
      </c>
      <c r="I46" s="2">
        <v>14.16</v>
      </c>
      <c r="J46" s="2">
        <v>117</v>
      </c>
      <c r="K46" s="2">
        <v>63</v>
      </c>
      <c r="L46" s="2" t="s">
        <v>8</v>
      </c>
      <c r="N46" s="2">
        <v>2</v>
      </c>
      <c r="O46" s="2" t="s">
        <v>87</v>
      </c>
      <c r="Q46" s="2">
        <f t="shared" si="0"/>
        <v>1.2520930232558141</v>
      </c>
      <c r="R46" s="2">
        <f t="shared" si="1"/>
        <v>361.64639999999997</v>
      </c>
      <c r="S46" s="2">
        <f t="shared" si="2"/>
        <v>7784.5910000000003</v>
      </c>
      <c r="T46" s="2">
        <f t="shared" si="3"/>
        <v>4.6456698881161509E-2</v>
      </c>
    </row>
    <row r="47" spans="1:53" x14ac:dyDescent="0.35">
      <c r="A47" s="2" t="s">
        <v>42</v>
      </c>
      <c r="B47" s="2">
        <v>29.29</v>
      </c>
      <c r="C47" s="2">
        <v>16.34</v>
      </c>
      <c r="D47" s="2">
        <v>9.6300000000000008</v>
      </c>
      <c r="E47" s="2">
        <v>4.4000000000000004</v>
      </c>
      <c r="F47" s="2" t="s">
        <v>88</v>
      </c>
      <c r="G47" s="2" t="s">
        <v>77</v>
      </c>
      <c r="H47" s="2">
        <v>8.7100000000000009</v>
      </c>
      <c r="I47" s="2">
        <v>2.94</v>
      </c>
      <c r="J47" s="2">
        <v>126</v>
      </c>
      <c r="K47" s="2">
        <v>80</v>
      </c>
      <c r="M47" s="2">
        <v>1</v>
      </c>
      <c r="N47" s="2">
        <v>3</v>
      </c>
      <c r="O47" s="2" t="s">
        <v>87</v>
      </c>
      <c r="Q47" s="2">
        <f t="shared" si="0"/>
        <v>1.7925336597307222</v>
      </c>
      <c r="R47" s="2">
        <f t="shared" si="1"/>
        <v>25.607400000000002</v>
      </c>
      <c r="S47" s="2">
        <f t="shared" si="2"/>
        <v>4608.9045180000003</v>
      </c>
      <c r="T47" s="2">
        <f t="shared" si="3"/>
        <v>5.5560708406934287E-3</v>
      </c>
    </row>
    <row r="48" spans="1:53" x14ac:dyDescent="0.35">
      <c r="A48" s="2" t="s">
        <v>43</v>
      </c>
      <c r="B48" s="2">
        <v>37.1</v>
      </c>
      <c r="C48" s="2">
        <v>18.079999999999998</v>
      </c>
      <c r="D48" s="2">
        <v>7.99</v>
      </c>
      <c r="E48" s="2">
        <v>4.5</v>
      </c>
      <c r="F48" s="2" t="s">
        <v>88</v>
      </c>
      <c r="G48" s="2" t="s">
        <v>78</v>
      </c>
      <c r="L48" s="2" t="s">
        <v>4</v>
      </c>
      <c r="N48" s="2">
        <v>2</v>
      </c>
      <c r="O48" s="2" t="s">
        <v>87</v>
      </c>
      <c r="Q48" s="2">
        <f t="shared" si="0"/>
        <v>2.0519911504424782</v>
      </c>
    </row>
    <row r="49" spans="1:20" x14ac:dyDescent="0.35">
      <c r="A49" s="2" t="s">
        <v>44</v>
      </c>
      <c r="B49" s="2">
        <v>20.260000000000002</v>
      </c>
      <c r="C49" s="2">
        <v>17.77</v>
      </c>
      <c r="D49" s="2">
        <v>4.24</v>
      </c>
      <c r="E49" s="2">
        <v>20.8</v>
      </c>
      <c r="F49" s="2" t="s">
        <v>89</v>
      </c>
      <c r="G49" s="2" t="s">
        <v>77</v>
      </c>
      <c r="H49" s="2">
        <v>5.35</v>
      </c>
      <c r="I49" s="2">
        <v>1.1100000000000001</v>
      </c>
      <c r="J49" s="2">
        <v>105</v>
      </c>
      <c r="K49" s="2">
        <v>70</v>
      </c>
      <c r="M49" s="2">
        <v>1</v>
      </c>
      <c r="N49" s="2">
        <v>2</v>
      </c>
      <c r="O49" s="2" t="s">
        <v>87</v>
      </c>
      <c r="Q49" s="2">
        <f t="shared" si="0"/>
        <v>1.140123804164322</v>
      </c>
      <c r="R49" s="2">
        <f t="shared" si="1"/>
        <v>5.9385000000000003</v>
      </c>
      <c r="S49" s="2">
        <f t="shared" si="2"/>
        <v>1526.4856480000003</v>
      </c>
      <c r="T49" s="2">
        <f t="shared" si="3"/>
        <v>3.8903084400306129E-3</v>
      </c>
    </row>
    <row r="50" spans="1:20" x14ac:dyDescent="0.35">
      <c r="A50" s="2" t="s">
        <v>45</v>
      </c>
      <c r="B50" s="2">
        <v>24.91</v>
      </c>
      <c r="C50" s="2">
        <v>23.24</v>
      </c>
      <c r="D50" s="2">
        <v>5.2</v>
      </c>
      <c r="E50" s="2">
        <v>3.1</v>
      </c>
      <c r="F50" s="2" t="s">
        <v>88</v>
      </c>
      <c r="G50" s="2" t="s">
        <v>77</v>
      </c>
      <c r="H50" s="2">
        <v>3.04</v>
      </c>
      <c r="I50" s="2">
        <v>1.03</v>
      </c>
      <c r="J50" s="2">
        <v>110</v>
      </c>
      <c r="K50" s="2">
        <v>69</v>
      </c>
      <c r="M50" s="2">
        <v>1</v>
      </c>
      <c r="N50" s="2">
        <v>2</v>
      </c>
      <c r="O50" s="2" t="s">
        <v>87</v>
      </c>
      <c r="Q50" s="2">
        <f t="shared" si="0"/>
        <v>1.0718588640275388</v>
      </c>
      <c r="R50" s="2">
        <f t="shared" si="1"/>
        <v>3.1312000000000002</v>
      </c>
      <c r="S50" s="2">
        <f t="shared" si="2"/>
        <v>3010.3236799999995</v>
      </c>
      <c r="T50" s="2">
        <f t="shared" si="3"/>
        <v>1.0401539278992087E-3</v>
      </c>
    </row>
    <row r="51" spans="1:20" x14ac:dyDescent="0.35">
      <c r="A51" s="2" t="s">
        <v>46</v>
      </c>
      <c r="B51" s="2">
        <v>21.72</v>
      </c>
      <c r="C51" s="2">
        <v>16.510000000000002</v>
      </c>
      <c r="D51" s="2">
        <v>5.09</v>
      </c>
      <c r="E51" s="2">
        <v>1.5</v>
      </c>
      <c r="F51" s="2" t="s">
        <v>76</v>
      </c>
      <c r="G51" s="2" t="s">
        <v>78</v>
      </c>
      <c r="M51" s="2">
        <v>1</v>
      </c>
      <c r="N51" s="2">
        <v>1</v>
      </c>
      <c r="O51" s="2" t="s">
        <v>87</v>
      </c>
      <c r="Q51" s="2">
        <f t="shared" si="0"/>
        <v>1.315566323440339</v>
      </c>
    </row>
    <row r="52" spans="1:20" x14ac:dyDescent="0.35">
      <c r="A52" s="2" t="s">
        <v>47</v>
      </c>
      <c r="B52" s="2">
        <v>22.89</v>
      </c>
      <c r="C52" s="2">
        <v>19.13</v>
      </c>
      <c r="D52" s="2">
        <v>4.8600000000000003</v>
      </c>
      <c r="E52" s="2">
        <v>2.2000000000000002</v>
      </c>
      <c r="F52" s="2" t="s">
        <v>88</v>
      </c>
      <c r="G52" s="2" t="s">
        <v>77</v>
      </c>
      <c r="H52" s="2">
        <v>7.73</v>
      </c>
      <c r="I52" s="2">
        <v>2.3199999999999998</v>
      </c>
      <c r="J52" s="2">
        <v>122</v>
      </c>
      <c r="K52" s="2">
        <v>59</v>
      </c>
      <c r="M52" s="2">
        <v>1</v>
      </c>
      <c r="N52" s="2">
        <v>2</v>
      </c>
      <c r="O52" s="2" t="s">
        <v>87</v>
      </c>
      <c r="Q52" s="2">
        <f t="shared" si="0"/>
        <v>1.1965499215891271</v>
      </c>
      <c r="R52" s="2">
        <f t="shared" si="1"/>
        <v>17.933599999999998</v>
      </c>
      <c r="S52" s="2">
        <f t="shared" si="2"/>
        <v>2128.1245020000001</v>
      </c>
      <c r="T52" s="2">
        <f t="shared" si="3"/>
        <v>8.4269505769733379E-3</v>
      </c>
    </row>
    <row r="53" spans="1:20" x14ac:dyDescent="0.35">
      <c r="A53" s="2" t="s">
        <v>48</v>
      </c>
      <c r="B53" s="2">
        <v>40.14</v>
      </c>
      <c r="C53" s="2">
        <v>30.06</v>
      </c>
      <c r="D53" s="2">
        <v>12.93</v>
      </c>
      <c r="E53" s="2">
        <v>14.8</v>
      </c>
      <c r="F53" s="2" t="s">
        <v>88</v>
      </c>
      <c r="G53" s="2" t="s">
        <v>77</v>
      </c>
      <c r="H53" s="2">
        <v>20.56</v>
      </c>
      <c r="I53" s="2">
        <v>6.37</v>
      </c>
      <c r="J53" s="2">
        <v>64</v>
      </c>
      <c r="K53" s="2">
        <v>25</v>
      </c>
      <c r="M53" s="2">
        <v>1</v>
      </c>
      <c r="N53" s="2">
        <v>2</v>
      </c>
      <c r="O53" s="2" t="s">
        <v>87</v>
      </c>
      <c r="Q53" s="2">
        <f t="shared" si="0"/>
        <v>1.3353293413173652</v>
      </c>
      <c r="R53" s="2">
        <f t="shared" si="1"/>
        <v>130.96719999999999</v>
      </c>
      <c r="S53" s="2">
        <f t="shared" si="2"/>
        <v>15601.446612</v>
      </c>
      <c r="T53" s="2">
        <f t="shared" si="3"/>
        <v>8.3945548933433735E-3</v>
      </c>
    </row>
    <row r="54" spans="1:20" x14ac:dyDescent="0.35">
      <c r="A54" s="2" t="s">
        <v>49</v>
      </c>
      <c r="B54" s="2">
        <v>22.03</v>
      </c>
      <c r="C54" s="2">
        <v>15.98</v>
      </c>
      <c r="D54" s="2">
        <v>5.74</v>
      </c>
      <c r="E54" s="2">
        <v>1.8</v>
      </c>
      <c r="F54" s="2" t="s">
        <v>88</v>
      </c>
      <c r="G54" s="2" t="s">
        <v>77</v>
      </c>
      <c r="H54" s="2">
        <v>3.87</v>
      </c>
      <c r="I54" s="2">
        <v>2.63</v>
      </c>
      <c r="J54" s="2">
        <v>108</v>
      </c>
      <c r="K54" s="2">
        <v>76</v>
      </c>
      <c r="L54" s="2" t="s">
        <v>8</v>
      </c>
      <c r="N54" s="2">
        <v>2</v>
      </c>
      <c r="O54" s="2" t="s">
        <v>87</v>
      </c>
      <c r="Q54" s="2">
        <f t="shared" si="0"/>
        <v>1.3785982478097623</v>
      </c>
      <c r="R54" s="2">
        <f t="shared" si="1"/>
        <v>10.178100000000001</v>
      </c>
      <c r="S54" s="2">
        <f t="shared" si="2"/>
        <v>2020.7061560000002</v>
      </c>
      <c r="T54" s="2">
        <f t="shared" si="3"/>
        <v>5.0369025549699964E-3</v>
      </c>
    </row>
    <row r="55" spans="1:20" x14ac:dyDescent="0.35">
      <c r="A55" s="2" t="s">
        <v>50</v>
      </c>
      <c r="B55" s="2">
        <v>27.97</v>
      </c>
      <c r="C55" s="2">
        <v>23.16</v>
      </c>
      <c r="D55" s="2">
        <v>5.53</v>
      </c>
      <c r="E55" s="2">
        <v>3.9</v>
      </c>
      <c r="F55" s="2" t="s">
        <v>74</v>
      </c>
      <c r="G55" s="2" t="s">
        <v>77</v>
      </c>
      <c r="H55" s="2">
        <v>7.32</v>
      </c>
      <c r="I55" s="2">
        <v>1.74</v>
      </c>
      <c r="J55" s="2">
        <v>110</v>
      </c>
      <c r="K55" s="2">
        <v>70</v>
      </c>
      <c r="M55" s="2">
        <v>1</v>
      </c>
      <c r="N55" s="2">
        <v>3</v>
      </c>
      <c r="O55" s="2" t="s">
        <v>87</v>
      </c>
      <c r="Q55" s="2">
        <f t="shared" si="0"/>
        <v>1.2076856649395509</v>
      </c>
      <c r="R55" s="2">
        <f t="shared" si="1"/>
        <v>12.736800000000001</v>
      </c>
      <c r="S55" s="2">
        <f t="shared" si="2"/>
        <v>3582.2521560000005</v>
      </c>
      <c r="T55" s="2">
        <f t="shared" si="3"/>
        <v>3.5555286019346316E-3</v>
      </c>
    </row>
    <row r="56" spans="1:20" x14ac:dyDescent="0.35">
      <c r="A56" s="2" t="s">
        <v>51</v>
      </c>
      <c r="B56" s="2">
        <v>15.55</v>
      </c>
      <c r="C56" s="2">
        <v>11.67</v>
      </c>
      <c r="D56" s="2">
        <v>4.2300000000000004</v>
      </c>
      <c r="E56" s="2">
        <v>0.8</v>
      </c>
      <c r="F56" s="2" t="s">
        <v>75</v>
      </c>
      <c r="G56" s="2" t="s">
        <v>78</v>
      </c>
      <c r="M56" s="2">
        <v>1</v>
      </c>
      <c r="N56" s="2">
        <v>2</v>
      </c>
      <c r="O56" s="2" t="s">
        <v>87</v>
      </c>
      <c r="Q56" s="2">
        <f t="shared" si="0"/>
        <v>1.3324764353041989</v>
      </c>
    </row>
    <row r="57" spans="1:20" x14ac:dyDescent="0.35">
      <c r="A57" s="2" t="s">
        <v>52</v>
      </c>
      <c r="B57" s="2">
        <v>25.02</v>
      </c>
      <c r="C57" s="2">
        <v>21.31</v>
      </c>
      <c r="D57" s="2">
        <v>6.18</v>
      </c>
      <c r="E57" s="2">
        <v>30.6</v>
      </c>
      <c r="F57" s="2" t="s">
        <v>88</v>
      </c>
      <c r="G57" s="2" t="s">
        <v>77</v>
      </c>
      <c r="H57" s="2">
        <v>8.48</v>
      </c>
      <c r="I57" s="2">
        <v>1.96</v>
      </c>
      <c r="J57" s="2">
        <v>120</v>
      </c>
      <c r="K57" s="2">
        <v>85</v>
      </c>
      <c r="M57" s="2">
        <v>1</v>
      </c>
      <c r="N57" s="2">
        <v>2</v>
      </c>
      <c r="O57" s="2" t="s">
        <v>87</v>
      </c>
      <c r="Q57" s="2">
        <f t="shared" si="0"/>
        <v>1.1740966682308775</v>
      </c>
      <c r="R57" s="2">
        <f t="shared" si="1"/>
        <v>16.620799999999999</v>
      </c>
      <c r="S57" s="2">
        <f t="shared" si="2"/>
        <v>3295.0289159999998</v>
      </c>
      <c r="T57" s="2">
        <f t="shared" si="3"/>
        <v>5.0442045953808558E-3</v>
      </c>
    </row>
    <row r="58" spans="1:20" x14ac:dyDescent="0.35">
      <c r="A58" s="2" t="s">
        <v>53</v>
      </c>
      <c r="B58" s="2">
        <v>26.78</v>
      </c>
      <c r="C58" s="2">
        <v>25.14</v>
      </c>
      <c r="D58" s="2">
        <v>6.42</v>
      </c>
      <c r="E58" s="2">
        <v>3.6</v>
      </c>
      <c r="F58" s="2" t="s">
        <v>88</v>
      </c>
      <c r="G58" s="2" t="s">
        <v>78</v>
      </c>
      <c r="M58" s="2">
        <v>1</v>
      </c>
      <c r="N58" s="2">
        <v>3</v>
      </c>
      <c r="O58" s="2" t="s">
        <v>87</v>
      </c>
      <c r="Q58" s="2">
        <f t="shared" si="0"/>
        <v>1.0652346857597454</v>
      </c>
    </row>
    <row r="59" spans="1:20" x14ac:dyDescent="0.35">
      <c r="A59" s="2" t="s">
        <v>54</v>
      </c>
      <c r="B59" s="2">
        <v>21.86</v>
      </c>
      <c r="C59" s="2">
        <v>19.690000000000001</v>
      </c>
      <c r="D59" s="2">
        <v>4.62</v>
      </c>
      <c r="E59" s="2">
        <v>1.5</v>
      </c>
      <c r="F59" s="2" t="s">
        <v>88</v>
      </c>
      <c r="G59" s="2" t="s">
        <v>77</v>
      </c>
      <c r="H59" s="2">
        <v>7.39</v>
      </c>
      <c r="I59" s="2">
        <v>2.58</v>
      </c>
      <c r="J59" s="2">
        <v>120</v>
      </c>
      <c r="K59" s="2">
        <v>57</v>
      </c>
      <c r="M59" s="2">
        <v>1</v>
      </c>
      <c r="N59" s="2">
        <v>2</v>
      </c>
      <c r="O59" s="2" t="s">
        <v>87</v>
      </c>
      <c r="Q59" s="2">
        <f t="shared" si="0"/>
        <v>1.1102082275266631</v>
      </c>
      <c r="R59" s="2">
        <f t="shared" si="1"/>
        <v>19.066199999999998</v>
      </c>
      <c r="S59" s="2">
        <f t="shared" si="2"/>
        <v>1988.5561080000002</v>
      </c>
      <c r="T59" s="2">
        <f t="shared" si="3"/>
        <v>9.5879617996677598E-3</v>
      </c>
    </row>
    <row r="60" spans="1:20" x14ac:dyDescent="0.35">
      <c r="A60" s="2" t="s">
        <v>55</v>
      </c>
      <c r="B60" s="2">
        <v>31.1</v>
      </c>
      <c r="C60" s="2">
        <v>25.46</v>
      </c>
      <c r="D60" s="2">
        <v>7.56</v>
      </c>
      <c r="E60" s="2">
        <v>5.5</v>
      </c>
      <c r="F60" s="2" t="s">
        <v>88</v>
      </c>
      <c r="G60" s="2" t="s">
        <v>77</v>
      </c>
      <c r="H60" s="2">
        <v>9.24</v>
      </c>
      <c r="I60" s="2">
        <v>2.97</v>
      </c>
      <c r="J60" s="2">
        <v>123</v>
      </c>
      <c r="K60" s="2">
        <v>84</v>
      </c>
      <c r="M60" s="2">
        <v>1</v>
      </c>
      <c r="N60" s="2">
        <v>2</v>
      </c>
      <c r="O60" s="2" t="s">
        <v>87</v>
      </c>
      <c r="Q60" s="2">
        <f t="shared" si="0"/>
        <v>1.2215239591516105</v>
      </c>
      <c r="R60" s="2">
        <f t="shared" si="1"/>
        <v>27.442800000000002</v>
      </c>
      <c r="S60" s="2">
        <f t="shared" si="2"/>
        <v>5986.0533599999999</v>
      </c>
      <c r="T60" s="2">
        <f t="shared" si="3"/>
        <v>4.5844562935870659E-3</v>
      </c>
    </row>
    <row r="61" spans="1:20" x14ac:dyDescent="0.35">
      <c r="A61" s="2" t="s">
        <v>56</v>
      </c>
      <c r="B61" s="2">
        <v>27.85</v>
      </c>
      <c r="C61" s="2">
        <v>21.8</v>
      </c>
      <c r="D61" s="2">
        <v>9.9499999999999993</v>
      </c>
      <c r="E61" s="2">
        <v>5.4</v>
      </c>
      <c r="F61" s="2" t="s">
        <v>89</v>
      </c>
      <c r="G61" s="2" t="s">
        <v>77</v>
      </c>
      <c r="H61" s="2">
        <v>18.71</v>
      </c>
      <c r="I61" s="2">
        <v>6.51</v>
      </c>
      <c r="J61" s="2">
        <v>116</v>
      </c>
      <c r="K61" s="2">
        <v>69</v>
      </c>
      <c r="M61" s="2">
        <v>1</v>
      </c>
      <c r="N61" s="2">
        <v>2</v>
      </c>
      <c r="O61" s="2" t="s">
        <v>87</v>
      </c>
      <c r="Q61" s="2">
        <f t="shared" si="0"/>
        <v>1.2775229357798166</v>
      </c>
      <c r="R61" s="2">
        <f>H61*I61</f>
        <v>121.8021</v>
      </c>
      <c r="S61" s="2">
        <f t="shared" si="2"/>
        <v>6040.9434999999994</v>
      </c>
      <c r="T61" s="2">
        <f t="shared" si="3"/>
        <v>2.0162760999171737E-2</v>
      </c>
    </row>
  </sheetData>
  <mergeCells count="19">
    <mergeCell ref="A1:A4"/>
    <mergeCell ref="F1:F4"/>
    <mergeCell ref="G1:K1"/>
    <mergeCell ref="L1:N1"/>
    <mergeCell ref="G2:G4"/>
    <mergeCell ref="E1:E4"/>
    <mergeCell ref="D1:D4"/>
    <mergeCell ref="C1:C4"/>
    <mergeCell ref="B1:B4"/>
    <mergeCell ref="P1:P4"/>
    <mergeCell ref="H2:H4"/>
    <mergeCell ref="I2:I4"/>
    <mergeCell ref="J2:J4"/>
    <mergeCell ref="K2:K4"/>
    <mergeCell ref="L2:M2"/>
    <mergeCell ref="N2:N4"/>
    <mergeCell ref="L3:L4"/>
    <mergeCell ref="M3:M4"/>
    <mergeCell ref="O1:O4"/>
  </mergeCells>
  <phoneticPr fontId="2" type="noConversion"/>
  <dataValidations count="1">
    <dataValidation type="list" allowBlank="1" showInputMessage="1" showErrorMessage="1" sqref="L34:L62" xr:uid="{A07A80D7-A572-4FE9-9546-5CBCC42DAB00}">
      <formula1>"1-25%,26-50%,51-75%,76-99%"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2023-12-12T02:54:54Z</dcterms:created>
  <dcterms:modified xsi:type="dcterms:W3CDTF">2024-09-27T02:22:43Z</dcterms:modified>
</cp:coreProperties>
</file>