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/>
  <mc:AlternateContent xmlns:mc="http://schemas.openxmlformats.org/markup-compatibility/2006">
    <mc:Choice Requires="x15">
      <x15ac:absPath xmlns:x15ac="http://schemas.microsoft.com/office/spreadsheetml/2010/11/ac" url="C:\Users\Erik Lindberg\Documents\KTH\Sommarjobb 2021\NewTutorials\Skelleftea5\"/>
    </mc:Choice>
  </mc:AlternateContent>
  <xr:revisionPtr revIDLastSave="0" documentId="13_ncr:1_{AC876131-6F58-4CA3-B48F-8A767956C33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ower_stations" sheetId="30" r:id="rId1"/>
    <sheet name="Cost_of_electricity" sheetId="28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5" i="30" l="1"/>
  <c r="S6" i="30"/>
  <c r="S7" i="30"/>
  <c r="S8" i="30"/>
  <c r="S9" i="30"/>
  <c r="S10" i="30"/>
  <c r="S11" i="30"/>
  <c r="S12" i="30"/>
  <c r="S13" i="30"/>
  <c r="S14" i="30"/>
  <c r="S15" i="30"/>
  <c r="S16" i="30"/>
  <c r="S17" i="30"/>
  <c r="S18" i="30"/>
  <c r="S4" i="30"/>
  <c r="T17" i="30"/>
  <c r="T12" i="30"/>
  <c r="T14" i="30"/>
  <c r="T15" i="30"/>
  <c r="T16" i="30"/>
  <c r="T10" i="30"/>
  <c r="T11" i="30"/>
  <c r="T18" i="30"/>
  <c r="T13" i="30"/>
  <c r="T5" i="30"/>
  <c r="T6" i="30"/>
  <c r="T7" i="30"/>
  <c r="T8" i="30"/>
  <c r="T9" i="30"/>
  <c r="T4" i="30"/>
  <c r="V5" i="30"/>
  <c r="V6" i="30"/>
  <c r="V7" i="30"/>
  <c r="V8" i="30"/>
  <c r="V9" i="30"/>
  <c r="V10" i="30"/>
  <c r="V11" i="30"/>
  <c r="V18" i="30"/>
  <c r="V13" i="30"/>
  <c r="V12" i="30"/>
  <c r="V14" i="30"/>
  <c r="V15" i="30"/>
  <c r="V16" i="30"/>
  <c r="V17" i="30"/>
  <c r="V4" i="30"/>
  <c r="B5" i="30"/>
  <c r="B6" i="30"/>
  <c r="B7" i="30"/>
  <c r="B8" i="30"/>
  <c r="B9" i="30"/>
  <c r="B10" i="30"/>
  <c r="B11" i="30"/>
  <c r="B12" i="30"/>
  <c r="B13" i="30"/>
  <c r="B14" i="30"/>
  <c r="B15" i="30"/>
  <c r="B16" i="30"/>
  <c r="B17" i="30"/>
  <c r="B18" i="30"/>
  <c r="B4" i="30"/>
</calcChain>
</file>

<file path=xl/sharedStrings.xml><?xml version="1.0" encoding="utf-8"?>
<sst xmlns="http://schemas.openxmlformats.org/spreadsheetml/2006/main" count="299" uniqueCount="240">
  <si>
    <t>commodity</t>
  </si>
  <si>
    <t>water</t>
  </si>
  <si>
    <t>unit</t>
  </si>
  <si>
    <t>1h</t>
  </si>
  <si>
    <t>hour</t>
  </si>
  <si>
    <t>vom_cost</t>
  </si>
  <si>
    <t>2021-01-01T03:00:00</t>
  </si>
  <si>
    <t>Unit from node</t>
  </si>
  <si>
    <t>Bastusel_to_Grytfors_disch</t>
  </si>
  <si>
    <t>Bastusel_to_Grytfors_spill</t>
  </si>
  <si>
    <t>Bergnäs_to_Slagnäs_disch</t>
  </si>
  <si>
    <t>Bergnäs_to_Slagnäs_spill</t>
  </si>
  <si>
    <t>Båtfors_to_Finnfors_disch</t>
  </si>
  <si>
    <t>Båtfors_to_Finnfors_spill</t>
  </si>
  <si>
    <t>Finnfors_to_Granfors_disch</t>
  </si>
  <si>
    <t>Finnfors_to_Granfors_spill</t>
  </si>
  <si>
    <t>Gallejaur_to_Vargfors_disch</t>
  </si>
  <si>
    <t>Gallejaur_to_Vargfors_spill</t>
  </si>
  <si>
    <t>Granfors_to_Krångfors_disch</t>
  </si>
  <si>
    <t>Granfors_to_Krångfors_spill</t>
  </si>
  <si>
    <t>Grytfors_to_Gallejaur_disch</t>
  </si>
  <si>
    <t>Grytfors_to_Gallejaur_spill</t>
  </si>
  <si>
    <t>Krångfors_to_Selsfors_disch</t>
  </si>
  <si>
    <t>Krångfors_to_Selsfors_spill</t>
  </si>
  <si>
    <t>Rebnis_to_Bergnäs_disch</t>
  </si>
  <si>
    <t>Rebnis_to_Bergnäs_spill</t>
  </si>
  <si>
    <t>Rengård_to_Båtfors_disch</t>
  </si>
  <si>
    <t>Rengård_to_Båtfors_spill</t>
  </si>
  <si>
    <t>Sadva_to_Bergnäs_disch</t>
  </si>
  <si>
    <t>Sadva_to_Bergnäs_spill</t>
  </si>
  <si>
    <t>Selsfors_to_Kvistforsen_disch</t>
  </si>
  <si>
    <t>Selsfors_to_Kvistforsen_spill</t>
  </si>
  <si>
    <t>Slagnäs_to_Bastusel_disch</t>
  </si>
  <si>
    <t>Slagnäs_to_Bastusel_spill</t>
  </si>
  <si>
    <t>Vargfors_to_Rengård_disch</t>
  </si>
  <si>
    <t>Vargfors_to_Rengård_spill</t>
  </si>
  <si>
    <t>True</t>
  </si>
  <si>
    <t>Name</t>
  </si>
  <si>
    <t>Pmax</t>
  </si>
  <si>
    <t>Qmax</t>
  </si>
  <si>
    <t>Mstart</t>
  </si>
  <si>
    <t>Mmax</t>
  </si>
  <si>
    <t>Local Inflow</t>
  </si>
  <si>
    <t>Bastusel</t>
  </si>
  <si>
    <t>Bergnäs</t>
  </si>
  <si>
    <t>Båtfors</t>
  </si>
  <si>
    <t>Finnfors</t>
  </si>
  <si>
    <t>Gallejaur</t>
  </si>
  <si>
    <t>Granfors</t>
  </si>
  <si>
    <t>Grytfors</t>
  </si>
  <si>
    <t>Krångfors</t>
  </si>
  <si>
    <t>Kvistforsen</t>
  </si>
  <si>
    <t>Rebnis</t>
  </si>
  <si>
    <t>Rengård</t>
  </si>
  <si>
    <t>Sadva</t>
  </si>
  <si>
    <t>Selsfors</t>
  </si>
  <si>
    <t>Slagnäs</t>
  </si>
  <si>
    <t>Vargfors</t>
  </si>
  <si>
    <t>Power plants</t>
  </si>
  <si>
    <t>Time period</t>
  </si>
  <si>
    <t>Reservoir</t>
  </si>
  <si>
    <t>Time interval</t>
  </si>
  <si>
    <t>Start</t>
  </si>
  <si>
    <t>End</t>
  </si>
  <si>
    <t>Resolution</t>
  </si>
  <si>
    <t>Node names</t>
  </si>
  <si>
    <t>Mend</t>
  </si>
  <si>
    <t>Water/electricty conversion</t>
  </si>
  <si>
    <t>Spine items</t>
  </si>
  <si>
    <t>Connections</t>
  </si>
  <si>
    <t>2019-01-01T00:00:00</t>
  </si>
  <si>
    <t>2019-01-02T00:00:00</t>
  </si>
  <si>
    <t>2019-01-08T00:00:00</t>
  </si>
  <si>
    <t>Reservoir efficiency</t>
  </si>
  <si>
    <t>2019-01-01T01:00:00</t>
  </si>
  <si>
    <t>2019-01-01T02:00:00</t>
  </si>
  <si>
    <t>2019-01-01T03:00:00</t>
  </si>
  <si>
    <t>2019-01-01T04:00:00</t>
  </si>
  <si>
    <t>2019-01-01T05:00:00</t>
  </si>
  <si>
    <t>2019-01-01T06:00:00</t>
  </si>
  <si>
    <t>2019-01-01T07:00:00</t>
  </si>
  <si>
    <t>2019-01-01T08:00:00</t>
  </si>
  <si>
    <t>2019-01-01T09:00:00</t>
  </si>
  <si>
    <t>2019-01-01T10:00:00</t>
  </si>
  <si>
    <t>2019-01-01T11:00:00</t>
  </si>
  <si>
    <t>2019-01-01T12:00:00</t>
  </si>
  <si>
    <t>2019-01-01T13:00:00</t>
  </si>
  <si>
    <t>2019-01-01T14:00:00</t>
  </si>
  <si>
    <t>2019-01-01T15:00:00</t>
  </si>
  <si>
    <t>2019-01-01T16:00:00</t>
  </si>
  <si>
    <t>2019-01-01T17:00:00</t>
  </si>
  <si>
    <t>2019-01-01T18:00:00</t>
  </si>
  <si>
    <t>2019-01-01T19:00:00</t>
  </si>
  <si>
    <t>2019-01-01T20:00:00</t>
  </si>
  <si>
    <t>2019-01-01T21:00:00</t>
  </si>
  <si>
    <t>2019-01-01T22:00:00</t>
  </si>
  <si>
    <t>2019-01-01T23:00:00</t>
  </si>
  <si>
    <t>2019-01-02T01:00:00</t>
  </si>
  <si>
    <t>2019-01-02T02:00:00</t>
  </si>
  <si>
    <t>2019-01-02T03:00:00</t>
  </si>
  <si>
    <t>2019-01-02T04:00:00</t>
  </si>
  <si>
    <t>2019-01-02T05:00:00</t>
  </si>
  <si>
    <t>2019-01-02T06:00:00</t>
  </si>
  <si>
    <t>2019-01-02T07:00:00</t>
  </si>
  <si>
    <t>2019-01-02T08:00:00</t>
  </si>
  <si>
    <t>2019-01-02T09:00:00</t>
  </si>
  <si>
    <t>2019-01-02T10:00:00</t>
  </si>
  <si>
    <t>2019-01-02T11:00:00</t>
  </si>
  <si>
    <t>2019-01-02T12:00:00</t>
  </si>
  <si>
    <t>2019-01-02T13:00:00</t>
  </si>
  <si>
    <t>2019-01-02T14:00:00</t>
  </si>
  <si>
    <t>2019-01-02T15:00:00</t>
  </si>
  <si>
    <t>2019-01-02T16:00:00</t>
  </si>
  <si>
    <t>2019-01-02T17:00:00</t>
  </si>
  <si>
    <t>2019-01-02T18:00:00</t>
  </si>
  <si>
    <t>2019-01-02T19:00:00</t>
  </si>
  <si>
    <t>2019-01-02T20:00:00</t>
  </si>
  <si>
    <t>2019-01-02T21:00:00</t>
  </si>
  <si>
    <t>2019-01-02T22:00:00</t>
  </si>
  <si>
    <t>2019-01-02T23:00:00</t>
  </si>
  <si>
    <t>2019-01-03T00:00:00</t>
  </si>
  <si>
    <t>2019-01-03T01:00:00</t>
  </si>
  <si>
    <t>2019-01-03T02:00:00</t>
  </si>
  <si>
    <t>2019-01-03T03:00:00</t>
  </si>
  <si>
    <t>2019-01-03T04:00:00</t>
  </si>
  <si>
    <t>2019-01-03T05:00:00</t>
  </si>
  <si>
    <t>2019-01-03T06:00:00</t>
  </si>
  <si>
    <t>2019-01-03T07:00:00</t>
  </si>
  <si>
    <t>2019-01-03T08:00:00</t>
  </si>
  <si>
    <t>2019-01-03T09:00:00</t>
  </si>
  <si>
    <t>2019-01-03T10:00:00</t>
  </si>
  <si>
    <t>2019-01-03T11:00:00</t>
  </si>
  <si>
    <t>2019-01-03T12:00:00</t>
  </si>
  <si>
    <t>2019-01-03T13:00:00</t>
  </si>
  <si>
    <t>2019-01-03T14:00:00</t>
  </si>
  <si>
    <t>2019-01-03T15:00:00</t>
  </si>
  <si>
    <t>2019-01-03T16:00:00</t>
  </si>
  <si>
    <t>2019-01-03T17:00:00</t>
  </si>
  <si>
    <t>2019-01-03T18:00:00</t>
  </si>
  <si>
    <t>2019-01-03T19:00:00</t>
  </si>
  <si>
    <t>2019-01-03T20:00:00</t>
  </si>
  <si>
    <t>2019-01-03T21:00:00</t>
  </si>
  <si>
    <t>2019-01-03T22:00:00</t>
  </si>
  <si>
    <t>2019-01-03T23:00:00</t>
  </si>
  <si>
    <t>2019-01-04T00:00:00</t>
  </si>
  <si>
    <t>2019-01-04T01:00:00</t>
  </si>
  <si>
    <t>2019-01-04T02:00:00</t>
  </si>
  <si>
    <t>2019-01-04T03:00:00</t>
  </si>
  <si>
    <t>2019-01-04T04:00:00</t>
  </si>
  <si>
    <t>2019-01-04T05:00:00</t>
  </si>
  <si>
    <t>2019-01-04T06:00:00</t>
  </si>
  <si>
    <t>2019-01-04T07:00:00</t>
  </si>
  <si>
    <t>2019-01-04T08:00:00</t>
  </si>
  <si>
    <t>2019-01-04T09:00:00</t>
  </si>
  <si>
    <t>2019-01-04T10:00:00</t>
  </si>
  <si>
    <t>2019-01-04T11:00:00</t>
  </si>
  <si>
    <t>2019-01-04T12:00:00</t>
  </si>
  <si>
    <t>2019-01-04T13:00:00</t>
  </si>
  <si>
    <t>2019-01-04T14:00:00</t>
  </si>
  <si>
    <t>2019-01-04T15:00:00</t>
  </si>
  <si>
    <t>2019-01-04T16:00:00</t>
  </si>
  <si>
    <t>2019-01-04T17:00:00</t>
  </si>
  <si>
    <t>2019-01-04T18:00:00</t>
  </si>
  <si>
    <t>2019-01-04T19:00:00</t>
  </si>
  <si>
    <t>2019-01-04T20:00:00</t>
  </si>
  <si>
    <t>2019-01-04T21:00:00</t>
  </si>
  <si>
    <t>2019-01-04T22:00:00</t>
  </si>
  <si>
    <t>2019-01-04T23:00:00</t>
  </si>
  <si>
    <t>2019-01-05T00:00:00</t>
  </si>
  <si>
    <t>2019-01-05T01:00:00</t>
  </si>
  <si>
    <t>2019-01-05T02:00:00</t>
  </si>
  <si>
    <t>2019-01-05T03:00:00</t>
  </si>
  <si>
    <t>2019-01-05T04:00:00</t>
  </si>
  <si>
    <t>2019-01-05T05:00:00</t>
  </si>
  <si>
    <t>2019-01-05T06:00:00</t>
  </si>
  <si>
    <t>2019-01-05T07:00:00</t>
  </si>
  <si>
    <t>2019-01-05T08:00:00</t>
  </si>
  <si>
    <t>2019-01-05T09:00:00</t>
  </si>
  <si>
    <t>2019-01-05T10:00:00</t>
  </si>
  <si>
    <t>2019-01-05T11:00:00</t>
  </si>
  <si>
    <t>2019-01-05T12:00:00</t>
  </si>
  <si>
    <t>2019-01-05T13:00:00</t>
  </si>
  <si>
    <t>2019-01-05T14:00:00</t>
  </si>
  <si>
    <t>2019-01-05T15:00:00</t>
  </si>
  <si>
    <t>2019-01-05T16:00:00</t>
  </si>
  <si>
    <t>2019-01-05T17:00:00</t>
  </si>
  <si>
    <t>2019-01-05T18:00:00</t>
  </si>
  <si>
    <t>2019-01-05T19:00:00</t>
  </si>
  <si>
    <t>2019-01-05T20:00:00</t>
  </si>
  <si>
    <t>2019-01-05T21:00:00</t>
  </si>
  <si>
    <t>2019-01-05T22:00:00</t>
  </si>
  <si>
    <t>2019-01-05T23:00:00</t>
  </si>
  <si>
    <t>2019-01-06T00:00:00</t>
  </si>
  <si>
    <t>2019-01-06T01:00:00</t>
  </si>
  <si>
    <t>2019-01-06T02:00:00</t>
  </si>
  <si>
    <t>2019-01-06T03:00:00</t>
  </si>
  <si>
    <t>2019-01-06T04:00:00</t>
  </si>
  <si>
    <t>2019-01-06T05:00:00</t>
  </si>
  <si>
    <t>2019-01-06T06:00:00</t>
  </si>
  <si>
    <t>2019-01-06T07:00:00</t>
  </si>
  <si>
    <t>2019-01-06T08:00:00</t>
  </si>
  <si>
    <t>2019-01-06T09:00:00</t>
  </si>
  <si>
    <t>2019-01-06T10:00:00</t>
  </si>
  <si>
    <t>2019-01-06T11:00:00</t>
  </si>
  <si>
    <t>2019-01-06T12:00:00</t>
  </si>
  <si>
    <t>2019-01-06T13:00:00</t>
  </si>
  <si>
    <t>2019-01-06T14:00:00</t>
  </si>
  <si>
    <t>2019-01-06T15:00:00</t>
  </si>
  <si>
    <t>2019-01-06T16:00:00</t>
  </si>
  <si>
    <t>2019-01-06T17:00:00</t>
  </si>
  <si>
    <t>2019-01-06T18:00:00</t>
  </si>
  <si>
    <t>2019-01-06T19:00:00</t>
  </si>
  <si>
    <t>2019-01-06T20:00:00</t>
  </si>
  <si>
    <t>2019-01-06T21:00:00</t>
  </si>
  <si>
    <t>2019-01-06T22:00:00</t>
  </si>
  <si>
    <t>2019-01-06T23:00:00</t>
  </si>
  <si>
    <t>2019-01-07T00:00:00</t>
  </si>
  <si>
    <t>2019-01-07T01:00:00</t>
  </si>
  <si>
    <t>2019-01-07T02:00:00</t>
  </si>
  <si>
    <t>2019-01-07T03:00:00</t>
  </si>
  <si>
    <t>2019-01-07T04:00:00</t>
  </si>
  <si>
    <t>2019-01-07T05:00:00</t>
  </si>
  <si>
    <t>2019-01-07T06:00:00</t>
  </si>
  <si>
    <t>2019-01-07T07:00:00</t>
  </si>
  <si>
    <t>2019-01-07T08:00:00</t>
  </si>
  <si>
    <t>2019-01-07T09:00:00</t>
  </si>
  <si>
    <t>2019-01-07T10:00:00</t>
  </si>
  <si>
    <t>2019-01-07T11:00:00</t>
  </si>
  <si>
    <t>2019-01-07T12:00:00</t>
  </si>
  <si>
    <t>2019-01-07T13:00:00</t>
  </si>
  <si>
    <t>2019-01-07T14:00:00</t>
  </si>
  <si>
    <t>2019-01-07T15:00:00</t>
  </si>
  <si>
    <t>2019-01-07T16:00:00</t>
  </si>
  <si>
    <t>2019-01-07T17:00:00</t>
  </si>
  <si>
    <t>2019-01-07T18:00:00</t>
  </si>
  <si>
    <t>2019-01-07T19:00:00</t>
  </si>
  <si>
    <t>2019-01-07T20:00:00</t>
  </si>
  <si>
    <t>2019-01-07T21:00:00</t>
  </si>
  <si>
    <t>2019-01-07T22:00:00</t>
  </si>
  <si>
    <t>2019-01-07T23:00:00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</si>
</sst>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"/>
    <numFmt numFmtId="165" formatCode="0.0000000"/>
    <numFmt numFmtId="166" formatCode="0.000000000"/>
    <numFmt numFmtId="167" formatCode="0.00000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2" borderId="1" xfId="0" applyFont="1" applyFill="1" applyBorder="1"/>
    <xf numFmtId="0" fontId="0" fillId="2" borderId="1" xfId="0" applyFill="1" applyBorder="1"/>
    <xf numFmtId="0" fontId="1" fillId="3" borderId="1" xfId="0" applyFont="1" applyFill="1" applyBorder="1"/>
    <xf numFmtId="0" fontId="0" fillId="3" borderId="1" xfId="0" applyFill="1" applyBorder="1"/>
    <xf numFmtId="0" fontId="0" fillId="2" borderId="2" xfId="0" applyFill="1" applyBorder="1"/>
    <xf numFmtId="0" fontId="0" fillId="3" borderId="2" xfId="0" applyFill="1" applyBorder="1"/>
    <xf numFmtId="0" fontId="1" fillId="2" borderId="3" xfId="0" applyFont="1" applyFill="1" applyBorder="1"/>
    <xf numFmtId="0" fontId="1" fillId="3" borderId="3" xfId="0" applyFont="1" applyFill="1" applyBorder="1"/>
    <xf numFmtId="0" fontId="1" fillId="0" borderId="4" xfId="0" applyFont="1" applyBorder="1"/>
    <xf numFmtId="0" fontId="1" fillId="3" borderId="5" xfId="0" applyFont="1" applyFill="1" applyBorder="1"/>
    <xf numFmtId="0" fontId="1" fillId="2" borderId="5" xfId="0" applyFont="1" applyFill="1" applyBorder="1"/>
    <xf numFmtId="0" fontId="0" fillId="2" borderId="5" xfId="0" applyFill="1" applyBorder="1"/>
    <xf numFmtId="167" fontId="0" fillId="3" borderId="6" xfId="0" applyNumberFormat="1" applyFill="1" applyBorder="1"/>
    <xf numFmtId="166" fontId="0" fillId="3" borderId="1" xfId="0" applyNumberFormat="1" applyFill="1" applyBorder="1"/>
    <xf numFmtId="167" fontId="0" fillId="3" borderId="1" xfId="0" applyNumberFormat="1" applyFill="1" applyBorder="1"/>
    <xf numFmtId="0" fontId="0" fillId="3" borderId="1" xfId="0" applyFont="1" applyFill="1" applyBorder="1" applyAlignment="1"/>
    <xf numFmtId="164" fontId="0" fillId="3" borderId="1" xfId="0" applyNumberFormat="1" applyFill="1" applyBorder="1"/>
    <xf numFmtId="0" fontId="0" fillId="3" borderId="1" xfId="0" applyFont="1" applyFill="1" applyBorder="1" applyAlignment="1">
      <alignment vertical="center"/>
    </xf>
    <xf numFmtId="2" fontId="0" fillId="2" borderId="1" xfId="0" applyNumberFormat="1" applyFont="1" applyFill="1" applyBorder="1" applyAlignment="1">
      <alignment horizontal="right"/>
    </xf>
    <xf numFmtId="2" fontId="1" fillId="2" borderId="3" xfId="0" applyNumberFormat="1" applyFont="1" applyFill="1" applyBorder="1" applyAlignment="1">
      <alignment horizontal="right"/>
    </xf>
    <xf numFmtId="2" fontId="0" fillId="2" borderId="2" xfId="0" applyNumberFormat="1" applyFont="1" applyFill="1" applyBorder="1" applyAlignment="1">
      <alignment horizontal="right" vertical="center"/>
    </xf>
    <xf numFmtId="2" fontId="0" fillId="2" borderId="1" xfId="0" applyNumberFormat="1" applyFont="1" applyFill="1" applyBorder="1" applyAlignment="1">
      <alignment horizontal="right" vertical="center"/>
    </xf>
    <xf numFmtId="1" fontId="0" fillId="2" borderId="1" xfId="0" applyNumberFormat="1" applyFont="1" applyFill="1" applyBorder="1" applyAlignment="1">
      <alignment horizontal="right" vertical="center"/>
    </xf>
    <xf numFmtId="166" fontId="0" fillId="2" borderId="1" xfId="0" applyNumberFormat="1" applyFont="1" applyFill="1" applyBorder="1" applyAlignment="1">
      <alignment horizontal="right"/>
    </xf>
    <xf numFmtId="1" fontId="0" fillId="2" borderId="1" xfId="0" applyNumberFormat="1" applyFont="1" applyFill="1" applyBorder="1" applyAlignment="1">
      <alignment horizontal="right"/>
    </xf>
    <xf numFmtId="165" fontId="0" fillId="2" borderId="1" xfId="0" applyNumberFormat="1" applyFont="1" applyFill="1" applyBorder="1" applyAlignment="1">
      <alignment horizontal="right"/>
    </xf>
    <xf numFmtId="0" fontId="0" fillId="2" borderId="7" xfId="0" applyFill="1" applyBorder="1"/>
    <xf numFmtId="0" fontId="1" fillId="2" borderId="8" xfId="0" applyFont="1" applyFill="1" applyBorder="1"/>
    <xf numFmtId="0" fontId="0" fillId="2" borderId="1" xfId="0" applyFont="1" applyFill="1" applyBorder="1" applyAlignment="1"/>
    <xf numFmtId="0" fontId="0" fillId="2" borderId="2" xfId="0" applyFont="1" applyFill="1" applyBorder="1" applyAlignment="1"/>
    <xf numFmtId="0" fontId="0" fillId="2" borderId="3" xfId="0" applyFill="1" applyBorder="1"/>
    <xf numFmtId="0" fontId="0" fillId="3" borderId="3" xfId="0" applyFill="1" applyBorder="1"/>
    <xf numFmtId="0" fontId="0" fillId="2" borderId="9" xfId="0" applyFill="1" applyBorder="1"/>
    <xf numFmtId="0" fontId="0" fillId="0" borderId="0" xfId="0" applyFill="1"/>
    <xf numFmtId="0" fontId="1" fillId="0" borderId="6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E8584-5147-484F-BAED-39579F626970}">
  <dimension ref="A1:X28"/>
  <sheetViews>
    <sheetView tabSelected="1" topLeftCell="N1" workbookViewId="0">
      <selection activeCell="W2" sqref="W2"/>
    </sheetView>
  </sheetViews>
  <sheetFormatPr defaultRowHeight="14.4" x14ac:dyDescent="0.3"/>
  <cols>
    <col min="1" max="1" width="12.77734375" style="2" customWidth="1"/>
    <col min="2" max="2" width="6.44140625" style="4" customWidth="1"/>
    <col min="3" max="3" width="8" style="2" customWidth="1"/>
    <col min="4" max="4" width="23.88671875" style="4" customWidth="1"/>
    <col min="5" max="5" width="17" style="19" customWidth="1"/>
    <col min="6" max="6" width="16.109375" style="4" customWidth="1"/>
    <col min="7" max="7" width="7.6640625" style="27" customWidth="1"/>
    <col min="8" max="8" width="15.21875" style="4" customWidth="1"/>
    <col min="9" max="9" width="9.21875" style="2" customWidth="1"/>
    <col min="10" max="10" width="17.5546875" style="4" customWidth="1"/>
    <col min="11" max="11" width="8.88671875" style="34"/>
    <col min="12" max="12" width="13.44140625" style="2" customWidth="1"/>
    <col min="13" max="13" width="18.77734375" style="4" customWidth="1"/>
    <col min="14" max="14" width="19.109375" style="2" customWidth="1"/>
    <col min="15" max="15" width="10.109375" style="4" customWidth="1"/>
    <col min="17" max="17" width="25.33203125" style="4" customWidth="1"/>
    <col min="18" max="18" width="25.6640625" style="2" customWidth="1"/>
    <col min="19" max="19" width="15.77734375" style="4" customWidth="1"/>
    <col min="20" max="20" width="15.5546875" style="2" customWidth="1"/>
    <col min="21" max="21" width="11" style="4" customWidth="1"/>
    <col min="22" max="22" width="21.21875" style="2" customWidth="1"/>
    <col min="23" max="23" width="24.33203125" style="4" customWidth="1"/>
    <col min="24" max="24" width="18.44140625" style="2" customWidth="1"/>
  </cols>
  <sheetData>
    <row r="1" spans="1:24" x14ac:dyDescent="0.3">
      <c r="A1" s="1" t="s">
        <v>58</v>
      </c>
      <c r="L1" s="1" t="s">
        <v>59</v>
      </c>
      <c r="Q1" s="3" t="s">
        <v>68</v>
      </c>
      <c r="S1" s="3"/>
      <c r="U1" s="3"/>
      <c r="V1" s="1"/>
      <c r="X1" s="1"/>
    </row>
    <row r="2" spans="1:24" x14ac:dyDescent="0.3">
      <c r="I2" s="12"/>
      <c r="M2" s="10"/>
      <c r="N2" s="11"/>
      <c r="O2" s="10"/>
      <c r="V2" s="12"/>
    </row>
    <row r="3" spans="1:24" ht="15" thickBot="1" x14ac:dyDescent="0.35">
      <c r="A3" s="7" t="s">
        <v>37</v>
      </c>
      <c r="B3" s="8" t="s">
        <v>38</v>
      </c>
      <c r="C3" s="7" t="s">
        <v>39</v>
      </c>
      <c r="D3" s="8" t="s">
        <v>67</v>
      </c>
      <c r="E3" s="20" t="s">
        <v>40</v>
      </c>
      <c r="F3" s="8" t="s">
        <v>66</v>
      </c>
      <c r="G3" s="28" t="s">
        <v>41</v>
      </c>
      <c r="H3" s="8" t="s">
        <v>42</v>
      </c>
      <c r="I3" s="7" t="s">
        <v>60</v>
      </c>
      <c r="J3" s="8" t="s">
        <v>73</v>
      </c>
      <c r="K3" s="35"/>
      <c r="L3" s="7" t="s">
        <v>61</v>
      </c>
      <c r="M3" s="8" t="s">
        <v>62</v>
      </c>
      <c r="N3" s="7" t="s">
        <v>63</v>
      </c>
      <c r="O3" s="8" t="s">
        <v>64</v>
      </c>
      <c r="Q3" s="8" t="s">
        <v>69</v>
      </c>
      <c r="R3" s="31"/>
      <c r="S3" s="8" t="s">
        <v>65</v>
      </c>
      <c r="T3" s="31"/>
      <c r="U3" s="8" t="s">
        <v>0</v>
      </c>
      <c r="V3" s="7" t="s">
        <v>2</v>
      </c>
      <c r="W3" s="32"/>
      <c r="X3" s="33"/>
    </row>
    <row r="4" spans="1:24" x14ac:dyDescent="0.3">
      <c r="A4" s="5" t="s">
        <v>43</v>
      </c>
      <c r="B4" s="4">
        <f>C4*D4</f>
        <v>73.670886075959999</v>
      </c>
      <c r="C4" s="5">
        <v>127.5</v>
      </c>
      <c r="D4" s="6">
        <v>0.57781087118399999</v>
      </c>
      <c r="E4" s="21">
        <v>5581.44</v>
      </c>
      <c r="F4" s="6">
        <v>5417.28</v>
      </c>
      <c r="G4" s="2">
        <v>8208</v>
      </c>
      <c r="H4" s="13">
        <v>-0.25797685190000003</v>
      </c>
      <c r="I4" s="5" t="s">
        <v>36</v>
      </c>
      <c r="J4" s="6">
        <v>1</v>
      </c>
      <c r="L4" s="5" t="s">
        <v>4</v>
      </c>
      <c r="M4" s="6" t="s">
        <v>70</v>
      </c>
      <c r="N4" s="5" t="s">
        <v>72</v>
      </c>
      <c r="O4" s="6" t="s">
        <v>3</v>
      </c>
      <c r="Q4" s="16" t="s">
        <v>9</v>
      </c>
      <c r="R4" s="30" t="s">
        <v>8</v>
      </c>
      <c r="S4" s="6" t="str">
        <f>_xlfn.CONCAT(A4,"_upper")</f>
        <v>Bastusel_upper</v>
      </c>
      <c r="T4" s="5" t="str">
        <f>_xlfn.CONCAT(A4,"_lower")</f>
        <v>Bastusel_lower</v>
      </c>
      <c r="U4" s="6" t="s">
        <v>1</v>
      </c>
      <c r="V4" s="5" t="str">
        <f>_xlfn.CONCAT(A4,"_pwr_plant")</f>
        <v>Bastusel_pwr_plant</v>
      </c>
      <c r="W4" s="6" t="s">
        <v>70</v>
      </c>
      <c r="X4" s="5" t="s">
        <v>239</v>
      </c>
    </row>
    <row r="5" spans="1:24" x14ac:dyDescent="0.3">
      <c r="A5" s="2" t="s">
        <v>44</v>
      </c>
      <c r="B5" s="4">
        <f t="shared" ref="B5:B18" si="0">C5*D5</f>
        <v>6.0759493670879996</v>
      </c>
      <c r="C5" s="2">
        <v>120</v>
      </c>
      <c r="D5" s="4">
        <v>5.0632911392399997E-2</v>
      </c>
      <c r="E5" s="22">
        <v>114543.6</v>
      </c>
      <c r="F5" s="4">
        <v>105898.8</v>
      </c>
      <c r="G5" s="2">
        <v>216120</v>
      </c>
      <c r="H5" s="4">
        <v>-22.29</v>
      </c>
      <c r="I5" s="2" t="s">
        <v>36</v>
      </c>
      <c r="J5" s="4">
        <v>1</v>
      </c>
      <c r="M5" s="6"/>
      <c r="Q5" s="16" t="s">
        <v>11</v>
      </c>
      <c r="R5" s="29" t="s">
        <v>10</v>
      </c>
      <c r="S5" s="6" t="str">
        <f t="shared" ref="S5:S18" si="1">_xlfn.CONCAT(A5,"_upper")</f>
        <v>Bergnäs_upper</v>
      </c>
      <c r="T5" s="2" t="str">
        <f>_xlfn.CONCAT(A5,"_lower")</f>
        <v>Bergnäs_lower</v>
      </c>
      <c r="U5" s="4" t="s">
        <v>1</v>
      </c>
      <c r="V5" s="5" t="str">
        <f>_xlfn.CONCAT(A5,"_pwr_plant")</f>
        <v>Bergnäs_pwr_plant</v>
      </c>
      <c r="W5" s="6" t="s">
        <v>70</v>
      </c>
      <c r="X5" s="5" t="s">
        <v>239</v>
      </c>
    </row>
    <row r="6" spans="1:24" x14ac:dyDescent="0.3">
      <c r="A6" s="2" t="s">
        <v>45</v>
      </c>
      <c r="B6" s="4">
        <f t="shared" si="0"/>
        <v>31.139240506289998</v>
      </c>
      <c r="C6" s="2">
        <v>210</v>
      </c>
      <c r="D6" s="4">
        <v>0.14828209764899999</v>
      </c>
      <c r="E6" s="22">
        <v>1117.2</v>
      </c>
      <c r="F6" s="4">
        <v>891.1</v>
      </c>
      <c r="G6" s="2">
        <v>1330</v>
      </c>
      <c r="H6" s="4">
        <v>-2</v>
      </c>
      <c r="I6" s="5" t="s">
        <v>36</v>
      </c>
      <c r="J6" s="4">
        <v>1</v>
      </c>
      <c r="Q6" s="16" t="s">
        <v>13</v>
      </c>
      <c r="R6" s="29" t="s">
        <v>12</v>
      </c>
      <c r="S6" s="6" t="str">
        <f t="shared" si="1"/>
        <v>Båtfors_upper</v>
      </c>
      <c r="T6" s="2" t="str">
        <f>_xlfn.CONCAT(A6,"_lower")</f>
        <v>Båtfors_lower</v>
      </c>
      <c r="U6" s="4" t="s">
        <v>1</v>
      </c>
      <c r="V6" s="5" t="str">
        <f>_xlfn.CONCAT(A6,"_pwr_plant")</f>
        <v>Båtfors_pwr_plant</v>
      </c>
      <c r="W6" s="6" t="s">
        <v>70</v>
      </c>
      <c r="X6" s="5" t="s">
        <v>239</v>
      </c>
    </row>
    <row r="7" spans="1:24" x14ac:dyDescent="0.3">
      <c r="A7" s="2" t="s">
        <v>46</v>
      </c>
      <c r="B7" s="4">
        <f t="shared" si="0"/>
        <v>31.898734177184998</v>
      </c>
      <c r="C7" s="2">
        <v>176.25</v>
      </c>
      <c r="D7" s="4">
        <v>0.18098572582799999</v>
      </c>
      <c r="E7" s="23">
        <v>234</v>
      </c>
      <c r="F7" s="4">
        <v>234</v>
      </c>
      <c r="G7" s="2">
        <v>300</v>
      </c>
      <c r="H7" s="4">
        <v>0</v>
      </c>
      <c r="I7" s="2" t="s">
        <v>36</v>
      </c>
      <c r="J7" s="4">
        <v>1</v>
      </c>
      <c r="Q7" s="16" t="s">
        <v>15</v>
      </c>
      <c r="R7" s="29" t="s">
        <v>14</v>
      </c>
      <c r="S7" s="6" t="str">
        <f t="shared" si="1"/>
        <v>Finnfors_upper</v>
      </c>
      <c r="T7" s="2" t="str">
        <f>_xlfn.CONCAT(A7,"_lower")</f>
        <v>Finnfors_lower</v>
      </c>
      <c r="U7" s="4" t="s">
        <v>1</v>
      </c>
      <c r="V7" s="5" t="str">
        <f>_xlfn.CONCAT(A7,"_pwr_plant")</f>
        <v>Finnfors_pwr_plant</v>
      </c>
      <c r="W7" s="6" t="s">
        <v>70</v>
      </c>
      <c r="X7" s="5" t="s">
        <v>239</v>
      </c>
    </row>
    <row r="8" spans="1:24" x14ac:dyDescent="0.3">
      <c r="A8" s="2" t="s">
        <v>47</v>
      </c>
      <c r="B8" s="4">
        <f t="shared" si="0"/>
        <v>167.08860759493123</v>
      </c>
      <c r="C8" s="2">
        <v>228.75</v>
      </c>
      <c r="D8" s="4">
        <v>0.73044200041499996</v>
      </c>
      <c r="E8" s="23">
        <v>1224</v>
      </c>
      <c r="F8" s="4">
        <v>2808</v>
      </c>
      <c r="G8" s="2">
        <v>3600</v>
      </c>
      <c r="H8" s="14">
        <v>15.356962963000001</v>
      </c>
      <c r="I8" s="5" t="s">
        <v>36</v>
      </c>
      <c r="J8" s="4">
        <v>1</v>
      </c>
      <c r="Q8" s="16" t="s">
        <v>17</v>
      </c>
      <c r="R8" s="29" t="s">
        <v>16</v>
      </c>
      <c r="S8" s="6" t="str">
        <f t="shared" si="1"/>
        <v>Gallejaur_upper</v>
      </c>
      <c r="T8" s="2" t="str">
        <f>_xlfn.CONCAT(A8,"_lower")</f>
        <v>Gallejaur_lower</v>
      </c>
      <c r="U8" s="4" t="s">
        <v>1</v>
      </c>
      <c r="V8" s="5" t="str">
        <f>_xlfn.CONCAT(A8,"_pwr_plant")</f>
        <v>Gallejaur_pwr_plant</v>
      </c>
      <c r="W8" s="6" t="s">
        <v>70</v>
      </c>
      <c r="X8" s="5" t="s">
        <v>239</v>
      </c>
    </row>
    <row r="9" spans="1:24" x14ac:dyDescent="0.3">
      <c r="A9" s="2" t="s">
        <v>48</v>
      </c>
      <c r="B9" s="4">
        <f t="shared" si="0"/>
        <v>29.620253164499999</v>
      </c>
      <c r="C9" s="2">
        <v>180</v>
      </c>
      <c r="D9" s="4">
        <v>0.164556962025</v>
      </c>
      <c r="E9" s="22">
        <v>232.4</v>
      </c>
      <c r="F9" s="4">
        <v>212.8</v>
      </c>
      <c r="G9" s="2">
        <v>280</v>
      </c>
      <c r="H9" s="4">
        <v>0</v>
      </c>
      <c r="I9" s="2" t="s">
        <v>36</v>
      </c>
      <c r="J9" s="4">
        <v>1</v>
      </c>
      <c r="Q9" s="16" t="s">
        <v>19</v>
      </c>
      <c r="R9" s="29" t="s">
        <v>18</v>
      </c>
      <c r="S9" s="6" t="str">
        <f t="shared" si="1"/>
        <v>Granfors_upper</v>
      </c>
      <c r="T9" s="2" t="str">
        <f>_xlfn.CONCAT(A9,"_lower")</f>
        <v>Granfors_lower</v>
      </c>
      <c r="U9" s="4" t="s">
        <v>1</v>
      </c>
      <c r="V9" s="5" t="str">
        <f>_xlfn.CONCAT(A9,"_pwr_plant")</f>
        <v>Granfors_pwr_plant</v>
      </c>
      <c r="W9" s="6" t="s">
        <v>70</v>
      </c>
      <c r="X9" s="5" t="s">
        <v>239</v>
      </c>
    </row>
    <row r="10" spans="1:24" x14ac:dyDescent="0.3">
      <c r="A10" s="2" t="s">
        <v>49</v>
      </c>
      <c r="B10" s="4">
        <f t="shared" si="0"/>
        <v>23.544303797520001</v>
      </c>
      <c r="C10" s="2">
        <v>123.75</v>
      </c>
      <c r="D10" s="4">
        <v>0.19025700038400001</v>
      </c>
      <c r="E10" s="19">
        <v>1060.8</v>
      </c>
      <c r="F10" s="4">
        <v>1110.72</v>
      </c>
      <c r="G10" s="2">
        <v>1248</v>
      </c>
      <c r="H10" s="4">
        <v>-3.78</v>
      </c>
      <c r="I10" s="5" t="s">
        <v>36</v>
      </c>
      <c r="J10" s="4">
        <v>1</v>
      </c>
      <c r="Q10" s="16" t="s">
        <v>21</v>
      </c>
      <c r="R10" s="29" t="s">
        <v>20</v>
      </c>
      <c r="S10" s="6" t="str">
        <f t="shared" si="1"/>
        <v>Grytfors_upper</v>
      </c>
      <c r="T10" s="2" t="str">
        <f>_xlfn.CONCAT(A10,"_lower")</f>
        <v>Grytfors_lower</v>
      </c>
      <c r="U10" s="6" t="s">
        <v>1</v>
      </c>
      <c r="V10" s="5" t="str">
        <f>_xlfn.CONCAT(A10,"_pwr_plant")</f>
        <v>Grytfors_pwr_plant</v>
      </c>
      <c r="W10" s="6" t="s">
        <v>70</v>
      </c>
      <c r="X10" s="5" t="s">
        <v>239</v>
      </c>
    </row>
    <row r="11" spans="1:24" x14ac:dyDescent="0.3">
      <c r="A11" s="2" t="s">
        <v>50</v>
      </c>
      <c r="B11" s="4">
        <f t="shared" si="0"/>
        <v>49.367088607679996</v>
      </c>
      <c r="C11" s="2">
        <v>180</v>
      </c>
      <c r="D11" s="4">
        <v>0.27426160337599997</v>
      </c>
      <c r="E11" s="19">
        <v>201.3</v>
      </c>
      <c r="F11" s="4">
        <v>207.9</v>
      </c>
      <c r="G11" s="2">
        <v>330</v>
      </c>
      <c r="H11" s="4">
        <v>0</v>
      </c>
      <c r="I11" s="2" t="s">
        <v>36</v>
      </c>
      <c r="J11" s="4">
        <v>1</v>
      </c>
      <c r="Q11" s="16" t="s">
        <v>23</v>
      </c>
      <c r="R11" s="29" t="s">
        <v>22</v>
      </c>
      <c r="S11" s="6" t="str">
        <f t="shared" si="1"/>
        <v>Krångfors_upper</v>
      </c>
      <c r="T11" s="2" t="str">
        <f>_xlfn.CONCAT(A11,"_lower")</f>
        <v>Krångfors_lower</v>
      </c>
      <c r="U11" s="4" t="s">
        <v>1</v>
      </c>
      <c r="V11" s="5" t="str">
        <f>_xlfn.CONCAT(A11,"_pwr_plant")</f>
        <v>Krångfors_pwr_plant</v>
      </c>
      <c r="W11" s="6" t="s">
        <v>70</v>
      </c>
      <c r="X11" s="5" t="s">
        <v>239</v>
      </c>
    </row>
    <row r="12" spans="1:24" x14ac:dyDescent="0.3">
      <c r="A12" s="2" t="s">
        <v>51</v>
      </c>
      <c r="B12" s="4">
        <f t="shared" si="0"/>
        <v>106.32911392395</v>
      </c>
      <c r="C12" s="2">
        <v>225</v>
      </c>
      <c r="D12" s="4">
        <v>0.47257383966200001</v>
      </c>
      <c r="E12" s="24">
        <v>769.066666704</v>
      </c>
      <c r="F12" s="4">
        <v>560</v>
      </c>
      <c r="G12" s="2">
        <v>1120</v>
      </c>
      <c r="H12" s="4">
        <v>-1.3273809524</v>
      </c>
      <c r="I12" s="5" t="s">
        <v>36</v>
      </c>
      <c r="J12" s="4">
        <v>1</v>
      </c>
      <c r="Q12" s="16" t="s">
        <v>25</v>
      </c>
      <c r="R12" s="29" t="s">
        <v>24</v>
      </c>
      <c r="S12" s="6" t="str">
        <f t="shared" si="1"/>
        <v>Kvistforsen_upper</v>
      </c>
      <c r="T12" s="2" t="str">
        <f>_xlfn.CONCAT(A14,"_lower")</f>
        <v>Rengård_lower</v>
      </c>
      <c r="U12" s="4" t="s">
        <v>1</v>
      </c>
      <c r="V12" s="5" t="str">
        <f>_xlfn.CONCAT(A14,"_pwr_plant")</f>
        <v>Rengård_pwr_plant</v>
      </c>
      <c r="W12" s="6" t="s">
        <v>70</v>
      </c>
      <c r="X12" s="5" t="s">
        <v>239</v>
      </c>
    </row>
    <row r="13" spans="1:24" x14ac:dyDescent="0.3">
      <c r="A13" s="2" t="s">
        <v>52</v>
      </c>
      <c r="B13" s="4">
        <f t="shared" si="0"/>
        <v>48.607594936680002</v>
      </c>
      <c r="C13" s="2">
        <v>60</v>
      </c>
      <c r="D13" s="4">
        <v>0.81012658227800005</v>
      </c>
      <c r="E13" s="24">
        <v>70243.509200183995</v>
      </c>
      <c r="F13" s="14">
        <v>59524.122689675998</v>
      </c>
      <c r="G13" s="2">
        <v>205560</v>
      </c>
      <c r="H13" s="4">
        <v>-3.68</v>
      </c>
      <c r="I13" s="2" t="s">
        <v>36</v>
      </c>
      <c r="J13" s="4">
        <v>1</v>
      </c>
      <c r="Q13" s="16" t="s">
        <v>27</v>
      </c>
      <c r="R13" s="29" t="s">
        <v>26</v>
      </c>
      <c r="S13" s="6" t="str">
        <f t="shared" si="1"/>
        <v>Rebnis_upper</v>
      </c>
      <c r="T13" s="2" t="str">
        <f>_xlfn.CONCAT(A13,"_lower")</f>
        <v>Rebnis_lower</v>
      </c>
      <c r="U13" s="4" t="s">
        <v>1</v>
      </c>
      <c r="V13" s="5" t="str">
        <f>_xlfn.CONCAT(A13,"_pwr_plant")</f>
        <v>Rebnis_pwr_plant</v>
      </c>
      <c r="W13" s="6" t="s">
        <v>70</v>
      </c>
      <c r="X13" s="5" t="s">
        <v>239</v>
      </c>
    </row>
    <row r="14" spans="1:24" x14ac:dyDescent="0.3">
      <c r="A14" s="2" t="s">
        <v>53</v>
      </c>
      <c r="B14" s="4">
        <f t="shared" si="0"/>
        <v>27.341772151979999</v>
      </c>
      <c r="C14" s="2">
        <v>165</v>
      </c>
      <c r="D14" s="4">
        <v>0.16570771001199999</v>
      </c>
      <c r="E14" s="25">
        <v>1022</v>
      </c>
      <c r="F14" s="4">
        <v>770</v>
      </c>
      <c r="G14" s="2">
        <v>1400</v>
      </c>
      <c r="H14" s="4">
        <v>-10.37</v>
      </c>
      <c r="I14" s="5" t="s">
        <v>36</v>
      </c>
      <c r="J14" s="4">
        <v>1</v>
      </c>
      <c r="Q14" s="16" t="s">
        <v>29</v>
      </c>
      <c r="R14" s="29" t="s">
        <v>28</v>
      </c>
      <c r="S14" s="6" t="str">
        <f t="shared" si="1"/>
        <v>Rengård_upper</v>
      </c>
      <c r="T14" s="2" t="str">
        <f>_xlfn.CONCAT(A15,"_lower")</f>
        <v>Sadva_lower</v>
      </c>
      <c r="U14" s="4" t="s">
        <v>1</v>
      </c>
      <c r="V14" s="5" t="str">
        <f>_xlfn.CONCAT(A15,"_pwr_plant")</f>
        <v>Sadva_pwr_plant</v>
      </c>
      <c r="W14" s="6" t="s">
        <v>70</v>
      </c>
      <c r="X14" s="5" t="s">
        <v>239</v>
      </c>
    </row>
    <row r="15" spans="1:24" x14ac:dyDescent="0.3">
      <c r="A15" s="2" t="s">
        <v>54</v>
      </c>
      <c r="B15" s="4">
        <f t="shared" si="0"/>
        <v>23.544303797490002</v>
      </c>
      <c r="C15" s="2">
        <v>52.5</v>
      </c>
      <c r="D15" s="4">
        <v>0.44846292947600003</v>
      </c>
      <c r="E15" s="26">
        <v>99057.777772799993</v>
      </c>
      <c r="F15" s="17">
        <v>93831.111107999997</v>
      </c>
      <c r="G15" s="2">
        <v>168000</v>
      </c>
      <c r="H15" s="4">
        <v>-5.43</v>
      </c>
      <c r="I15" s="2" t="s">
        <v>36</v>
      </c>
      <c r="J15" s="4">
        <v>1</v>
      </c>
      <c r="Q15" s="16" t="s">
        <v>31</v>
      </c>
      <c r="R15" s="29" t="s">
        <v>30</v>
      </c>
      <c r="S15" s="6" t="str">
        <f t="shared" si="1"/>
        <v>Sadva_upper</v>
      </c>
      <c r="T15" s="2" t="str">
        <f>_xlfn.CONCAT(A16,"_lower")</f>
        <v>Selsfors_lower</v>
      </c>
      <c r="U15" s="4" t="s">
        <v>1</v>
      </c>
      <c r="V15" s="5" t="str">
        <f>_xlfn.CONCAT(A16,"_pwr_plant")</f>
        <v>Selsfors_pwr_plant</v>
      </c>
      <c r="W15" s="6" t="s">
        <v>70</v>
      </c>
      <c r="X15" s="5" t="s">
        <v>239</v>
      </c>
    </row>
    <row r="16" spans="1:24" x14ac:dyDescent="0.3">
      <c r="A16" s="2" t="s">
        <v>55</v>
      </c>
      <c r="B16" s="4">
        <f t="shared" si="0"/>
        <v>47.088607594949998</v>
      </c>
      <c r="C16" s="2">
        <v>225</v>
      </c>
      <c r="D16" s="4">
        <v>0.20928270042200001</v>
      </c>
      <c r="E16" s="23">
        <v>40</v>
      </c>
      <c r="F16" s="4">
        <v>200</v>
      </c>
      <c r="G16" s="2">
        <v>500</v>
      </c>
      <c r="H16" s="4">
        <v>0</v>
      </c>
      <c r="I16" s="5" t="s">
        <v>36</v>
      </c>
      <c r="J16" s="4">
        <v>1</v>
      </c>
      <c r="Q16" s="16" t="s">
        <v>33</v>
      </c>
      <c r="R16" s="29" t="s">
        <v>32</v>
      </c>
      <c r="S16" s="6" t="str">
        <f t="shared" si="1"/>
        <v>Selsfors_upper</v>
      </c>
      <c r="T16" s="2" t="str">
        <f>_xlfn.CONCAT(A17,"_lower")</f>
        <v>Slagnäs_lower</v>
      </c>
      <c r="U16" s="6" t="s">
        <v>1</v>
      </c>
      <c r="V16" s="5" t="str">
        <f>_xlfn.CONCAT(A17,"_pwr_plant")</f>
        <v>Slagnäs_pwr_plant</v>
      </c>
      <c r="W16" s="6" t="s">
        <v>70</v>
      </c>
      <c r="X16" s="5" t="s">
        <v>239</v>
      </c>
    </row>
    <row r="17" spans="1:24" x14ac:dyDescent="0.3">
      <c r="A17" s="2" t="s">
        <v>56</v>
      </c>
      <c r="B17" s="4">
        <f t="shared" si="0"/>
        <v>5.3164556962080001</v>
      </c>
      <c r="C17" s="2">
        <v>120</v>
      </c>
      <c r="D17" s="4">
        <v>4.4303797468399998E-2</v>
      </c>
      <c r="E17" s="25">
        <v>384</v>
      </c>
      <c r="F17" s="4">
        <v>537.6</v>
      </c>
      <c r="G17" s="2">
        <v>768</v>
      </c>
      <c r="H17" s="4">
        <v>0</v>
      </c>
      <c r="I17" s="2" t="s">
        <v>36</v>
      </c>
      <c r="J17" s="4">
        <v>1</v>
      </c>
      <c r="Q17" s="16" t="s">
        <v>35</v>
      </c>
      <c r="R17" s="29" t="s">
        <v>34</v>
      </c>
      <c r="S17" s="6" t="str">
        <f t="shared" si="1"/>
        <v>Slagnäs_upper</v>
      </c>
      <c r="T17" s="2" t="str">
        <f>_xlfn.CONCAT(A18,"_lower")</f>
        <v>Vargfors_lower</v>
      </c>
      <c r="U17" s="4" t="s">
        <v>1</v>
      </c>
      <c r="V17" s="5" t="str">
        <f>_xlfn.CONCAT(A18,"_pwr_plant")</f>
        <v>Vargfors_pwr_plant</v>
      </c>
      <c r="W17" s="6" t="s">
        <v>70</v>
      </c>
      <c r="X17" s="5" t="s">
        <v>239</v>
      </c>
    </row>
    <row r="18" spans="1:24" x14ac:dyDescent="0.3">
      <c r="A18" s="2" t="s">
        <v>57</v>
      </c>
      <c r="B18" s="4">
        <f t="shared" si="0"/>
        <v>79.746835442925004</v>
      </c>
      <c r="C18" s="2">
        <v>232.5</v>
      </c>
      <c r="D18" s="4">
        <v>0.34299714169000001</v>
      </c>
      <c r="E18" s="19">
        <v>3386.76</v>
      </c>
      <c r="F18" s="18">
        <v>3847.68</v>
      </c>
      <c r="G18" s="2">
        <v>4008</v>
      </c>
      <c r="H18" s="15">
        <v>-3.5584953704000002</v>
      </c>
      <c r="I18" s="5" t="s">
        <v>36</v>
      </c>
      <c r="J18" s="4">
        <v>1</v>
      </c>
      <c r="S18" s="6" t="str">
        <f t="shared" si="1"/>
        <v>Vargfors_upper</v>
      </c>
      <c r="T18" s="2" t="str">
        <f>_xlfn.CONCAT(A12,"_lower")</f>
        <v>Kvistforsen_lower</v>
      </c>
      <c r="U18" s="4" t="s">
        <v>1</v>
      </c>
      <c r="V18" s="5" t="str">
        <f>_xlfn.CONCAT(A12,"_pwr_plant")</f>
        <v>Kvistforsen_pwr_plant</v>
      </c>
      <c r="W18" s="6" t="s">
        <v>70</v>
      </c>
      <c r="X18" s="5" t="s">
        <v>239</v>
      </c>
    </row>
    <row r="19" spans="1:24" x14ac:dyDescent="0.3">
      <c r="S19" s="6"/>
      <c r="X19" s="5"/>
    </row>
    <row r="22" spans="1:24" x14ac:dyDescent="0.3">
      <c r="U22" s="6"/>
    </row>
    <row r="28" spans="1:24" x14ac:dyDescent="0.3">
      <c r="U28" s="6"/>
    </row>
  </sheetData>
  <sortState xmlns:xlrd2="http://schemas.microsoft.com/office/spreadsheetml/2017/richdata2" ref="R4:R17">
    <sortCondition ref="R3:R17"/>
  </sortState>
  <phoneticPr fontId="2" type="noConversion"/>
  <pageMargins left="0.7" right="0.7" top="0.75" bottom="0.75" header="0.3" footer="0.3"/>
  <pageSetup paperSize="9" orientation="portrait" verticalDpi="0" r:id="rId1"/>
  <ignoredErrors>
    <ignoredError sqref="V12 T12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A4F09-EFE3-4E1B-99C2-09A70B88E186}">
  <dimension ref="A1:B171"/>
  <sheetViews>
    <sheetView topLeftCell="A151" workbookViewId="0">
      <selection activeCell="A192" sqref="A192"/>
    </sheetView>
  </sheetViews>
  <sheetFormatPr defaultRowHeight="14.4" x14ac:dyDescent="0.3"/>
  <cols>
    <col min="1" max="1" width="18.6640625" style="2" customWidth="1"/>
    <col min="2" max="2" width="14.21875" style="2" customWidth="1"/>
  </cols>
  <sheetData>
    <row r="1" spans="1:2" x14ac:dyDescent="0.3">
      <c r="A1" s="1" t="s">
        <v>7</v>
      </c>
    </row>
    <row r="3" spans="1:2" s="9" customFormat="1" ht="15" thickBot="1" x14ac:dyDescent="0.35">
      <c r="A3" s="7" t="s">
        <v>5</v>
      </c>
      <c r="B3" s="7"/>
    </row>
    <row r="4" spans="1:2" x14ac:dyDescent="0.3">
      <c r="A4" s="5" t="s">
        <v>70</v>
      </c>
      <c r="B4" s="5">
        <v>-162.03</v>
      </c>
    </row>
    <row r="5" spans="1:2" x14ac:dyDescent="0.3">
      <c r="A5" s="2" t="s">
        <v>74</v>
      </c>
      <c r="B5" s="2">
        <v>-156.36000000000001</v>
      </c>
    </row>
    <row r="6" spans="1:2" x14ac:dyDescent="0.3">
      <c r="A6" s="2" t="s">
        <v>75</v>
      </c>
      <c r="B6" s="2">
        <v>-151.06</v>
      </c>
    </row>
    <row r="7" spans="1:2" x14ac:dyDescent="0.3">
      <c r="A7" s="2" t="s">
        <v>76</v>
      </c>
      <c r="B7" s="2">
        <v>-153.52000000000001</v>
      </c>
    </row>
    <row r="8" spans="1:2" x14ac:dyDescent="0.3">
      <c r="A8" s="2" t="s">
        <v>77</v>
      </c>
      <c r="B8" s="2">
        <v>-158.91</v>
      </c>
    </row>
    <row r="9" spans="1:2" x14ac:dyDescent="0.3">
      <c r="A9" s="2" t="s">
        <v>78</v>
      </c>
      <c r="B9" s="2">
        <v>-164.02</v>
      </c>
    </row>
    <row r="10" spans="1:2" x14ac:dyDescent="0.3">
      <c r="A10" s="2" t="s">
        <v>79</v>
      </c>
      <c r="B10" s="2">
        <v>-175.56</v>
      </c>
    </row>
    <row r="11" spans="1:2" x14ac:dyDescent="0.3">
      <c r="A11" s="2" t="s">
        <v>80</v>
      </c>
      <c r="B11" s="2">
        <v>-283.11</v>
      </c>
    </row>
    <row r="12" spans="1:2" x14ac:dyDescent="0.3">
      <c r="A12" s="2" t="s">
        <v>81</v>
      </c>
      <c r="B12" s="2">
        <v>-278.76</v>
      </c>
    </row>
    <row r="13" spans="1:2" x14ac:dyDescent="0.3">
      <c r="A13" s="2" t="s">
        <v>82</v>
      </c>
      <c r="B13" s="2">
        <v>-299.57</v>
      </c>
    </row>
    <row r="14" spans="1:2" x14ac:dyDescent="0.3">
      <c r="A14" s="2" t="s">
        <v>83</v>
      </c>
      <c r="B14" s="2">
        <v>-285.27999999999997</v>
      </c>
    </row>
    <row r="15" spans="1:2" x14ac:dyDescent="0.3">
      <c r="A15" s="2" t="s">
        <v>84</v>
      </c>
      <c r="B15" s="2">
        <v>-207.34</v>
      </c>
    </row>
    <row r="16" spans="1:2" x14ac:dyDescent="0.3">
      <c r="A16" s="2" t="s">
        <v>85</v>
      </c>
      <c r="B16" s="2">
        <v>-194.95</v>
      </c>
    </row>
    <row r="17" spans="1:2" x14ac:dyDescent="0.3">
      <c r="A17" s="2" t="s">
        <v>86</v>
      </c>
      <c r="B17" s="2">
        <v>-190.41</v>
      </c>
    </row>
    <row r="18" spans="1:2" x14ac:dyDescent="0.3">
      <c r="A18" s="2" t="s">
        <v>87</v>
      </c>
      <c r="B18" s="2">
        <v>-185.4</v>
      </c>
    </row>
    <row r="19" spans="1:2" x14ac:dyDescent="0.3">
      <c r="A19" s="2" t="s">
        <v>88</v>
      </c>
      <c r="B19" s="2">
        <v>-183.41</v>
      </c>
    </row>
    <row r="20" spans="1:2" x14ac:dyDescent="0.3">
      <c r="A20" s="2" t="s">
        <v>89</v>
      </c>
      <c r="B20" s="2">
        <v>-191.54</v>
      </c>
    </row>
    <row r="21" spans="1:2" x14ac:dyDescent="0.3">
      <c r="A21" s="2" t="s">
        <v>90</v>
      </c>
      <c r="B21" s="2">
        <v>-202.9</v>
      </c>
    </row>
    <row r="22" spans="1:2" x14ac:dyDescent="0.3">
      <c r="A22" s="2" t="s">
        <v>91</v>
      </c>
      <c r="B22" s="2">
        <v>-197.69</v>
      </c>
    </row>
    <row r="23" spans="1:2" x14ac:dyDescent="0.3">
      <c r="A23" s="2" t="s">
        <v>92</v>
      </c>
      <c r="B23" s="2">
        <v>-195.33</v>
      </c>
    </row>
    <row r="24" spans="1:2" x14ac:dyDescent="0.3">
      <c r="A24" s="2" t="s">
        <v>93</v>
      </c>
      <c r="B24" s="2">
        <v>-186.72</v>
      </c>
    </row>
    <row r="25" spans="1:2" x14ac:dyDescent="0.3">
      <c r="A25" s="2" t="s">
        <v>94</v>
      </c>
      <c r="B25" s="2">
        <v>-178.87</v>
      </c>
    </row>
    <row r="26" spans="1:2" x14ac:dyDescent="0.3">
      <c r="A26" s="2" t="s">
        <v>95</v>
      </c>
      <c r="B26" s="2">
        <v>-174.71</v>
      </c>
    </row>
    <row r="27" spans="1:2" x14ac:dyDescent="0.3">
      <c r="A27" s="2" t="s">
        <v>96</v>
      </c>
      <c r="B27" s="2">
        <v>-168.75</v>
      </c>
    </row>
    <row r="28" spans="1:2" x14ac:dyDescent="0.3">
      <c r="A28" s="2" t="s">
        <v>71</v>
      </c>
      <c r="B28" s="2">
        <v>-172.89</v>
      </c>
    </row>
    <row r="29" spans="1:2" x14ac:dyDescent="0.3">
      <c r="A29" s="2" t="s">
        <v>97</v>
      </c>
      <c r="B29" s="2">
        <v>-172.13</v>
      </c>
    </row>
    <row r="30" spans="1:2" x14ac:dyDescent="0.3">
      <c r="A30" s="2" t="s">
        <v>98</v>
      </c>
      <c r="B30" s="2">
        <v>-171.66</v>
      </c>
    </row>
    <row r="31" spans="1:2" x14ac:dyDescent="0.3">
      <c r="A31" s="2" t="s">
        <v>99</v>
      </c>
      <c r="B31" s="2">
        <v>-173.27</v>
      </c>
    </row>
    <row r="32" spans="1:2" x14ac:dyDescent="0.3">
      <c r="A32" s="2" t="s">
        <v>100</v>
      </c>
      <c r="B32" s="2">
        <v>-176.97</v>
      </c>
    </row>
    <row r="33" spans="1:2" x14ac:dyDescent="0.3">
      <c r="A33" s="2" t="s">
        <v>101</v>
      </c>
      <c r="B33" s="2">
        <v>-179.63</v>
      </c>
    </row>
    <row r="34" spans="1:2" x14ac:dyDescent="0.3">
      <c r="A34" s="2" t="s">
        <v>102</v>
      </c>
      <c r="B34" s="2">
        <v>-226.41</v>
      </c>
    </row>
    <row r="35" spans="1:2" x14ac:dyDescent="0.3">
      <c r="A35" s="2" t="s">
        <v>103</v>
      </c>
      <c r="B35" s="2">
        <v>-271.95999999999998</v>
      </c>
    </row>
    <row r="36" spans="1:2" x14ac:dyDescent="0.3">
      <c r="A36" s="2" t="s">
        <v>104</v>
      </c>
      <c r="B36" s="2">
        <v>-399.3</v>
      </c>
    </row>
    <row r="37" spans="1:2" x14ac:dyDescent="0.3">
      <c r="A37" s="2" t="s">
        <v>105</v>
      </c>
      <c r="B37" s="2">
        <v>-402.53</v>
      </c>
    </row>
    <row r="38" spans="1:2" x14ac:dyDescent="0.3">
      <c r="A38" s="2" t="s">
        <v>106</v>
      </c>
      <c r="B38" s="2">
        <v>-353.28</v>
      </c>
    </row>
    <row r="39" spans="1:2" x14ac:dyDescent="0.3">
      <c r="A39" s="2" t="s">
        <v>107</v>
      </c>
      <c r="B39" s="2">
        <v>-330.79</v>
      </c>
    </row>
    <row r="40" spans="1:2" x14ac:dyDescent="0.3">
      <c r="A40" s="2" t="s">
        <v>108</v>
      </c>
      <c r="B40" s="2">
        <v>-294.54000000000002</v>
      </c>
    </row>
    <row r="41" spans="1:2" x14ac:dyDescent="0.3">
      <c r="A41" s="2" t="s">
        <v>109</v>
      </c>
      <c r="B41" s="2">
        <v>-271.29000000000002</v>
      </c>
    </row>
    <row r="42" spans="1:2" x14ac:dyDescent="0.3">
      <c r="A42" s="2" t="s">
        <v>110</v>
      </c>
      <c r="B42" s="2">
        <v>-248.71</v>
      </c>
    </row>
    <row r="43" spans="1:2" x14ac:dyDescent="0.3">
      <c r="A43" s="2" t="s">
        <v>111</v>
      </c>
      <c r="B43" s="2">
        <v>-226.79</v>
      </c>
    </row>
    <row r="44" spans="1:2" x14ac:dyDescent="0.3">
      <c r="A44" s="2" t="s">
        <v>112</v>
      </c>
      <c r="B44" s="2">
        <v>-240.93</v>
      </c>
    </row>
    <row r="45" spans="1:2" x14ac:dyDescent="0.3">
      <c r="A45" s="2" t="s">
        <v>113</v>
      </c>
      <c r="B45" s="2">
        <v>-374.44</v>
      </c>
    </row>
    <row r="46" spans="1:2" x14ac:dyDescent="0.3">
      <c r="A46" s="2" t="s">
        <v>114</v>
      </c>
      <c r="B46" s="2">
        <v>-255.54</v>
      </c>
    </row>
    <row r="47" spans="1:2" x14ac:dyDescent="0.3">
      <c r="A47" s="2" t="s">
        <v>115</v>
      </c>
      <c r="B47" s="2">
        <v>-210.47</v>
      </c>
    </row>
    <row r="48" spans="1:2" x14ac:dyDescent="0.3">
      <c r="A48" s="2" t="s">
        <v>116</v>
      </c>
      <c r="B48" s="2">
        <v>-186.65</v>
      </c>
    </row>
    <row r="49" spans="1:2" x14ac:dyDescent="0.3">
      <c r="A49" s="2" t="s">
        <v>117</v>
      </c>
      <c r="B49" s="2">
        <v>-178.21</v>
      </c>
    </row>
    <row r="50" spans="1:2" x14ac:dyDescent="0.3">
      <c r="A50" s="2" t="s">
        <v>118</v>
      </c>
      <c r="B50" s="2">
        <v>-173.18</v>
      </c>
    </row>
    <row r="51" spans="1:2" x14ac:dyDescent="0.3">
      <c r="A51" s="2" t="s">
        <v>119</v>
      </c>
      <c r="B51" s="2">
        <v>-166.44</v>
      </c>
    </row>
    <row r="52" spans="1:2" x14ac:dyDescent="0.3">
      <c r="A52" s="2" t="s">
        <v>120</v>
      </c>
      <c r="B52" s="2">
        <v>-165.09</v>
      </c>
    </row>
    <row r="53" spans="1:2" x14ac:dyDescent="0.3">
      <c r="A53" s="2" t="s">
        <v>121</v>
      </c>
      <c r="B53" s="2">
        <v>-162.91</v>
      </c>
    </row>
    <row r="54" spans="1:2" x14ac:dyDescent="0.3">
      <c r="A54" s="2" t="s">
        <v>122</v>
      </c>
      <c r="B54" s="2">
        <v>-161.11000000000001</v>
      </c>
    </row>
    <row r="55" spans="1:2" x14ac:dyDescent="0.3">
      <c r="A55" s="2" t="s">
        <v>123</v>
      </c>
      <c r="B55" s="2">
        <v>-162.53</v>
      </c>
    </row>
    <row r="56" spans="1:2" x14ac:dyDescent="0.3">
      <c r="A56" s="2" t="s">
        <v>124</v>
      </c>
      <c r="B56" s="2">
        <v>-166.04</v>
      </c>
    </row>
    <row r="57" spans="1:2" x14ac:dyDescent="0.3">
      <c r="A57" s="2" t="s">
        <v>125</v>
      </c>
      <c r="B57" s="2">
        <v>-169.16</v>
      </c>
    </row>
    <row r="58" spans="1:2" x14ac:dyDescent="0.3">
      <c r="A58" s="2" t="s">
        <v>126</v>
      </c>
      <c r="B58" s="2">
        <v>-174.28</v>
      </c>
    </row>
    <row r="59" spans="1:2" x14ac:dyDescent="0.3">
      <c r="A59" s="2" t="s">
        <v>127</v>
      </c>
      <c r="B59" s="2">
        <v>-185.37</v>
      </c>
    </row>
    <row r="60" spans="1:2" x14ac:dyDescent="0.3">
      <c r="A60" s="2" t="s">
        <v>128</v>
      </c>
      <c r="B60" s="2">
        <v>-195.79</v>
      </c>
    </row>
    <row r="61" spans="1:2" x14ac:dyDescent="0.3">
      <c r="A61" s="2" t="s">
        <v>129</v>
      </c>
      <c r="B61" s="2">
        <v>-189.92</v>
      </c>
    </row>
    <row r="62" spans="1:2" x14ac:dyDescent="0.3">
      <c r="A62" s="2" t="s">
        <v>130</v>
      </c>
      <c r="B62" s="2">
        <v>-187.74</v>
      </c>
    </row>
    <row r="63" spans="1:2" x14ac:dyDescent="0.3">
      <c r="A63" s="2" t="s">
        <v>131</v>
      </c>
      <c r="B63" s="2">
        <v>-181.96</v>
      </c>
    </row>
    <row r="64" spans="1:2" x14ac:dyDescent="0.3">
      <c r="A64" s="2" t="s">
        <v>132</v>
      </c>
      <c r="B64" s="2">
        <v>-179.12</v>
      </c>
    </row>
    <row r="65" spans="1:2" x14ac:dyDescent="0.3">
      <c r="A65" s="2" t="s">
        <v>133</v>
      </c>
      <c r="B65" s="2">
        <v>-178.36</v>
      </c>
    </row>
    <row r="66" spans="1:2" x14ac:dyDescent="0.3">
      <c r="A66" s="2" t="s">
        <v>134</v>
      </c>
      <c r="B66" s="2">
        <v>-177.13</v>
      </c>
    </row>
    <row r="67" spans="1:2" x14ac:dyDescent="0.3">
      <c r="A67" s="2" t="s">
        <v>135</v>
      </c>
      <c r="B67" s="2">
        <v>-177.03</v>
      </c>
    </row>
    <row r="68" spans="1:2" x14ac:dyDescent="0.3">
      <c r="A68" s="2" t="s">
        <v>136</v>
      </c>
      <c r="B68" s="2">
        <v>-177.69</v>
      </c>
    </row>
    <row r="69" spans="1:2" x14ac:dyDescent="0.3">
      <c r="A69" s="2" t="s">
        <v>137</v>
      </c>
      <c r="B69" s="2">
        <v>-184.8</v>
      </c>
    </row>
    <row r="70" spans="1:2" x14ac:dyDescent="0.3">
      <c r="A70" s="2" t="s">
        <v>138</v>
      </c>
      <c r="B70" s="2">
        <v>-187.27</v>
      </c>
    </row>
    <row r="71" spans="1:2" x14ac:dyDescent="0.3">
      <c r="A71" s="2" t="s">
        <v>139</v>
      </c>
      <c r="B71" s="2">
        <v>-179.49</v>
      </c>
    </row>
    <row r="72" spans="1:2" x14ac:dyDescent="0.3">
      <c r="A72" s="2" t="s">
        <v>140</v>
      </c>
      <c r="B72" s="2">
        <v>-175.23</v>
      </c>
    </row>
    <row r="73" spans="1:2" x14ac:dyDescent="0.3">
      <c r="A73" s="2" t="s">
        <v>141</v>
      </c>
      <c r="B73" s="2">
        <v>-172.67</v>
      </c>
    </row>
    <row r="74" spans="1:2" x14ac:dyDescent="0.3">
      <c r="A74" s="2" t="s">
        <v>142</v>
      </c>
      <c r="B74" s="2">
        <v>-169.07</v>
      </c>
    </row>
    <row r="75" spans="1:2" x14ac:dyDescent="0.3">
      <c r="A75" s="2" t="s">
        <v>143</v>
      </c>
      <c r="B75" s="2">
        <v>-165.37</v>
      </c>
    </row>
    <row r="76" spans="1:2" x14ac:dyDescent="0.3">
      <c r="A76" s="2" t="s">
        <v>144</v>
      </c>
      <c r="B76" s="2">
        <v>-170.06</v>
      </c>
    </row>
    <row r="77" spans="1:2" x14ac:dyDescent="0.3">
      <c r="A77" s="2" t="s">
        <v>145</v>
      </c>
      <c r="B77" s="2">
        <v>-171.48</v>
      </c>
    </row>
    <row r="78" spans="1:2" x14ac:dyDescent="0.3">
      <c r="A78" s="2" t="s">
        <v>146</v>
      </c>
      <c r="B78" s="2">
        <v>-171.58</v>
      </c>
    </row>
    <row r="79" spans="1:2" x14ac:dyDescent="0.3">
      <c r="A79" s="2" t="s">
        <v>147</v>
      </c>
      <c r="B79" s="2">
        <v>-174.14</v>
      </c>
    </row>
    <row r="80" spans="1:2" x14ac:dyDescent="0.3">
      <c r="A80" s="2" t="s">
        <v>148</v>
      </c>
      <c r="B80" s="2">
        <v>-180.3</v>
      </c>
    </row>
    <row r="81" spans="1:2" x14ac:dyDescent="0.3">
      <c r="A81" s="2" t="s">
        <v>149</v>
      </c>
      <c r="B81" s="2">
        <v>-185.89</v>
      </c>
    </row>
    <row r="82" spans="1:2" x14ac:dyDescent="0.3">
      <c r="A82" s="2" t="s">
        <v>150</v>
      </c>
      <c r="B82" s="2">
        <v>-195.37</v>
      </c>
    </row>
    <row r="83" spans="1:2" x14ac:dyDescent="0.3">
      <c r="A83" s="2" t="s">
        <v>151</v>
      </c>
      <c r="B83" s="2">
        <v>-328.65</v>
      </c>
    </row>
    <row r="84" spans="1:2" x14ac:dyDescent="0.3">
      <c r="A84" s="2" t="s">
        <v>152</v>
      </c>
      <c r="B84" s="2">
        <v>-365.91</v>
      </c>
    </row>
    <row r="85" spans="1:2" x14ac:dyDescent="0.3">
      <c r="A85" s="2" t="s">
        <v>153</v>
      </c>
      <c r="B85" s="2">
        <v>-315</v>
      </c>
    </row>
    <row r="86" spans="1:2" x14ac:dyDescent="0.3">
      <c r="A86" s="2" t="s">
        <v>154</v>
      </c>
      <c r="B86" s="2">
        <v>-242.68</v>
      </c>
    </row>
    <row r="87" spans="1:2" x14ac:dyDescent="0.3">
      <c r="A87" s="2" t="s">
        <v>155</v>
      </c>
      <c r="B87" s="2">
        <v>-230.73</v>
      </c>
    </row>
    <row r="88" spans="1:2" x14ac:dyDescent="0.3">
      <c r="A88" s="2" t="s">
        <v>156</v>
      </c>
      <c r="B88" s="2">
        <v>-225.33</v>
      </c>
    </row>
    <row r="89" spans="1:2" x14ac:dyDescent="0.3">
      <c r="A89" s="2" t="s">
        <v>157</v>
      </c>
      <c r="B89" s="2">
        <v>-225.8</v>
      </c>
    </row>
    <row r="90" spans="1:2" x14ac:dyDescent="0.3">
      <c r="A90" s="2" t="s">
        <v>158</v>
      </c>
      <c r="B90" s="2">
        <v>-213.38</v>
      </c>
    </row>
    <row r="91" spans="1:2" x14ac:dyDescent="0.3">
      <c r="A91" s="2" t="s">
        <v>159</v>
      </c>
      <c r="B91" s="2">
        <v>-207.32</v>
      </c>
    </row>
    <row r="92" spans="1:2" x14ac:dyDescent="0.3">
      <c r="A92" s="2" t="s">
        <v>160</v>
      </c>
      <c r="B92" s="2">
        <v>-215.37</v>
      </c>
    </row>
    <row r="93" spans="1:2" x14ac:dyDescent="0.3">
      <c r="A93" s="2" t="s">
        <v>161</v>
      </c>
      <c r="B93" s="2">
        <v>-243.81</v>
      </c>
    </row>
    <row r="94" spans="1:2" x14ac:dyDescent="0.3">
      <c r="A94" s="2" t="s">
        <v>162</v>
      </c>
      <c r="B94" s="2">
        <v>-243.53</v>
      </c>
    </row>
    <row r="95" spans="1:2" x14ac:dyDescent="0.3">
      <c r="A95" s="2" t="s">
        <v>163</v>
      </c>
      <c r="B95" s="2">
        <v>-215.56</v>
      </c>
    </row>
    <row r="96" spans="1:2" x14ac:dyDescent="0.3">
      <c r="A96" s="2" t="s">
        <v>164</v>
      </c>
      <c r="B96" s="2">
        <v>-192.05</v>
      </c>
    </row>
    <row r="97" spans="1:2" x14ac:dyDescent="0.3">
      <c r="A97" s="2" t="s">
        <v>165</v>
      </c>
      <c r="B97" s="2">
        <v>-187.88</v>
      </c>
    </row>
    <row r="98" spans="1:2" x14ac:dyDescent="0.3">
      <c r="A98" s="2" t="s">
        <v>166</v>
      </c>
      <c r="B98" s="2">
        <v>-181.15</v>
      </c>
    </row>
    <row r="99" spans="1:2" x14ac:dyDescent="0.3">
      <c r="A99" s="2" t="s">
        <v>167</v>
      </c>
      <c r="B99" s="2">
        <v>-172.15</v>
      </c>
    </row>
    <row r="100" spans="1:2" x14ac:dyDescent="0.3">
      <c r="A100" s="2" t="s">
        <v>168</v>
      </c>
      <c r="B100" s="2">
        <v>-174.16</v>
      </c>
    </row>
    <row r="101" spans="1:2" x14ac:dyDescent="0.3">
      <c r="A101" s="2" t="s">
        <v>169</v>
      </c>
      <c r="B101" s="2">
        <v>-171.05</v>
      </c>
    </row>
    <row r="102" spans="1:2" x14ac:dyDescent="0.3">
      <c r="A102" s="2" t="s">
        <v>170</v>
      </c>
      <c r="B102" s="2">
        <v>-170.77</v>
      </c>
    </row>
    <row r="103" spans="1:2" x14ac:dyDescent="0.3">
      <c r="A103" s="2" t="s">
        <v>171</v>
      </c>
      <c r="B103" s="2">
        <v>-174.82</v>
      </c>
    </row>
    <row r="104" spans="1:2" x14ac:dyDescent="0.3">
      <c r="A104" s="2" t="s">
        <v>172</v>
      </c>
      <c r="B104" s="2">
        <v>-179.62</v>
      </c>
    </row>
    <row r="105" spans="1:2" x14ac:dyDescent="0.3">
      <c r="A105" s="2" t="s">
        <v>173</v>
      </c>
      <c r="B105" s="2">
        <v>-178.87</v>
      </c>
    </row>
    <row r="106" spans="1:2" x14ac:dyDescent="0.3">
      <c r="A106" s="2" t="s">
        <v>174</v>
      </c>
      <c r="B106" s="2">
        <v>-191.49</v>
      </c>
    </row>
    <row r="107" spans="1:2" x14ac:dyDescent="0.3">
      <c r="A107" s="2" t="s">
        <v>175</v>
      </c>
      <c r="B107" s="2">
        <v>-229.64</v>
      </c>
    </row>
    <row r="108" spans="1:2" x14ac:dyDescent="0.3">
      <c r="A108" s="2" t="s">
        <v>176</v>
      </c>
      <c r="B108" s="2">
        <v>-336.07</v>
      </c>
    </row>
    <row r="109" spans="1:2" x14ac:dyDescent="0.3">
      <c r="A109" s="2" t="s">
        <v>177</v>
      </c>
      <c r="B109" s="2">
        <v>-242.07</v>
      </c>
    </row>
    <row r="110" spans="1:2" x14ac:dyDescent="0.3">
      <c r="A110" s="2" t="s">
        <v>178</v>
      </c>
      <c r="B110" s="2">
        <v>-228.5</v>
      </c>
    </row>
    <row r="111" spans="1:2" x14ac:dyDescent="0.3">
      <c r="A111" s="2" t="s">
        <v>179</v>
      </c>
      <c r="B111" s="2">
        <v>-201.85</v>
      </c>
    </row>
    <row r="112" spans="1:2" x14ac:dyDescent="0.3">
      <c r="A112" s="2" t="s">
        <v>180</v>
      </c>
      <c r="B112" s="2">
        <v>-196.67</v>
      </c>
    </row>
    <row r="113" spans="1:2" x14ac:dyDescent="0.3">
      <c r="A113" s="2" t="s">
        <v>181</v>
      </c>
      <c r="B113" s="2">
        <v>-192.34</v>
      </c>
    </row>
    <row r="114" spans="1:2" x14ac:dyDescent="0.3">
      <c r="A114" s="2" t="s">
        <v>182</v>
      </c>
      <c r="B114" s="2">
        <v>-190.36</v>
      </c>
    </row>
    <row r="115" spans="1:2" x14ac:dyDescent="0.3">
      <c r="A115" s="2" t="s">
        <v>183</v>
      </c>
      <c r="B115" s="2">
        <v>-187.44</v>
      </c>
    </row>
    <row r="116" spans="1:2" x14ac:dyDescent="0.3">
      <c r="A116" s="2" t="s">
        <v>184</v>
      </c>
      <c r="B116" s="2">
        <v>-186.68</v>
      </c>
    </row>
    <row r="117" spans="1:2" x14ac:dyDescent="0.3">
      <c r="A117" s="2" t="s">
        <v>185</v>
      </c>
      <c r="B117" s="2">
        <v>-190.26</v>
      </c>
    </row>
    <row r="118" spans="1:2" x14ac:dyDescent="0.3">
      <c r="A118" s="2" t="s">
        <v>186</v>
      </c>
      <c r="B118" s="2">
        <v>-191.21</v>
      </c>
    </row>
    <row r="119" spans="1:2" x14ac:dyDescent="0.3">
      <c r="A119" s="2" t="s">
        <v>187</v>
      </c>
      <c r="B119" s="2">
        <v>-187.53</v>
      </c>
    </row>
    <row r="120" spans="1:2" x14ac:dyDescent="0.3">
      <c r="A120" s="2" t="s">
        <v>188</v>
      </c>
      <c r="B120" s="2">
        <v>-179.34</v>
      </c>
    </row>
    <row r="121" spans="1:2" x14ac:dyDescent="0.3">
      <c r="A121" s="2" t="s">
        <v>189</v>
      </c>
      <c r="B121" s="2">
        <v>-171.9</v>
      </c>
    </row>
    <row r="122" spans="1:2" x14ac:dyDescent="0.3">
      <c r="A122" s="2" t="s">
        <v>190</v>
      </c>
      <c r="B122" s="2">
        <v>-166.53</v>
      </c>
    </row>
    <row r="123" spans="1:2" x14ac:dyDescent="0.3">
      <c r="A123" s="2" t="s">
        <v>191</v>
      </c>
      <c r="B123" s="2">
        <v>-160.59</v>
      </c>
    </row>
    <row r="124" spans="1:2" x14ac:dyDescent="0.3">
      <c r="A124" s="2" t="s">
        <v>192</v>
      </c>
      <c r="B124" s="2">
        <v>-166.08</v>
      </c>
    </row>
    <row r="125" spans="1:2" x14ac:dyDescent="0.3">
      <c r="A125" s="2" t="s">
        <v>193</v>
      </c>
      <c r="B125" s="2">
        <v>-157.74</v>
      </c>
    </row>
    <row r="126" spans="1:2" x14ac:dyDescent="0.3">
      <c r="A126" s="2" t="s">
        <v>194</v>
      </c>
      <c r="B126" s="2">
        <v>-145.36000000000001</v>
      </c>
    </row>
    <row r="127" spans="1:2" x14ac:dyDescent="0.3">
      <c r="A127" s="2" t="s">
        <v>195</v>
      </c>
      <c r="B127" s="2">
        <v>-145.63999999999999</v>
      </c>
    </row>
    <row r="128" spans="1:2" x14ac:dyDescent="0.3">
      <c r="A128" s="2" t="s">
        <v>196</v>
      </c>
      <c r="B128" s="2">
        <v>-147.41999999999999</v>
      </c>
    </row>
    <row r="129" spans="1:2" x14ac:dyDescent="0.3">
      <c r="A129" s="2" t="s">
        <v>197</v>
      </c>
      <c r="B129" s="2">
        <v>-149.77000000000001</v>
      </c>
    </row>
    <row r="130" spans="1:2" x14ac:dyDescent="0.3">
      <c r="A130" s="2" t="s">
        <v>198</v>
      </c>
      <c r="B130" s="2">
        <v>-153.33000000000001</v>
      </c>
    </row>
    <row r="131" spans="1:2" x14ac:dyDescent="0.3">
      <c r="A131" s="2" t="s">
        <v>199</v>
      </c>
      <c r="B131" s="2">
        <v>-141.33000000000001</v>
      </c>
    </row>
    <row r="132" spans="1:2" x14ac:dyDescent="0.3">
      <c r="A132" s="2" t="s">
        <v>200</v>
      </c>
      <c r="B132" s="2">
        <v>-145.08000000000001</v>
      </c>
    </row>
    <row r="133" spans="1:2" x14ac:dyDescent="0.3">
      <c r="A133" s="2" t="s">
        <v>201</v>
      </c>
      <c r="B133" s="2">
        <v>-150.52000000000001</v>
      </c>
    </row>
    <row r="134" spans="1:2" x14ac:dyDescent="0.3">
      <c r="A134" s="2" t="s">
        <v>202</v>
      </c>
      <c r="B134" s="2">
        <v>-153.41999999999999</v>
      </c>
    </row>
    <row r="135" spans="1:2" x14ac:dyDescent="0.3">
      <c r="A135" s="2" t="s">
        <v>203</v>
      </c>
      <c r="B135" s="2">
        <v>-159.43</v>
      </c>
    </row>
    <row r="136" spans="1:2" x14ac:dyDescent="0.3">
      <c r="A136" s="2" t="s">
        <v>204</v>
      </c>
      <c r="B136" s="2">
        <v>-159.05000000000001</v>
      </c>
    </row>
    <row r="137" spans="1:2" x14ac:dyDescent="0.3">
      <c r="A137" s="2" t="s">
        <v>205</v>
      </c>
      <c r="B137" s="2">
        <v>-149.49</v>
      </c>
    </row>
    <row r="138" spans="1:2" x14ac:dyDescent="0.3">
      <c r="A138" s="2" t="s">
        <v>206</v>
      </c>
      <c r="B138" s="2">
        <v>-147.88999999999999</v>
      </c>
    </row>
    <row r="139" spans="1:2" x14ac:dyDescent="0.3">
      <c r="A139" s="2" t="s">
        <v>207</v>
      </c>
      <c r="B139" s="2">
        <v>-150.52000000000001</v>
      </c>
    </row>
    <row r="140" spans="1:2" x14ac:dyDescent="0.3">
      <c r="A140" s="2" t="s">
        <v>208</v>
      </c>
      <c r="B140" s="2">
        <v>-157.08000000000001</v>
      </c>
    </row>
    <row r="141" spans="1:2" x14ac:dyDescent="0.3">
      <c r="A141" s="2" t="s">
        <v>209</v>
      </c>
      <c r="B141" s="2">
        <v>-172.37</v>
      </c>
    </row>
    <row r="142" spans="1:2" x14ac:dyDescent="0.3">
      <c r="A142" s="2" t="s">
        <v>210</v>
      </c>
      <c r="B142" s="2">
        <v>-174.06</v>
      </c>
    </row>
    <row r="143" spans="1:2" x14ac:dyDescent="0.3">
      <c r="A143" s="2" t="s">
        <v>211</v>
      </c>
      <c r="B143" s="2">
        <v>-171.15</v>
      </c>
    </row>
    <row r="144" spans="1:2" x14ac:dyDescent="0.3">
      <c r="A144" s="2" t="s">
        <v>212</v>
      </c>
      <c r="B144" s="2">
        <v>-160.46</v>
      </c>
    </row>
    <row r="145" spans="1:2" x14ac:dyDescent="0.3">
      <c r="A145" s="2" t="s">
        <v>213</v>
      </c>
      <c r="B145" s="2">
        <v>-147.80000000000001</v>
      </c>
    </row>
    <row r="146" spans="1:2" x14ac:dyDescent="0.3">
      <c r="A146" s="2" t="s">
        <v>214</v>
      </c>
      <c r="B146" s="2">
        <v>-141.61000000000001</v>
      </c>
    </row>
    <row r="147" spans="1:2" x14ac:dyDescent="0.3">
      <c r="A147" s="2" t="s">
        <v>215</v>
      </c>
      <c r="B147" s="2">
        <v>-134.38999999999999</v>
      </c>
    </row>
    <row r="148" spans="1:2" x14ac:dyDescent="0.3">
      <c r="A148" s="2" t="s">
        <v>216</v>
      </c>
      <c r="B148" s="2">
        <v>-144.41</v>
      </c>
    </row>
    <row r="149" spans="1:2" x14ac:dyDescent="0.3">
      <c r="A149" s="2" t="s">
        <v>217</v>
      </c>
      <c r="B149" s="2">
        <v>-140.19</v>
      </c>
    </row>
    <row r="150" spans="1:2" x14ac:dyDescent="0.3">
      <c r="A150" s="2" t="s">
        <v>218</v>
      </c>
      <c r="B150" s="2">
        <v>-138.59</v>
      </c>
    </row>
    <row r="151" spans="1:2" x14ac:dyDescent="0.3">
      <c r="A151" s="2" t="s">
        <v>219</v>
      </c>
      <c r="B151" s="2">
        <v>-140</v>
      </c>
    </row>
    <row r="152" spans="1:2" x14ac:dyDescent="0.3">
      <c r="A152" s="2" t="s">
        <v>220</v>
      </c>
      <c r="B152" s="2">
        <v>-139.53</v>
      </c>
    </row>
    <row r="153" spans="1:2" x14ac:dyDescent="0.3">
      <c r="A153" s="2" t="s">
        <v>221</v>
      </c>
      <c r="B153" s="2">
        <v>-140.28</v>
      </c>
    </row>
    <row r="154" spans="1:2" x14ac:dyDescent="0.3">
      <c r="A154" s="2" t="s">
        <v>222</v>
      </c>
      <c r="B154" s="2">
        <v>-144.03</v>
      </c>
    </row>
    <row r="155" spans="1:2" x14ac:dyDescent="0.3">
      <c r="A155" s="2" t="s">
        <v>223</v>
      </c>
      <c r="B155" s="2">
        <v>-146.57</v>
      </c>
    </row>
    <row r="156" spans="1:2" x14ac:dyDescent="0.3">
      <c r="A156" s="2" t="s">
        <v>224</v>
      </c>
      <c r="B156" s="2">
        <v>-149.38999999999999</v>
      </c>
    </row>
    <row r="157" spans="1:2" x14ac:dyDescent="0.3">
      <c r="A157" s="2" t="s">
        <v>225</v>
      </c>
      <c r="B157" s="2">
        <v>-156.24</v>
      </c>
    </row>
    <row r="158" spans="1:2" x14ac:dyDescent="0.3">
      <c r="A158" s="2" t="s">
        <v>226</v>
      </c>
      <c r="B158" s="2">
        <v>-157.93</v>
      </c>
    </row>
    <row r="159" spans="1:2" x14ac:dyDescent="0.3">
      <c r="A159" s="2" t="s">
        <v>227</v>
      </c>
      <c r="B159" s="2">
        <v>-156.43</v>
      </c>
    </row>
    <row r="160" spans="1:2" x14ac:dyDescent="0.3">
      <c r="A160" s="2" t="s">
        <v>228</v>
      </c>
      <c r="B160" s="2">
        <v>-155.21</v>
      </c>
    </row>
    <row r="161" spans="1:2" x14ac:dyDescent="0.3">
      <c r="A161" s="2" t="s">
        <v>229</v>
      </c>
      <c r="B161" s="2">
        <v>-149.86000000000001</v>
      </c>
    </row>
    <row r="162" spans="1:2" x14ac:dyDescent="0.3">
      <c r="A162" s="2" t="s">
        <v>230</v>
      </c>
      <c r="B162" s="2">
        <v>-148.07</v>
      </c>
    </row>
    <row r="163" spans="1:2" x14ac:dyDescent="0.3">
      <c r="A163" s="2" t="s">
        <v>231</v>
      </c>
      <c r="B163" s="2">
        <v>-147.13</v>
      </c>
    </row>
    <row r="164" spans="1:2" x14ac:dyDescent="0.3">
      <c r="A164" s="2" t="s">
        <v>232</v>
      </c>
      <c r="B164" s="2">
        <v>-148.82</v>
      </c>
    </row>
    <row r="165" spans="1:2" x14ac:dyDescent="0.3">
      <c r="A165" s="2" t="s">
        <v>233</v>
      </c>
      <c r="B165" s="2">
        <v>-162.53</v>
      </c>
    </row>
    <row r="166" spans="1:2" x14ac:dyDescent="0.3">
      <c r="A166" s="2" t="s">
        <v>234</v>
      </c>
      <c r="B166" s="2">
        <v>-174.74</v>
      </c>
    </row>
    <row r="167" spans="1:2" x14ac:dyDescent="0.3">
      <c r="A167" s="2" t="s">
        <v>235</v>
      </c>
      <c r="B167" s="2">
        <v>-170.89</v>
      </c>
    </row>
    <row r="168" spans="1:2" x14ac:dyDescent="0.3">
      <c r="A168" s="2" t="s">
        <v>236</v>
      </c>
      <c r="B168" s="2">
        <v>-163.94</v>
      </c>
    </row>
    <row r="169" spans="1:2" x14ac:dyDescent="0.3">
      <c r="A169" s="2" t="s">
        <v>237</v>
      </c>
      <c r="B169" s="2">
        <v>-157.93</v>
      </c>
    </row>
    <row r="170" spans="1:2" x14ac:dyDescent="0.3">
      <c r="A170" s="2" t="s">
        <v>238</v>
      </c>
      <c r="B170" s="2">
        <v>-150.69999999999999</v>
      </c>
    </row>
    <row r="171" spans="1:2" x14ac:dyDescent="0.3">
      <c r="A171" s="2" t="s">
        <v>239</v>
      </c>
      <c r="B171" s="2">
        <v>-143.94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2</vt:i4>
      </vt:variant>
    </vt:vector>
  </HeadingPairs>
  <TitlesOfParts>
    <vt:vector size="2" baseType="lpstr">
      <vt:lpstr>Power_stations</vt:lpstr>
      <vt:lpstr>Cost_of_electricity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Erik Lindberg</cp:lastModifiedBy>
  <dcterms:created xsi:type="dcterms:W3CDTF">2021-06-22T06:45:55Z</dcterms:created>
  <dcterms:modified xsi:type="dcterms:W3CDTF">2021-08-03T14:21:46Z</dcterms:modified>
</cp:coreProperties>
</file>