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rik Lindberg\Documents\KTH\Sommarjobb 2021\NewTutorials\Exercise6.16\"/>
    </mc:Choice>
  </mc:AlternateContent>
  <xr:revisionPtr revIDLastSave="0" documentId="13_ncr:1_{30089F20-BCB3-4928-BA4E-E21270D18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ects" sheetId="2" r:id="rId1"/>
    <sheet name="Cost of electricity" sheetId="2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2" l="1"/>
  <c r="R9" i="2"/>
  <c r="R8" i="2"/>
  <c r="R6" i="2"/>
  <c r="R7" i="2"/>
  <c r="P4" i="2"/>
  <c r="R5" i="2"/>
  <c r="R4" i="2"/>
  <c r="Q7" i="2"/>
  <c r="Q5" i="2"/>
  <c r="Q6" i="2"/>
  <c r="Q4" i="2"/>
</calcChain>
</file>

<file path=xl/sharedStrings.xml><?xml version="1.0" encoding="utf-8"?>
<sst xmlns="http://schemas.openxmlformats.org/spreadsheetml/2006/main" count="60" uniqueCount="55">
  <si>
    <t>commodity</t>
  </si>
  <si>
    <t>water</t>
  </si>
  <si>
    <t>unit</t>
  </si>
  <si>
    <t>1h</t>
  </si>
  <si>
    <t>hour</t>
  </si>
  <si>
    <t>2021-01-02T00:00:00</t>
  </si>
  <si>
    <t>2021-01-01T00:00:00</t>
  </si>
  <si>
    <t>2021-01-01T01:00:00</t>
  </si>
  <si>
    <t>2021-01-01T02:00:00</t>
  </si>
  <si>
    <t>2021-01-01T03:00:00</t>
  </si>
  <si>
    <t>2021-01-01T04:00:00</t>
  </si>
  <si>
    <t>2021-01-01T05:00:00</t>
  </si>
  <si>
    <t>2021-01-01T06:00:00</t>
  </si>
  <si>
    <t>2021-01-01T07:00:00</t>
  </si>
  <si>
    <t>2021-01-01T08:00:00</t>
  </si>
  <si>
    <t>2021-01-01T09:00:00</t>
  </si>
  <si>
    <t>2021-01-01T10:00:00</t>
  </si>
  <si>
    <t>2021-01-01T11:00:00</t>
  </si>
  <si>
    <t>2021-01-01T12:00:00</t>
  </si>
  <si>
    <t>2021-01-01T13:00:00</t>
  </si>
  <si>
    <t>2021-01-01T14:00:00</t>
  </si>
  <si>
    <t>2021-01-01T15:00:00</t>
  </si>
  <si>
    <t>2021-01-01T16:00:00</t>
  </si>
  <si>
    <t>2021-01-01T17:00:00</t>
  </si>
  <si>
    <t>2021-01-01T18:00:00</t>
  </si>
  <si>
    <t>2021-01-01T19:00:00</t>
  </si>
  <si>
    <t>2021-01-01T20:00:00</t>
  </si>
  <si>
    <t>2021-01-01T21:00:00</t>
  </si>
  <si>
    <t>2021-01-01T22:00:00</t>
  </si>
  <si>
    <t>2021-01-01T23:00:00</t>
  </si>
  <si>
    <t>Name</t>
  </si>
  <si>
    <t>Pmax</t>
  </si>
  <si>
    <t>Qmax</t>
  </si>
  <si>
    <t>Mstart</t>
  </si>
  <si>
    <t>Mmax</t>
  </si>
  <si>
    <t>Local Inflow</t>
  </si>
  <si>
    <t>Min Spill</t>
  </si>
  <si>
    <t>Min flow downstream</t>
  </si>
  <si>
    <t>Fallet</t>
  </si>
  <si>
    <t>True</t>
  </si>
  <si>
    <t>Språnget</t>
  </si>
  <si>
    <t>Node names</t>
  </si>
  <si>
    <t>Time period</t>
  </si>
  <si>
    <t>Power plants</t>
  </si>
  <si>
    <t>Start</t>
  </si>
  <si>
    <t>End</t>
  </si>
  <si>
    <t>Reservoir</t>
  </si>
  <si>
    <t>Resolution</t>
  </si>
  <si>
    <t>Reservoir effeiciency</t>
  </si>
  <si>
    <t>Nodes &amp; Units</t>
  </si>
  <si>
    <t>Hour</t>
  </si>
  <si>
    <t>Price</t>
  </si>
  <si>
    <t>Fallet_flow</t>
  </si>
  <si>
    <t>Fallet_to_downstream_flow</t>
  </si>
  <si>
    <t>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</si>
</sst>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0" fillId="3" borderId="0" xfId="0" applyFill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0" fillId="2" borderId="6" xfId="0" applyFill="1" applyBorder="1"/>
    <xf numFmtId="0" fontId="1" fillId="0" borderId="1" xfId="0" applyFont="1" applyBorder="1"/>
    <xf numFmtId="0" fontId="1" fillId="2" borderId="6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"/>
  <sheetViews>
    <sheetView tabSelected="1" zoomScale="90" zoomScaleNormal="90" workbookViewId="0">
      <selection activeCell="P11" sqref="P11"/>
    </sheetView>
  </sheetViews>
  <sheetFormatPr defaultRowHeight="14.4" x14ac:dyDescent="0.3"/>
  <cols>
    <col min="1" max="1" width="12.21875" style="2" customWidth="1"/>
    <col min="2" max="2" width="6.44140625" style="4" customWidth="1"/>
    <col min="3" max="3" width="8.109375" style="2" customWidth="1"/>
    <col min="4" max="4" width="9.77734375" style="4" customWidth="1"/>
    <col min="5" max="5" width="6.6640625" style="2" customWidth="1"/>
    <col min="6" max="6" width="11.44140625" style="4" customWidth="1"/>
    <col min="7" max="7" width="9.21875" style="2" customWidth="1"/>
    <col min="8" max="8" width="20.6640625" style="4" customWidth="1"/>
    <col min="9" max="9" width="11.33203125" style="2" customWidth="1"/>
    <col min="10" max="10" width="18.88671875" style="4" customWidth="1"/>
    <col min="11" max="11" width="18.77734375" style="4" customWidth="1"/>
    <col min="12" max="12" width="19.33203125" style="2" customWidth="1"/>
    <col min="13" max="13" width="20.109375" style="4" customWidth="1"/>
    <col min="14" max="14" width="20.77734375" style="2" customWidth="1"/>
    <col min="15" max="15" width="11" style="4" customWidth="1"/>
    <col min="16" max="16" width="13.6640625" style="4" customWidth="1"/>
    <col min="17" max="17" width="14" style="2" customWidth="1"/>
    <col min="18" max="18" width="25.33203125" style="4" customWidth="1"/>
    <col min="19" max="19" width="14.88671875" style="2" customWidth="1"/>
    <col min="20" max="20" width="10" style="2" customWidth="1"/>
    <col min="21" max="21" width="9.44140625" style="2" customWidth="1"/>
    <col min="22" max="22" width="24.33203125" style="4" customWidth="1"/>
    <col min="23" max="23" width="14.109375" style="2" customWidth="1"/>
  </cols>
  <sheetData>
    <row r="1" spans="1:23" x14ac:dyDescent="0.3">
      <c r="A1" s="1" t="s">
        <v>43</v>
      </c>
      <c r="L1" s="1" t="s">
        <v>42</v>
      </c>
      <c r="Q1" s="1" t="s">
        <v>49</v>
      </c>
      <c r="R1" s="3"/>
      <c r="S1" s="1"/>
      <c r="T1" s="1"/>
      <c r="W1" s="1"/>
    </row>
    <row r="2" spans="1:23" x14ac:dyDescent="0.3">
      <c r="I2" s="15"/>
      <c r="M2" s="14"/>
      <c r="N2" s="17"/>
      <c r="O2" s="14"/>
      <c r="Q2" s="15"/>
      <c r="R2" s="13"/>
      <c r="S2" s="15"/>
      <c r="T2" s="15"/>
      <c r="U2" s="15"/>
      <c r="W2" s="15"/>
    </row>
    <row r="3" spans="1:23" s="16" customFormat="1" ht="15" thickBot="1" x14ac:dyDescent="0.35">
      <c r="A3" s="7" t="s">
        <v>30</v>
      </c>
      <c r="B3" s="8" t="s">
        <v>31</v>
      </c>
      <c r="C3" s="7" t="s">
        <v>32</v>
      </c>
      <c r="D3" s="8" t="s">
        <v>33</v>
      </c>
      <c r="E3" s="7" t="s">
        <v>34</v>
      </c>
      <c r="F3" s="8" t="s">
        <v>35</v>
      </c>
      <c r="G3" s="7" t="s">
        <v>36</v>
      </c>
      <c r="H3" s="8" t="s">
        <v>37</v>
      </c>
      <c r="I3" s="7" t="s">
        <v>46</v>
      </c>
      <c r="J3" s="8" t="s">
        <v>48</v>
      </c>
      <c r="K3" s="3"/>
      <c r="L3" s="7" t="s">
        <v>54</v>
      </c>
      <c r="M3" s="8" t="s">
        <v>44</v>
      </c>
      <c r="N3" s="7" t="s">
        <v>45</v>
      </c>
      <c r="O3" s="8" t="s">
        <v>47</v>
      </c>
      <c r="P3" s="3"/>
      <c r="Q3" s="7" t="s">
        <v>41</v>
      </c>
      <c r="R3" s="8" t="s">
        <v>2</v>
      </c>
      <c r="S3" s="7" t="s">
        <v>0</v>
      </c>
      <c r="T3" s="1"/>
      <c r="U3" s="1"/>
      <c r="V3" s="3"/>
      <c r="W3" s="1"/>
    </row>
    <row r="4" spans="1:23" x14ac:dyDescent="0.3">
      <c r="A4" s="11" t="s">
        <v>40</v>
      </c>
      <c r="B4" s="12">
        <v>71.2</v>
      </c>
      <c r="C4" s="11">
        <v>115</v>
      </c>
      <c r="D4" s="12">
        <v>1000</v>
      </c>
      <c r="E4" s="11">
        <v>3600</v>
      </c>
      <c r="F4" s="12">
        <v>-112</v>
      </c>
      <c r="G4" s="11">
        <v>1</v>
      </c>
      <c r="H4" s="12">
        <v>10</v>
      </c>
      <c r="I4" s="5" t="s">
        <v>39</v>
      </c>
      <c r="J4" s="6">
        <v>1</v>
      </c>
      <c r="L4" s="5" t="s">
        <v>4</v>
      </c>
      <c r="M4" s="6" t="s">
        <v>6</v>
      </c>
      <c r="N4" s="5" t="s">
        <v>5</v>
      </c>
      <c r="O4" s="6" t="s">
        <v>3</v>
      </c>
      <c r="P4" s="4" t="str">
        <f>_xlfn.CONCAT(objects!A4,"_flow")</f>
        <v>Språnget_flow</v>
      </c>
      <c r="Q4" s="5" t="str">
        <f>_xlfn.CONCAT(objects!A4,"_upper")</f>
        <v>Språnget_upper</v>
      </c>
      <c r="R4" s="6" t="str">
        <f>_xlfn.CONCAT(objects!A4,"_pwr_plant")</f>
        <v>Språnget_pwr_plant</v>
      </c>
      <c r="S4" s="5" t="s">
        <v>1</v>
      </c>
      <c r="T4" s="5"/>
      <c r="W4" s="5"/>
    </row>
    <row r="5" spans="1:23" x14ac:dyDescent="0.3">
      <c r="A5" s="2" t="s">
        <v>38</v>
      </c>
      <c r="B5" s="4">
        <v>115.6</v>
      </c>
      <c r="C5" s="2">
        <v>165</v>
      </c>
      <c r="D5" s="4">
        <v>1200</v>
      </c>
      <c r="E5" s="2">
        <v>3900</v>
      </c>
      <c r="F5" s="4">
        <v>-2</v>
      </c>
      <c r="G5" s="2">
        <v>1</v>
      </c>
      <c r="H5" s="4">
        <v>10</v>
      </c>
      <c r="I5" s="2" t="s">
        <v>39</v>
      </c>
      <c r="J5" s="4">
        <v>1</v>
      </c>
      <c r="M5" s="6"/>
      <c r="P5" s="4" t="s">
        <v>52</v>
      </c>
      <c r="Q5" s="2" t="str">
        <f>_xlfn.CONCAT(objects!A5,"_upper")</f>
        <v>Fallet_upper</v>
      </c>
      <c r="R5" s="4" t="str">
        <f>_xlfn.CONCAT(objects!A5,"_pwr_plant")</f>
        <v>Fallet_pwr_plant</v>
      </c>
      <c r="S5" s="2" t="s">
        <v>1</v>
      </c>
    </row>
    <row r="6" spans="1:23" x14ac:dyDescent="0.3">
      <c r="Q6" s="2" t="str">
        <f>_xlfn.CONCAT(objects!A4,"_lower")</f>
        <v>Språnget_lower</v>
      </c>
      <c r="R6" s="4" t="str">
        <f>_xlfn.CONCAT(objects!A4,"_disch")</f>
        <v>Språnget_disch</v>
      </c>
      <c r="S6" s="2" t="s">
        <v>1</v>
      </c>
    </row>
    <row r="7" spans="1:23" x14ac:dyDescent="0.3">
      <c r="Q7" s="2" t="str">
        <f>_xlfn.CONCAT(objects!A5,"_lower")</f>
        <v>Fallet_lower</v>
      </c>
      <c r="R7" s="4" t="str">
        <f>_xlfn.CONCAT(objects!A4,"_spill")</f>
        <v>Språnget_spill</v>
      </c>
      <c r="S7" s="2" t="s">
        <v>1</v>
      </c>
    </row>
    <row r="8" spans="1:23" x14ac:dyDescent="0.3">
      <c r="R8" s="4" t="str">
        <f>_xlfn.CONCAT(objects!A4,"_to_",objects!A5,"_flow")</f>
        <v>Språnget_to_Fallet_flow</v>
      </c>
    </row>
    <row r="9" spans="1:23" x14ac:dyDescent="0.3">
      <c r="R9" s="4" t="str">
        <f>_xlfn.CONCAT(objects!A5,"_disch")</f>
        <v>Fallet_disch</v>
      </c>
    </row>
    <row r="10" spans="1:23" x14ac:dyDescent="0.3">
      <c r="R10" s="4" t="str">
        <f>_xlfn.CONCAT(objects!A5,"_spill")</f>
        <v>Fallet_spill</v>
      </c>
    </row>
    <row r="11" spans="1:23" x14ac:dyDescent="0.3">
      <c r="R11" s="4" t="s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4F09-EFE3-4E1B-99C2-09A70B88E186}">
  <dimension ref="A1:V27"/>
  <sheetViews>
    <sheetView topLeftCell="A4" workbookViewId="0">
      <selection activeCell="B28" sqref="B28"/>
    </sheetView>
  </sheetViews>
  <sheetFormatPr defaultRowHeight="14.4" x14ac:dyDescent="0.3"/>
  <cols>
    <col min="1" max="1" width="18.6640625" style="2" customWidth="1"/>
    <col min="2" max="2" width="14.21875" style="2" customWidth="1"/>
    <col min="3" max="22" width="8.88671875" style="10"/>
  </cols>
  <sheetData>
    <row r="1" spans="1:22" x14ac:dyDescent="0.3">
      <c r="A1" s="1"/>
    </row>
    <row r="3" spans="1:22" s="9" customFormat="1" ht="15" thickBot="1" x14ac:dyDescent="0.35">
      <c r="A3" s="7" t="s">
        <v>50</v>
      </c>
      <c r="B3" s="7" t="s">
        <v>51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3">
      <c r="A4" s="5" t="s">
        <v>6</v>
      </c>
      <c r="B4" s="5">
        <v>-325</v>
      </c>
    </row>
    <row r="5" spans="1:22" x14ac:dyDescent="0.3">
      <c r="A5" s="2" t="s">
        <v>7</v>
      </c>
      <c r="B5" s="2">
        <v>-265</v>
      </c>
    </row>
    <row r="6" spans="1:22" x14ac:dyDescent="0.3">
      <c r="A6" s="2" t="s">
        <v>8</v>
      </c>
      <c r="B6" s="2">
        <v>-255</v>
      </c>
    </row>
    <row r="7" spans="1:22" x14ac:dyDescent="0.3">
      <c r="A7" s="2" t="s">
        <v>9</v>
      </c>
      <c r="B7" s="2">
        <v>-255</v>
      </c>
    </row>
    <row r="8" spans="1:22" x14ac:dyDescent="0.3">
      <c r="A8" s="2" t="s">
        <v>10</v>
      </c>
      <c r="B8" s="2">
        <v>-245</v>
      </c>
    </row>
    <row r="9" spans="1:22" x14ac:dyDescent="0.3">
      <c r="A9" s="2" t="s">
        <v>11</v>
      </c>
      <c r="B9" s="2">
        <v>-300</v>
      </c>
    </row>
    <row r="10" spans="1:22" x14ac:dyDescent="0.3">
      <c r="A10" s="2" t="s">
        <v>12</v>
      </c>
      <c r="B10" s="2">
        <v>-370</v>
      </c>
    </row>
    <row r="11" spans="1:22" x14ac:dyDescent="0.3">
      <c r="A11" s="2" t="s">
        <v>13</v>
      </c>
      <c r="B11" s="2">
        <v>-395</v>
      </c>
    </row>
    <row r="12" spans="1:22" x14ac:dyDescent="0.3">
      <c r="A12" s="2" t="s">
        <v>14</v>
      </c>
      <c r="B12" s="2">
        <v>-420</v>
      </c>
    </row>
    <row r="13" spans="1:22" x14ac:dyDescent="0.3">
      <c r="A13" s="2" t="s">
        <v>15</v>
      </c>
      <c r="B13" s="2">
        <v>-425</v>
      </c>
    </row>
    <row r="14" spans="1:22" x14ac:dyDescent="0.3">
      <c r="A14" s="2" t="s">
        <v>16</v>
      </c>
      <c r="B14" s="2">
        <v>-425</v>
      </c>
    </row>
    <row r="15" spans="1:22" x14ac:dyDescent="0.3">
      <c r="A15" s="2" t="s">
        <v>17</v>
      </c>
      <c r="B15" s="2">
        <v>-425</v>
      </c>
    </row>
    <row r="16" spans="1:22" x14ac:dyDescent="0.3">
      <c r="A16" s="2" t="s">
        <v>18</v>
      </c>
      <c r="B16" s="2">
        <v>-420</v>
      </c>
    </row>
    <row r="17" spans="1:2" x14ac:dyDescent="0.3">
      <c r="A17" s="2" t="s">
        <v>19</v>
      </c>
      <c r="B17" s="2">
        <v>-425</v>
      </c>
    </row>
    <row r="18" spans="1:2" x14ac:dyDescent="0.3">
      <c r="A18" s="2" t="s">
        <v>20</v>
      </c>
      <c r="B18" s="2">
        <v>-415</v>
      </c>
    </row>
    <row r="19" spans="1:2" x14ac:dyDescent="0.3">
      <c r="A19" s="2" t="s">
        <v>21</v>
      </c>
      <c r="B19" s="2">
        <v>-415</v>
      </c>
    </row>
    <row r="20" spans="1:2" x14ac:dyDescent="0.3">
      <c r="A20" s="2" t="s">
        <v>22</v>
      </c>
      <c r="B20" s="2">
        <v>-410</v>
      </c>
    </row>
    <row r="21" spans="1:2" x14ac:dyDescent="0.3">
      <c r="A21" s="2" t="s">
        <v>23</v>
      </c>
      <c r="B21" s="2">
        <v>-415</v>
      </c>
    </row>
    <row r="22" spans="1:2" x14ac:dyDescent="0.3">
      <c r="A22" s="2" t="s">
        <v>24</v>
      </c>
      <c r="B22" s="2">
        <v>-415</v>
      </c>
    </row>
    <row r="23" spans="1:2" x14ac:dyDescent="0.3">
      <c r="A23" s="2" t="s">
        <v>25</v>
      </c>
      <c r="B23" s="2">
        <v>-410</v>
      </c>
    </row>
    <row r="24" spans="1:2" x14ac:dyDescent="0.3">
      <c r="A24" s="2" t="s">
        <v>26</v>
      </c>
      <c r="B24" s="2">
        <v>-395</v>
      </c>
    </row>
    <row r="25" spans="1:2" x14ac:dyDescent="0.3">
      <c r="A25" s="2" t="s">
        <v>27</v>
      </c>
      <c r="B25" s="2">
        <v>-385</v>
      </c>
    </row>
    <row r="26" spans="1:2" x14ac:dyDescent="0.3">
      <c r="A26" s="2" t="s">
        <v>28</v>
      </c>
      <c r="B26" s="2">
        <v>-395</v>
      </c>
    </row>
    <row r="27" spans="1:2" x14ac:dyDescent="0.3">
      <c r="A27" s="2" t="s">
        <v>29</v>
      </c>
      <c r="B27" s="2">
        <v>-365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objects</vt:lpstr>
      <vt:lpstr>Cost of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Lindberg</cp:lastModifiedBy>
  <dcterms:created xsi:type="dcterms:W3CDTF">2021-06-22T06:45:55Z</dcterms:created>
  <dcterms:modified xsi:type="dcterms:W3CDTF">2021-08-02T07:06:28Z</dcterms:modified>
</cp:coreProperties>
</file>