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3140" yWindow="200" windowWidth="47000" windowHeight="26160" activeTab="5"/>
  </bookViews>
  <sheets>
    <sheet name="all" sheetId="1" r:id="rId1"/>
    <sheet name="2007" sheetId="2" r:id="rId2"/>
    <sheet name="short-term changes" sheetId="3" r:id="rId3"/>
    <sheet name="calibrations" sheetId="4" r:id="rId4"/>
    <sheet name="google earth" sheetId="6" r:id="rId5"/>
    <sheet name="tank areas gps and google earth" sheetId="7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75" i="7" l="1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5" i="7"/>
  <c r="C74" i="7"/>
  <c r="AC155" i="7"/>
  <c r="AB155" i="7"/>
  <c r="AD155" i="7"/>
  <c r="AC154" i="7"/>
  <c r="AB154" i="7"/>
  <c r="AD154" i="7"/>
  <c r="AC153" i="7"/>
  <c r="AB153" i="7"/>
  <c r="AD153" i="7"/>
  <c r="AC152" i="7"/>
  <c r="AB152" i="7"/>
  <c r="AD152" i="7"/>
  <c r="AC151" i="7"/>
  <c r="AB151" i="7"/>
  <c r="AD151" i="7"/>
  <c r="AC150" i="7"/>
  <c r="AB150" i="7"/>
  <c r="AD150" i="7"/>
  <c r="AC149" i="7"/>
  <c r="AB149" i="7"/>
  <c r="AD149" i="7"/>
  <c r="AC148" i="7"/>
  <c r="AB148" i="7"/>
  <c r="AD148" i="7"/>
  <c r="AC147" i="7"/>
  <c r="AB147" i="7"/>
  <c r="AD147" i="7"/>
  <c r="AC146" i="7"/>
  <c r="AB146" i="7"/>
  <c r="AD146" i="7"/>
  <c r="AC145" i="7"/>
  <c r="AB145" i="7"/>
  <c r="AD145" i="7"/>
  <c r="AC144" i="7"/>
  <c r="AB144" i="7"/>
  <c r="AD144" i="7"/>
  <c r="AC143" i="7"/>
  <c r="AB143" i="7"/>
  <c r="AD143" i="7"/>
  <c r="AC142" i="7"/>
  <c r="AB142" i="7"/>
  <c r="AD142" i="7"/>
  <c r="AC141" i="7"/>
  <c r="AB141" i="7"/>
  <c r="AD141" i="7"/>
  <c r="AC140" i="7"/>
  <c r="AB140" i="7"/>
  <c r="AD140" i="7"/>
  <c r="AC139" i="7"/>
  <c r="AB139" i="7"/>
  <c r="AD139" i="7"/>
  <c r="AC138" i="7"/>
  <c r="AB138" i="7"/>
  <c r="AD138" i="7"/>
  <c r="AC137" i="7"/>
  <c r="AB137" i="7"/>
  <c r="AD137" i="7"/>
  <c r="AC136" i="7"/>
  <c r="AB136" i="7"/>
  <c r="AD136" i="7"/>
  <c r="AC135" i="7"/>
  <c r="AB135" i="7"/>
  <c r="AD135" i="7"/>
  <c r="AC134" i="7"/>
  <c r="AB134" i="7"/>
  <c r="AD134" i="7"/>
  <c r="AC133" i="7"/>
  <c r="AB133" i="7"/>
  <c r="AD133" i="7"/>
  <c r="AC132" i="7"/>
  <c r="AB132" i="7"/>
  <c r="AD132" i="7"/>
  <c r="AC131" i="7"/>
  <c r="AB131" i="7"/>
  <c r="AD131" i="7"/>
  <c r="AC130" i="7"/>
  <c r="AB130" i="7"/>
  <c r="AD130" i="7"/>
  <c r="AC129" i="7"/>
  <c r="AB129" i="7"/>
  <c r="AD129" i="7"/>
  <c r="AC128" i="7"/>
  <c r="AB128" i="7"/>
  <c r="AD128" i="7"/>
  <c r="AC127" i="7"/>
  <c r="AB127" i="7"/>
  <c r="AD127" i="7"/>
  <c r="AC126" i="7"/>
  <c r="AB126" i="7"/>
  <c r="AD126" i="7"/>
  <c r="AC125" i="7"/>
  <c r="AB125" i="7"/>
  <c r="AD125" i="7"/>
  <c r="AC124" i="7"/>
  <c r="AB124" i="7"/>
  <c r="AD124" i="7"/>
  <c r="AC123" i="7"/>
  <c r="AB123" i="7"/>
  <c r="AD123" i="7"/>
  <c r="AC122" i="7"/>
  <c r="AB122" i="7"/>
  <c r="AD122" i="7"/>
  <c r="AC121" i="7"/>
  <c r="AB121" i="7"/>
  <c r="AD121" i="7"/>
  <c r="AC120" i="7"/>
  <c r="AB120" i="7"/>
  <c r="AD120" i="7"/>
  <c r="AC119" i="7"/>
  <c r="AB119" i="7"/>
  <c r="AD119" i="7"/>
  <c r="AC118" i="7"/>
  <c r="AB118" i="7"/>
  <c r="AD118" i="7"/>
  <c r="AC117" i="7"/>
  <c r="AB117" i="7"/>
  <c r="AD117" i="7"/>
  <c r="AC116" i="7"/>
  <c r="AB116" i="7"/>
  <c r="AD116" i="7"/>
  <c r="AC115" i="7"/>
  <c r="AB115" i="7"/>
  <c r="AD115" i="7"/>
  <c r="AC114" i="7"/>
  <c r="AB114" i="7"/>
  <c r="AD114" i="7"/>
  <c r="AC113" i="7"/>
  <c r="AB113" i="7"/>
  <c r="AD113" i="7"/>
  <c r="AC112" i="7"/>
  <c r="AB112" i="7"/>
  <c r="AD112" i="7"/>
  <c r="AC111" i="7"/>
  <c r="AB111" i="7"/>
  <c r="AD111" i="7"/>
  <c r="AC110" i="7"/>
  <c r="AB110" i="7"/>
  <c r="AD110" i="7"/>
  <c r="AC109" i="7"/>
  <c r="AB109" i="7"/>
  <c r="AD109" i="7"/>
  <c r="AC108" i="7"/>
  <c r="AB108" i="7"/>
  <c r="AD108" i="7"/>
  <c r="AC107" i="7"/>
  <c r="AB107" i="7"/>
  <c r="AD107" i="7"/>
  <c r="AC106" i="7"/>
  <c r="AB106" i="7"/>
  <c r="AD106" i="7"/>
  <c r="AC105" i="7"/>
  <c r="AB105" i="7"/>
  <c r="AD105" i="7"/>
  <c r="AC104" i="7"/>
  <c r="AB104" i="7"/>
  <c r="AD104" i="7"/>
  <c r="AC103" i="7"/>
  <c r="AB103" i="7"/>
  <c r="AD103" i="7"/>
  <c r="AC102" i="7"/>
  <c r="AB102" i="7"/>
  <c r="AD102" i="7"/>
  <c r="AC101" i="7"/>
  <c r="AB101" i="7"/>
  <c r="AD101" i="7"/>
  <c r="AC100" i="7"/>
  <c r="AB100" i="7"/>
  <c r="AD100" i="7"/>
  <c r="AC99" i="7"/>
  <c r="AB99" i="7"/>
  <c r="AD99" i="7"/>
  <c r="AC98" i="7"/>
  <c r="AB98" i="7"/>
  <c r="AD98" i="7"/>
  <c r="AC97" i="7"/>
  <c r="AB97" i="7"/>
  <c r="AD97" i="7"/>
  <c r="AC96" i="7"/>
  <c r="AB96" i="7"/>
  <c r="AD96" i="7"/>
  <c r="AC95" i="7"/>
  <c r="AB95" i="7"/>
  <c r="AD95" i="7"/>
  <c r="AC94" i="7"/>
  <c r="AB94" i="7"/>
  <c r="AD94" i="7"/>
  <c r="AC93" i="7"/>
  <c r="AB93" i="7"/>
  <c r="AD93" i="7"/>
  <c r="AC92" i="7"/>
  <c r="AB92" i="7"/>
  <c r="AD92" i="7"/>
  <c r="AC91" i="7"/>
  <c r="AB91" i="7"/>
  <c r="AD91" i="7"/>
  <c r="AC90" i="7"/>
  <c r="AB90" i="7"/>
  <c r="AD90" i="7"/>
  <c r="AC89" i="7"/>
  <c r="AB89" i="7"/>
  <c r="AD89" i="7"/>
  <c r="AC88" i="7"/>
  <c r="AB88" i="7"/>
  <c r="AD88" i="7"/>
  <c r="AC87" i="7"/>
  <c r="AB87" i="7"/>
  <c r="AD87" i="7"/>
  <c r="AC86" i="7"/>
  <c r="AB86" i="7"/>
  <c r="AD86" i="7"/>
  <c r="AD85" i="7"/>
  <c r="AC85" i="7"/>
  <c r="AB85" i="7"/>
  <c r="Z159" i="7"/>
  <c r="Z158" i="7"/>
  <c r="Z160" i="7"/>
  <c r="Y159" i="7"/>
  <c r="Y158" i="7"/>
  <c r="Y160" i="7"/>
  <c r="X159" i="7"/>
  <c r="X158" i="7"/>
  <c r="X160" i="7"/>
  <c r="W159" i="7"/>
  <c r="W158" i="7"/>
  <c r="W160" i="7"/>
  <c r="V159" i="7"/>
  <c r="V158" i="7"/>
  <c r="V160" i="7"/>
  <c r="U159" i="7"/>
  <c r="U158" i="7"/>
  <c r="U160" i="7"/>
  <c r="T159" i="7"/>
  <c r="T158" i="7"/>
  <c r="T160" i="7"/>
  <c r="S159" i="7"/>
  <c r="S158" i="7"/>
  <c r="S160" i="7"/>
  <c r="R159" i="7"/>
  <c r="R158" i="7"/>
  <c r="R160" i="7"/>
  <c r="Q159" i="7"/>
  <c r="Q158" i="7"/>
  <c r="Q160" i="7"/>
  <c r="P159" i="7"/>
  <c r="P158" i="7"/>
  <c r="P160" i="7"/>
  <c r="O159" i="7"/>
  <c r="O158" i="7"/>
  <c r="O160" i="7"/>
  <c r="N159" i="7"/>
  <c r="N158" i="7"/>
  <c r="N160" i="7"/>
  <c r="M159" i="7"/>
  <c r="M158" i="7"/>
  <c r="M160" i="7"/>
  <c r="L159" i="7"/>
  <c r="L158" i="7"/>
  <c r="L160" i="7"/>
  <c r="K159" i="7"/>
  <c r="K158" i="7"/>
  <c r="K160" i="7"/>
  <c r="J159" i="7"/>
  <c r="J158" i="7"/>
  <c r="J160" i="7"/>
  <c r="I159" i="7"/>
  <c r="I158" i="7"/>
  <c r="I160" i="7"/>
  <c r="H159" i="7"/>
  <c r="H158" i="7"/>
  <c r="H160" i="7"/>
  <c r="G159" i="7"/>
  <c r="G158" i="7"/>
  <c r="G160" i="7"/>
  <c r="F159" i="7"/>
  <c r="F158" i="7"/>
  <c r="F160" i="7"/>
  <c r="E159" i="7"/>
  <c r="E158" i="7"/>
  <c r="E160" i="7"/>
  <c r="D159" i="7"/>
  <c r="D158" i="7"/>
  <c r="D160" i="7"/>
  <c r="C160" i="7"/>
  <c r="C159" i="7"/>
  <c r="C158" i="7"/>
  <c r="AC2" i="7"/>
  <c r="AD2" i="7"/>
  <c r="AE2" i="7"/>
  <c r="AC9" i="7"/>
  <c r="AD9" i="7"/>
  <c r="AE9" i="7"/>
  <c r="AC12" i="7"/>
  <c r="AD12" i="7"/>
  <c r="AE12" i="7"/>
  <c r="AC23" i="7"/>
  <c r="AD23" i="7"/>
  <c r="AE23" i="7"/>
  <c r="AC26" i="7"/>
  <c r="AD26" i="7"/>
  <c r="AE26" i="7"/>
  <c r="AC30" i="7"/>
  <c r="AD30" i="7"/>
  <c r="AE30" i="7"/>
  <c r="AC32" i="7"/>
  <c r="AD32" i="7"/>
  <c r="AE32" i="7"/>
  <c r="AC36" i="7"/>
  <c r="AD36" i="7"/>
  <c r="AE36" i="7"/>
  <c r="AC38" i="7"/>
  <c r="AD38" i="7"/>
  <c r="AE38" i="7"/>
  <c r="AC49" i="7"/>
  <c r="AD49" i="7"/>
  <c r="AE49" i="7"/>
  <c r="AC54" i="7"/>
  <c r="AD54" i="7"/>
  <c r="AE54" i="7"/>
  <c r="AC57" i="7"/>
  <c r="AD57" i="7"/>
  <c r="AE57" i="7"/>
  <c r="AC59" i="7"/>
  <c r="AD59" i="7"/>
  <c r="AE59" i="7"/>
  <c r="AC61" i="7"/>
  <c r="AD61" i="7"/>
  <c r="AE61" i="7"/>
  <c r="AC69" i="7"/>
  <c r="AD69" i="7"/>
  <c r="AE69" i="7"/>
  <c r="AC70" i="7"/>
  <c r="AD70" i="7"/>
  <c r="AE70" i="7"/>
  <c r="AB72" i="7"/>
  <c r="AB71" i="7"/>
  <c r="AB68" i="7"/>
  <c r="AB67" i="7"/>
  <c r="AB66" i="7"/>
  <c r="AB65" i="7"/>
  <c r="AB64" i="7"/>
  <c r="AB63" i="7"/>
  <c r="AB60" i="7"/>
  <c r="AB58" i="7"/>
  <c r="AB56" i="7"/>
  <c r="AB55" i="7"/>
  <c r="AB53" i="7"/>
  <c r="AB52" i="7"/>
  <c r="AB51" i="7"/>
  <c r="AB50" i="7"/>
  <c r="AB48" i="7"/>
  <c r="AB47" i="7"/>
  <c r="AB46" i="7"/>
  <c r="AB45" i="7"/>
  <c r="T19" i="6"/>
  <c r="T20" i="6"/>
  <c r="T21" i="6"/>
  <c r="S19" i="6"/>
  <c r="S20" i="6"/>
  <c r="S21" i="6"/>
  <c r="R19" i="6"/>
  <c r="R20" i="6"/>
  <c r="R21" i="6"/>
  <c r="Q19" i="6"/>
  <c r="Q20" i="6"/>
  <c r="Q21" i="6"/>
  <c r="P19" i="6"/>
  <c r="P20" i="6"/>
  <c r="P21" i="6"/>
  <c r="O19" i="6"/>
  <c r="O20" i="6"/>
  <c r="O21" i="6"/>
  <c r="N19" i="6"/>
  <c r="N20" i="6"/>
  <c r="N21" i="6"/>
  <c r="M19" i="6"/>
  <c r="M20" i="6"/>
  <c r="M21" i="6"/>
  <c r="L19" i="6"/>
  <c r="L20" i="6"/>
  <c r="L21" i="6"/>
  <c r="K19" i="6"/>
  <c r="K20" i="6"/>
  <c r="K21" i="6"/>
  <c r="J19" i="6"/>
  <c r="J20" i="6"/>
  <c r="J21" i="6"/>
  <c r="I19" i="6"/>
  <c r="I20" i="6"/>
  <c r="I21" i="6"/>
  <c r="H19" i="6"/>
  <c r="H20" i="6"/>
  <c r="H21" i="6"/>
  <c r="G19" i="6"/>
  <c r="G20" i="6"/>
  <c r="G21" i="6"/>
  <c r="F19" i="6"/>
  <c r="F20" i="6"/>
  <c r="F21" i="6"/>
  <c r="E19" i="6"/>
  <c r="E20" i="6"/>
  <c r="E21" i="6"/>
  <c r="D19" i="6"/>
  <c r="D20" i="6"/>
  <c r="D21" i="6"/>
  <c r="C19" i="6"/>
  <c r="C20" i="6"/>
  <c r="C21" i="6"/>
  <c r="V17" i="6"/>
  <c r="W17" i="6"/>
  <c r="X17" i="6"/>
  <c r="V16" i="6"/>
  <c r="W16" i="6"/>
  <c r="X16" i="6"/>
  <c r="V15" i="6"/>
  <c r="W15" i="6"/>
  <c r="X15" i="6"/>
  <c r="V14" i="6"/>
  <c r="W14" i="6"/>
  <c r="X14" i="6"/>
  <c r="V13" i="6"/>
  <c r="W13" i="6"/>
  <c r="X13" i="6"/>
  <c r="V12" i="6"/>
  <c r="W12" i="6"/>
  <c r="X12" i="6"/>
  <c r="V11" i="6"/>
  <c r="W11" i="6"/>
  <c r="X11" i="6"/>
  <c r="V10" i="6"/>
  <c r="W10" i="6"/>
  <c r="X10" i="6"/>
  <c r="V9" i="6"/>
  <c r="W9" i="6"/>
  <c r="X9" i="6"/>
  <c r="V8" i="6"/>
  <c r="W8" i="6"/>
  <c r="X8" i="6"/>
  <c r="V7" i="6"/>
  <c r="W7" i="6"/>
  <c r="X7" i="6"/>
  <c r="V6" i="6"/>
  <c r="W6" i="6"/>
  <c r="X6" i="6"/>
  <c r="V5" i="6"/>
  <c r="W5" i="6"/>
  <c r="X5" i="6"/>
  <c r="V4" i="6"/>
  <c r="W4" i="6"/>
  <c r="X4" i="6"/>
  <c r="V3" i="6"/>
  <c r="W3" i="6"/>
  <c r="X3" i="6"/>
  <c r="V2" i="6"/>
  <c r="W2" i="6"/>
  <c r="X2" i="6"/>
  <c r="X149" i="1"/>
  <c r="W147" i="1"/>
  <c r="W148" i="1"/>
  <c r="W145" i="1"/>
  <c r="W149" i="1"/>
  <c r="V149" i="1"/>
  <c r="U147" i="1"/>
  <c r="U148" i="1"/>
  <c r="U145" i="1"/>
  <c r="U149" i="1"/>
  <c r="T149" i="1"/>
  <c r="S149" i="1"/>
  <c r="R147" i="1"/>
  <c r="R148" i="1"/>
  <c r="R145" i="1"/>
  <c r="R149" i="1"/>
  <c r="Q149" i="1"/>
  <c r="P149" i="1"/>
  <c r="O147" i="1"/>
  <c r="O148" i="1"/>
  <c r="O145" i="1"/>
  <c r="O149" i="1"/>
  <c r="N149" i="1"/>
  <c r="M147" i="1"/>
  <c r="M148" i="1"/>
  <c r="M145" i="1"/>
  <c r="M149" i="1"/>
  <c r="L147" i="1"/>
  <c r="L148" i="1"/>
  <c r="L145" i="1"/>
  <c r="L149" i="1"/>
  <c r="K147" i="1"/>
  <c r="K148" i="1"/>
  <c r="K145" i="1"/>
  <c r="K149" i="1"/>
  <c r="J149" i="1"/>
  <c r="I149" i="1"/>
  <c r="H147" i="1"/>
  <c r="H148" i="1"/>
  <c r="H145" i="1"/>
  <c r="H149" i="1"/>
  <c r="G149" i="1"/>
  <c r="F147" i="1"/>
  <c r="F148" i="1"/>
  <c r="F145" i="1"/>
  <c r="F149" i="1"/>
  <c r="E147" i="1"/>
  <c r="E148" i="1"/>
  <c r="E145" i="1"/>
  <c r="E149" i="1"/>
  <c r="D149" i="1"/>
  <c r="C147" i="1"/>
  <c r="C148" i="1"/>
  <c r="C145" i="1"/>
  <c r="C149" i="1"/>
  <c r="X148" i="1"/>
  <c r="V148" i="1"/>
  <c r="T148" i="1"/>
  <c r="S148" i="1"/>
  <c r="Q148" i="1"/>
  <c r="P148" i="1"/>
  <c r="N148" i="1"/>
  <c r="J148" i="1"/>
  <c r="I148" i="1"/>
  <c r="G148" i="1"/>
  <c r="D148" i="1"/>
  <c r="X147" i="1"/>
  <c r="V147" i="1"/>
  <c r="T147" i="1"/>
  <c r="S147" i="1"/>
  <c r="Q147" i="1"/>
  <c r="P147" i="1"/>
  <c r="N147" i="1"/>
  <c r="J147" i="1"/>
  <c r="I147" i="1"/>
  <c r="G147" i="1"/>
  <c r="D147" i="1"/>
  <c r="S145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Y143" i="1"/>
  <c r="Y142" i="1"/>
  <c r="Y141" i="1"/>
  <c r="C29" i="3"/>
  <c r="X145" i="1"/>
  <c r="V145" i="1"/>
  <c r="T145" i="1"/>
  <c r="Q145" i="1"/>
  <c r="P145" i="1"/>
  <c r="N145" i="1"/>
  <c r="J145" i="1"/>
  <c r="I145" i="1"/>
  <c r="G145" i="1"/>
  <c r="D145" i="1"/>
  <c r="Y140" i="1"/>
  <c r="Y138" i="1"/>
  <c r="Y137" i="1"/>
  <c r="Y136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39" i="1"/>
  <c r="E158" i="1"/>
  <c r="E157" i="1"/>
  <c r="E156" i="1"/>
  <c r="E155" i="1"/>
  <c r="E154" i="1"/>
</calcChain>
</file>

<file path=xl/sharedStrings.xml><?xml version="1.0" encoding="utf-8"?>
<sst xmlns="http://schemas.openxmlformats.org/spreadsheetml/2006/main" count="1024" uniqueCount="181">
  <si>
    <t>Location</t>
  </si>
  <si>
    <t>Date_</t>
  </si>
  <si>
    <t>Buckhorn Tank</t>
  </si>
  <si>
    <t>Geronimo Seep Tank</t>
  </si>
  <si>
    <t>Javalina Tank</t>
  </si>
  <si>
    <t>Swahili Tank</t>
  </si>
  <si>
    <t>Clanton Tank</t>
  </si>
  <si>
    <t>Blackwater Hole</t>
  </si>
  <si>
    <t>Peloncillo Tank</t>
  </si>
  <si>
    <t>Horse Pasture Tank</t>
  </si>
  <si>
    <t>AREA (m^2)</t>
  </si>
  <si>
    <t>PERIMETER (m)</t>
  </si>
  <si>
    <t>Cloverdale Spring</t>
  </si>
  <si>
    <t>Month</t>
  </si>
  <si>
    <t>Year</t>
  </si>
  <si>
    <t>May</t>
  </si>
  <si>
    <t>June</t>
  </si>
  <si>
    <t>July</t>
  </si>
  <si>
    <t>August</t>
  </si>
  <si>
    <t>BW Hole</t>
  </si>
  <si>
    <t>Buckhorn</t>
  </si>
  <si>
    <t>Clanton</t>
  </si>
  <si>
    <t>Cloverdale</t>
  </si>
  <si>
    <t>HPT</t>
  </si>
  <si>
    <t>Javalina</t>
  </si>
  <si>
    <t>Peloncillo</t>
  </si>
  <si>
    <t>Swahili</t>
  </si>
  <si>
    <t>GST</t>
  </si>
  <si>
    <t>average</t>
  </si>
  <si>
    <t>Oct</t>
  </si>
  <si>
    <t>May</t>
    <phoneticPr fontId="0" type="noConversion"/>
  </si>
  <si>
    <t>June</t>
    <phoneticPr fontId="0" type="noConversion"/>
  </si>
  <si>
    <t>July</t>
    <phoneticPr fontId="0" type="noConversion"/>
  </si>
  <si>
    <t>August</t>
    <phoneticPr fontId="0" type="noConversion"/>
  </si>
  <si>
    <t>September</t>
  </si>
  <si>
    <t>January</t>
    <phoneticPr fontId="0" type="noConversion"/>
  </si>
  <si>
    <t>February</t>
    <phoneticPr fontId="0" type="noConversion"/>
  </si>
  <si>
    <t>March</t>
    <phoneticPr fontId="0" type="noConversion"/>
  </si>
  <si>
    <t>full</t>
  </si>
  <si>
    <t>black ccc</t>
  </si>
  <si>
    <t>Black CCC</t>
  </si>
  <si>
    <t>Cloverdale Spring Ditch</t>
  </si>
  <si>
    <t>State Line Tank</t>
  </si>
  <si>
    <t>State Line</t>
  </si>
  <si>
    <t>3-way</t>
  </si>
  <si>
    <t>Prospect</t>
  </si>
  <si>
    <t>had water</t>
  </si>
  <si>
    <t>low</t>
  </si>
  <si>
    <t>didn't visit</t>
  </si>
  <si>
    <t>notes</t>
  </si>
  <si>
    <t>can't find tracks of tanks with water</t>
  </si>
  <si>
    <t>Three-way Dam</t>
  </si>
  <si>
    <t>low then filled 2-3 ft</t>
  </si>
  <si>
    <t>puddle below Buckhorn</t>
  </si>
  <si>
    <t>apparently didn't track GST</t>
  </si>
  <si>
    <t>full (not tracked)</t>
  </si>
  <si>
    <t>Pine Tank</t>
  </si>
  <si>
    <t>3-way was a medium pool below the dam - area estimated</t>
  </si>
  <si>
    <t>Prospect Tank</t>
  </si>
  <si>
    <t>Horseshoe Tank</t>
  </si>
  <si>
    <t>Horseshoe</t>
  </si>
  <si>
    <t>down 1 meter (not tracked)</t>
  </si>
  <si>
    <t>Black Mountain</t>
  </si>
  <si>
    <t xml:space="preserve"> </t>
  </si>
  <si>
    <t>Prospect excavated for first time, Buckhorn excavated</t>
  </si>
  <si>
    <t>tank</t>
  </si>
  <si>
    <t>"october"</t>
  </si>
  <si>
    <t>"july"</t>
  </si>
  <si>
    <t>"august"</t>
  </si>
  <si>
    <t>Horse Shoe Tank</t>
  </si>
  <si>
    <t>both dates tank area appears to have been measured twice</t>
  </si>
  <si>
    <t>Hunt Tank</t>
  </si>
  <si>
    <t>Stateline Tank</t>
  </si>
  <si>
    <t>McDonald's Tank</t>
  </si>
  <si>
    <t>Road Side Tank</t>
  </si>
  <si>
    <t>South Hole</t>
  </si>
  <si>
    <t>two measurements on 4 sep</t>
  </si>
  <si>
    <t>all derived from the BDS file tanks_area</t>
  </si>
  <si>
    <t>"active log"</t>
  </si>
  <si>
    <t>three measurements on 19 sep (I went with middle)</t>
  </si>
  <si>
    <t>October</t>
  </si>
  <si>
    <t>dry to full</t>
  </si>
  <si>
    <t>low - noodled</t>
  </si>
  <si>
    <t>noodled</t>
  </si>
  <si>
    <t>Clanton Draw Dam</t>
  </si>
  <si>
    <t>March</t>
  </si>
  <si>
    <t>surface areas in m2</t>
  </si>
  <si>
    <t>Blackwater Canyon (bwh to gtr, not including BW Hole, above BW Hole, or Last Fork)</t>
  </si>
  <si>
    <t>date</t>
  </si>
  <si>
    <t>site</t>
  </si>
  <si>
    <t>surface area</t>
  </si>
  <si>
    <t>blackwater canyon (wbr to gtr)</t>
  </si>
  <si>
    <t>BW Canyon + BW Hole</t>
  </si>
  <si>
    <t>Cowan Tank</t>
  </si>
  <si>
    <t>Grotto</t>
  </si>
  <si>
    <t>pool below buckhorn</t>
  </si>
  <si>
    <t>pool in buckhorn canyon</t>
  </si>
  <si>
    <t>estimated surface area (pas)</t>
  </si>
  <si>
    <t>tracked surface area (jkm)</t>
  </si>
  <si>
    <t>resolution</t>
  </si>
  <si>
    <t>I actually prefer the estimated surface areas</t>
  </si>
  <si>
    <t>Bow Tank</t>
  </si>
  <si>
    <t>Aug_13</t>
  </si>
  <si>
    <t>puddle further below Buckhorn</t>
  </si>
  <si>
    <t>3-way was a medium pool below the dam - area estimated, Clanton Draw Dam area estimated</t>
  </si>
  <si>
    <t>November</t>
  </si>
  <si>
    <t>Sauron's Canyon</t>
  </si>
  <si>
    <t># pools</t>
  </si>
  <si>
    <t>maybe beehive in August 2012</t>
  </si>
  <si>
    <t>black CCC</t>
  </si>
  <si>
    <t>beehive canyon</t>
  </si>
  <si>
    <t>clanton draw by diamond A</t>
  </si>
  <si>
    <t>continuous (fence to Fink pool)</t>
  </si>
  <si>
    <t>all tanks were overflowing by the end of the trip - tracks were conducted when tanks were medium/low, before filling, except javalina - which was dry then filled a little</t>
  </si>
  <si>
    <t>difficult to track because of the continued collapse of the willow, this is an old-fashioned estimate</t>
  </si>
  <si>
    <t>swahili 50 inches in diameter, according to field notes (JKM invert data say 21m2), javalina 10x20 m, according to field notes (tracked at 192 m2 that day, tracked a few days earlier at 249, which is recorded sa)</t>
  </si>
  <si>
    <t>black ccc presumed dry (not in my field notes)</t>
  </si>
  <si>
    <t>early September</t>
  </si>
  <si>
    <t>late September</t>
  </si>
  <si>
    <t>two GST measurements in late September, they were similar and I went with the earliest one</t>
  </si>
  <si>
    <t>early August</t>
  </si>
  <si>
    <t>late August</t>
  </si>
  <si>
    <t>buckhorn was 4 aug</t>
  </si>
  <si>
    <t>stateline, cloverdale, and gst were 19 august, buckhorn was 10 aug</t>
  </si>
  <si>
    <t>stateline was 31 august, roadside was in "active log" file but based on trapping effort late august seems right</t>
  </si>
  <si>
    <t>Roadside Tank</t>
  </si>
  <si>
    <t>McDonalds</t>
  </si>
  <si>
    <t>didn't measure</t>
  </si>
  <si>
    <t>count</t>
  </si>
  <si>
    <t>variance</t>
  </si>
  <si>
    <t>sd</t>
  </si>
  <si>
    <t>coefficient of variation</t>
  </si>
  <si>
    <t>very full</t>
  </si>
  <si>
    <t>Prospect completely silted in</t>
  </si>
  <si>
    <t>mapped (need to find data)</t>
  </si>
  <si>
    <t>Javalina estimate (20x30 m)</t>
  </si>
  <si>
    <t>horseshoe</t>
  </si>
  <si>
    <t>roadside</t>
  </si>
  <si>
    <t>stateline</t>
  </si>
  <si>
    <t>empty = 0</t>
  </si>
  <si>
    <t>full = 1</t>
  </si>
  <si>
    <t>total photos</t>
  </si>
  <si>
    <t>% dry</t>
  </si>
  <si>
    <t>buckhorn</t>
  </si>
  <si>
    <t>times wet</t>
  </si>
  <si>
    <t>swahili</t>
  </si>
  <si>
    <t>tanks wet</t>
  </si>
  <si>
    <t>javalina</t>
  </si>
  <si>
    <t>peloncillo</t>
  </si>
  <si>
    <t>pine canyon</t>
  </si>
  <si>
    <t>bow tank upper</t>
  </si>
  <si>
    <t>bow tank lower</t>
  </si>
  <si>
    <t>clanton tank</t>
  </si>
  <si>
    <t>gst</t>
  </si>
  <si>
    <t>cloverdale spring</t>
  </si>
  <si>
    <t>hpt</t>
  </si>
  <si>
    <t>prospect</t>
  </si>
  <si>
    <t>big lake</t>
  </si>
  <si>
    <t>google earth images</t>
  </si>
  <si>
    <t>no attempt made to estimate surface area</t>
  </si>
  <si>
    <t>had water, not measured</t>
  </si>
  <si>
    <t>almost dry</t>
  </si>
  <si>
    <t>entire study area flooded, with plenty of maps before flooding occurred</t>
  </si>
  <si>
    <t>actual dates</t>
  </si>
  <si>
    <t>photos real?</t>
  </si>
  <si>
    <t>yes</t>
  </si>
  <si>
    <t>this is the final edited version of this spreadsheet</t>
  </si>
  <si>
    <t>september 2004 deleted because of poor photo resolution</t>
  </si>
  <si>
    <t>number of times we could score presence or absense of water</t>
  </si>
  <si>
    <t>number of times between 1992 and 2014 that photos were available</t>
  </si>
  <si>
    <t>number of impoundments from which data were collected</t>
  </si>
  <si>
    <t>lower Bow</t>
  </si>
  <si>
    <t>upper Bow</t>
  </si>
  <si>
    <t>Big Lake</t>
  </si>
  <si>
    <t>present</t>
  </si>
  <si>
    <t>presence absence matrix</t>
  </si>
  <si>
    <t># samples</t>
  </si>
  <si>
    <t>samples w/ water</t>
  </si>
  <si>
    <t>%wet</t>
  </si>
  <si>
    <t>wet samples</t>
  </si>
  <si>
    <t>% 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</si>
</sst>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[$-409]d\-mmm\-yy;@"/>
  </numFmts>
  <fonts count="12" x14ac:knownFonts="1">
    <font>
      <sz val="11"/>
      <color theme="1"/>
      <name val="Calibri"/>
      <family val="2"/>
      <scheme val="minor"/>
    </font>
    <font>
      <sz val="10"/>
      <name val="Geneva"/>
    </font>
    <font>
      <b/>
      <sz val="10"/>
      <name val="Verdana"/>
    </font>
    <font>
      <sz val="10"/>
      <color indexed="10"/>
      <name val="Geneva"/>
    </font>
    <font>
      <sz val="10"/>
      <color indexed="12"/>
      <name val="Geneva"/>
    </font>
    <font>
      <sz val="10"/>
      <name val="Verdan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56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17" fontId="0" fillId="0" borderId="0" xfId="0" applyNumberFormat="1"/>
    <xf numFmtId="0" fontId="0" fillId="0" borderId="0" xfId="0" applyNumberFormat="1"/>
    <xf numFmtId="15" fontId="0" fillId="0" borderId="0" xfId="0" applyNumberFormat="1"/>
    <xf numFmtId="15" fontId="1" fillId="0" borderId="0" xfId="0" applyNumberFormat="1" applyFont="1" applyProtection="1">
      <protection locked="0"/>
    </xf>
    <xf numFmtId="0" fontId="2" fillId="0" borderId="0" xfId="0" applyNumberFormat="1" applyFont="1"/>
    <xf numFmtId="17" fontId="2" fillId="0" borderId="0" xfId="0" applyNumberFormat="1" applyFont="1"/>
    <xf numFmtId="0" fontId="2" fillId="0" borderId="0" xfId="0" applyFont="1"/>
    <xf numFmtId="15" fontId="1" fillId="0" borderId="0" xfId="0" applyNumberFormat="1" applyFont="1"/>
    <xf numFmtId="15" fontId="3" fillId="0" borderId="0" xfId="0" applyNumberFormat="1" applyFont="1" applyProtection="1">
      <protection locked="0"/>
    </xf>
    <xf numFmtId="15" fontId="4" fillId="0" borderId="0" xfId="0" applyNumberFormat="1" applyFont="1" applyProtection="1"/>
    <xf numFmtId="0" fontId="5" fillId="0" borderId="0" xfId="0" applyNumberFormat="1" applyFont="1"/>
    <xf numFmtId="15" fontId="5" fillId="0" borderId="0" xfId="0" applyNumberFormat="1" applyFont="1"/>
    <xf numFmtId="0" fontId="5" fillId="0" borderId="0" xfId="0" applyFont="1"/>
    <xf numFmtId="164" fontId="0" fillId="0" borderId="0" xfId="0" applyNumberFormat="1"/>
    <xf numFmtId="0" fontId="6" fillId="2" borderId="0" xfId="0" applyFont="1" applyFill="1"/>
    <xf numFmtId="0" fontId="7" fillId="0" borderId="0" xfId="0" applyFont="1" applyFill="1"/>
    <xf numFmtId="0" fontId="0" fillId="0" borderId="0" xfId="0" applyFont="1"/>
    <xf numFmtId="0" fontId="0" fillId="0" borderId="0" xfId="0" applyNumberFormat="1" applyFont="1"/>
    <xf numFmtId="17" fontId="0" fillId="0" borderId="0" xfId="0" applyNumberFormat="1" applyFont="1"/>
    <xf numFmtId="15" fontId="0" fillId="0" borderId="0" xfId="0" applyNumberFormat="1" applyFont="1"/>
    <xf numFmtId="17" fontId="5" fillId="0" borderId="0" xfId="0" applyNumberFormat="1" applyFont="1"/>
    <xf numFmtId="0" fontId="6" fillId="3" borderId="0" xfId="0" applyFont="1" applyFill="1"/>
    <xf numFmtId="0" fontId="0" fillId="0" borderId="0" xfId="0" applyFont="1" applyFill="1"/>
    <xf numFmtId="0" fontId="10" fillId="0" borderId="0" xfId="0" applyFont="1"/>
    <xf numFmtId="0" fontId="11" fillId="0" borderId="0" xfId="0" applyFont="1"/>
    <xf numFmtId="164" fontId="11" fillId="0" borderId="0" xfId="0" applyNumberFormat="1" applyFont="1"/>
    <xf numFmtId="16" fontId="0" fillId="0" borderId="0" xfId="0" applyNumberFormat="1"/>
    <xf numFmtId="164" fontId="11" fillId="4" borderId="0" xfId="0" applyNumberFormat="1" applyFont="1" applyFill="1"/>
    <xf numFmtId="165" fontId="11" fillId="4" borderId="0" xfId="0" applyNumberFormat="1" applyFont="1" applyFill="1"/>
    <xf numFmtId="0" fontId="11" fillId="4" borderId="0" xfId="0" applyFont="1" applyFill="1"/>
    <xf numFmtId="0" fontId="0" fillId="4" borderId="0" xfId="0" applyFill="1"/>
    <xf numFmtId="165" fontId="11" fillId="0" borderId="0" xfId="0" applyNumberFormat="1" applyFont="1"/>
    <xf numFmtId="0" fontId="11" fillId="0" borderId="0" xfId="0" applyFont="1" applyFill="1"/>
    <xf numFmtId="0" fontId="0" fillId="0" borderId="0" xfId="0" applyFill="1"/>
    <xf numFmtId="165" fontId="0" fillId="0" borderId="0" xfId="0" applyNumberFormat="1"/>
    <xf numFmtId="0" fontId="0" fillId="2" borderId="0" xfId="0" applyFill="1"/>
    <xf numFmtId="164" fontId="0" fillId="4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NumberFormat="1" applyFont="1" applyFill="1"/>
    <xf numFmtId="0" fontId="5" fillId="0" borderId="0" xfId="0" applyNumberFormat="1" applyFont="1" applyFill="1"/>
    <xf numFmtId="0" fontId="10" fillId="0" borderId="0" xfId="0" applyFont="1" applyFill="1"/>
    <xf numFmtId="0" fontId="6" fillId="0" borderId="0" xfId="0" applyFont="1" applyFill="1"/>
    <xf numFmtId="0" fontId="0" fillId="0" borderId="0" xfId="0" applyNumberFormat="1" applyFill="1"/>
    <xf numFmtId="0" fontId="11" fillId="5" borderId="0" xfId="0" applyNumberFormat="1" applyFont="1" applyFill="1"/>
    <xf numFmtId="0" fontId="0" fillId="5" borderId="0" xfId="0" applyFill="1"/>
    <xf numFmtId="0" fontId="11" fillId="5" borderId="0" xfId="0" applyFont="1" applyFill="1"/>
    <xf numFmtId="165" fontId="11" fillId="5" borderId="0" xfId="0" applyNumberFormat="1" applyFont="1" applyFill="1"/>
    <xf numFmtId="0" fontId="0" fillId="5" borderId="0" xfId="0" applyNumberFormat="1" applyFill="1"/>
    <xf numFmtId="165" fontId="0" fillId="5" borderId="0" xfId="0" applyNumberFormat="1" applyFill="1"/>
  </cellXfs>
  <cellStyles count="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4"/>
  <sheetViews>
    <sheetView topLeftCell="A62" zoomScale="130" zoomScaleNormal="130" zoomScalePageLayoutView="130" workbookViewId="0">
      <selection activeCell="A88" sqref="A88:XFD143"/>
    </sheetView>
  </sheetViews>
  <sheetFormatPr baseColWidth="10" defaultColWidth="8.83203125" defaultRowHeight="14" x14ac:dyDescent="0"/>
  <cols>
    <col min="1" max="1" width="19.5" bestFit="1" customWidth="1"/>
    <col min="2" max="2" width="10.5" bestFit="1" customWidth="1"/>
    <col min="3" max="3" width="12" bestFit="1" customWidth="1"/>
    <col min="4" max="4" width="14.5" bestFit="1" customWidth="1"/>
    <col min="21" max="21" width="15.33203125" bestFit="1" customWidth="1"/>
    <col min="22" max="24" width="13.83203125" customWidth="1"/>
    <col min="25" max="25" width="10.83203125" customWidth="1"/>
  </cols>
  <sheetData>
    <row r="1" spans="1:5">
      <c r="A1" t="s">
        <v>0</v>
      </c>
      <c r="B1" t="s">
        <v>1</v>
      </c>
      <c r="C1" t="s">
        <v>10</v>
      </c>
      <c r="D1" t="s">
        <v>11</v>
      </c>
    </row>
    <row r="2" spans="1:5">
      <c r="A2" t="s">
        <v>40</v>
      </c>
      <c r="B2" s="14">
        <v>41122</v>
      </c>
      <c r="C2">
        <v>1322</v>
      </c>
      <c r="D2">
        <v>155</v>
      </c>
    </row>
    <row r="3" spans="1:5">
      <c r="A3" t="s">
        <v>40</v>
      </c>
      <c r="B3" s="14" t="s">
        <v>102</v>
      </c>
      <c r="C3">
        <v>1435</v>
      </c>
      <c r="D3">
        <v>165</v>
      </c>
    </row>
    <row r="4" spans="1:5">
      <c r="A4" t="s">
        <v>7</v>
      </c>
      <c r="B4" s="1">
        <v>39661</v>
      </c>
      <c r="C4">
        <v>366.31119000000001</v>
      </c>
      <c r="D4">
        <v>81.793723</v>
      </c>
    </row>
    <row r="5" spans="1:5">
      <c r="A5" t="s">
        <v>7</v>
      </c>
      <c r="B5" s="1">
        <v>40299</v>
      </c>
      <c r="C5">
        <v>279.41851300000002</v>
      </c>
      <c r="D5">
        <v>66.906201999999993</v>
      </c>
    </row>
    <row r="6" spans="1:5">
      <c r="A6" t="s">
        <v>7</v>
      </c>
      <c r="B6" s="1">
        <v>40391</v>
      </c>
      <c r="C6">
        <v>414.91555837200002</v>
      </c>
      <c r="D6">
        <v>115.76649784200001</v>
      </c>
    </row>
    <row r="7" spans="1:5">
      <c r="A7" t="s">
        <v>7</v>
      </c>
      <c r="B7" s="14">
        <v>41194</v>
      </c>
      <c r="C7">
        <v>223</v>
      </c>
      <c r="D7">
        <v>65</v>
      </c>
    </row>
    <row r="8" spans="1:5">
      <c r="A8" t="s">
        <v>7</v>
      </c>
      <c r="B8" s="14">
        <v>41407</v>
      </c>
      <c r="C8">
        <v>328</v>
      </c>
      <c r="D8">
        <v>74</v>
      </c>
    </row>
    <row r="9" spans="1:5">
      <c r="A9" t="s">
        <v>7</v>
      </c>
      <c r="B9" s="14" t="s">
        <v>102</v>
      </c>
      <c r="C9">
        <v>714</v>
      </c>
      <c r="D9">
        <v>244</v>
      </c>
    </row>
    <row r="10" spans="1:5">
      <c r="A10" t="s">
        <v>7</v>
      </c>
      <c r="B10" s="14">
        <v>41865</v>
      </c>
      <c r="C10">
        <v>150</v>
      </c>
      <c r="E10" t="s">
        <v>114</v>
      </c>
    </row>
    <row r="11" spans="1:5">
      <c r="A11" t="s">
        <v>101</v>
      </c>
      <c r="B11" s="14" t="s">
        <v>102</v>
      </c>
      <c r="C11">
        <v>2067</v>
      </c>
      <c r="D11">
        <v>287</v>
      </c>
    </row>
    <row r="12" spans="1:5">
      <c r="A12" t="s">
        <v>101</v>
      </c>
      <c r="B12" s="14">
        <v>41865</v>
      </c>
      <c r="C12">
        <v>956</v>
      </c>
    </row>
    <row r="13" spans="1:5">
      <c r="A13" t="s">
        <v>2</v>
      </c>
      <c r="B13" s="1">
        <v>39569</v>
      </c>
      <c r="C13">
        <v>544.12922900000001</v>
      </c>
      <c r="D13">
        <v>100.76527299999999</v>
      </c>
    </row>
    <row r="14" spans="1:5">
      <c r="A14" t="s">
        <v>2</v>
      </c>
      <c r="B14" s="1">
        <v>39661</v>
      </c>
      <c r="C14">
        <v>3124.557812</v>
      </c>
      <c r="D14">
        <v>440.43653399999999</v>
      </c>
    </row>
    <row r="15" spans="1:5">
      <c r="A15" t="s">
        <v>2</v>
      </c>
      <c r="B15" s="1">
        <v>39934</v>
      </c>
      <c r="C15">
        <v>146.97163900000001</v>
      </c>
      <c r="D15">
        <v>66.982101</v>
      </c>
    </row>
    <row r="16" spans="1:5">
      <c r="A16" t="s">
        <v>2</v>
      </c>
      <c r="B16" s="1">
        <v>40026</v>
      </c>
      <c r="C16">
        <v>629.75463500000001</v>
      </c>
      <c r="D16">
        <v>243.54825399999999</v>
      </c>
    </row>
    <row r="17" spans="1:4">
      <c r="A17" t="s">
        <v>2</v>
      </c>
      <c r="B17" s="1">
        <v>40299</v>
      </c>
      <c r="C17">
        <v>2168.6139309999999</v>
      </c>
      <c r="D17">
        <v>384.49055299999998</v>
      </c>
    </row>
    <row r="18" spans="1:4">
      <c r="A18" t="s">
        <v>2</v>
      </c>
      <c r="B18" s="1">
        <v>40391</v>
      </c>
      <c r="C18">
        <v>2932.5481091900001</v>
      </c>
      <c r="D18">
        <v>437.72926528400001</v>
      </c>
    </row>
    <row r="19" spans="1:4">
      <c r="A19" t="s">
        <v>2</v>
      </c>
      <c r="B19" s="1">
        <v>40766</v>
      </c>
      <c r="C19">
        <v>92</v>
      </c>
      <c r="D19">
        <v>62</v>
      </c>
    </row>
    <row r="20" spans="1:4">
      <c r="A20" t="s">
        <v>2</v>
      </c>
      <c r="B20" s="14">
        <v>41041</v>
      </c>
      <c r="C20">
        <v>1620</v>
      </c>
      <c r="D20">
        <v>340</v>
      </c>
    </row>
    <row r="21" spans="1:4">
      <c r="A21" t="s">
        <v>2</v>
      </c>
      <c r="B21" s="14">
        <v>41122</v>
      </c>
      <c r="C21">
        <v>230</v>
      </c>
      <c r="D21">
        <v>73</v>
      </c>
    </row>
    <row r="22" spans="1:4">
      <c r="A22" t="s">
        <v>2</v>
      </c>
      <c r="B22" s="14">
        <v>41194</v>
      </c>
      <c r="C22">
        <v>2327</v>
      </c>
      <c r="D22">
        <v>404</v>
      </c>
    </row>
    <row r="23" spans="1:4">
      <c r="A23" t="s">
        <v>2</v>
      </c>
      <c r="B23" s="14">
        <v>41407</v>
      </c>
      <c r="C23">
        <v>1817</v>
      </c>
      <c r="D23">
        <v>369</v>
      </c>
    </row>
    <row r="24" spans="1:4">
      <c r="A24" t="s">
        <v>2</v>
      </c>
      <c r="B24" s="14" t="s">
        <v>102</v>
      </c>
      <c r="C24">
        <v>2967</v>
      </c>
      <c r="D24">
        <v>417</v>
      </c>
    </row>
    <row r="25" spans="1:4">
      <c r="A25" t="s">
        <v>2</v>
      </c>
      <c r="B25" s="14">
        <v>41804</v>
      </c>
    </row>
    <row r="26" spans="1:4">
      <c r="A26" t="s">
        <v>2</v>
      </c>
      <c r="B26" s="14">
        <v>41865</v>
      </c>
      <c r="C26">
        <v>975</v>
      </c>
    </row>
    <row r="27" spans="1:4">
      <c r="A27" t="s">
        <v>6</v>
      </c>
      <c r="B27" s="1">
        <v>39569</v>
      </c>
      <c r="C27">
        <v>1091.509438</v>
      </c>
      <c r="D27">
        <v>153.08252999999999</v>
      </c>
    </row>
    <row r="28" spans="1:4">
      <c r="A28" t="s">
        <v>6</v>
      </c>
      <c r="B28" s="14">
        <v>41041</v>
      </c>
      <c r="C28">
        <v>1595</v>
      </c>
      <c r="D28">
        <v>180</v>
      </c>
    </row>
    <row r="29" spans="1:4">
      <c r="A29" t="s">
        <v>6</v>
      </c>
      <c r="B29" s="14">
        <v>41407</v>
      </c>
      <c r="C29">
        <v>1158</v>
      </c>
      <c r="D29">
        <v>158</v>
      </c>
    </row>
    <row r="30" spans="1:4">
      <c r="A30" t="s">
        <v>84</v>
      </c>
      <c r="B30" s="14">
        <v>41407</v>
      </c>
      <c r="C30">
        <v>49</v>
      </c>
      <c r="D30">
        <v>34</v>
      </c>
    </row>
    <row r="31" spans="1:4">
      <c r="A31" t="s">
        <v>84</v>
      </c>
      <c r="B31" s="14" t="s">
        <v>102</v>
      </c>
      <c r="C31">
        <v>109</v>
      </c>
      <c r="D31">
        <v>63</v>
      </c>
    </row>
    <row r="32" spans="1:4">
      <c r="A32" t="s">
        <v>12</v>
      </c>
      <c r="B32" s="1">
        <v>39569</v>
      </c>
      <c r="C32">
        <v>6059.1904780000004</v>
      </c>
      <c r="D32">
        <v>502.18638900000002</v>
      </c>
    </row>
    <row r="33" spans="1:4">
      <c r="A33" t="s">
        <v>12</v>
      </c>
      <c r="B33" s="1">
        <v>39934</v>
      </c>
      <c r="C33">
        <v>5975</v>
      </c>
      <c r="D33">
        <v>475</v>
      </c>
    </row>
    <row r="34" spans="1:4">
      <c r="A34" t="s">
        <v>12</v>
      </c>
      <c r="B34" s="14">
        <v>41041</v>
      </c>
      <c r="C34">
        <v>6266</v>
      </c>
      <c r="D34">
        <v>543</v>
      </c>
    </row>
    <row r="35" spans="1:4">
      <c r="A35" t="s">
        <v>12</v>
      </c>
      <c r="B35" s="14">
        <v>41122</v>
      </c>
      <c r="C35">
        <v>8492</v>
      </c>
      <c r="D35">
        <v>657</v>
      </c>
    </row>
    <row r="36" spans="1:4">
      <c r="A36" t="s">
        <v>12</v>
      </c>
      <c r="B36" s="14">
        <v>41407</v>
      </c>
      <c r="C36">
        <v>3461</v>
      </c>
      <c r="D36">
        <v>326</v>
      </c>
    </row>
    <row r="37" spans="1:4">
      <c r="A37" t="s">
        <v>41</v>
      </c>
      <c r="B37" s="14">
        <v>41041</v>
      </c>
      <c r="C37">
        <v>199</v>
      </c>
      <c r="D37">
        <v>121</v>
      </c>
    </row>
    <row r="38" spans="1:4">
      <c r="A38" t="s">
        <v>93</v>
      </c>
      <c r="B38" s="14">
        <v>41407</v>
      </c>
      <c r="C38">
        <v>983</v>
      </c>
      <c r="D38">
        <v>118</v>
      </c>
    </row>
    <row r="39" spans="1:4">
      <c r="A39" t="s">
        <v>3</v>
      </c>
      <c r="B39" s="1">
        <v>39569</v>
      </c>
      <c r="C39">
        <v>1423.3697360000001</v>
      </c>
      <c r="D39">
        <v>203.42442800000001</v>
      </c>
    </row>
    <row r="40" spans="1:4">
      <c r="A40" t="s">
        <v>3</v>
      </c>
      <c r="B40" s="1">
        <v>39934</v>
      </c>
      <c r="C40">
        <v>1210</v>
      </c>
      <c r="D40">
        <v>161</v>
      </c>
    </row>
    <row r="41" spans="1:4">
      <c r="A41" t="s">
        <v>3</v>
      </c>
      <c r="B41" s="1">
        <v>40299</v>
      </c>
      <c r="C41">
        <v>1202.74458899</v>
      </c>
      <c r="D41">
        <v>158.38395548299999</v>
      </c>
    </row>
    <row r="42" spans="1:4">
      <c r="A42" t="s">
        <v>3</v>
      </c>
      <c r="B42" s="14">
        <v>41041</v>
      </c>
      <c r="C42">
        <v>1408</v>
      </c>
      <c r="D42">
        <v>206</v>
      </c>
    </row>
    <row r="43" spans="1:4">
      <c r="A43" t="s">
        <v>3</v>
      </c>
      <c r="B43" s="14">
        <v>41122</v>
      </c>
      <c r="C43">
        <v>1221</v>
      </c>
      <c r="D43">
        <v>173</v>
      </c>
    </row>
    <row r="44" spans="1:4">
      <c r="A44" t="s">
        <v>3</v>
      </c>
      <c r="B44" s="14">
        <v>41407</v>
      </c>
      <c r="C44">
        <v>1006</v>
      </c>
      <c r="D44">
        <v>162</v>
      </c>
    </row>
    <row r="45" spans="1:4">
      <c r="A45" t="s">
        <v>94</v>
      </c>
      <c r="B45" s="14">
        <v>41407</v>
      </c>
      <c r="C45">
        <v>40</v>
      </c>
      <c r="D45">
        <v>33</v>
      </c>
    </row>
    <row r="46" spans="1:4">
      <c r="A46" t="s">
        <v>94</v>
      </c>
      <c r="B46" s="14" t="s">
        <v>102</v>
      </c>
      <c r="C46">
        <v>84</v>
      </c>
      <c r="D46">
        <v>46</v>
      </c>
    </row>
    <row r="47" spans="1:4">
      <c r="A47" t="s">
        <v>9</v>
      </c>
      <c r="B47" s="1">
        <v>39569</v>
      </c>
      <c r="C47">
        <v>226.29461499999999</v>
      </c>
      <c r="D47">
        <v>60.971561999999999</v>
      </c>
    </row>
    <row r="48" spans="1:4">
      <c r="A48" t="s">
        <v>9</v>
      </c>
      <c r="B48" s="1">
        <v>39934</v>
      </c>
      <c r="C48">
        <v>125.08407800000001</v>
      </c>
      <c r="D48">
        <v>44.057927999999997</v>
      </c>
    </row>
    <row r="49" spans="1:4">
      <c r="A49" t="s">
        <v>9</v>
      </c>
      <c r="B49" s="14">
        <v>41041</v>
      </c>
      <c r="C49">
        <v>283</v>
      </c>
      <c r="D49">
        <v>68</v>
      </c>
    </row>
    <row r="50" spans="1:4">
      <c r="A50" t="s">
        <v>9</v>
      </c>
      <c r="B50" s="14">
        <v>41122</v>
      </c>
      <c r="C50">
        <v>128</v>
      </c>
      <c r="D50">
        <v>43</v>
      </c>
    </row>
    <row r="51" spans="1:4">
      <c r="A51" t="s">
        <v>9</v>
      </c>
      <c r="B51" s="14">
        <v>41407</v>
      </c>
      <c r="C51">
        <v>322</v>
      </c>
      <c r="D51">
        <v>71</v>
      </c>
    </row>
    <row r="52" spans="1:4">
      <c r="A52" t="s">
        <v>59</v>
      </c>
      <c r="B52" s="14">
        <v>41122</v>
      </c>
      <c r="C52">
        <v>130</v>
      </c>
      <c r="D52">
        <v>46</v>
      </c>
    </row>
    <row r="53" spans="1:4">
      <c r="A53" t="s">
        <v>4</v>
      </c>
      <c r="B53" s="1">
        <v>39661</v>
      </c>
      <c r="C53">
        <v>1964.4902099999999</v>
      </c>
      <c r="D53">
        <v>174.665503</v>
      </c>
    </row>
    <row r="54" spans="1:4">
      <c r="A54" t="s">
        <v>4</v>
      </c>
      <c r="B54" s="1">
        <v>40299</v>
      </c>
      <c r="C54">
        <v>1199.4008610000001</v>
      </c>
      <c r="D54">
        <v>138.272255</v>
      </c>
    </row>
    <row r="55" spans="1:4">
      <c r="A55" t="s">
        <v>4</v>
      </c>
      <c r="B55" s="1">
        <v>40391</v>
      </c>
      <c r="C55">
        <v>1055.19002449</v>
      </c>
      <c r="D55">
        <v>128.847391163</v>
      </c>
    </row>
    <row r="56" spans="1:4">
      <c r="A56" t="s">
        <v>4</v>
      </c>
      <c r="B56" s="1">
        <v>40766</v>
      </c>
      <c r="C56">
        <v>473</v>
      </c>
      <c r="D56">
        <v>86</v>
      </c>
    </row>
    <row r="57" spans="1:4">
      <c r="A57" t="s">
        <v>4</v>
      </c>
      <c r="B57" s="14">
        <v>41041</v>
      </c>
      <c r="C57">
        <v>918</v>
      </c>
      <c r="D57">
        <v>118</v>
      </c>
    </row>
    <row r="58" spans="1:4">
      <c r="A58" t="s">
        <v>4</v>
      </c>
      <c r="B58" s="14">
        <v>41804</v>
      </c>
      <c r="C58">
        <v>0</v>
      </c>
    </row>
    <row r="59" spans="1:4">
      <c r="A59" t="s">
        <v>4</v>
      </c>
      <c r="B59" s="14">
        <v>41865</v>
      </c>
      <c r="C59">
        <v>383</v>
      </c>
    </row>
    <row r="60" spans="1:4">
      <c r="A60" t="s">
        <v>8</v>
      </c>
      <c r="B60" s="1">
        <v>40299</v>
      </c>
      <c r="C60">
        <v>525.87336900000003</v>
      </c>
      <c r="D60">
        <v>88.978408000000002</v>
      </c>
    </row>
    <row r="61" spans="1:4">
      <c r="A61" t="s">
        <v>8</v>
      </c>
      <c r="B61" s="1">
        <v>41041</v>
      </c>
      <c r="C61">
        <v>449</v>
      </c>
      <c r="D61">
        <v>78</v>
      </c>
    </row>
    <row r="62" spans="1:4">
      <c r="A62" t="s">
        <v>58</v>
      </c>
      <c r="B62" s="14">
        <v>41041</v>
      </c>
      <c r="C62">
        <v>309</v>
      </c>
      <c r="D62">
        <v>66</v>
      </c>
    </row>
    <row r="63" spans="1:4">
      <c r="A63" t="s">
        <v>58</v>
      </c>
      <c r="B63" s="1">
        <v>41133</v>
      </c>
      <c r="C63">
        <v>59</v>
      </c>
      <c r="D63">
        <v>29</v>
      </c>
    </row>
    <row r="64" spans="1:4">
      <c r="A64" t="s">
        <v>5</v>
      </c>
      <c r="B64" s="1">
        <v>39661</v>
      </c>
      <c r="C64">
        <v>1941.8298600000001</v>
      </c>
      <c r="D64">
        <v>289.22098899999997</v>
      </c>
    </row>
    <row r="65" spans="1:4">
      <c r="A65" t="s">
        <v>5</v>
      </c>
      <c r="B65" s="1">
        <v>40299</v>
      </c>
      <c r="C65">
        <v>138.53921700000001</v>
      </c>
      <c r="D65">
        <v>48.919651999999999</v>
      </c>
    </row>
    <row r="66" spans="1:4">
      <c r="A66" t="s">
        <v>5</v>
      </c>
      <c r="B66" s="1">
        <v>41865</v>
      </c>
      <c r="C66">
        <v>2333</v>
      </c>
    </row>
    <row r="67" spans="1:4">
      <c r="A67" t="s">
        <v>42</v>
      </c>
      <c r="B67" s="1">
        <v>41041</v>
      </c>
      <c r="C67">
        <v>255</v>
      </c>
      <c r="D67">
        <v>61</v>
      </c>
    </row>
    <row r="68" spans="1:4">
      <c r="A68" t="s">
        <v>42</v>
      </c>
      <c r="B68" s="1">
        <v>41133</v>
      </c>
      <c r="C68">
        <v>215</v>
      </c>
      <c r="D68">
        <v>58</v>
      </c>
    </row>
    <row r="69" spans="1:4">
      <c r="A69" t="s">
        <v>51</v>
      </c>
      <c r="B69" s="1">
        <v>40026</v>
      </c>
      <c r="C69">
        <v>34</v>
      </c>
      <c r="D69">
        <v>34</v>
      </c>
    </row>
    <row r="70" spans="1:4">
      <c r="A70" t="s">
        <v>51</v>
      </c>
      <c r="B70" s="1">
        <v>40308</v>
      </c>
      <c r="C70">
        <v>441</v>
      </c>
      <c r="D70">
        <v>168</v>
      </c>
    </row>
    <row r="71" spans="1:4">
      <c r="A71" t="s">
        <v>51</v>
      </c>
      <c r="B71" s="1">
        <v>40391</v>
      </c>
      <c r="C71">
        <v>1487</v>
      </c>
      <c r="D71">
        <v>263</v>
      </c>
    </row>
    <row r="72" spans="1:4">
      <c r="A72" t="s">
        <v>51</v>
      </c>
      <c r="B72" s="14">
        <v>41407</v>
      </c>
      <c r="C72">
        <v>53</v>
      </c>
      <c r="D72">
        <v>38</v>
      </c>
    </row>
    <row r="73" spans="1:4">
      <c r="A73" t="s">
        <v>51</v>
      </c>
      <c r="B73" t="s">
        <v>102</v>
      </c>
      <c r="C73">
        <v>1238</v>
      </c>
      <c r="D73">
        <v>297</v>
      </c>
    </row>
    <row r="74" spans="1:4">
      <c r="A74" t="s">
        <v>51</v>
      </c>
      <c r="B74" s="1">
        <v>41791</v>
      </c>
      <c r="C74">
        <v>0</v>
      </c>
    </row>
    <row r="75" spans="1:4">
      <c r="A75" t="s">
        <v>51</v>
      </c>
      <c r="B75" s="1">
        <v>41865</v>
      </c>
      <c r="C75">
        <v>1251</v>
      </c>
    </row>
    <row r="76" spans="1:4">
      <c r="A76" t="s">
        <v>53</v>
      </c>
      <c r="B76" s="1">
        <v>39569</v>
      </c>
      <c r="C76">
        <v>0</v>
      </c>
      <c r="D76">
        <v>0</v>
      </c>
    </row>
    <row r="77" spans="1:4">
      <c r="A77" t="s">
        <v>53</v>
      </c>
      <c r="B77" s="1">
        <v>40766</v>
      </c>
      <c r="C77">
        <v>148</v>
      </c>
      <c r="D77">
        <v>68</v>
      </c>
    </row>
    <row r="78" spans="1:4">
      <c r="A78" t="s">
        <v>53</v>
      </c>
      <c r="B78" s="14">
        <v>41407</v>
      </c>
      <c r="C78">
        <v>58</v>
      </c>
      <c r="D78">
        <v>62</v>
      </c>
    </row>
    <row r="79" spans="1:4">
      <c r="A79" t="s">
        <v>53</v>
      </c>
      <c r="B79" t="s">
        <v>102</v>
      </c>
      <c r="C79">
        <v>268</v>
      </c>
      <c r="D79">
        <v>103</v>
      </c>
    </row>
    <row r="80" spans="1:4">
      <c r="A80" t="s">
        <v>103</v>
      </c>
      <c r="B80" t="s">
        <v>102</v>
      </c>
      <c r="C80">
        <v>30</v>
      </c>
      <c r="D80">
        <v>27</v>
      </c>
    </row>
    <row r="88" spans="1:28">
      <c r="A88" t="s">
        <v>13</v>
      </c>
      <c r="B88" t="s">
        <v>14</v>
      </c>
      <c r="C88" t="s">
        <v>19</v>
      </c>
      <c r="D88" t="s">
        <v>20</v>
      </c>
      <c r="E88" t="s">
        <v>21</v>
      </c>
      <c r="F88" t="s">
        <v>22</v>
      </c>
      <c r="G88" t="s">
        <v>23</v>
      </c>
      <c r="H88" t="s">
        <v>24</v>
      </c>
      <c r="I88" t="s">
        <v>25</v>
      </c>
      <c r="J88" t="s">
        <v>26</v>
      </c>
      <c r="K88" t="s">
        <v>27</v>
      </c>
      <c r="L88" t="s">
        <v>39</v>
      </c>
      <c r="M88" t="s">
        <v>43</v>
      </c>
      <c r="N88" t="s">
        <v>44</v>
      </c>
      <c r="O88" t="s">
        <v>45</v>
      </c>
      <c r="P88" t="s">
        <v>56</v>
      </c>
      <c r="Q88" t="s">
        <v>60</v>
      </c>
      <c r="R88" t="s">
        <v>125</v>
      </c>
      <c r="S88" t="s">
        <v>126</v>
      </c>
      <c r="T88" t="s">
        <v>62</v>
      </c>
      <c r="U88" t="s">
        <v>84</v>
      </c>
      <c r="V88" t="s">
        <v>93</v>
      </c>
      <c r="W88" t="s">
        <v>94</v>
      </c>
      <c r="X88" t="s">
        <v>101</v>
      </c>
      <c r="Y88" t="s">
        <v>28</v>
      </c>
      <c r="AB88" t="s">
        <v>49</v>
      </c>
    </row>
    <row r="89" spans="1:28">
      <c r="A89" s="1" t="s">
        <v>29</v>
      </c>
      <c r="B89" s="2">
        <v>1994</v>
      </c>
      <c r="C89" s="2">
        <v>375</v>
      </c>
      <c r="T89" s="15" t="s">
        <v>48</v>
      </c>
      <c r="V89" s="15" t="s">
        <v>48</v>
      </c>
      <c r="X89" s="15" t="s">
        <v>48</v>
      </c>
    </row>
    <row r="90" spans="1:28">
      <c r="A90" s="1" t="s">
        <v>15</v>
      </c>
      <c r="B90" s="2">
        <v>1995</v>
      </c>
      <c r="C90" s="2">
        <v>200</v>
      </c>
      <c r="T90" s="15" t="s">
        <v>48</v>
      </c>
      <c r="V90" s="15" t="s">
        <v>48</v>
      </c>
      <c r="X90" s="15" t="s">
        <v>48</v>
      </c>
    </row>
    <row r="91" spans="1:28">
      <c r="A91" s="1" t="s">
        <v>16</v>
      </c>
      <c r="B91" s="2">
        <v>1995</v>
      </c>
      <c r="C91" s="2">
        <v>50</v>
      </c>
      <c r="T91" s="15" t="s">
        <v>48</v>
      </c>
      <c r="V91" s="15" t="s">
        <v>48</v>
      </c>
      <c r="X91" s="15" t="s">
        <v>48</v>
      </c>
    </row>
    <row r="92" spans="1:28">
      <c r="A92" s="1" t="s">
        <v>15</v>
      </c>
      <c r="B92" s="2">
        <v>1996</v>
      </c>
      <c r="C92" s="2">
        <v>0</v>
      </c>
      <c r="T92" s="15" t="s">
        <v>48</v>
      </c>
      <c r="V92" s="15" t="s">
        <v>48</v>
      </c>
      <c r="X92" s="15" t="s">
        <v>48</v>
      </c>
    </row>
    <row r="93" spans="1:28">
      <c r="A93" s="1" t="s">
        <v>18</v>
      </c>
      <c r="B93" s="2">
        <v>1996</v>
      </c>
      <c r="C93" s="2">
        <v>375</v>
      </c>
      <c r="T93" s="15" t="s">
        <v>48</v>
      </c>
      <c r="V93" s="15" t="s">
        <v>48</v>
      </c>
      <c r="X93" s="15" t="s">
        <v>48</v>
      </c>
    </row>
    <row r="94" spans="1:28">
      <c r="A94" s="1" t="s">
        <v>15</v>
      </c>
      <c r="B94" s="2">
        <v>1997</v>
      </c>
      <c r="C94" s="2">
        <v>375</v>
      </c>
      <c r="K94" t="s">
        <v>38</v>
      </c>
      <c r="T94" s="15" t="s">
        <v>48</v>
      </c>
      <c r="V94" s="15" t="s">
        <v>48</v>
      </c>
      <c r="X94" s="15" t="s">
        <v>48</v>
      </c>
    </row>
    <row r="95" spans="1:28">
      <c r="A95" s="1" t="s">
        <v>18</v>
      </c>
      <c r="B95" s="2">
        <v>1997</v>
      </c>
      <c r="C95" s="2">
        <v>50</v>
      </c>
      <c r="E95" t="s">
        <v>38</v>
      </c>
      <c r="T95" s="15" t="s">
        <v>48</v>
      </c>
      <c r="V95" s="15" t="s">
        <v>48</v>
      </c>
      <c r="X95" s="15" t="s">
        <v>48</v>
      </c>
    </row>
    <row r="96" spans="1:28">
      <c r="A96" s="1" t="s">
        <v>15</v>
      </c>
      <c r="B96" s="2">
        <v>1998</v>
      </c>
      <c r="C96" s="2">
        <v>375</v>
      </c>
      <c r="E96" t="s">
        <v>38</v>
      </c>
      <c r="K96" t="s">
        <v>38</v>
      </c>
      <c r="T96" s="15" t="s">
        <v>48</v>
      </c>
      <c r="V96" s="15" t="s">
        <v>48</v>
      </c>
      <c r="X96" s="15" t="s">
        <v>48</v>
      </c>
      <c r="Z96" t="s">
        <v>63</v>
      </c>
    </row>
    <row r="97" spans="1:26">
      <c r="A97" s="1" t="s">
        <v>18</v>
      </c>
      <c r="B97" s="2">
        <v>1998</v>
      </c>
      <c r="C97" s="2">
        <v>375</v>
      </c>
      <c r="E97" t="s">
        <v>38</v>
      </c>
      <c r="K97" t="s">
        <v>38</v>
      </c>
      <c r="L97" t="s">
        <v>38</v>
      </c>
      <c r="T97" s="15" t="s">
        <v>48</v>
      </c>
      <c r="V97" s="15" t="s">
        <v>48</v>
      </c>
      <c r="X97" s="15" t="s">
        <v>48</v>
      </c>
      <c r="Z97" t="s">
        <v>63</v>
      </c>
    </row>
    <row r="98" spans="1:26">
      <c r="A98" s="6" t="s">
        <v>30</v>
      </c>
      <c r="B98" s="5">
        <v>1999</v>
      </c>
      <c r="C98" s="5">
        <v>2</v>
      </c>
      <c r="T98" s="15" t="s">
        <v>48</v>
      </c>
      <c r="V98" s="15" t="s">
        <v>48</v>
      </c>
      <c r="X98" s="15" t="s">
        <v>48</v>
      </c>
      <c r="Z98" t="s">
        <v>63</v>
      </c>
    </row>
    <row r="99" spans="1:26">
      <c r="A99" s="6" t="s">
        <v>31</v>
      </c>
      <c r="B99" s="5">
        <v>1999</v>
      </c>
      <c r="C99" s="5">
        <v>2</v>
      </c>
      <c r="H99" t="s">
        <v>81</v>
      </c>
      <c r="T99" s="15" t="s">
        <v>48</v>
      </c>
      <c r="V99" s="15" t="s">
        <v>48</v>
      </c>
      <c r="X99" s="15" t="s">
        <v>48</v>
      </c>
    </row>
    <row r="100" spans="1:26">
      <c r="A100" s="6" t="s">
        <v>32</v>
      </c>
      <c r="B100" s="5">
        <v>1999</v>
      </c>
      <c r="C100" s="5">
        <v>375</v>
      </c>
      <c r="T100" s="15" t="s">
        <v>48</v>
      </c>
      <c r="V100" s="15" t="s">
        <v>48</v>
      </c>
      <c r="X100" s="15" t="s">
        <v>48</v>
      </c>
    </row>
    <row r="101" spans="1:26">
      <c r="A101" s="6" t="s">
        <v>33</v>
      </c>
      <c r="B101" s="5">
        <v>1999</v>
      </c>
      <c r="C101" s="5">
        <v>375</v>
      </c>
      <c r="H101" t="s">
        <v>48</v>
      </c>
      <c r="T101" s="15" t="s">
        <v>48</v>
      </c>
      <c r="V101" s="15" t="s">
        <v>48</v>
      </c>
      <c r="X101" s="15" t="s">
        <v>48</v>
      </c>
    </row>
    <row r="102" spans="1:26">
      <c r="A102" s="2" t="s">
        <v>15</v>
      </c>
      <c r="B102">
        <v>2000</v>
      </c>
      <c r="C102" s="2">
        <v>7</v>
      </c>
      <c r="H102" t="s">
        <v>82</v>
      </c>
      <c r="T102" s="15" t="s">
        <v>48</v>
      </c>
      <c r="V102" s="15" t="s">
        <v>48</v>
      </c>
      <c r="X102" s="15" t="s">
        <v>48</v>
      </c>
    </row>
    <row r="103" spans="1:26">
      <c r="A103" s="2" t="s">
        <v>17</v>
      </c>
      <c r="B103">
        <v>2000</v>
      </c>
      <c r="C103" s="2">
        <v>4</v>
      </c>
      <c r="H103">
        <v>0</v>
      </c>
      <c r="T103" s="15" t="s">
        <v>48</v>
      </c>
      <c r="V103" s="15" t="s">
        <v>48</v>
      </c>
      <c r="X103" s="15" t="s">
        <v>48</v>
      </c>
    </row>
    <row r="104" spans="1:26">
      <c r="A104" s="2" t="s">
        <v>15</v>
      </c>
      <c r="B104">
        <v>2001</v>
      </c>
      <c r="C104" s="5">
        <v>200</v>
      </c>
      <c r="H104" t="s">
        <v>38</v>
      </c>
      <c r="T104" s="15" t="s">
        <v>48</v>
      </c>
      <c r="V104" s="15" t="s">
        <v>48</v>
      </c>
      <c r="X104" s="15" t="s">
        <v>48</v>
      </c>
    </row>
    <row r="105" spans="1:26">
      <c r="A105" s="2" t="s">
        <v>18</v>
      </c>
      <c r="B105">
        <v>2001</v>
      </c>
      <c r="C105" s="2">
        <v>375</v>
      </c>
      <c r="H105" t="s">
        <v>48</v>
      </c>
      <c r="T105" s="15" t="s">
        <v>48</v>
      </c>
      <c r="V105" s="15" t="s">
        <v>48</v>
      </c>
      <c r="X105" s="15" t="s">
        <v>48</v>
      </c>
    </row>
    <row r="106" spans="1:26">
      <c r="A106" s="2" t="s">
        <v>18</v>
      </c>
      <c r="B106">
        <v>2002</v>
      </c>
      <c r="C106" s="2">
        <v>0</v>
      </c>
      <c r="H106" t="s">
        <v>38</v>
      </c>
      <c r="T106" s="15" t="s">
        <v>48</v>
      </c>
      <c r="V106" s="15" t="s">
        <v>48</v>
      </c>
      <c r="X106" s="15" t="s">
        <v>48</v>
      </c>
    </row>
    <row r="107" spans="1:26">
      <c r="A107" s="2" t="s">
        <v>15</v>
      </c>
      <c r="B107">
        <v>2003</v>
      </c>
      <c r="C107" s="5">
        <v>200</v>
      </c>
      <c r="H107" t="s">
        <v>83</v>
      </c>
      <c r="T107" s="15" t="s">
        <v>48</v>
      </c>
      <c r="V107" s="15" t="s">
        <v>48</v>
      </c>
      <c r="X107" s="15" t="s">
        <v>48</v>
      </c>
    </row>
    <row r="108" spans="1:26">
      <c r="A108" s="2" t="s">
        <v>18</v>
      </c>
      <c r="B108">
        <v>2003</v>
      </c>
      <c r="C108" s="2">
        <v>0</v>
      </c>
      <c r="H108" t="s">
        <v>48</v>
      </c>
      <c r="T108" s="15" t="s">
        <v>48</v>
      </c>
      <c r="V108" s="15" t="s">
        <v>48</v>
      </c>
      <c r="X108" s="15" t="s">
        <v>48</v>
      </c>
    </row>
    <row r="109" spans="1:26">
      <c r="A109" s="2" t="s">
        <v>15</v>
      </c>
      <c r="B109">
        <v>2004</v>
      </c>
      <c r="C109" s="5">
        <v>200</v>
      </c>
      <c r="H109" t="s">
        <v>83</v>
      </c>
      <c r="T109" s="15" t="s">
        <v>48</v>
      </c>
      <c r="V109" s="15" t="s">
        <v>48</v>
      </c>
      <c r="X109" s="15" t="s">
        <v>48</v>
      </c>
    </row>
    <row r="110" spans="1:26">
      <c r="A110" s="2" t="s">
        <v>18</v>
      </c>
      <c r="B110">
        <v>2004</v>
      </c>
      <c r="C110" s="2">
        <v>20</v>
      </c>
      <c r="H110">
        <v>0</v>
      </c>
      <c r="T110" s="15" t="s">
        <v>48</v>
      </c>
      <c r="V110" s="15" t="s">
        <v>48</v>
      </c>
      <c r="X110" s="15" t="s">
        <v>48</v>
      </c>
    </row>
    <row r="111" spans="1:26">
      <c r="A111" s="2" t="s">
        <v>15</v>
      </c>
      <c r="B111">
        <v>2005</v>
      </c>
      <c r="C111" s="5">
        <v>200</v>
      </c>
      <c r="H111" t="s">
        <v>38</v>
      </c>
      <c r="T111" s="15" t="s">
        <v>48</v>
      </c>
      <c r="V111" s="15" t="s">
        <v>48</v>
      </c>
      <c r="X111" s="15" t="s">
        <v>48</v>
      </c>
    </row>
    <row r="112" spans="1:26">
      <c r="A112" s="2" t="s">
        <v>18</v>
      </c>
      <c r="B112" s="2">
        <v>2005</v>
      </c>
      <c r="C112" s="2">
        <v>375</v>
      </c>
      <c r="H112" t="s">
        <v>48</v>
      </c>
      <c r="T112" s="15" t="s">
        <v>48</v>
      </c>
      <c r="V112" s="15" t="s">
        <v>48</v>
      </c>
      <c r="X112" s="15" t="s">
        <v>48</v>
      </c>
    </row>
    <row r="113" spans="1:28">
      <c r="A113" s="2" t="s">
        <v>15</v>
      </c>
      <c r="B113" s="2">
        <v>2006</v>
      </c>
      <c r="C113" s="2">
        <v>10</v>
      </c>
      <c r="H113" t="s">
        <v>83</v>
      </c>
      <c r="L113">
        <v>0</v>
      </c>
      <c r="T113" s="15" t="s">
        <v>48</v>
      </c>
      <c r="V113" s="15" t="s">
        <v>48</v>
      </c>
      <c r="X113" s="15" t="s">
        <v>48</v>
      </c>
    </row>
    <row r="114" spans="1:28">
      <c r="A114" s="2" t="s">
        <v>18</v>
      </c>
      <c r="B114" s="2">
        <v>2006</v>
      </c>
      <c r="C114" s="2">
        <v>0</v>
      </c>
      <c r="H114">
        <v>0</v>
      </c>
      <c r="T114" s="15" t="s">
        <v>48</v>
      </c>
      <c r="V114" s="15" t="s">
        <v>48</v>
      </c>
      <c r="X114" s="15" t="s">
        <v>48</v>
      </c>
    </row>
    <row r="115" spans="1:28">
      <c r="A115" s="2" t="s">
        <v>34</v>
      </c>
      <c r="B115" s="2">
        <v>2006</v>
      </c>
      <c r="C115" s="2">
        <v>375</v>
      </c>
      <c r="H115" t="s">
        <v>48</v>
      </c>
      <c r="T115" s="15" t="s">
        <v>48</v>
      </c>
      <c r="V115" s="15" t="s">
        <v>48</v>
      </c>
      <c r="X115" s="15" t="s">
        <v>48</v>
      </c>
    </row>
    <row r="116" spans="1:28">
      <c r="A116" s="5" t="s">
        <v>15</v>
      </c>
      <c r="B116" s="5">
        <v>2007</v>
      </c>
      <c r="C116" s="2">
        <v>375</v>
      </c>
      <c r="E116" t="s">
        <v>38</v>
      </c>
      <c r="F116" t="s">
        <v>132</v>
      </c>
      <c r="H116" t="s">
        <v>38</v>
      </c>
      <c r="K116" t="s">
        <v>38</v>
      </c>
      <c r="M116">
        <v>225</v>
      </c>
      <c r="O116">
        <v>0</v>
      </c>
      <c r="T116" s="15" t="s">
        <v>48</v>
      </c>
      <c r="V116" s="15" t="s">
        <v>48</v>
      </c>
      <c r="X116" s="15" t="s">
        <v>48</v>
      </c>
      <c r="AB116" t="s">
        <v>133</v>
      </c>
    </row>
    <row r="117" spans="1:28">
      <c r="A117" t="s">
        <v>17</v>
      </c>
      <c r="B117" s="2">
        <v>2007</v>
      </c>
      <c r="C117">
        <v>21</v>
      </c>
      <c r="D117">
        <v>767.17505100000005</v>
      </c>
      <c r="E117" t="s">
        <v>134</v>
      </c>
      <c r="F117">
        <v>7120.7156020000002</v>
      </c>
      <c r="G117" t="s">
        <v>127</v>
      </c>
      <c r="H117">
        <v>600</v>
      </c>
      <c r="I117" t="s">
        <v>127</v>
      </c>
      <c r="J117" t="s">
        <v>127</v>
      </c>
      <c r="K117" t="s">
        <v>127</v>
      </c>
      <c r="L117">
        <v>0</v>
      </c>
      <c r="M117" t="s">
        <v>127</v>
      </c>
      <c r="N117" t="s">
        <v>127</v>
      </c>
      <c r="O117" t="s">
        <v>127</v>
      </c>
      <c r="P117" t="s">
        <v>127</v>
      </c>
      <c r="Q117" t="s">
        <v>127</v>
      </c>
      <c r="R117" t="s">
        <v>127</v>
      </c>
      <c r="S117" t="s">
        <v>127</v>
      </c>
      <c r="T117" t="s">
        <v>127</v>
      </c>
      <c r="U117" t="s">
        <v>127</v>
      </c>
      <c r="V117" t="s">
        <v>127</v>
      </c>
      <c r="W117" t="s">
        <v>127</v>
      </c>
      <c r="X117" t="s">
        <v>127</v>
      </c>
      <c r="AB117" t="s">
        <v>135</v>
      </c>
    </row>
    <row r="118" spans="1:28">
      <c r="A118" t="s">
        <v>120</v>
      </c>
      <c r="B118" s="2">
        <v>2007</v>
      </c>
      <c r="C118">
        <v>15</v>
      </c>
      <c r="D118">
        <v>926.14364899999998</v>
      </c>
      <c r="E118" t="s">
        <v>127</v>
      </c>
      <c r="F118">
        <v>6359.5483219999996</v>
      </c>
      <c r="G118" t="s">
        <v>127</v>
      </c>
      <c r="H118" s="24">
        <v>291.14424700000001</v>
      </c>
      <c r="I118" t="s">
        <v>127</v>
      </c>
      <c r="J118" t="s">
        <v>127</v>
      </c>
      <c r="K118">
        <v>990.42601500000001</v>
      </c>
      <c r="L118">
        <v>352.646591</v>
      </c>
      <c r="M118">
        <v>207.83330699999999</v>
      </c>
      <c r="N118" t="s">
        <v>127</v>
      </c>
      <c r="O118" t="s">
        <v>127</v>
      </c>
      <c r="P118" t="s">
        <v>127</v>
      </c>
      <c r="Q118" t="s">
        <v>127</v>
      </c>
      <c r="R118" t="s">
        <v>127</v>
      </c>
      <c r="S118" t="s">
        <v>127</v>
      </c>
      <c r="T118" t="s">
        <v>127</v>
      </c>
      <c r="U118" t="s">
        <v>127</v>
      </c>
      <c r="V118" t="s">
        <v>127</v>
      </c>
      <c r="W118" t="s">
        <v>127</v>
      </c>
      <c r="X118" t="s">
        <v>127</v>
      </c>
    </row>
    <row r="119" spans="1:28">
      <c r="A119" t="s">
        <v>121</v>
      </c>
      <c r="B119" s="2">
        <v>2007</v>
      </c>
      <c r="C119" t="s">
        <v>127</v>
      </c>
      <c r="D119">
        <v>681.38397399999997</v>
      </c>
      <c r="E119">
        <v>730.85902399999998</v>
      </c>
      <c r="F119" t="s">
        <v>127</v>
      </c>
      <c r="G119" t="s">
        <v>127</v>
      </c>
      <c r="H119">
        <v>349.425974</v>
      </c>
      <c r="I119" t="s">
        <v>127</v>
      </c>
      <c r="J119" t="s">
        <v>127</v>
      </c>
      <c r="K119" t="s">
        <v>127</v>
      </c>
      <c r="L119">
        <v>380.50599899999997</v>
      </c>
      <c r="M119">
        <v>258.83972599999998</v>
      </c>
      <c r="N119" t="s">
        <v>127</v>
      </c>
      <c r="O119" t="s">
        <v>127</v>
      </c>
      <c r="P119" t="s">
        <v>127</v>
      </c>
      <c r="Q119" t="s">
        <v>127</v>
      </c>
      <c r="R119">
        <v>326.21691399999997</v>
      </c>
      <c r="S119" t="s">
        <v>127</v>
      </c>
      <c r="T119" t="s">
        <v>127</v>
      </c>
      <c r="U119" t="s">
        <v>127</v>
      </c>
      <c r="V119" t="s">
        <v>127</v>
      </c>
      <c r="W119" t="s">
        <v>127</v>
      </c>
      <c r="X119" t="s">
        <v>127</v>
      </c>
    </row>
    <row r="120" spans="1:28">
      <c r="A120" t="s">
        <v>117</v>
      </c>
      <c r="B120" s="2">
        <v>2007</v>
      </c>
      <c r="C120" t="s">
        <v>127</v>
      </c>
      <c r="D120" t="s">
        <v>127</v>
      </c>
      <c r="E120" t="s">
        <v>127</v>
      </c>
      <c r="F120" t="s">
        <v>127</v>
      </c>
      <c r="G120" t="s">
        <v>127</v>
      </c>
      <c r="H120">
        <v>295.61685199999999</v>
      </c>
      <c r="I120">
        <v>94.554389999999998</v>
      </c>
      <c r="J120" t="s">
        <v>127</v>
      </c>
      <c r="K120" t="s">
        <v>127</v>
      </c>
      <c r="L120" t="s">
        <v>127</v>
      </c>
      <c r="M120" t="s">
        <v>127</v>
      </c>
      <c r="N120" t="s">
        <v>127</v>
      </c>
      <c r="O120" t="s">
        <v>127</v>
      </c>
      <c r="P120" t="s">
        <v>127</v>
      </c>
      <c r="Q120" t="s">
        <v>127</v>
      </c>
      <c r="R120" t="s">
        <v>127</v>
      </c>
      <c r="S120" t="s">
        <v>127</v>
      </c>
      <c r="T120" t="s">
        <v>127</v>
      </c>
      <c r="U120" t="s">
        <v>127</v>
      </c>
      <c r="V120" t="s">
        <v>127</v>
      </c>
      <c r="W120" t="s">
        <v>127</v>
      </c>
      <c r="X120" t="s">
        <v>127</v>
      </c>
    </row>
    <row r="121" spans="1:28">
      <c r="A121" t="s">
        <v>118</v>
      </c>
      <c r="B121" s="2">
        <v>2007</v>
      </c>
      <c r="C121">
        <v>295.20658100000003</v>
      </c>
      <c r="D121">
        <v>2242.816695</v>
      </c>
      <c r="E121">
        <v>1076.4362289999999</v>
      </c>
      <c r="F121">
        <v>7532.4162139999999</v>
      </c>
      <c r="G121">
        <v>1237.4548150000001</v>
      </c>
      <c r="H121" t="s">
        <v>127</v>
      </c>
      <c r="I121" t="s">
        <v>127</v>
      </c>
      <c r="J121">
        <v>2164.3666539999999</v>
      </c>
      <c r="K121">
        <v>1948.3469709999999</v>
      </c>
      <c r="L121">
        <v>336.68868099999997</v>
      </c>
      <c r="M121">
        <v>401.51019600000001</v>
      </c>
      <c r="N121" t="s">
        <v>127</v>
      </c>
      <c r="O121" t="s">
        <v>127</v>
      </c>
      <c r="P121" t="s">
        <v>127</v>
      </c>
      <c r="Q121">
        <v>197.35615899999999</v>
      </c>
      <c r="R121">
        <v>413.71494200000001</v>
      </c>
      <c r="S121">
        <v>783.60924599999998</v>
      </c>
      <c r="T121" t="s">
        <v>127</v>
      </c>
      <c r="U121" t="s">
        <v>127</v>
      </c>
      <c r="V121" t="s">
        <v>127</v>
      </c>
      <c r="W121" t="s">
        <v>127</v>
      </c>
      <c r="X121" t="s">
        <v>127</v>
      </c>
    </row>
    <row r="122" spans="1:28">
      <c r="A122" t="s">
        <v>80</v>
      </c>
      <c r="B122" s="2">
        <v>2007</v>
      </c>
      <c r="C122">
        <v>445.36130400000002</v>
      </c>
      <c r="D122" t="s">
        <v>127</v>
      </c>
      <c r="E122">
        <v>1153.194667</v>
      </c>
      <c r="F122" t="s">
        <v>127</v>
      </c>
      <c r="G122">
        <v>835.48872900000003</v>
      </c>
      <c r="H122">
        <v>595.03798700000004</v>
      </c>
      <c r="I122">
        <v>220.78969900000001</v>
      </c>
      <c r="J122">
        <v>846.19366100000002</v>
      </c>
      <c r="K122">
        <v>1751.144456</v>
      </c>
      <c r="L122" t="s">
        <v>127</v>
      </c>
      <c r="M122" t="s">
        <v>127</v>
      </c>
      <c r="N122" t="s">
        <v>127</v>
      </c>
      <c r="O122" t="s">
        <v>127</v>
      </c>
      <c r="P122" t="s">
        <v>127</v>
      </c>
      <c r="Q122" t="s">
        <v>127</v>
      </c>
      <c r="R122" t="s">
        <v>127</v>
      </c>
      <c r="S122" t="s">
        <v>127</v>
      </c>
      <c r="T122" t="s">
        <v>127</v>
      </c>
      <c r="U122" t="s">
        <v>127</v>
      </c>
      <c r="V122" t="s">
        <v>127</v>
      </c>
      <c r="W122" t="s">
        <v>127</v>
      </c>
      <c r="X122" t="s">
        <v>127</v>
      </c>
    </row>
    <row r="123" spans="1:28">
      <c r="A123" t="s">
        <v>15</v>
      </c>
      <c r="B123">
        <v>2008</v>
      </c>
      <c r="C123">
        <v>0</v>
      </c>
      <c r="D123">
        <v>544.12922900000001</v>
      </c>
      <c r="E123">
        <v>1091.509438</v>
      </c>
      <c r="F123">
        <v>6059.1904780000004</v>
      </c>
      <c r="G123">
        <v>226.29461499999999</v>
      </c>
      <c r="H123">
        <v>0</v>
      </c>
      <c r="I123" s="15" t="s">
        <v>48</v>
      </c>
      <c r="J123">
        <v>0</v>
      </c>
      <c r="K123">
        <v>1423.3697360000001</v>
      </c>
      <c r="L123">
        <v>0</v>
      </c>
      <c r="M123" t="s">
        <v>47</v>
      </c>
      <c r="N123">
        <v>0</v>
      </c>
      <c r="O123" s="15" t="s">
        <v>48</v>
      </c>
      <c r="P123">
        <v>0</v>
      </c>
      <c r="Q123" s="15" t="s">
        <v>48</v>
      </c>
      <c r="R123" s="15"/>
      <c r="S123" s="15"/>
      <c r="T123">
        <v>0</v>
      </c>
      <c r="U123">
        <v>16</v>
      </c>
      <c r="V123" s="15" t="s">
        <v>48</v>
      </c>
      <c r="X123" s="15" t="s">
        <v>48</v>
      </c>
      <c r="Y123">
        <f t="shared" ref="Y123:Y138" si="0">AVERAGE(C123:W123)</f>
        <v>720.03796123076927</v>
      </c>
    </row>
    <row r="124" spans="1:28">
      <c r="A124" t="s">
        <v>18</v>
      </c>
      <c r="B124">
        <v>2008</v>
      </c>
      <c r="C124">
        <v>366.31119000000001</v>
      </c>
      <c r="D124">
        <v>3124.557812</v>
      </c>
      <c r="E124" s="15" t="s">
        <v>48</v>
      </c>
      <c r="F124" s="15" t="s">
        <v>48</v>
      </c>
      <c r="G124" s="15" t="s">
        <v>48</v>
      </c>
      <c r="H124">
        <v>1964.4902099999999</v>
      </c>
      <c r="I124" s="15" t="s">
        <v>48</v>
      </c>
      <c r="J124">
        <v>1941.8298600000001</v>
      </c>
      <c r="K124" s="15" t="s">
        <v>48</v>
      </c>
      <c r="L124" s="15" t="s">
        <v>48</v>
      </c>
      <c r="M124" s="15" t="s">
        <v>48</v>
      </c>
      <c r="N124" s="15" t="s">
        <v>48</v>
      </c>
      <c r="O124" s="15" t="s">
        <v>48</v>
      </c>
      <c r="P124" s="15" t="s">
        <v>48</v>
      </c>
      <c r="Q124" s="15" t="s">
        <v>48</v>
      </c>
      <c r="R124" s="15"/>
      <c r="S124" s="15"/>
      <c r="T124" s="15" t="s">
        <v>48</v>
      </c>
      <c r="U124" s="16"/>
      <c r="V124" s="15" t="s">
        <v>48</v>
      </c>
      <c r="X124" s="15" t="s">
        <v>48</v>
      </c>
      <c r="Y124">
        <f t="shared" si="0"/>
        <v>1849.2972679999998</v>
      </c>
    </row>
    <row r="125" spans="1:28">
      <c r="A125" t="s">
        <v>15</v>
      </c>
      <c r="B125">
        <v>2009</v>
      </c>
      <c r="C125">
        <v>0</v>
      </c>
      <c r="D125">
        <v>146.97163900000001</v>
      </c>
      <c r="E125" t="s">
        <v>55</v>
      </c>
      <c r="F125">
        <v>5975</v>
      </c>
      <c r="G125">
        <v>125.08407800000001</v>
      </c>
      <c r="H125">
        <v>0</v>
      </c>
      <c r="I125" s="15" t="s">
        <v>48</v>
      </c>
      <c r="J125">
        <v>0</v>
      </c>
      <c r="K125">
        <v>1210</v>
      </c>
      <c r="L125">
        <v>0</v>
      </c>
      <c r="M125" t="s">
        <v>55</v>
      </c>
      <c r="N125">
        <v>0</v>
      </c>
      <c r="O125">
        <v>0</v>
      </c>
      <c r="P125" s="15" t="s">
        <v>48</v>
      </c>
      <c r="Q125" s="15" t="s">
        <v>48</v>
      </c>
      <c r="R125" s="15"/>
      <c r="S125" s="15"/>
      <c r="T125" s="15" t="s">
        <v>48</v>
      </c>
      <c r="U125" s="16"/>
      <c r="V125" s="15" t="s">
        <v>48</v>
      </c>
      <c r="X125" s="15" t="s">
        <v>48</v>
      </c>
      <c r="Y125">
        <f t="shared" si="0"/>
        <v>745.70557170000006</v>
      </c>
      <c r="AB125" t="s">
        <v>64</v>
      </c>
    </row>
    <row r="126" spans="1:28">
      <c r="A126" t="s">
        <v>18</v>
      </c>
      <c r="B126">
        <v>2009</v>
      </c>
      <c r="C126">
        <v>0</v>
      </c>
      <c r="D126">
        <v>629.75463500000001</v>
      </c>
      <c r="E126" s="15" t="s">
        <v>48</v>
      </c>
      <c r="F126" s="15" t="s">
        <v>48</v>
      </c>
      <c r="G126" s="15" t="s">
        <v>48</v>
      </c>
      <c r="H126">
        <v>0</v>
      </c>
      <c r="I126" s="16">
        <v>0</v>
      </c>
      <c r="J126">
        <v>0</v>
      </c>
      <c r="K126" t="s">
        <v>38</v>
      </c>
      <c r="L126">
        <v>0</v>
      </c>
      <c r="M126" t="s">
        <v>55</v>
      </c>
      <c r="N126">
        <v>34</v>
      </c>
      <c r="O126" s="15" t="s">
        <v>48</v>
      </c>
      <c r="P126">
        <v>0</v>
      </c>
      <c r="Q126" s="15" t="s">
        <v>48</v>
      </c>
      <c r="R126" s="15"/>
      <c r="S126" s="15"/>
      <c r="T126" s="15" t="s">
        <v>48</v>
      </c>
      <c r="U126" s="16"/>
      <c r="V126" s="15" t="s">
        <v>48</v>
      </c>
      <c r="X126" s="15" t="s">
        <v>48</v>
      </c>
      <c r="Y126">
        <f t="shared" si="0"/>
        <v>82.969329375000001</v>
      </c>
    </row>
    <row r="127" spans="1:28">
      <c r="A127" s="11" t="s">
        <v>35</v>
      </c>
      <c r="B127" s="11">
        <v>2010</v>
      </c>
      <c r="C127">
        <v>0</v>
      </c>
      <c r="D127" s="15" t="s">
        <v>48</v>
      </c>
      <c r="E127" s="15" t="s">
        <v>48</v>
      </c>
      <c r="F127" s="15" t="s">
        <v>48</v>
      </c>
      <c r="G127" s="15" t="s">
        <v>48</v>
      </c>
      <c r="H127" s="15" t="s">
        <v>48</v>
      </c>
      <c r="I127" s="15" t="s">
        <v>48</v>
      </c>
      <c r="J127" s="15" t="s">
        <v>48</v>
      </c>
      <c r="K127" s="15" t="s">
        <v>48</v>
      </c>
      <c r="L127" s="15" t="s">
        <v>48</v>
      </c>
      <c r="M127" s="15" t="s">
        <v>48</v>
      </c>
      <c r="N127" s="15" t="s">
        <v>48</v>
      </c>
      <c r="O127" s="15" t="s">
        <v>48</v>
      </c>
      <c r="P127" s="15" t="s">
        <v>48</v>
      </c>
      <c r="Q127" s="15" t="s">
        <v>48</v>
      </c>
      <c r="R127" s="15"/>
      <c r="S127" s="15"/>
      <c r="T127" s="15" t="s">
        <v>48</v>
      </c>
      <c r="U127" s="16"/>
      <c r="V127" s="15" t="s">
        <v>48</v>
      </c>
      <c r="X127" s="15" t="s">
        <v>48</v>
      </c>
      <c r="Y127">
        <f t="shared" si="0"/>
        <v>0</v>
      </c>
    </row>
    <row r="128" spans="1:28">
      <c r="A128" s="11" t="s">
        <v>36</v>
      </c>
      <c r="B128" s="11">
        <v>2010</v>
      </c>
      <c r="C128">
        <v>375</v>
      </c>
      <c r="D128" s="15" t="s">
        <v>48</v>
      </c>
      <c r="E128" s="15" t="s">
        <v>48</v>
      </c>
      <c r="F128" s="15" t="s">
        <v>48</v>
      </c>
      <c r="G128" s="15" t="s">
        <v>48</v>
      </c>
      <c r="H128" s="15" t="s">
        <v>48</v>
      </c>
      <c r="I128" s="15" t="s">
        <v>48</v>
      </c>
      <c r="J128" s="15" t="s">
        <v>48</v>
      </c>
      <c r="K128" s="15" t="s">
        <v>48</v>
      </c>
      <c r="L128" s="15" t="s">
        <v>48</v>
      </c>
      <c r="M128" s="15" t="s">
        <v>48</v>
      </c>
      <c r="N128" s="15" t="s">
        <v>48</v>
      </c>
      <c r="O128" s="15" t="s">
        <v>48</v>
      </c>
      <c r="P128" s="15" t="s">
        <v>48</v>
      </c>
      <c r="Q128" s="15" t="s">
        <v>48</v>
      </c>
      <c r="R128" s="15"/>
      <c r="S128" s="15"/>
      <c r="T128" s="15" t="s">
        <v>48</v>
      </c>
      <c r="U128" s="16"/>
      <c r="V128" s="15" t="s">
        <v>48</v>
      </c>
      <c r="X128" s="15" t="s">
        <v>48</v>
      </c>
      <c r="Y128">
        <f t="shared" si="0"/>
        <v>375</v>
      </c>
    </row>
    <row r="129" spans="1:28">
      <c r="A129" t="s">
        <v>15</v>
      </c>
      <c r="B129">
        <v>2010</v>
      </c>
      <c r="C129">
        <v>279.41851300000002</v>
      </c>
      <c r="D129">
        <v>2168.6139309999999</v>
      </c>
      <c r="E129" s="15" t="s">
        <v>48</v>
      </c>
      <c r="F129" s="15" t="s">
        <v>48</v>
      </c>
      <c r="G129" s="15" t="s">
        <v>48</v>
      </c>
      <c r="H129">
        <v>1199.4008610000001</v>
      </c>
      <c r="I129">
        <v>525.87336900000003</v>
      </c>
      <c r="J129">
        <v>138.53921700000001</v>
      </c>
      <c r="K129">
        <v>1202.74458899</v>
      </c>
      <c r="L129">
        <v>0</v>
      </c>
      <c r="M129" s="15" t="s">
        <v>48</v>
      </c>
      <c r="N129">
        <v>441</v>
      </c>
      <c r="O129" s="15" t="s">
        <v>48</v>
      </c>
      <c r="P129" s="15" t="s">
        <v>48</v>
      </c>
      <c r="Q129" s="15" t="s">
        <v>48</v>
      </c>
      <c r="R129" s="15"/>
      <c r="S129" s="15"/>
      <c r="T129" s="15" t="s">
        <v>48</v>
      </c>
      <c r="U129" s="16"/>
      <c r="V129" s="15" t="s">
        <v>48</v>
      </c>
      <c r="X129" s="15" t="s">
        <v>48</v>
      </c>
      <c r="Y129">
        <f t="shared" si="0"/>
        <v>744.44880999875011</v>
      </c>
    </row>
    <row r="130" spans="1:28">
      <c r="A130" t="s">
        <v>18</v>
      </c>
      <c r="B130">
        <v>2010</v>
      </c>
      <c r="C130">
        <v>414.91555837200002</v>
      </c>
      <c r="D130">
        <v>2932.5481091900001</v>
      </c>
      <c r="E130" s="15" t="s">
        <v>48</v>
      </c>
      <c r="F130" s="15" t="s">
        <v>48</v>
      </c>
      <c r="G130" s="15" t="s">
        <v>48</v>
      </c>
      <c r="H130">
        <v>1055.19002449</v>
      </c>
      <c r="I130" s="15" t="s">
        <v>48</v>
      </c>
      <c r="J130" s="15" t="s">
        <v>48</v>
      </c>
      <c r="K130" s="15" t="s">
        <v>48</v>
      </c>
      <c r="L130" t="s">
        <v>55</v>
      </c>
      <c r="M130" s="15" t="s">
        <v>48</v>
      </c>
      <c r="N130" s="16">
        <v>1487</v>
      </c>
      <c r="O130" s="15" t="s">
        <v>48</v>
      </c>
      <c r="P130" s="15" t="s">
        <v>48</v>
      </c>
      <c r="Q130" s="15" t="s">
        <v>48</v>
      </c>
      <c r="R130" s="15"/>
      <c r="S130" s="15"/>
      <c r="T130" s="15" t="s">
        <v>48</v>
      </c>
      <c r="U130" s="16"/>
      <c r="V130" s="15" t="s">
        <v>48</v>
      </c>
      <c r="X130" s="15" t="s">
        <v>48</v>
      </c>
      <c r="Y130">
        <f t="shared" si="0"/>
        <v>1472.4134230130001</v>
      </c>
    </row>
    <row r="131" spans="1:28">
      <c r="A131" t="s">
        <v>37</v>
      </c>
      <c r="B131">
        <v>2011</v>
      </c>
      <c r="C131">
        <v>200</v>
      </c>
      <c r="D131" s="15" t="s">
        <v>48</v>
      </c>
      <c r="E131" s="15" t="s">
        <v>48</v>
      </c>
      <c r="F131" s="15" t="s">
        <v>48</v>
      </c>
      <c r="G131" s="15" t="s">
        <v>48</v>
      </c>
      <c r="H131" s="15" t="s">
        <v>48</v>
      </c>
      <c r="I131" s="15" t="s">
        <v>48</v>
      </c>
      <c r="J131" s="15" t="s">
        <v>48</v>
      </c>
      <c r="K131" s="15" t="s">
        <v>48</v>
      </c>
      <c r="L131" s="15" t="s">
        <v>48</v>
      </c>
      <c r="M131" s="15" t="s">
        <v>48</v>
      </c>
      <c r="N131" s="15" t="s">
        <v>48</v>
      </c>
      <c r="O131" s="15" t="s">
        <v>48</v>
      </c>
      <c r="P131" s="15" t="s">
        <v>48</v>
      </c>
      <c r="Q131" s="15" t="s">
        <v>48</v>
      </c>
      <c r="R131" s="15"/>
      <c r="S131" s="15"/>
      <c r="T131" s="15" t="s">
        <v>48</v>
      </c>
      <c r="U131" s="16"/>
      <c r="V131" s="15" t="s">
        <v>48</v>
      </c>
      <c r="X131" s="15" t="s">
        <v>48</v>
      </c>
      <c r="Y131">
        <f t="shared" si="0"/>
        <v>200</v>
      </c>
    </row>
    <row r="132" spans="1:28">
      <c r="A132" t="s">
        <v>30</v>
      </c>
      <c r="B132">
        <v>2011</v>
      </c>
      <c r="C132">
        <v>0</v>
      </c>
      <c r="D132" t="s">
        <v>47</v>
      </c>
      <c r="E132" t="s">
        <v>46</v>
      </c>
      <c r="F132" t="s">
        <v>46</v>
      </c>
      <c r="G132" s="15" t="s">
        <v>48</v>
      </c>
      <c r="H132">
        <v>0</v>
      </c>
      <c r="I132">
        <v>0</v>
      </c>
      <c r="J132">
        <v>0</v>
      </c>
      <c r="K132" t="s">
        <v>46</v>
      </c>
      <c r="L132">
        <v>0</v>
      </c>
      <c r="M132" t="s">
        <v>47</v>
      </c>
      <c r="N132">
        <v>0</v>
      </c>
      <c r="O132">
        <v>0</v>
      </c>
      <c r="P132" s="15" t="s">
        <v>48</v>
      </c>
      <c r="Q132" s="15" t="s">
        <v>48</v>
      </c>
      <c r="R132" s="15"/>
      <c r="S132" s="15"/>
      <c r="T132" s="15" t="s">
        <v>48</v>
      </c>
      <c r="U132" s="16"/>
      <c r="V132" s="15" t="s">
        <v>48</v>
      </c>
      <c r="X132" s="15" t="s">
        <v>48</v>
      </c>
      <c r="Y132">
        <f t="shared" si="0"/>
        <v>0</v>
      </c>
      <c r="AB132" t="s">
        <v>50</v>
      </c>
    </row>
    <row r="133" spans="1:28">
      <c r="A133" t="s">
        <v>33</v>
      </c>
      <c r="B133">
        <v>2011</v>
      </c>
      <c r="C133">
        <v>375</v>
      </c>
      <c r="D133">
        <v>92</v>
      </c>
      <c r="E133" s="15" t="s">
        <v>48</v>
      </c>
      <c r="F133" s="15" t="s">
        <v>48</v>
      </c>
      <c r="G133" s="15" t="s">
        <v>48</v>
      </c>
      <c r="H133" s="16">
        <v>473</v>
      </c>
      <c r="I133" s="15" t="s">
        <v>48</v>
      </c>
      <c r="J133" s="15" t="s">
        <v>48</v>
      </c>
      <c r="K133" t="s">
        <v>52</v>
      </c>
      <c r="L133">
        <v>0</v>
      </c>
      <c r="M133" s="15" t="s">
        <v>48</v>
      </c>
      <c r="N133" s="15" t="s">
        <v>48</v>
      </c>
      <c r="O133" s="15" t="s">
        <v>48</v>
      </c>
      <c r="P133" s="15" t="s">
        <v>48</v>
      </c>
      <c r="Q133" s="15" t="s">
        <v>48</v>
      </c>
      <c r="R133" s="15"/>
      <c r="S133" s="15"/>
      <c r="T133" s="15" t="s">
        <v>48</v>
      </c>
      <c r="U133" s="16"/>
      <c r="V133" s="15" t="s">
        <v>48</v>
      </c>
      <c r="X133" s="15" t="s">
        <v>48</v>
      </c>
      <c r="Y133">
        <f t="shared" si="0"/>
        <v>235</v>
      </c>
      <c r="AB133" t="s">
        <v>54</v>
      </c>
    </row>
    <row r="134" spans="1:28">
      <c r="A134" t="s">
        <v>15</v>
      </c>
      <c r="B134">
        <v>2012</v>
      </c>
      <c r="C134">
        <v>0</v>
      </c>
      <c r="D134">
        <v>1620</v>
      </c>
      <c r="E134">
        <v>1595</v>
      </c>
      <c r="F134">
        <v>6266</v>
      </c>
      <c r="G134">
        <v>283</v>
      </c>
      <c r="H134">
        <v>918</v>
      </c>
      <c r="I134">
        <v>449</v>
      </c>
      <c r="J134">
        <v>0</v>
      </c>
      <c r="K134">
        <v>1408</v>
      </c>
      <c r="L134">
        <v>0</v>
      </c>
      <c r="M134">
        <v>255</v>
      </c>
      <c r="N134">
        <v>8</v>
      </c>
      <c r="O134">
        <v>309</v>
      </c>
      <c r="P134" s="15" t="s">
        <v>48</v>
      </c>
      <c r="Q134" s="15" t="s">
        <v>48</v>
      </c>
      <c r="R134" s="15"/>
      <c r="S134" s="15"/>
      <c r="T134" s="15" t="s">
        <v>48</v>
      </c>
      <c r="U134" s="16">
        <v>6</v>
      </c>
      <c r="V134" s="15" t="s">
        <v>48</v>
      </c>
      <c r="X134" s="15" t="s">
        <v>48</v>
      </c>
      <c r="Y134">
        <f t="shared" si="0"/>
        <v>936.92857142857144</v>
      </c>
      <c r="AB134" t="s">
        <v>104</v>
      </c>
    </row>
    <row r="135" spans="1:28">
      <c r="A135" s="1" t="s">
        <v>17</v>
      </c>
      <c r="B135">
        <v>2012</v>
      </c>
      <c r="C135">
        <v>0</v>
      </c>
      <c r="D135" s="15" t="s">
        <v>48</v>
      </c>
      <c r="E135" s="15" t="s">
        <v>48</v>
      </c>
      <c r="F135" s="15" t="s">
        <v>48</v>
      </c>
      <c r="G135" s="15" t="s">
        <v>48</v>
      </c>
      <c r="H135" s="15" t="s">
        <v>48</v>
      </c>
      <c r="I135" s="15" t="s">
        <v>48</v>
      </c>
      <c r="J135" s="15" t="s">
        <v>48</v>
      </c>
      <c r="K135" s="15" t="s">
        <v>48</v>
      </c>
      <c r="L135" s="15" t="s">
        <v>48</v>
      </c>
      <c r="M135" s="15" t="s">
        <v>48</v>
      </c>
      <c r="N135" s="15" t="s">
        <v>48</v>
      </c>
      <c r="O135" s="15" t="s">
        <v>48</v>
      </c>
      <c r="P135" s="15" t="s">
        <v>48</v>
      </c>
      <c r="Q135" s="15" t="s">
        <v>48</v>
      </c>
      <c r="R135" s="15"/>
      <c r="S135" s="15"/>
      <c r="T135" s="15" t="s">
        <v>48</v>
      </c>
      <c r="U135" s="16">
        <v>2</v>
      </c>
      <c r="V135" s="15" t="s">
        <v>48</v>
      </c>
      <c r="W135" s="15" t="s">
        <v>48</v>
      </c>
      <c r="X135" s="15" t="s">
        <v>48</v>
      </c>
    </row>
    <row r="136" spans="1:28">
      <c r="A136" t="s">
        <v>18</v>
      </c>
      <c r="B136">
        <v>2012</v>
      </c>
      <c r="C136">
        <v>0</v>
      </c>
      <c r="D136">
        <v>230</v>
      </c>
      <c r="E136" t="s">
        <v>61</v>
      </c>
      <c r="F136">
        <v>8492</v>
      </c>
      <c r="G136">
        <v>128</v>
      </c>
      <c r="H136">
        <v>0</v>
      </c>
      <c r="I136">
        <v>0</v>
      </c>
      <c r="J136">
        <v>0</v>
      </c>
      <c r="K136">
        <v>1221</v>
      </c>
      <c r="L136">
        <v>1322</v>
      </c>
      <c r="M136">
        <v>215</v>
      </c>
      <c r="N136">
        <v>8</v>
      </c>
      <c r="O136">
        <v>59</v>
      </c>
      <c r="P136" s="15" t="s">
        <v>48</v>
      </c>
      <c r="Q136">
        <v>130</v>
      </c>
      <c r="R136">
        <v>0</v>
      </c>
      <c r="T136" s="15" t="s">
        <v>48</v>
      </c>
      <c r="U136" s="16">
        <v>1</v>
      </c>
      <c r="V136" s="15" t="s">
        <v>48</v>
      </c>
      <c r="W136">
        <v>72</v>
      </c>
      <c r="X136" s="15" t="s">
        <v>48</v>
      </c>
      <c r="Y136">
        <f t="shared" si="0"/>
        <v>742.375</v>
      </c>
      <c r="AB136" t="s">
        <v>57</v>
      </c>
    </row>
    <row r="137" spans="1:28">
      <c r="A137" t="s">
        <v>80</v>
      </c>
      <c r="B137">
        <v>2012</v>
      </c>
      <c r="C137">
        <v>223</v>
      </c>
      <c r="D137">
        <v>2327</v>
      </c>
      <c r="E137" s="15" t="s">
        <v>48</v>
      </c>
      <c r="F137" s="15" t="s">
        <v>48</v>
      </c>
      <c r="G137" s="15" t="s">
        <v>48</v>
      </c>
      <c r="H137">
        <v>0</v>
      </c>
      <c r="I137" s="15" t="s">
        <v>48</v>
      </c>
      <c r="J137" s="15" t="s">
        <v>48</v>
      </c>
      <c r="K137">
        <v>1455</v>
      </c>
      <c r="L137">
        <v>1088</v>
      </c>
      <c r="M137" s="15" t="s">
        <v>48</v>
      </c>
      <c r="N137">
        <v>263</v>
      </c>
      <c r="O137" s="15" t="s">
        <v>48</v>
      </c>
      <c r="P137" s="15" t="s">
        <v>48</v>
      </c>
      <c r="Q137" s="15" t="s">
        <v>48</v>
      </c>
      <c r="R137" s="15"/>
      <c r="S137" s="15"/>
      <c r="T137" s="15" t="s">
        <v>48</v>
      </c>
      <c r="U137" s="16">
        <v>102</v>
      </c>
      <c r="V137" s="15" t="s">
        <v>48</v>
      </c>
      <c r="W137">
        <v>0</v>
      </c>
      <c r="X137" s="15" t="s">
        <v>48</v>
      </c>
      <c r="Y137">
        <f t="shared" si="0"/>
        <v>682.25</v>
      </c>
    </row>
    <row r="138" spans="1:28">
      <c r="A138" t="s">
        <v>85</v>
      </c>
      <c r="B138">
        <v>2013</v>
      </c>
      <c r="C138">
        <v>686</v>
      </c>
      <c r="D138">
        <v>3565</v>
      </c>
      <c r="E138">
        <v>1382</v>
      </c>
      <c r="F138" s="15" t="s">
        <v>48</v>
      </c>
      <c r="G138" s="15" t="s">
        <v>48</v>
      </c>
      <c r="H138">
        <v>249</v>
      </c>
      <c r="I138" s="22" t="s">
        <v>48</v>
      </c>
      <c r="J138">
        <v>21</v>
      </c>
      <c r="K138">
        <v>1413</v>
      </c>
      <c r="L138">
        <v>332</v>
      </c>
      <c r="M138">
        <v>60</v>
      </c>
      <c r="N138">
        <v>1278</v>
      </c>
      <c r="O138">
        <v>0</v>
      </c>
      <c r="P138" s="15" t="s">
        <v>48</v>
      </c>
      <c r="Q138" s="15" t="s">
        <v>48</v>
      </c>
      <c r="R138" s="15"/>
      <c r="S138" s="15"/>
      <c r="T138" s="15" t="s">
        <v>48</v>
      </c>
      <c r="U138" s="16">
        <v>119</v>
      </c>
      <c r="V138" s="15" t="s">
        <v>48</v>
      </c>
      <c r="W138">
        <v>136</v>
      </c>
      <c r="X138" s="15" t="s">
        <v>48</v>
      </c>
      <c r="Y138">
        <f t="shared" si="0"/>
        <v>770.08333333333337</v>
      </c>
      <c r="AB138" t="s">
        <v>115</v>
      </c>
    </row>
    <row r="139" spans="1:28">
      <c r="A139" t="s">
        <v>15</v>
      </c>
      <c r="B139">
        <v>2013</v>
      </c>
      <c r="C139">
        <v>376</v>
      </c>
      <c r="D139">
        <v>1817</v>
      </c>
      <c r="E139">
        <v>1158</v>
      </c>
      <c r="F139">
        <v>3461</v>
      </c>
      <c r="G139">
        <v>322</v>
      </c>
      <c r="H139">
        <v>0</v>
      </c>
      <c r="I139" s="22" t="s">
        <v>48</v>
      </c>
      <c r="J139">
        <v>0</v>
      </c>
      <c r="K139">
        <v>1006</v>
      </c>
      <c r="L139">
        <v>0</v>
      </c>
      <c r="M139">
        <v>0</v>
      </c>
      <c r="N139">
        <v>53</v>
      </c>
      <c r="O139">
        <v>0</v>
      </c>
      <c r="P139" s="15" t="s">
        <v>48</v>
      </c>
      <c r="Q139" s="15" t="s">
        <v>48</v>
      </c>
      <c r="R139" s="15"/>
      <c r="S139" s="15"/>
      <c r="T139" s="15" t="s">
        <v>48</v>
      </c>
      <c r="U139">
        <v>49</v>
      </c>
      <c r="V139">
        <v>983</v>
      </c>
      <c r="W139">
        <v>40</v>
      </c>
      <c r="X139" s="15" t="s">
        <v>48</v>
      </c>
      <c r="Y139">
        <f>AVERAGE(C139:W139)</f>
        <v>617.66666666666663</v>
      </c>
      <c r="AB139" t="s">
        <v>116</v>
      </c>
    </row>
    <row r="140" spans="1:28">
      <c r="A140" t="s">
        <v>18</v>
      </c>
      <c r="B140">
        <v>2013</v>
      </c>
      <c r="C140">
        <v>714</v>
      </c>
      <c r="D140">
        <v>2967</v>
      </c>
      <c r="E140" s="15" t="s">
        <v>48</v>
      </c>
      <c r="F140" s="15" t="s">
        <v>48</v>
      </c>
      <c r="G140" s="15" t="s">
        <v>48</v>
      </c>
      <c r="H140">
        <v>0</v>
      </c>
      <c r="I140" s="22" t="s">
        <v>48</v>
      </c>
      <c r="J140">
        <v>0</v>
      </c>
      <c r="K140" s="22" t="s">
        <v>48</v>
      </c>
      <c r="L140">
        <v>1435</v>
      </c>
      <c r="M140" s="22" t="s">
        <v>48</v>
      </c>
      <c r="N140">
        <v>1238</v>
      </c>
      <c r="O140" s="22" t="s">
        <v>48</v>
      </c>
      <c r="P140" s="22" t="s">
        <v>48</v>
      </c>
      <c r="Q140" s="22" t="s">
        <v>48</v>
      </c>
      <c r="R140" s="22"/>
      <c r="S140" s="22"/>
      <c r="T140" s="22" t="s">
        <v>48</v>
      </c>
      <c r="U140" s="16">
        <v>109</v>
      </c>
      <c r="V140" s="22" t="s">
        <v>48</v>
      </c>
      <c r="W140">
        <v>84</v>
      </c>
      <c r="X140">
        <v>2067</v>
      </c>
      <c r="Y140">
        <f>AVERAGE(C140:W140)</f>
        <v>818.375</v>
      </c>
    </row>
    <row r="141" spans="1:28">
      <c r="A141" t="s">
        <v>105</v>
      </c>
      <c r="B141">
        <v>2013</v>
      </c>
      <c r="C141">
        <v>310</v>
      </c>
      <c r="D141">
        <v>1409</v>
      </c>
      <c r="E141" s="15" t="s">
        <v>48</v>
      </c>
      <c r="F141" s="15" t="s">
        <v>48</v>
      </c>
      <c r="G141" s="15" t="s">
        <v>48</v>
      </c>
      <c r="H141" s="15" t="s">
        <v>48</v>
      </c>
      <c r="I141" s="15" t="s">
        <v>48</v>
      </c>
      <c r="J141" s="15" t="s">
        <v>48</v>
      </c>
      <c r="K141" s="23">
        <v>1736</v>
      </c>
      <c r="L141">
        <v>660</v>
      </c>
      <c r="M141" s="15" t="s">
        <v>48</v>
      </c>
      <c r="N141" s="15" t="s">
        <v>48</v>
      </c>
      <c r="O141" s="15" t="s">
        <v>48</v>
      </c>
      <c r="P141" s="15" t="s">
        <v>48</v>
      </c>
      <c r="Q141" s="15" t="s">
        <v>48</v>
      </c>
      <c r="R141" s="15"/>
      <c r="S141" s="15"/>
      <c r="T141" s="15" t="s">
        <v>48</v>
      </c>
      <c r="U141" s="16">
        <v>42</v>
      </c>
      <c r="V141" s="22" t="s">
        <v>48</v>
      </c>
      <c r="W141" s="22" t="s">
        <v>48</v>
      </c>
      <c r="X141">
        <v>1204</v>
      </c>
      <c r="Y141">
        <f t="shared" ref="Y141:Y143" si="1">AVERAGE(C141:W141)</f>
        <v>831.4</v>
      </c>
    </row>
    <row r="142" spans="1:28">
      <c r="A142" t="s">
        <v>16</v>
      </c>
      <c r="B142">
        <v>2014</v>
      </c>
      <c r="E142" s="15"/>
      <c r="F142" s="15" t="s">
        <v>48</v>
      </c>
      <c r="G142" s="15" t="s">
        <v>48</v>
      </c>
      <c r="H142">
        <v>0</v>
      </c>
      <c r="I142" s="22" t="s">
        <v>48</v>
      </c>
      <c r="J142">
        <v>0</v>
      </c>
      <c r="K142" s="22"/>
      <c r="L142">
        <v>0</v>
      </c>
      <c r="M142" s="22" t="s">
        <v>48</v>
      </c>
      <c r="N142">
        <v>0</v>
      </c>
      <c r="O142" s="23">
        <v>0</v>
      </c>
      <c r="P142" s="22">
        <v>0</v>
      </c>
      <c r="Q142" s="22" t="s">
        <v>48</v>
      </c>
      <c r="R142" s="22"/>
      <c r="S142" s="22"/>
      <c r="T142" s="22" t="s">
        <v>48</v>
      </c>
      <c r="U142" s="16"/>
      <c r="V142" s="22" t="s">
        <v>48</v>
      </c>
      <c r="W142">
        <v>50</v>
      </c>
      <c r="X142">
        <v>677</v>
      </c>
      <c r="Y142">
        <f t="shared" si="1"/>
        <v>7.1428571428571432</v>
      </c>
    </row>
    <row r="143" spans="1:28">
      <c r="A143" t="s">
        <v>18</v>
      </c>
      <c r="B143">
        <v>2014</v>
      </c>
      <c r="C143">
        <v>150</v>
      </c>
      <c r="D143">
        <v>975</v>
      </c>
      <c r="E143" s="15" t="s">
        <v>55</v>
      </c>
      <c r="F143" s="15" t="s">
        <v>48</v>
      </c>
      <c r="G143" s="15" t="s">
        <v>48</v>
      </c>
      <c r="H143">
        <v>383</v>
      </c>
      <c r="I143" s="22" t="s">
        <v>48</v>
      </c>
      <c r="J143">
        <v>2333</v>
      </c>
      <c r="K143" s="22" t="s">
        <v>55</v>
      </c>
      <c r="L143">
        <v>0</v>
      </c>
      <c r="M143" s="22" t="s">
        <v>48</v>
      </c>
      <c r="N143">
        <v>1251</v>
      </c>
      <c r="O143" s="22" t="s">
        <v>48</v>
      </c>
      <c r="P143" s="22">
        <v>200</v>
      </c>
      <c r="Q143" s="22" t="s">
        <v>48</v>
      </c>
      <c r="R143" s="22"/>
      <c r="S143" s="22"/>
      <c r="T143" s="22" t="s">
        <v>48</v>
      </c>
      <c r="U143" s="16"/>
      <c r="V143" s="22" t="s">
        <v>48</v>
      </c>
      <c r="W143" t="s">
        <v>160</v>
      </c>
      <c r="X143">
        <v>956</v>
      </c>
      <c r="Y143">
        <f t="shared" si="1"/>
        <v>756</v>
      </c>
      <c r="AB143" t="s">
        <v>113</v>
      </c>
    </row>
    <row r="145" spans="1:24">
      <c r="A145" t="s">
        <v>28</v>
      </c>
      <c r="C145">
        <f t="shared" ref="C145:Q145" si="2">AVERAGE(C89:C143)</f>
        <v>202.23486819946154</v>
      </c>
      <c r="D145">
        <f t="shared" si="2"/>
        <v>1535.0576170626316</v>
      </c>
      <c r="E145">
        <f t="shared" si="2"/>
        <v>1169.5713368571428</v>
      </c>
      <c r="F145">
        <f t="shared" si="2"/>
        <v>6408.233827</v>
      </c>
      <c r="G145">
        <f t="shared" si="2"/>
        <v>451.04603385714285</v>
      </c>
      <c r="H145">
        <f t="shared" si="2"/>
        <v>348.88775647875008</v>
      </c>
      <c r="I145">
        <f t="shared" si="2"/>
        <v>184.31677971428573</v>
      </c>
      <c r="J145">
        <f t="shared" si="2"/>
        <v>496.32862613333333</v>
      </c>
      <c r="K145">
        <f t="shared" si="2"/>
        <v>1397.0859805825</v>
      </c>
      <c r="L145">
        <f t="shared" si="2"/>
        <v>295.34206354999998</v>
      </c>
      <c r="M145">
        <f t="shared" si="2"/>
        <v>202.897903625</v>
      </c>
      <c r="N145">
        <f t="shared" si="2"/>
        <v>432.92857142857144</v>
      </c>
      <c r="O145">
        <f t="shared" si="2"/>
        <v>46</v>
      </c>
      <c r="P145">
        <f t="shared" si="2"/>
        <v>50</v>
      </c>
      <c r="Q145">
        <f t="shared" si="2"/>
        <v>163.6780795</v>
      </c>
      <c r="R145">
        <f t="shared" ref="R145:S145" si="3">AVERAGE(R89:R143)</f>
        <v>246.64395199999998</v>
      </c>
      <c r="S145">
        <f t="shared" si="3"/>
        <v>783.60924599999998</v>
      </c>
      <c r="T145">
        <f>AVERAGE(T89:T143)</f>
        <v>0</v>
      </c>
      <c r="U145">
        <f>AVERAGE(U89:U143)</f>
        <v>49.555555555555557</v>
      </c>
      <c r="V145">
        <f>AVERAGE(V89:V143)</f>
        <v>983</v>
      </c>
      <c r="W145">
        <f>AVERAGE(W89:W143)</f>
        <v>63.666666666666664</v>
      </c>
      <c r="X145">
        <f>AVERAGE(X89:X143)</f>
        <v>1226</v>
      </c>
    </row>
    <row r="146" spans="1:24">
      <c r="A146" t="s">
        <v>128</v>
      </c>
      <c r="C146">
        <f>COUNT(C89:C143)</f>
        <v>52</v>
      </c>
      <c r="D146">
        <f>COUNT(D89:D143)</f>
        <v>19</v>
      </c>
      <c r="E146">
        <f t="shared" ref="E146:X146" si="4">COUNT(E89:E143)</f>
        <v>7</v>
      </c>
      <c r="F146">
        <f t="shared" si="4"/>
        <v>8</v>
      </c>
      <c r="G146">
        <f t="shared" si="4"/>
        <v>7</v>
      </c>
      <c r="H146">
        <f t="shared" si="4"/>
        <v>24</v>
      </c>
      <c r="I146">
        <f t="shared" si="4"/>
        <v>7</v>
      </c>
      <c r="J146">
        <f t="shared" si="4"/>
        <v>15</v>
      </c>
      <c r="K146">
        <f t="shared" si="4"/>
        <v>12</v>
      </c>
      <c r="L146">
        <f t="shared" si="4"/>
        <v>20</v>
      </c>
      <c r="M146">
        <f t="shared" si="4"/>
        <v>8</v>
      </c>
      <c r="N146">
        <f t="shared" si="4"/>
        <v>14</v>
      </c>
      <c r="O146">
        <f t="shared" si="4"/>
        <v>8</v>
      </c>
      <c r="P146">
        <f t="shared" si="4"/>
        <v>4</v>
      </c>
      <c r="Q146">
        <f t="shared" si="4"/>
        <v>2</v>
      </c>
      <c r="R146">
        <f t="shared" si="4"/>
        <v>3</v>
      </c>
      <c r="S146">
        <f t="shared" si="4"/>
        <v>1</v>
      </c>
      <c r="T146">
        <f t="shared" si="4"/>
        <v>1</v>
      </c>
      <c r="U146">
        <f t="shared" si="4"/>
        <v>9</v>
      </c>
      <c r="V146">
        <f t="shared" si="4"/>
        <v>1</v>
      </c>
      <c r="W146">
        <f t="shared" si="4"/>
        <v>6</v>
      </c>
      <c r="X146">
        <f t="shared" si="4"/>
        <v>4</v>
      </c>
    </row>
    <row r="147" spans="1:24">
      <c r="A147" t="s">
        <v>129</v>
      </c>
      <c r="C147">
        <f>VAR(C89:C143)</f>
        <v>37404.375507015669</v>
      </c>
      <c r="D147">
        <f t="shared" ref="D147:X147" si="5">VAR(D89:D143)</f>
        <v>1211079.5052396869</v>
      </c>
      <c r="E147">
        <f t="shared" si="5"/>
        <v>72292.312886943415</v>
      </c>
      <c r="F147">
        <f t="shared" si="5"/>
        <v>2161686.9374255198</v>
      </c>
      <c r="G147">
        <f t="shared" si="5"/>
        <v>178708.40703200272</v>
      </c>
      <c r="H147">
        <f t="shared" si="5"/>
        <v>251014.44402019243</v>
      </c>
      <c r="I147">
        <f t="shared" si="5"/>
        <v>49670.6161810802</v>
      </c>
      <c r="J147">
        <f t="shared" si="5"/>
        <v>781330.10485052119</v>
      </c>
      <c r="K147">
        <f t="shared" si="5"/>
        <v>88238.42021787641</v>
      </c>
      <c r="L147">
        <f t="shared" si="5"/>
        <v>219707.47427857816</v>
      </c>
      <c r="M147">
        <f t="shared" si="5"/>
        <v>15362.521483273062</v>
      </c>
      <c r="N147">
        <f t="shared" si="5"/>
        <v>352758.53296703298</v>
      </c>
      <c r="O147">
        <f t="shared" si="5"/>
        <v>11719.142857142857</v>
      </c>
      <c r="P147">
        <f t="shared" si="5"/>
        <v>10000</v>
      </c>
      <c r="Q147">
        <f t="shared" si="5"/>
        <v>2268.4260776166411</v>
      </c>
      <c r="R147">
        <f t="shared" si="5"/>
        <v>47538.90551960592</v>
      </c>
      <c r="S147" t="e">
        <f t="shared" si="5"/>
        <v>#DIV/0!</v>
      </c>
      <c r="T147" t="e">
        <f t="shared" si="5"/>
        <v>#DIV/0!</v>
      </c>
      <c r="U147">
        <f t="shared" si="5"/>
        <v>2350.7777777777778</v>
      </c>
      <c r="V147" t="e">
        <f t="shared" si="5"/>
        <v>#DIV/0!</v>
      </c>
      <c r="W147">
        <f t="shared" si="5"/>
        <v>2103.0666666666666</v>
      </c>
      <c r="X147">
        <f t="shared" si="5"/>
        <v>360688.66666666669</v>
      </c>
    </row>
    <row r="148" spans="1:24">
      <c r="A148" t="s">
        <v>130</v>
      </c>
      <c r="C148">
        <f>C147^0.5</f>
        <v>193.40210833136146</v>
      </c>
      <c r="D148">
        <f t="shared" ref="D148:X148" si="6">D147^0.5</f>
        <v>1100.4905748072933</v>
      </c>
      <c r="E148">
        <f t="shared" si="6"/>
        <v>268.87229847446804</v>
      </c>
      <c r="F148">
        <f t="shared" si="6"/>
        <v>1470.2676414263901</v>
      </c>
      <c r="G148">
        <f t="shared" si="6"/>
        <v>422.73917139532114</v>
      </c>
      <c r="H148">
        <f t="shared" si="6"/>
        <v>501.01341700616405</v>
      </c>
      <c r="I148">
        <f t="shared" si="6"/>
        <v>222.86905613180176</v>
      </c>
      <c r="J148">
        <f t="shared" si="6"/>
        <v>883.92878946808901</v>
      </c>
      <c r="K148">
        <f t="shared" si="6"/>
        <v>297.04952485718002</v>
      </c>
      <c r="L148">
        <f t="shared" si="6"/>
        <v>468.72963878826585</v>
      </c>
      <c r="M148">
        <f t="shared" si="6"/>
        <v>123.94563922652972</v>
      </c>
      <c r="N148">
        <f t="shared" si="6"/>
        <v>593.93478848021095</v>
      </c>
      <c r="O148">
        <f t="shared" si="6"/>
        <v>108.25498998726505</v>
      </c>
      <c r="P148">
        <f t="shared" si="6"/>
        <v>100</v>
      </c>
      <c r="Q148">
        <f t="shared" si="6"/>
        <v>47.627996783579313</v>
      </c>
      <c r="R148">
        <f t="shared" si="6"/>
        <v>218.03418429137648</v>
      </c>
      <c r="S148" t="e">
        <f t="shared" si="6"/>
        <v>#DIV/0!</v>
      </c>
      <c r="T148" t="e">
        <f t="shared" si="6"/>
        <v>#DIV/0!</v>
      </c>
      <c r="U148">
        <f t="shared" si="6"/>
        <v>48.484820075749255</v>
      </c>
      <c r="V148" t="e">
        <f t="shared" si="6"/>
        <v>#DIV/0!</v>
      </c>
      <c r="W148">
        <f t="shared" si="6"/>
        <v>45.85920481938895</v>
      </c>
      <c r="X148">
        <f t="shared" si="6"/>
        <v>600.57361469404123</v>
      </c>
    </row>
    <row r="149" spans="1:24">
      <c r="A149" t="s">
        <v>131</v>
      </c>
      <c r="C149">
        <f>C148/C145</f>
        <v>0.95632424840117847</v>
      </c>
      <c r="D149">
        <f t="shared" ref="D149:X149" si="7">D148/D145</f>
        <v>0.71690506113582086</v>
      </c>
      <c r="E149">
        <f t="shared" si="7"/>
        <v>0.22988960998050642</v>
      </c>
      <c r="F149">
        <f t="shared" si="7"/>
        <v>0.22943414380912072</v>
      </c>
      <c r="G149">
        <f t="shared" si="7"/>
        <v>0.937241743997272</v>
      </c>
      <c r="H149">
        <f t="shared" si="7"/>
        <v>1.4360303785457704</v>
      </c>
      <c r="I149">
        <f t="shared" si="7"/>
        <v>1.2091631400965062</v>
      </c>
      <c r="J149">
        <f t="shared" si="7"/>
        <v>1.7809345319337497</v>
      </c>
      <c r="K149">
        <f t="shared" si="7"/>
        <v>0.21262078997695502</v>
      </c>
      <c r="L149">
        <f t="shared" si="7"/>
        <v>1.5870737583199428</v>
      </c>
      <c r="M149">
        <f t="shared" si="7"/>
        <v>0.61087688444336297</v>
      </c>
      <c r="N149">
        <f t="shared" si="7"/>
        <v>1.3719001878770753</v>
      </c>
      <c r="O149">
        <f t="shared" si="7"/>
        <v>2.3533693475492403</v>
      </c>
      <c r="P149">
        <f t="shared" si="7"/>
        <v>2</v>
      </c>
      <c r="Q149">
        <f t="shared" si="7"/>
        <v>0.29098579925346274</v>
      </c>
      <c r="R149">
        <f t="shared" si="7"/>
        <v>0.88400377355037063</v>
      </c>
      <c r="S149" t="e">
        <f t="shared" si="7"/>
        <v>#DIV/0!</v>
      </c>
      <c r="T149" t="e">
        <f t="shared" si="7"/>
        <v>#DIV/0!</v>
      </c>
      <c r="U149">
        <f t="shared" si="7"/>
        <v>0.97839323022812397</v>
      </c>
      <c r="V149" t="e">
        <f t="shared" si="7"/>
        <v>#DIV/0!</v>
      </c>
      <c r="W149">
        <f t="shared" si="7"/>
        <v>0.72030164637783689</v>
      </c>
      <c r="X149">
        <f t="shared" si="7"/>
        <v>0.48986428604734195</v>
      </c>
    </row>
    <row r="151" spans="1:24">
      <c r="B151" s="14"/>
    </row>
    <row r="152" spans="1:24">
      <c r="C152" t="s">
        <v>86</v>
      </c>
    </row>
    <row r="153" spans="1:24" s="17" customFormat="1">
      <c r="A153" s="17" t="s">
        <v>13</v>
      </c>
      <c r="B153" s="17" t="s">
        <v>14</v>
      </c>
      <c r="C153" s="17" t="s">
        <v>87</v>
      </c>
      <c r="D153" s="17" t="s">
        <v>7</v>
      </c>
      <c r="E153" s="17" t="s">
        <v>92</v>
      </c>
    </row>
    <row r="154" spans="1:24" s="17" customFormat="1">
      <c r="A154" s="17" t="s">
        <v>15</v>
      </c>
      <c r="B154" s="17">
        <v>2013</v>
      </c>
      <c r="C154" s="17">
        <v>24.1</v>
      </c>
      <c r="D154" s="17">
        <v>376</v>
      </c>
      <c r="E154" s="17">
        <f>C154+D154</f>
        <v>400.1</v>
      </c>
    </row>
    <row r="155" spans="1:24" s="17" customFormat="1">
      <c r="A155" s="17" t="s">
        <v>85</v>
      </c>
      <c r="B155" s="17">
        <v>2013</v>
      </c>
      <c r="C155" s="17">
        <v>2217.9</v>
      </c>
      <c r="D155" s="17">
        <v>686</v>
      </c>
      <c r="E155" s="17">
        <f t="shared" ref="E155:E158" si="8">C155+D155</f>
        <v>2903.9</v>
      </c>
    </row>
    <row r="156" spans="1:24" s="17" customFormat="1">
      <c r="A156" s="17" t="s">
        <v>80</v>
      </c>
      <c r="B156" s="17">
        <v>2012</v>
      </c>
      <c r="C156" s="17">
        <v>95</v>
      </c>
      <c r="D156" s="17">
        <v>223</v>
      </c>
      <c r="E156" s="17">
        <f t="shared" si="8"/>
        <v>318</v>
      </c>
    </row>
    <row r="157" spans="1:24" s="17" customFormat="1">
      <c r="A157" s="17" t="s">
        <v>18</v>
      </c>
      <c r="B157" s="17">
        <v>2012</v>
      </c>
      <c r="C157" s="17">
        <v>703</v>
      </c>
      <c r="D157" s="17">
        <v>0</v>
      </c>
      <c r="E157" s="17">
        <f t="shared" si="8"/>
        <v>703</v>
      </c>
    </row>
    <row r="158" spans="1:24" s="17" customFormat="1">
      <c r="A158" s="17" t="s">
        <v>15</v>
      </c>
      <c r="B158" s="17">
        <v>2012</v>
      </c>
      <c r="C158" s="17">
        <v>15.9</v>
      </c>
      <c r="D158" s="17">
        <v>0</v>
      </c>
      <c r="E158" s="17">
        <f t="shared" si="8"/>
        <v>15.9</v>
      </c>
    </row>
    <row r="159" spans="1:24" s="17" customFormat="1"/>
    <row r="160" spans="1:24" s="17" customFormat="1" ht="15.75" customHeight="1">
      <c r="D160" s="18"/>
      <c r="E160" s="19"/>
      <c r="F160" s="18"/>
      <c r="G160" s="18"/>
      <c r="H160" s="18"/>
    </row>
    <row r="161" spans="1:25" s="17" customFormat="1">
      <c r="A161" s="18"/>
      <c r="B161" s="20"/>
      <c r="C161" s="19"/>
      <c r="D161" s="18"/>
      <c r="E161" s="19"/>
      <c r="F161" s="18"/>
    </row>
    <row r="162" spans="1:25" s="17" customFormat="1">
      <c r="A162" s="18"/>
      <c r="B162" s="20"/>
      <c r="C162" s="19"/>
      <c r="D162" s="18"/>
      <c r="E162" s="19"/>
      <c r="F162" s="18"/>
    </row>
    <row r="163" spans="1:25" s="17" customFormat="1">
      <c r="A163" s="18"/>
      <c r="B163" s="20"/>
      <c r="C163" s="19"/>
      <c r="D163" s="18"/>
      <c r="E163" s="19"/>
      <c r="F163" s="18"/>
    </row>
    <row r="164" spans="1:25" s="17" customFormat="1">
      <c r="A164" s="18"/>
      <c r="B164" s="20"/>
      <c r="C164" s="19"/>
      <c r="D164" s="18"/>
      <c r="E164" s="19"/>
      <c r="F164" s="18"/>
    </row>
    <row r="165" spans="1:25" s="17" customFormat="1">
      <c r="A165" s="18"/>
      <c r="B165" s="4"/>
      <c r="C165" s="19"/>
      <c r="D165" s="18"/>
      <c r="E165" s="19"/>
      <c r="F165" s="18"/>
    </row>
    <row r="166" spans="1:25" s="17" customFormat="1">
      <c r="A166" s="18"/>
      <c r="B166" s="4"/>
      <c r="C166" s="19"/>
      <c r="D166" s="18"/>
      <c r="E166" s="19"/>
      <c r="F166" s="18"/>
    </row>
    <row r="167" spans="1:25" s="17" customFormat="1">
      <c r="A167" s="18"/>
      <c r="B167" s="4"/>
      <c r="C167" s="19"/>
      <c r="D167" s="18"/>
      <c r="E167" s="19"/>
      <c r="F167" s="18"/>
    </row>
    <row r="168" spans="1:25" s="17" customFormat="1">
      <c r="A168" s="18"/>
      <c r="B168" s="4"/>
      <c r="C168" s="19"/>
      <c r="D168" s="18"/>
      <c r="E168" s="19"/>
      <c r="F168" s="18"/>
    </row>
    <row r="169" spans="1:25" s="17" customFormat="1">
      <c r="A169" s="18"/>
      <c r="B169" s="4"/>
      <c r="C169" s="19"/>
      <c r="D169" s="18"/>
      <c r="E169" s="19"/>
      <c r="F169" s="18"/>
    </row>
    <row r="170" spans="1:25" s="13" customFormat="1">
      <c r="A170" s="11"/>
      <c r="B170" s="4"/>
      <c r="C170" s="21"/>
      <c r="D170" s="11"/>
      <c r="E170" s="21"/>
      <c r="F170" s="11"/>
      <c r="H170" s="17"/>
      <c r="K170" s="17"/>
      <c r="P170" s="17"/>
      <c r="Q170" s="17"/>
      <c r="R170" s="17"/>
      <c r="S170" s="17"/>
      <c r="Y170" s="17"/>
    </row>
    <row r="171" spans="1:25" s="13" customFormat="1">
      <c r="A171" s="11"/>
      <c r="B171" s="4"/>
      <c r="C171" s="21"/>
      <c r="D171" s="11"/>
      <c r="E171" s="21"/>
      <c r="F171" s="11"/>
      <c r="H171" s="17"/>
      <c r="J171" s="17"/>
      <c r="K171" s="17"/>
      <c r="P171" s="17"/>
      <c r="Q171" s="17"/>
      <c r="R171" s="17"/>
      <c r="S171" s="17"/>
      <c r="Y171" s="17"/>
    </row>
    <row r="172" spans="1:25" s="13" customFormat="1">
      <c r="A172" s="11"/>
      <c r="B172" s="4"/>
      <c r="C172" s="21"/>
      <c r="D172" s="11"/>
      <c r="E172" s="21"/>
      <c r="F172" s="11"/>
      <c r="H172" s="17"/>
      <c r="K172" s="17"/>
      <c r="P172" s="17"/>
      <c r="Q172" s="17"/>
      <c r="R172" s="17"/>
      <c r="S172" s="17"/>
      <c r="Y172" s="17"/>
    </row>
    <row r="173" spans="1:25" s="13" customFormat="1">
      <c r="A173" s="11"/>
      <c r="B173" s="4"/>
      <c r="C173" s="21"/>
      <c r="D173" s="11"/>
      <c r="E173" s="21"/>
      <c r="F173" s="11"/>
      <c r="H173" s="17"/>
      <c r="J173" s="17"/>
      <c r="K173" s="17"/>
      <c r="P173" s="17"/>
      <c r="Q173" s="17"/>
      <c r="R173" s="17"/>
      <c r="S173" s="17"/>
      <c r="Y173" s="17"/>
    </row>
    <row r="174" spans="1:25" s="17" customFormat="1">
      <c r="A174" s="18"/>
      <c r="B174" s="4"/>
      <c r="C174" s="18"/>
      <c r="E174" s="19"/>
      <c r="F174" s="18"/>
      <c r="G174" s="18"/>
    </row>
    <row r="175" spans="1:25" s="17" customFormat="1">
      <c r="A175" s="18"/>
      <c r="B175" s="4"/>
      <c r="C175" s="18"/>
      <c r="F175" s="18"/>
    </row>
    <row r="176" spans="1:25" s="17" customFormat="1">
      <c r="A176" s="18"/>
      <c r="B176" s="4"/>
      <c r="C176" s="18"/>
      <c r="E176" s="19"/>
      <c r="F176" s="11"/>
    </row>
    <row r="177" spans="1:25">
      <c r="A177" s="2"/>
      <c r="B177" s="4"/>
      <c r="C177" s="2"/>
      <c r="E177" s="1"/>
      <c r="F177" s="2"/>
    </row>
    <row r="178" spans="1:25">
      <c r="A178" s="2"/>
      <c r="B178" s="4"/>
      <c r="C178" s="2"/>
      <c r="F178" s="2"/>
    </row>
    <row r="179" spans="1:25">
      <c r="A179" s="2"/>
      <c r="B179" s="4"/>
      <c r="C179" s="2"/>
      <c r="E179" s="1"/>
      <c r="F179" s="5"/>
    </row>
    <row r="180" spans="1:25">
      <c r="A180" s="2"/>
      <c r="B180" s="3"/>
      <c r="C180" s="2"/>
      <c r="E180" s="1"/>
      <c r="F180" s="2"/>
    </row>
    <row r="181" spans="1:25">
      <c r="A181" s="2"/>
      <c r="B181" s="8"/>
      <c r="C181" s="2"/>
      <c r="E181" s="1"/>
      <c r="F181" s="5"/>
    </row>
    <row r="182" spans="1:25">
      <c r="A182" s="2"/>
      <c r="B182" s="8"/>
      <c r="C182" s="2"/>
      <c r="F182" s="2"/>
    </row>
    <row r="183" spans="1:25">
      <c r="A183" s="2"/>
      <c r="B183" s="4"/>
      <c r="C183" s="2"/>
      <c r="E183" s="1"/>
      <c r="F183" s="5"/>
    </row>
    <row r="184" spans="1:25">
      <c r="A184" s="2"/>
      <c r="B184" s="4"/>
      <c r="C184" s="2"/>
      <c r="D184" s="2"/>
      <c r="E184" s="1"/>
      <c r="F184" s="2"/>
      <c r="G184" s="2"/>
    </row>
    <row r="185" spans="1:25">
      <c r="A185" s="2"/>
      <c r="B185" s="4"/>
      <c r="C185" s="2"/>
      <c r="D185" s="2"/>
      <c r="E185" s="1"/>
      <c r="F185" s="2"/>
      <c r="G185" s="2"/>
    </row>
    <row r="186" spans="1:25">
      <c r="A186" s="2"/>
      <c r="B186" s="4"/>
      <c r="C186" s="2"/>
      <c r="D186" s="2"/>
      <c r="E186" s="1"/>
      <c r="F186" s="2"/>
      <c r="G186" s="2"/>
    </row>
    <row r="187" spans="1:25">
      <c r="A187" s="2"/>
      <c r="B187" s="8"/>
      <c r="C187" s="2"/>
      <c r="D187" s="2"/>
      <c r="F187" s="2"/>
    </row>
    <row r="188" spans="1:25" s="7" customFormat="1">
      <c r="A188" s="5"/>
      <c r="B188" s="4"/>
      <c r="C188" s="5"/>
      <c r="D188" s="5"/>
      <c r="F188" s="5"/>
      <c r="H188"/>
      <c r="J188"/>
      <c r="K188"/>
      <c r="P188"/>
      <c r="Q188"/>
      <c r="R188"/>
      <c r="S188"/>
      <c r="Y188"/>
    </row>
    <row r="189" spans="1:25" s="7" customFormat="1">
      <c r="A189" s="5"/>
      <c r="B189" s="4"/>
      <c r="C189" s="5"/>
      <c r="D189" s="5"/>
      <c r="F189" s="5"/>
      <c r="H189"/>
      <c r="J189"/>
      <c r="K189"/>
      <c r="N189"/>
      <c r="P189"/>
      <c r="Q189"/>
      <c r="R189"/>
      <c r="S189"/>
      <c r="Y189"/>
    </row>
    <row r="190" spans="1:25" s="7" customFormat="1">
      <c r="A190" s="5"/>
      <c r="B190" s="4"/>
      <c r="C190" s="5"/>
      <c r="D190" s="5"/>
      <c r="F190" s="5"/>
      <c r="H190"/>
      <c r="K190"/>
      <c r="N190"/>
      <c r="P190"/>
      <c r="Q190"/>
      <c r="R190"/>
      <c r="S190"/>
      <c r="Y190"/>
    </row>
    <row r="191" spans="1:25" s="7" customFormat="1">
      <c r="A191" s="5"/>
      <c r="B191" s="4"/>
      <c r="C191" s="5"/>
      <c r="D191" s="5"/>
      <c r="F191" s="5"/>
      <c r="H191"/>
      <c r="J191"/>
      <c r="N191"/>
      <c r="P191"/>
      <c r="Q191"/>
      <c r="R191"/>
      <c r="S191"/>
      <c r="Y191"/>
    </row>
    <row r="192" spans="1:25" s="7" customFormat="1">
      <c r="A192" s="5"/>
      <c r="B192" s="4"/>
      <c r="C192" s="5"/>
      <c r="D192" s="5"/>
      <c r="F192" s="5"/>
      <c r="H192"/>
      <c r="N192"/>
      <c r="P192"/>
      <c r="Q192"/>
      <c r="R192"/>
      <c r="S192"/>
      <c r="Y192"/>
    </row>
    <row r="193" spans="1:25" s="7" customFormat="1">
      <c r="A193" s="5"/>
      <c r="B193" s="4"/>
      <c r="C193" s="5"/>
      <c r="D193" s="5"/>
      <c r="F193" s="5"/>
      <c r="H193"/>
      <c r="J193"/>
      <c r="N193"/>
      <c r="P193"/>
      <c r="Q193"/>
      <c r="R193"/>
      <c r="S193"/>
      <c r="Y193"/>
    </row>
    <row r="194" spans="1:25">
      <c r="A194" s="2"/>
      <c r="B194" s="9"/>
      <c r="C194" s="2"/>
      <c r="D194" s="2"/>
      <c r="F194" s="2"/>
    </row>
    <row r="195" spans="1:25">
      <c r="A195" s="2"/>
      <c r="B195" s="10"/>
      <c r="C195" s="2"/>
      <c r="D195" s="2"/>
      <c r="E195" s="1"/>
      <c r="F195" s="2"/>
      <c r="G195" s="2"/>
    </row>
    <row r="196" spans="1:25">
      <c r="A196" s="5"/>
      <c r="B196" s="3"/>
      <c r="C196" s="5"/>
      <c r="D196" s="5"/>
      <c r="E196" s="7"/>
      <c r="F196" s="5"/>
      <c r="G196" s="7"/>
      <c r="H196" s="7"/>
      <c r="J196" s="7"/>
    </row>
    <row r="197" spans="1:25">
      <c r="A197" s="5"/>
      <c r="B197" s="3"/>
      <c r="C197" s="5"/>
      <c r="D197" s="5"/>
      <c r="E197" s="7"/>
      <c r="F197" s="5"/>
      <c r="G197" s="7"/>
    </row>
    <row r="198" spans="1:25" s="13" customFormat="1" ht="13">
      <c r="A198" s="11"/>
      <c r="B198" s="12"/>
      <c r="C198" s="11"/>
      <c r="D198" s="11"/>
      <c r="F198" s="11"/>
    </row>
    <row r="199" spans="1:25" s="13" customFormat="1" ht="13">
      <c r="A199" s="11"/>
      <c r="B199" s="12"/>
      <c r="C199" s="11"/>
      <c r="D199" s="11"/>
      <c r="F199" s="11"/>
    </row>
    <row r="200" spans="1:25">
      <c r="A200" s="5"/>
      <c r="B200" s="3"/>
    </row>
    <row r="201" spans="1:25">
      <c r="A201" s="5"/>
      <c r="B201" s="3"/>
    </row>
    <row r="202" spans="1:25">
      <c r="A202" s="5"/>
      <c r="B202" s="3"/>
    </row>
    <row r="203" spans="1:25">
      <c r="A203" s="5"/>
      <c r="B203" s="3"/>
    </row>
    <row r="204" spans="1:25">
      <c r="A204" s="5"/>
      <c r="B204" s="3"/>
    </row>
  </sheetData>
  <sortState ref="A2:XFD29">
    <sortCondition ref="A2:A29"/>
    <sortCondition ref="B2:B29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115" zoomScaleNormal="115" zoomScalePageLayoutView="115" workbookViewId="0">
      <selection activeCell="L32" sqref="L32"/>
    </sheetView>
  </sheetViews>
  <sheetFormatPr baseColWidth="10" defaultColWidth="8.83203125" defaultRowHeight="14" x14ac:dyDescent="0"/>
  <cols>
    <col min="1" max="1" width="19.5" bestFit="1" customWidth="1"/>
    <col min="8" max="8" width="12.33203125" bestFit="1" customWidth="1"/>
    <col min="9" max="9" width="12.33203125" customWidth="1"/>
    <col min="10" max="10" width="12.33203125" bestFit="1" customWidth="1"/>
    <col min="11" max="11" width="10.1640625" bestFit="1" customWidth="1"/>
    <col min="12" max="14" width="10.1640625" customWidth="1"/>
    <col min="15" max="15" width="9.6640625" bestFit="1" customWidth="1"/>
    <col min="16" max="24" width="9.6640625" customWidth="1"/>
    <col min="25" max="25" width="16" customWidth="1"/>
    <col min="26" max="26" width="12" bestFit="1" customWidth="1"/>
    <col min="28" max="28" width="10" bestFit="1" customWidth="1"/>
    <col min="29" max="30" width="10.1640625" bestFit="1" customWidth="1"/>
    <col min="31" max="31" width="13.5" bestFit="1" customWidth="1"/>
    <col min="34" max="34" width="12.5" bestFit="1" customWidth="1"/>
  </cols>
  <sheetData>
    <row r="1" spans="1:25">
      <c r="A1" t="s">
        <v>65</v>
      </c>
      <c r="B1" t="s">
        <v>67</v>
      </c>
      <c r="C1" t="s">
        <v>68</v>
      </c>
      <c r="D1" t="s">
        <v>78</v>
      </c>
      <c r="E1" t="s">
        <v>66</v>
      </c>
      <c r="F1" s="3">
        <v>39290</v>
      </c>
      <c r="G1" s="3">
        <v>39298</v>
      </c>
      <c r="H1" s="3">
        <v>39304</v>
      </c>
      <c r="I1" s="3">
        <v>39313</v>
      </c>
      <c r="J1" s="3">
        <v>39316</v>
      </c>
      <c r="K1" s="3">
        <v>39325</v>
      </c>
      <c r="L1" s="3">
        <v>39326</v>
      </c>
      <c r="M1" s="3">
        <v>39329</v>
      </c>
      <c r="N1" s="3">
        <v>39331</v>
      </c>
      <c r="O1" s="3">
        <v>39344</v>
      </c>
      <c r="P1" s="3">
        <v>39349</v>
      </c>
      <c r="Q1" s="3">
        <v>39351</v>
      </c>
      <c r="R1" s="3">
        <v>39352</v>
      </c>
      <c r="S1" s="3">
        <v>39356</v>
      </c>
      <c r="T1" s="3">
        <v>39358</v>
      </c>
      <c r="U1" s="3">
        <v>39359</v>
      </c>
      <c r="V1" s="3">
        <v>39366</v>
      </c>
      <c r="W1" s="3">
        <v>39367</v>
      </c>
      <c r="X1" s="3">
        <v>39369</v>
      </c>
      <c r="Y1" t="s">
        <v>49</v>
      </c>
    </row>
    <row r="2" spans="1:25">
      <c r="A2" t="s">
        <v>2</v>
      </c>
      <c r="G2">
        <v>767.17505100000005</v>
      </c>
      <c r="H2">
        <v>926.14364899999998</v>
      </c>
      <c r="J2">
        <v>681.38397399999997</v>
      </c>
      <c r="O2">
        <v>2242.816695</v>
      </c>
    </row>
    <row r="3" spans="1:25">
      <c r="A3" t="s">
        <v>7</v>
      </c>
      <c r="B3">
        <v>15</v>
      </c>
      <c r="C3">
        <v>15</v>
      </c>
      <c r="E3">
        <v>445.36130400000002</v>
      </c>
      <c r="O3">
        <v>295.20658100000003</v>
      </c>
    </row>
    <row r="4" spans="1:25">
      <c r="A4" t="s">
        <v>6</v>
      </c>
      <c r="K4">
        <v>730.85902399999998</v>
      </c>
      <c r="O4">
        <v>1076.4362289999999</v>
      </c>
      <c r="T4">
        <v>1153.194667</v>
      </c>
    </row>
    <row r="5" spans="1:25">
      <c r="A5" t="s">
        <v>12</v>
      </c>
      <c r="F5">
        <v>7120.7156020000002</v>
      </c>
      <c r="I5">
        <v>6359.5483219999996</v>
      </c>
      <c r="Q5">
        <v>7532.4162139999999</v>
      </c>
    </row>
    <row r="6" spans="1:25">
      <c r="A6" t="s">
        <v>40</v>
      </c>
      <c r="H6">
        <v>352.646591</v>
      </c>
      <c r="K6">
        <v>380.50599899999997</v>
      </c>
      <c r="O6">
        <v>336.68868099999997</v>
      </c>
    </row>
    <row r="7" spans="1:25">
      <c r="A7" t="s">
        <v>3</v>
      </c>
      <c r="I7">
        <v>990.42601500000001</v>
      </c>
      <c r="O7">
        <v>1948.3469709999999</v>
      </c>
      <c r="R7">
        <v>2033.931621</v>
      </c>
      <c r="X7">
        <v>1751.144456</v>
      </c>
    </row>
    <row r="8" spans="1:25">
      <c r="A8" t="s">
        <v>69</v>
      </c>
      <c r="O8">
        <v>197.35615899999999</v>
      </c>
    </row>
    <row r="9" spans="1:25">
      <c r="A9" t="s">
        <v>9</v>
      </c>
      <c r="O9">
        <v>1237.4548150000001</v>
      </c>
      <c r="W9">
        <v>835.48872900000003</v>
      </c>
      <c r="Y9" t="s">
        <v>70</v>
      </c>
    </row>
    <row r="10" spans="1:25">
      <c r="A10" t="s">
        <v>71</v>
      </c>
      <c r="N10">
        <v>428.82458400000002</v>
      </c>
    </row>
    <row r="11" spans="1:25">
      <c r="A11" t="s">
        <v>4</v>
      </c>
      <c r="G11">
        <v>291.14424700000001</v>
      </c>
      <c r="J11">
        <v>349.425974</v>
      </c>
      <c r="L11">
        <v>295.61685199999999</v>
      </c>
      <c r="S11">
        <v>595.03798700000004</v>
      </c>
    </row>
    <row r="12" spans="1:25">
      <c r="A12" t="s">
        <v>73</v>
      </c>
      <c r="O12">
        <v>783.60924599999998</v>
      </c>
    </row>
    <row r="13" spans="1:25">
      <c r="A13" t="s">
        <v>8</v>
      </c>
      <c r="M13">
        <v>94.554389999999998</v>
      </c>
      <c r="U13">
        <v>220.78969900000001</v>
      </c>
      <c r="Y13" t="s">
        <v>76</v>
      </c>
    </row>
    <row r="14" spans="1:25">
      <c r="A14" t="s">
        <v>74</v>
      </c>
      <c r="D14">
        <v>326.21691399999997</v>
      </c>
      <c r="O14">
        <v>413.71494200000001</v>
      </c>
      <c r="Y14" t="s">
        <v>79</v>
      </c>
    </row>
    <row r="15" spans="1:25">
      <c r="A15" t="s">
        <v>75</v>
      </c>
      <c r="U15">
        <v>7.5356839999999998</v>
      </c>
    </row>
    <row r="16" spans="1:25">
      <c r="A16" t="s">
        <v>72</v>
      </c>
      <c r="I16">
        <v>207.83330699999999</v>
      </c>
      <c r="K16">
        <v>258.83972599999998</v>
      </c>
      <c r="P16">
        <v>401.51019600000001</v>
      </c>
    </row>
    <row r="17" spans="1:30">
      <c r="A17" t="s">
        <v>5</v>
      </c>
      <c r="P17">
        <v>2164.3666539999999</v>
      </c>
      <c r="V17">
        <v>846.19366100000002</v>
      </c>
    </row>
    <row r="24" spans="1:30">
      <c r="A24" t="s">
        <v>77</v>
      </c>
    </row>
    <row r="29" spans="1:30">
      <c r="A29" t="s">
        <v>13</v>
      </c>
      <c r="B29" t="s">
        <v>14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  <c r="J29" t="s">
        <v>26</v>
      </c>
      <c r="K29" t="s">
        <v>27</v>
      </c>
      <c r="L29" t="s">
        <v>39</v>
      </c>
      <c r="M29" t="s">
        <v>43</v>
      </c>
      <c r="N29" t="s">
        <v>44</v>
      </c>
      <c r="O29" t="s">
        <v>45</v>
      </c>
      <c r="P29" t="s">
        <v>56</v>
      </c>
      <c r="Q29" t="s">
        <v>60</v>
      </c>
      <c r="R29" t="s">
        <v>74</v>
      </c>
      <c r="S29" t="s">
        <v>73</v>
      </c>
      <c r="T29" t="s">
        <v>62</v>
      </c>
      <c r="U29" t="s">
        <v>84</v>
      </c>
      <c r="V29" t="s">
        <v>93</v>
      </c>
      <c r="W29" t="s">
        <v>94</v>
      </c>
      <c r="X29" t="s">
        <v>101</v>
      </c>
      <c r="Y29" t="s">
        <v>75</v>
      </c>
      <c r="Z29" t="s">
        <v>71</v>
      </c>
      <c r="AA29" t="s">
        <v>28</v>
      </c>
      <c r="AD29" t="s">
        <v>49</v>
      </c>
    </row>
    <row r="30" spans="1:30">
      <c r="A30" t="s">
        <v>65</v>
      </c>
      <c r="C30" t="s">
        <v>7</v>
      </c>
      <c r="D30" t="s">
        <v>2</v>
      </c>
      <c r="E30" t="s">
        <v>6</v>
      </c>
      <c r="F30" t="s">
        <v>12</v>
      </c>
      <c r="G30" t="s">
        <v>9</v>
      </c>
      <c r="H30" t="s">
        <v>4</v>
      </c>
      <c r="I30" t="s">
        <v>8</v>
      </c>
      <c r="J30" t="s">
        <v>5</v>
      </c>
      <c r="K30" t="s">
        <v>3</v>
      </c>
      <c r="L30" t="s">
        <v>40</v>
      </c>
      <c r="M30" t="s">
        <v>72</v>
      </c>
      <c r="Q30" t="s">
        <v>69</v>
      </c>
      <c r="R30" t="s">
        <v>74</v>
      </c>
      <c r="AD30" t="s">
        <v>49</v>
      </c>
    </row>
    <row r="31" spans="1:30">
      <c r="A31" s="27">
        <v>41831</v>
      </c>
      <c r="L31" t="s">
        <v>46</v>
      </c>
    </row>
    <row r="32" spans="1:30">
      <c r="A32" s="27">
        <v>41839</v>
      </c>
      <c r="L32" t="s">
        <v>161</v>
      </c>
    </row>
    <row r="33" spans="1:30">
      <c r="A33" t="s">
        <v>17</v>
      </c>
      <c r="C33">
        <v>15</v>
      </c>
      <c r="D33">
        <v>767.17505100000005</v>
      </c>
      <c r="F33">
        <v>7120.7156020000002</v>
      </c>
      <c r="AD33" t="s">
        <v>122</v>
      </c>
    </row>
    <row r="34" spans="1:30">
      <c r="A34" t="s">
        <v>120</v>
      </c>
      <c r="C34">
        <v>15</v>
      </c>
      <c r="D34">
        <v>926.14364899999998</v>
      </c>
      <c r="F34">
        <v>6359.5483219999996</v>
      </c>
      <c r="H34" s="24">
        <v>291.14424700000001</v>
      </c>
      <c r="K34">
        <v>990.42601500000001</v>
      </c>
      <c r="L34">
        <v>352.646591</v>
      </c>
      <c r="M34">
        <v>207.83330699999999</v>
      </c>
      <c r="AD34" t="s">
        <v>123</v>
      </c>
    </row>
    <row r="35" spans="1:30">
      <c r="A35" t="s">
        <v>121</v>
      </c>
      <c r="D35">
        <v>681.38397399999997</v>
      </c>
      <c r="E35">
        <v>730.85902399999998</v>
      </c>
      <c r="H35">
        <v>349.425974</v>
      </c>
      <c r="L35">
        <v>380.50599899999997</v>
      </c>
      <c r="M35">
        <v>258.83972599999998</v>
      </c>
      <c r="R35">
        <v>326.21691399999997</v>
      </c>
      <c r="AD35" t="s">
        <v>124</v>
      </c>
    </row>
    <row r="36" spans="1:30">
      <c r="A36" t="s">
        <v>117</v>
      </c>
      <c r="H36">
        <v>295.61685199999999</v>
      </c>
      <c r="I36">
        <v>94.554389999999998</v>
      </c>
      <c r="Z36">
        <v>428.82458400000002</v>
      </c>
    </row>
    <row r="37" spans="1:30">
      <c r="A37" t="s">
        <v>118</v>
      </c>
      <c r="C37">
        <v>295.20658100000003</v>
      </c>
      <c r="D37">
        <v>2242.816695</v>
      </c>
      <c r="E37">
        <v>1076.4362289999999</v>
      </c>
      <c r="F37">
        <v>7532.4162139999999</v>
      </c>
      <c r="G37">
        <v>1237.4548150000001</v>
      </c>
      <c r="J37">
        <v>2164.3666539999999</v>
      </c>
      <c r="K37">
        <v>1948.3469709999999</v>
      </c>
      <c r="L37">
        <v>336.68868099999997</v>
      </c>
      <c r="M37">
        <v>401.51019600000001</v>
      </c>
      <c r="Q37">
        <v>197.35615899999999</v>
      </c>
      <c r="R37">
        <v>413.71494200000001</v>
      </c>
      <c r="S37">
        <v>783.60924599999998</v>
      </c>
      <c r="AD37" t="s">
        <v>119</v>
      </c>
    </row>
    <row r="38" spans="1:30">
      <c r="A38" t="s">
        <v>80</v>
      </c>
      <c r="C38">
        <v>445.36130400000002</v>
      </c>
      <c r="E38">
        <v>1153.194667</v>
      </c>
      <c r="G38">
        <v>835.48872900000003</v>
      </c>
      <c r="H38">
        <v>595.03798700000004</v>
      </c>
      <c r="I38">
        <v>220.78969900000001</v>
      </c>
      <c r="J38">
        <v>846.19366100000002</v>
      </c>
      <c r="K38">
        <v>1751.144456</v>
      </c>
      <c r="Y38">
        <v>7.5356839999999998</v>
      </c>
    </row>
    <row r="39" spans="1:30">
      <c r="A39" t="s">
        <v>49</v>
      </c>
      <c r="G39" t="s">
        <v>70</v>
      </c>
      <c r="I39" t="s">
        <v>76</v>
      </c>
      <c r="AA39" t="s">
        <v>79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32" sqref="A32"/>
    </sheetView>
  </sheetViews>
  <sheetFormatPr baseColWidth="10" defaultColWidth="8.83203125" defaultRowHeight="14" x14ac:dyDescent="0"/>
  <cols>
    <col min="1" max="1" width="9.1640625" bestFit="1" customWidth="1"/>
    <col min="2" max="2" width="24.33203125" bestFit="1" customWidth="1"/>
  </cols>
  <sheetData>
    <row r="1" spans="1:4">
      <c r="A1" t="s">
        <v>88</v>
      </c>
      <c r="B1" t="s">
        <v>89</v>
      </c>
      <c r="C1" t="s">
        <v>90</v>
      </c>
      <c r="D1" t="s">
        <v>107</v>
      </c>
    </row>
    <row r="6" spans="1:4">
      <c r="A6" s="3">
        <v>40766</v>
      </c>
      <c r="B6" t="s">
        <v>111</v>
      </c>
      <c r="C6">
        <v>41</v>
      </c>
      <c r="D6">
        <v>5</v>
      </c>
    </row>
    <row r="7" spans="1:4">
      <c r="A7" s="3">
        <v>40767</v>
      </c>
      <c r="B7" t="s">
        <v>111</v>
      </c>
      <c r="C7" t="s">
        <v>112</v>
      </c>
    </row>
    <row r="9" spans="1:4">
      <c r="A9" s="3">
        <v>41127</v>
      </c>
      <c r="B9" t="s">
        <v>91</v>
      </c>
      <c r="C9">
        <v>298</v>
      </c>
    </row>
    <row r="10" spans="1:4">
      <c r="A10" s="3">
        <v>41136</v>
      </c>
      <c r="B10" t="s">
        <v>91</v>
      </c>
      <c r="C10">
        <v>32</v>
      </c>
    </row>
    <row r="12" spans="1:4">
      <c r="A12" s="3">
        <v>41124</v>
      </c>
      <c r="B12" t="s">
        <v>39</v>
      </c>
      <c r="C12">
        <v>0</v>
      </c>
    </row>
    <row r="13" spans="1:4">
      <c r="A13" s="3">
        <v>41137</v>
      </c>
      <c r="B13" t="s">
        <v>109</v>
      </c>
      <c r="C13">
        <v>1327</v>
      </c>
    </row>
    <row r="15" spans="1:4">
      <c r="A15" s="3">
        <v>41129</v>
      </c>
      <c r="B15" t="s">
        <v>110</v>
      </c>
      <c r="C15">
        <v>90</v>
      </c>
      <c r="D15">
        <v>12</v>
      </c>
    </row>
    <row r="16" spans="1:4">
      <c r="A16" s="3">
        <v>41130</v>
      </c>
      <c r="B16" t="s">
        <v>110</v>
      </c>
      <c r="C16">
        <v>137</v>
      </c>
      <c r="D16">
        <v>14</v>
      </c>
    </row>
    <row r="21" spans="1:4">
      <c r="A21" s="3">
        <v>41350</v>
      </c>
      <c r="B21" t="s">
        <v>106</v>
      </c>
      <c r="C21">
        <v>320</v>
      </c>
      <c r="D21">
        <v>161</v>
      </c>
    </row>
    <row r="22" spans="1:4">
      <c r="A22" s="3">
        <v>41355</v>
      </c>
      <c r="B22" t="s">
        <v>106</v>
      </c>
      <c r="C22">
        <v>171</v>
      </c>
      <c r="D22">
        <v>47</v>
      </c>
    </row>
    <row r="24" spans="1:4">
      <c r="B24" t="s">
        <v>108</v>
      </c>
    </row>
    <row r="26" spans="1:4">
      <c r="A26" s="3">
        <v>41350</v>
      </c>
      <c r="B26" t="s">
        <v>4</v>
      </c>
      <c r="C26">
        <v>249</v>
      </c>
    </row>
    <row r="27" spans="1:4">
      <c r="A27" s="3">
        <v>41355</v>
      </c>
      <c r="B27" t="s">
        <v>4</v>
      </c>
      <c r="C27">
        <v>192</v>
      </c>
    </row>
    <row r="29" spans="1:4">
      <c r="A29" s="3"/>
      <c r="C29">
        <f>AVERAGE(C26:C27)</f>
        <v>220.5</v>
      </c>
    </row>
    <row r="31" spans="1:4">
      <c r="A31" s="3">
        <v>41854</v>
      </c>
      <c r="B31" t="s">
        <v>162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2" sqref="B2"/>
    </sheetView>
  </sheetViews>
  <sheetFormatPr baseColWidth="10" defaultRowHeight="14" x14ac:dyDescent="0"/>
  <sheetData>
    <row r="1" spans="1:5">
      <c r="A1" t="s">
        <v>88</v>
      </c>
      <c r="B1" t="s">
        <v>89</v>
      </c>
      <c r="C1" t="s">
        <v>97</v>
      </c>
      <c r="D1" t="s">
        <v>98</v>
      </c>
      <c r="E1" t="s">
        <v>99</v>
      </c>
    </row>
    <row r="2" spans="1:5">
      <c r="A2" s="3">
        <v>41416</v>
      </c>
      <c r="B2" t="s">
        <v>95</v>
      </c>
      <c r="C2">
        <v>60</v>
      </c>
      <c r="D2">
        <v>58</v>
      </c>
      <c r="E2" t="s">
        <v>100</v>
      </c>
    </row>
    <row r="3" spans="1:5">
      <c r="A3" s="3">
        <v>41416</v>
      </c>
      <c r="B3" t="s">
        <v>96</v>
      </c>
      <c r="C3">
        <v>20</v>
      </c>
      <c r="D3">
        <v>15</v>
      </c>
      <c r="E3" t="s">
        <v>100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H56" sqref="H56"/>
    </sheetView>
  </sheetViews>
  <sheetFormatPr baseColWidth="10" defaultRowHeight="14" x14ac:dyDescent="0"/>
  <cols>
    <col min="1" max="1" width="10.83203125" style="14"/>
    <col min="9" max="9" width="13.83203125" customWidth="1"/>
    <col min="13" max="13" width="14.1640625" bestFit="1" customWidth="1"/>
    <col min="14" max="14" width="13.83203125" bestFit="1" customWidth="1"/>
    <col min="15" max="19" width="13.83203125" customWidth="1"/>
  </cols>
  <sheetData>
    <row r="1" spans="1:25" ht="15">
      <c r="A1"/>
      <c r="B1" s="26" t="s">
        <v>163</v>
      </c>
      <c r="C1" s="25" t="s">
        <v>136</v>
      </c>
      <c r="D1" s="25" t="s">
        <v>137</v>
      </c>
      <c r="E1" s="25" t="s">
        <v>138</v>
      </c>
      <c r="F1" s="25" t="s">
        <v>156</v>
      </c>
      <c r="G1" s="25" t="s">
        <v>143</v>
      </c>
      <c r="H1" s="25" t="s">
        <v>145</v>
      </c>
      <c r="I1" s="25" t="s">
        <v>44</v>
      </c>
      <c r="J1" s="25" t="s">
        <v>39</v>
      </c>
      <c r="K1" s="25" t="s">
        <v>147</v>
      </c>
      <c r="L1" s="25" t="s">
        <v>148</v>
      </c>
      <c r="M1" s="25" t="s">
        <v>149</v>
      </c>
      <c r="N1" s="25" t="s">
        <v>150</v>
      </c>
      <c r="O1" s="25" t="s">
        <v>151</v>
      </c>
      <c r="P1" s="25" t="s">
        <v>157</v>
      </c>
      <c r="Q1" s="25" t="s">
        <v>152</v>
      </c>
      <c r="R1" s="25" t="s">
        <v>153</v>
      </c>
      <c r="S1" s="25" t="s">
        <v>154</v>
      </c>
      <c r="T1" s="25" t="s">
        <v>155</v>
      </c>
      <c r="V1" t="s">
        <v>141</v>
      </c>
      <c r="W1" t="s">
        <v>146</v>
      </c>
      <c r="X1" t="s">
        <v>142</v>
      </c>
      <c r="Y1" s="26" t="s">
        <v>163</v>
      </c>
    </row>
    <row r="2" spans="1:25" ht="15">
      <c r="A2" s="28">
        <v>41640</v>
      </c>
      <c r="B2" s="29">
        <v>41649</v>
      </c>
      <c r="C2" s="30"/>
      <c r="D2" s="30"/>
      <c r="E2" s="30"/>
      <c r="F2" s="30"/>
      <c r="G2" s="30"/>
      <c r="H2" s="30"/>
      <c r="I2" s="30">
        <v>1</v>
      </c>
      <c r="J2" s="30"/>
      <c r="K2" s="30"/>
      <c r="L2" s="30"/>
      <c r="M2" s="30"/>
      <c r="N2" s="30"/>
      <c r="O2" s="30"/>
      <c r="P2" s="30"/>
      <c r="Q2" s="30"/>
      <c r="R2" s="30"/>
      <c r="S2" s="30">
        <v>1</v>
      </c>
      <c r="T2" s="30">
        <v>1</v>
      </c>
      <c r="U2" s="31"/>
      <c r="V2" s="31">
        <f t="shared" ref="V2:V17" si="0">COUNT(C2:T2)</f>
        <v>3</v>
      </c>
      <c r="W2" s="31">
        <f t="shared" ref="W2:W17" si="1">SUM(C2:T2)</f>
        <v>3</v>
      </c>
      <c r="X2" s="31">
        <f>(V2-W2)/V2</f>
        <v>0</v>
      </c>
      <c r="Y2" s="29">
        <v>41649</v>
      </c>
    </row>
    <row r="3" spans="1:25" ht="15">
      <c r="A3" s="26">
        <v>41609</v>
      </c>
      <c r="B3" s="32">
        <v>41614</v>
      </c>
      <c r="C3" s="33">
        <v>1</v>
      </c>
      <c r="D3" s="33">
        <v>0</v>
      </c>
      <c r="E3" s="33">
        <v>1</v>
      </c>
      <c r="F3" s="33">
        <v>0</v>
      </c>
      <c r="G3" s="33">
        <v>1</v>
      </c>
      <c r="H3" s="33">
        <v>0</v>
      </c>
      <c r="I3" s="33">
        <v>1</v>
      </c>
      <c r="J3" s="25">
        <v>1</v>
      </c>
      <c r="K3" s="25">
        <v>0</v>
      </c>
      <c r="L3" s="25">
        <v>0</v>
      </c>
      <c r="M3" s="25">
        <v>0</v>
      </c>
      <c r="N3" s="25">
        <v>0</v>
      </c>
      <c r="O3" s="25">
        <v>1</v>
      </c>
      <c r="P3" s="25">
        <v>0</v>
      </c>
      <c r="Q3" s="25">
        <v>1</v>
      </c>
      <c r="R3" s="25">
        <v>1</v>
      </c>
      <c r="S3" s="25">
        <v>1</v>
      </c>
      <c r="T3" s="25">
        <v>1</v>
      </c>
      <c r="V3">
        <f t="shared" si="0"/>
        <v>18</v>
      </c>
      <c r="W3">
        <f t="shared" si="1"/>
        <v>10</v>
      </c>
      <c r="X3">
        <f>(V3-W3)/V3</f>
        <v>0.44444444444444442</v>
      </c>
      <c r="Y3" s="32">
        <v>41614</v>
      </c>
    </row>
    <row r="4" spans="1:25" ht="15">
      <c r="A4" s="26">
        <v>41030</v>
      </c>
      <c r="B4" s="32">
        <v>41055</v>
      </c>
      <c r="C4" s="34"/>
      <c r="D4" s="34"/>
      <c r="E4" s="34"/>
      <c r="F4" s="34"/>
      <c r="G4" s="34">
        <v>1</v>
      </c>
      <c r="H4" s="34"/>
      <c r="I4" s="34">
        <v>0</v>
      </c>
      <c r="S4">
        <v>1</v>
      </c>
      <c r="T4">
        <v>1</v>
      </c>
      <c r="V4">
        <f t="shared" si="0"/>
        <v>4</v>
      </c>
      <c r="W4">
        <f t="shared" si="1"/>
        <v>3</v>
      </c>
      <c r="X4">
        <f t="shared" ref="X4:X17" si="2">(V4-W4)/V4</f>
        <v>0.25</v>
      </c>
      <c r="Y4" s="32">
        <v>41055</v>
      </c>
    </row>
    <row r="5" spans="1:25" ht="15">
      <c r="A5" s="14">
        <v>40756</v>
      </c>
      <c r="B5" s="35">
        <v>40748</v>
      </c>
      <c r="C5" s="34">
        <v>0</v>
      </c>
      <c r="D5" s="34">
        <v>0</v>
      </c>
      <c r="E5" s="34">
        <v>0</v>
      </c>
      <c r="F5" s="34">
        <v>0</v>
      </c>
      <c r="G5" s="34">
        <v>1</v>
      </c>
      <c r="H5" s="34">
        <v>0</v>
      </c>
      <c r="I5" s="33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1</v>
      </c>
      <c r="R5">
        <v>1</v>
      </c>
      <c r="S5" s="25">
        <v>1</v>
      </c>
      <c r="T5" s="25">
        <v>0</v>
      </c>
      <c r="V5">
        <f t="shared" si="0"/>
        <v>18</v>
      </c>
      <c r="W5">
        <f t="shared" si="1"/>
        <v>5</v>
      </c>
      <c r="X5">
        <f t="shared" si="2"/>
        <v>0.72222222222222221</v>
      </c>
      <c r="Y5" s="35">
        <v>40748</v>
      </c>
    </row>
    <row r="6" spans="1:25">
      <c r="A6" s="14">
        <v>40664</v>
      </c>
      <c r="B6" s="35">
        <v>40672</v>
      </c>
      <c r="C6" s="34">
        <v>0</v>
      </c>
      <c r="D6" s="34">
        <v>0</v>
      </c>
      <c r="E6" s="34">
        <v>1</v>
      </c>
      <c r="F6" s="34"/>
      <c r="G6" s="34"/>
      <c r="H6" s="34"/>
      <c r="I6" s="34"/>
      <c r="M6">
        <v>0</v>
      </c>
      <c r="N6">
        <v>0</v>
      </c>
      <c r="O6">
        <v>0</v>
      </c>
      <c r="P6">
        <v>0</v>
      </c>
      <c r="Q6">
        <v>1</v>
      </c>
      <c r="R6">
        <v>1</v>
      </c>
      <c r="V6">
        <f t="shared" si="0"/>
        <v>9</v>
      </c>
      <c r="W6">
        <f t="shared" si="1"/>
        <v>3</v>
      </c>
      <c r="X6">
        <f t="shared" si="2"/>
        <v>0.66666666666666663</v>
      </c>
      <c r="Y6" s="35">
        <v>40672</v>
      </c>
    </row>
    <row r="7" spans="1:25">
      <c r="A7" s="14">
        <v>40422</v>
      </c>
      <c r="B7" s="35">
        <v>40333</v>
      </c>
      <c r="C7" s="34">
        <v>0</v>
      </c>
      <c r="D7" s="34">
        <v>0</v>
      </c>
      <c r="E7" s="34">
        <v>1</v>
      </c>
      <c r="F7" s="34">
        <v>1</v>
      </c>
      <c r="G7" s="34"/>
      <c r="H7" s="34"/>
      <c r="I7" s="34"/>
      <c r="K7">
        <v>1</v>
      </c>
      <c r="L7">
        <v>1</v>
      </c>
      <c r="M7">
        <v>0</v>
      </c>
      <c r="P7">
        <v>0</v>
      </c>
      <c r="Q7">
        <v>1</v>
      </c>
      <c r="R7">
        <v>1</v>
      </c>
      <c r="V7">
        <f t="shared" si="0"/>
        <v>10</v>
      </c>
      <c r="W7">
        <f t="shared" si="1"/>
        <v>6</v>
      </c>
      <c r="X7">
        <f t="shared" si="2"/>
        <v>0.4</v>
      </c>
      <c r="Y7" s="35">
        <v>40333</v>
      </c>
    </row>
    <row r="8" spans="1:25">
      <c r="A8" s="14">
        <v>40034</v>
      </c>
      <c r="B8" s="35">
        <v>39941</v>
      </c>
      <c r="C8" s="34">
        <v>0</v>
      </c>
      <c r="D8" s="34"/>
      <c r="E8" s="34">
        <v>1</v>
      </c>
      <c r="F8" s="34">
        <v>0</v>
      </c>
      <c r="G8" s="34">
        <v>1</v>
      </c>
      <c r="H8" s="34">
        <v>0</v>
      </c>
      <c r="I8" s="34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1</v>
      </c>
      <c r="R8">
        <v>1</v>
      </c>
      <c r="S8">
        <v>1</v>
      </c>
      <c r="T8">
        <v>1</v>
      </c>
      <c r="V8">
        <f t="shared" si="0"/>
        <v>17</v>
      </c>
      <c r="W8">
        <f t="shared" si="1"/>
        <v>8</v>
      </c>
      <c r="X8">
        <f t="shared" si="2"/>
        <v>0.52941176470588236</v>
      </c>
      <c r="Y8" s="35">
        <v>39941</v>
      </c>
    </row>
    <row r="9" spans="1:25">
      <c r="A9" s="14">
        <v>39240</v>
      </c>
      <c r="B9" s="35">
        <v>39240</v>
      </c>
      <c r="C9" s="34">
        <v>0</v>
      </c>
      <c r="D9" s="34">
        <v>0</v>
      </c>
      <c r="E9" s="34">
        <v>1</v>
      </c>
      <c r="F9" s="34">
        <v>0</v>
      </c>
      <c r="G9" s="34"/>
      <c r="H9" s="34"/>
      <c r="I9" s="34"/>
      <c r="K9">
        <v>1</v>
      </c>
      <c r="L9">
        <v>1</v>
      </c>
      <c r="M9">
        <v>0</v>
      </c>
      <c r="P9">
        <v>0</v>
      </c>
      <c r="R9">
        <v>1</v>
      </c>
      <c r="V9">
        <f t="shared" si="0"/>
        <v>9</v>
      </c>
      <c r="W9">
        <f t="shared" si="1"/>
        <v>4</v>
      </c>
      <c r="X9">
        <f t="shared" si="2"/>
        <v>0.55555555555555558</v>
      </c>
      <c r="Y9" s="35">
        <v>39240</v>
      </c>
    </row>
    <row r="10" spans="1:25">
      <c r="A10" s="14">
        <v>39052</v>
      </c>
      <c r="B10" s="35">
        <v>39076</v>
      </c>
      <c r="C10" s="34"/>
      <c r="D10" s="34"/>
      <c r="E10" s="34"/>
      <c r="F10" s="34"/>
      <c r="G10" s="34"/>
      <c r="H10" s="34"/>
      <c r="I10" s="34"/>
      <c r="M10">
        <v>0</v>
      </c>
      <c r="N10">
        <v>1</v>
      </c>
      <c r="O10">
        <v>1</v>
      </c>
      <c r="P10">
        <v>0</v>
      </c>
      <c r="V10">
        <f t="shared" si="0"/>
        <v>4</v>
      </c>
      <c r="W10">
        <f t="shared" si="1"/>
        <v>2</v>
      </c>
      <c r="X10">
        <f t="shared" si="2"/>
        <v>0.5</v>
      </c>
      <c r="Y10" s="35">
        <v>39052</v>
      </c>
    </row>
    <row r="11" spans="1:25" ht="15">
      <c r="A11" s="14">
        <v>38687</v>
      </c>
      <c r="B11" s="35">
        <v>38690</v>
      </c>
      <c r="C11" s="33"/>
      <c r="E11" s="33">
        <v>1</v>
      </c>
      <c r="F11" s="33"/>
      <c r="G11" s="34"/>
      <c r="H11" s="34"/>
      <c r="I11" s="34"/>
      <c r="V11">
        <f t="shared" si="0"/>
        <v>1</v>
      </c>
      <c r="W11">
        <f t="shared" si="1"/>
        <v>1</v>
      </c>
      <c r="X11">
        <f t="shared" si="2"/>
        <v>0</v>
      </c>
      <c r="Y11" s="35">
        <v>38690</v>
      </c>
    </row>
    <row r="12" spans="1:25" ht="15">
      <c r="A12" s="14">
        <v>38534</v>
      </c>
      <c r="B12" s="35">
        <v>38533</v>
      </c>
      <c r="C12" s="33"/>
      <c r="E12" s="33">
        <v>1</v>
      </c>
      <c r="F12" s="33">
        <v>0</v>
      </c>
      <c r="G12" s="33">
        <v>1</v>
      </c>
      <c r="H12" s="33">
        <v>0</v>
      </c>
      <c r="I12" s="33">
        <v>1</v>
      </c>
      <c r="J12" s="25">
        <v>1</v>
      </c>
      <c r="K12" s="25">
        <v>1</v>
      </c>
      <c r="L12" s="25">
        <v>1</v>
      </c>
      <c r="M12" s="36"/>
      <c r="N12" s="25">
        <v>1</v>
      </c>
      <c r="O12" s="25">
        <v>1</v>
      </c>
      <c r="P12" s="25">
        <v>1</v>
      </c>
      <c r="Q12" s="25">
        <v>1</v>
      </c>
      <c r="R12" s="25">
        <v>1</v>
      </c>
      <c r="S12" s="25">
        <v>1</v>
      </c>
      <c r="T12" s="25">
        <v>1</v>
      </c>
      <c r="V12">
        <f t="shared" si="0"/>
        <v>15</v>
      </c>
      <c r="W12">
        <f t="shared" si="1"/>
        <v>13</v>
      </c>
      <c r="X12">
        <f t="shared" si="2"/>
        <v>0.13333333333333333</v>
      </c>
      <c r="Y12" s="35">
        <v>38533</v>
      </c>
    </row>
    <row r="13" spans="1:25">
      <c r="A13" s="14">
        <v>37906</v>
      </c>
      <c r="B13" s="35">
        <v>37906</v>
      </c>
      <c r="C13" s="34">
        <v>1</v>
      </c>
      <c r="D13" s="34">
        <v>0</v>
      </c>
      <c r="E13" s="34">
        <v>1</v>
      </c>
      <c r="F13" s="34">
        <v>0</v>
      </c>
      <c r="G13" s="34"/>
      <c r="H13" s="34"/>
      <c r="I13" s="34"/>
      <c r="K13">
        <v>0</v>
      </c>
      <c r="L13">
        <v>0</v>
      </c>
      <c r="V13">
        <f t="shared" si="0"/>
        <v>6</v>
      </c>
      <c r="W13">
        <f t="shared" si="1"/>
        <v>2</v>
      </c>
      <c r="X13">
        <f t="shared" si="2"/>
        <v>0.66666666666666663</v>
      </c>
      <c r="Y13" s="35">
        <v>37906</v>
      </c>
    </row>
    <row r="14" spans="1:25">
      <c r="A14" s="14">
        <v>37622</v>
      </c>
      <c r="B14" s="35">
        <v>37638</v>
      </c>
      <c r="C14" s="34">
        <v>0</v>
      </c>
      <c r="D14" s="34">
        <v>0</v>
      </c>
      <c r="E14" s="34">
        <v>0</v>
      </c>
      <c r="F14" s="34"/>
      <c r="G14" s="34"/>
      <c r="H14" s="34"/>
      <c r="I14" s="34"/>
      <c r="M14">
        <v>0</v>
      </c>
      <c r="P14">
        <v>0</v>
      </c>
      <c r="Q14">
        <v>1</v>
      </c>
      <c r="R14">
        <v>1</v>
      </c>
      <c r="V14">
        <f t="shared" si="0"/>
        <v>7</v>
      </c>
      <c r="W14">
        <f t="shared" si="1"/>
        <v>2</v>
      </c>
      <c r="X14">
        <f t="shared" si="2"/>
        <v>0.7142857142857143</v>
      </c>
      <c r="Y14" s="35">
        <v>37622</v>
      </c>
    </row>
    <row r="15" spans="1:25">
      <c r="A15" s="14">
        <v>35916</v>
      </c>
      <c r="B15" s="35">
        <v>35937</v>
      </c>
      <c r="C15" s="34"/>
      <c r="D15" s="34"/>
      <c r="E15" s="34"/>
      <c r="F15" s="34"/>
      <c r="G15" s="34"/>
      <c r="H15" s="34"/>
      <c r="I15" s="34">
        <v>1</v>
      </c>
      <c r="J15">
        <v>1</v>
      </c>
      <c r="N15">
        <v>1</v>
      </c>
      <c r="O15">
        <v>1</v>
      </c>
      <c r="Q15">
        <v>1</v>
      </c>
      <c r="S15">
        <v>1</v>
      </c>
      <c r="T15">
        <v>1</v>
      </c>
      <c r="V15">
        <f t="shared" si="0"/>
        <v>7</v>
      </c>
      <c r="W15">
        <f t="shared" si="1"/>
        <v>7</v>
      </c>
      <c r="X15">
        <f t="shared" si="2"/>
        <v>0</v>
      </c>
      <c r="Y15" s="35">
        <v>35937</v>
      </c>
    </row>
    <row r="16" spans="1:25">
      <c r="A16" s="14">
        <v>35609</v>
      </c>
      <c r="B16" s="35">
        <v>35609</v>
      </c>
      <c r="C16" s="34">
        <v>0</v>
      </c>
      <c r="D16" s="34">
        <v>0</v>
      </c>
      <c r="E16" s="34">
        <v>1</v>
      </c>
      <c r="F16" s="34">
        <v>0</v>
      </c>
      <c r="G16" s="34">
        <v>1</v>
      </c>
      <c r="H16" s="34">
        <v>0</v>
      </c>
      <c r="I16" s="34">
        <v>1</v>
      </c>
      <c r="K16">
        <v>1</v>
      </c>
      <c r="L16">
        <v>0</v>
      </c>
      <c r="M16" s="36">
        <v>1</v>
      </c>
      <c r="P16">
        <v>1</v>
      </c>
      <c r="Q16">
        <v>1</v>
      </c>
      <c r="R16">
        <v>1</v>
      </c>
      <c r="S16">
        <v>1</v>
      </c>
      <c r="T16">
        <v>1</v>
      </c>
      <c r="V16">
        <f t="shared" si="0"/>
        <v>15</v>
      </c>
      <c r="W16">
        <f t="shared" si="1"/>
        <v>10</v>
      </c>
      <c r="X16">
        <f t="shared" si="2"/>
        <v>0.33333333333333331</v>
      </c>
      <c r="Y16" s="35">
        <v>35609</v>
      </c>
    </row>
    <row r="17" spans="1:25">
      <c r="A17" s="37">
        <v>33676</v>
      </c>
      <c r="B17" s="38">
        <v>33676</v>
      </c>
      <c r="C17" s="31">
        <v>1</v>
      </c>
      <c r="D17" s="31">
        <v>1</v>
      </c>
      <c r="E17" s="31">
        <v>0</v>
      </c>
      <c r="F17" s="31">
        <v>0</v>
      </c>
      <c r="G17" s="31">
        <v>1</v>
      </c>
      <c r="H17" s="31">
        <v>1</v>
      </c>
      <c r="I17" s="31">
        <v>0</v>
      </c>
      <c r="J17" s="31">
        <v>0</v>
      </c>
      <c r="K17" s="31">
        <v>1</v>
      </c>
      <c r="L17" s="31">
        <v>1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31">
        <v>1</v>
      </c>
      <c r="S17" s="31">
        <v>1</v>
      </c>
      <c r="T17" s="31">
        <v>1</v>
      </c>
      <c r="U17" s="31"/>
      <c r="V17" s="31">
        <f t="shared" si="0"/>
        <v>18</v>
      </c>
      <c r="W17" s="31">
        <f t="shared" si="1"/>
        <v>14</v>
      </c>
      <c r="X17" s="31">
        <f t="shared" si="2"/>
        <v>0.22222222222222221</v>
      </c>
      <c r="Y17" s="38">
        <v>33676</v>
      </c>
    </row>
    <row r="18" spans="1:25">
      <c r="A18"/>
      <c r="B18" s="14"/>
      <c r="C18" s="34"/>
      <c r="D18" s="34"/>
      <c r="E18" s="34"/>
      <c r="F18" s="34"/>
      <c r="G18" s="34"/>
      <c r="H18" s="34"/>
      <c r="I18" s="34"/>
    </row>
    <row r="19" spans="1:25">
      <c r="A19"/>
      <c r="B19" s="14" t="s">
        <v>141</v>
      </c>
      <c r="C19" s="34">
        <f t="shared" ref="C19:T19" si="3">COUNT(C2:C17)</f>
        <v>10</v>
      </c>
      <c r="D19" s="34">
        <f t="shared" si="3"/>
        <v>9</v>
      </c>
      <c r="E19" s="34">
        <f t="shared" si="3"/>
        <v>12</v>
      </c>
      <c r="F19" s="34">
        <f t="shared" si="3"/>
        <v>9</v>
      </c>
      <c r="G19" s="34">
        <f t="shared" si="3"/>
        <v>7</v>
      </c>
      <c r="H19" s="34">
        <f t="shared" si="3"/>
        <v>6</v>
      </c>
      <c r="I19" s="34">
        <f t="shared" si="3"/>
        <v>9</v>
      </c>
      <c r="J19">
        <f t="shared" si="3"/>
        <v>6</v>
      </c>
      <c r="K19">
        <f t="shared" si="3"/>
        <v>9</v>
      </c>
      <c r="L19">
        <f t="shared" si="3"/>
        <v>9</v>
      </c>
      <c r="M19">
        <f t="shared" si="3"/>
        <v>10</v>
      </c>
      <c r="N19">
        <f t="shared" si="3"/>
        <v>8</v>
      </c>
      <c r="O19">
        <f t="shared" si="3"/>
        <v>8</v>
      </c>
      <c r="P19">
        <f t="shared" si="3"/>
        <v>11</v>
      </c>
      <c r="Q19">
        <f t="shared" si="3"/>
        <v>10</v>
      </c>
      <c r="R19">
        <f t="shared" si="3"/>
        <v>10</v>
      </c>
      <c r="S19">
        <f t="shared" si="3"/>
        <v>9</v>
      </c>
      <c r="T19">
        <f t="shared" si="3"/>
        <v>9</v>
      </c>
    </row>
    <row r="20" spans="1:25">
      <c r="A20"/>
      <c r="B20" s="14" t="s">
        <v>144</v>
      </c>
      <c r="C20" s="34">
        <f t="shared" ref="C20:T20" si="4">SUM(C2:C17)</f>
        <v>3</v>
      </c>
      <c r="D20" s="34">
        <f t="shared" si="4"/>
        <v>1</v>
      </c>
      <c r="E20" s="34">
        <f t="shared" si="4"/>
        <v>9</v>
      </c>
      <c r="F20" s="34">
        <f t="shared" si="4"/>
        <v>1</v>
      </c>
      <c r="G20" s="34">
        <f t="shared" si="4"/>
        <v>7</v>
      </c>
      <c r="H20" s="34">
        <f t="shared" si="4"/>
        <v>1</v>
      </c>
      <c r="I20" s="34">
        <f t="shared" si="4"/>
        <v>5</v>
      </c>
      <c r="J20">
        <f t="shared" si="4"/>
        <v>3</v>
      </c>
      <c r="K20">
        <f t="shared" si="4"/>
        <v>6</v>
      </c>
      <c r="L20">
        <f t="shared" si="4"/>
        <v>5</v>
      </c>
      <c r="M20">
        <f t="shared" si="4"/>
        <v>2</v>
      </c>
      <c r="N20">
        <f t="shared" si="4"/>
        <v>4</v>
      </c>
      <c r="O20">
        <f t="shared" si="4"/>
        <v>6</v>
      </c>
      <c r="P20">
        <f t="shared" si="4"/>
        <v>3</v>
      </c>
      <c r="Q20">
        <f t="shared" si="4"/>
        <v>10</v>
      </c>
      <c r="R20">
        <f t="shared" si="4"/>
        <v>10</v>
      </c>
      <c r="S20">
        <f t="shared" si="4"/>
        <v>9</v>
      </c>
      <c r="T20">
        <f t="shared" si="4"/>
        <v>8</v>
      </c>
    </row>
    <row r="21" spans="1:25">
      <c r="A21"/>
      <c r="B21" s="14" t="s">
        <v>142</v>
      </c>
      <c r="C21" s="34">
        <f t="shared" ref="C21:T21" si="5">(C19-C20)/C19</f>
        <v>0.7</v>
      </c>
      <c r="D21" s="34">
        <f t="shared" si="5"/>
        <v>0.88888888888888884</v>
      </c>
      <c r="E21" s="34">
        <f t="shared" si="5"/>
        <v>0.25</v>
      </c>
      <c r="F21" s="34">
        <f t="shared" si="5"/>
        <v>0.88888888888888884</v>
      </c>
      <c r="G21" s="34">
        <f t="shared" si="5"/>
        <v>0</v>
      </c>
      <c r="H21" s="34">
        <f t="shared" si="5"/>
        <v>0.83333333333333337</v>
      </c>
      <c r="I21" s="34">
        <f t="shared" si="5"/>
        <v>0.44444444444444442</v>
      </c>
      <c r="J21">
        <f t="shared" si="5"/>
        <v>0.5</v>
      </c>
      <c r="K21">
        <f t="shared" si="5"/>
        <v>0.33333333333333331</v>
      </c>
      <c r="L21">
        <f t="shared" si="5"/>
        <v>0.44444444444444442</v>
      </c>
      <c r="M21">
        <f t="shared" si="5"/>
        <v>0.8</v>
      </c>
      <c r="N21">
        <f t="shared" si="5"/>
        <v>0.5</v>
      </c>
      <c r="O21">
        <f t="shared" si="5"/>
        <v>0.25</v>
      </c>
      <c r="P21">
        <f t="shared" si="5"/>
        <v>0.72727272727272729</v>
      </c>
      <c r="Q21">
        <f t="shared" si="5"/>
        <v>0</v>
      </c>
      <c r="R21">
        <f t="shared" si="5"/>
        <v>0</v>
      </c>
      <c r="S21">
        <f t="shared" si="5"/>
        <v>0</v>
      </c>
      <c r="T21">
        <f t="shared" si="5"/>
        <v>0.1111111111111111</v>
      </c>
    </row>
    <row r="22" spans="1:25">
      <c r="A22"/>
      <c r="B22" s="14" t="s">
        <v>164</v>
      </c>
      <c r="C22" s="39" t="s">
        <v>165</v>
      </c>
      <c r="D22" s="39" t="s">
        <v>165</v>
      </c>
      <c r="E22" s="39" t="s">
        <v>165</v>
      </c>
      <c r="F22" s="39" t="s">
        <v>165</v>
      </c>
      <c r="G22" s="39" t="s">
        <v>165</v>
      </c>
      <c r="H22" s="39" t="s">
        <v>165</v>
      </c>
      <c r="I22" s="39" t="s">
        <v>165</v>
      </c>
      <c r="J22" s="39" t="s">
        <v>165</v>
      </c>
      <c r="K22" s="39" t="s">
        <v>165</v>
      </c>
      <c r="L22" s="39" t="s">
        <v>165</v>
      </c>
      <c r="M22" s="39" t="s">
        <v>165</v>
      </c>
      <c r="N22" s="39" t="s">
        <v>165</v>
      </c>
      <c r="O22" s="39" t="s">
        <v>165</v>
      </c>
      <c r="P22" s="39" t="s">
        <v>165</v>
      </c>
      <c r="Q22" s="39" t="s">
        <v>165</v>
      </c>
      <c r="R22" s="39" t="s">
        <v>165</v>
      </c>
      <c r="S22" s="39" t="s">
        <v>165</v>
      </c>
      <c r="T22" s="39" t="s">
        <v>165</v>
      </c>
    </row>
    <row r="23" spans="1:25">
      <c r="A23"/>
      <c r="B23" s="14"/>
    </row>
    <row r="24" spans="1:25">
      <c r="A24"/>
      <c r="B24" s="14"/>
    </row>
    <row r="25" spans="1:25">
      <c r="A25" t="s">
        <v>166</v>
      </c>
      <c r="B25" s="14"/>
    </row>
    <row r="26" spans="1:25">
      <c r="A26"/>
      <c r="B26" s="14"/>
    </row>
    <row r="27" spans="1:25">
      <c r="A27"/>
      <c r="B27" s="14"/>
    </row>
    <row r="28" spans="1:25">
      <c r="A28"/>
      <c r="B28" s="14" t="s">
        <v>158</v>
      </c>
    </row>
    <row r="29" spans="1:25">
      <c r="A29"/>
      <c r="B29" s="14" t="s">
        <v>139</v>
      </c>
    </row>
    <row r="30" spans="1:25">
      <c r="A30"/>
      <c r="B30" s="14" t="s">
        <v>140</v>
      </c>
      <c r="C30" t="s">
        <v>159</v>
      </c>
    </row>
    <row r="31" spans="1:25">
      <c r="A31"/>
      <c r="B31" s="14"/>
    </row>
    <row r="32" spans="1:25">
      <c r="A32"/>
      <c r="B32" s="14" t="s">
        <v>167</v>
      </c>
    </row>
    <row r="33" spans="1:3">
      <c r="A33"/>
      <c r="B33" s="14"/>
    </row>
    <row r="34" spans="1:3">
      <c r="A34"/>
      <c r="B34" s="14"/>
    </row>
    <row r="35" spans="1:3">
      <c r="A35"/>
      <c r="B35" s="2">
        <v>161</v>
      </c>
      <c r="C35" t="s">
        <v>168</v>
      </c>
    </row>
    <row r="36" spans="1:3">
      <c r="A36"/>
      <c r="B36" s="2">
        <v>16</v>
      </c>
      <c r="C36" t="s">
        <v>169</v>
      </c>
    </row>
    <row r="37" spans="1:3">
      <c r="A37"/>
      <c r="B37" s="2">
        <v>18</v>
      </c>
      <c r="C37" t="s">
        <v>170</v>
      </c>
    </row>
    <row r="38" spans="1:3">
      <c r="A38"/>
      <c r="B38" s="2"/>
    </row>
    <row r="39" spans="1:3">
      <c r="A39"/>
      <c r="B39" s="2"/>
    </row>
    <row r="40" spans="1:3">
      <c r="A40"/>
      <c r="B40" s="2"/>
    </row>
    <row r="41" spans="1:3">
      <c r="A41"/>
      <c r="B41" s="2"/>
    </row>
    <row r="42" spans="1:3">
      <c r="A42"/>
      <c r="B42" s="2"/>
    </row>
    <row r="43" spans="1:3">
      <c r="A43"/>
      <c r="B43" s="2"/>
    </row>
    <row r="44" spans="1:3">
      <c r="A44"/>
      <c r="B44" s="2"/>
    </row>
    <row r="45" spans="1:3">
      <c r="A45"/>
      <c r="B45" s="2"/>
    </row>
    <row r="46" spans="1:3">
      <c r="A46"/>
      <c r="B46" s="2"/>
    </row>
    <row r="47" spans="1:3">
      <c r="A47"/>
      <c r="B47" s="2"/>
    </row>
    <row r="48" spans="1:3">
      <c r="A48"/>
      <c r="B48" s="2"/>
    </row>
    <row r="49" spans="1:2">
      <c r="A49"/>
      <c r="B49" s="2"/>
    </row>
    <row r="50" spans="1:2">
      <c r="A50"/>
      <c r="B50" s="2"/>
    </row>
    <row r="51" spans="1:2">
      <c r="A51"/>
      <c r="B51" s="14"/>
    </row>
    <row r="52" spans="1:2">
      <c r="A52"/>
      <c r="B52" s="14"/>
    </row>
    <row r="53" spans="1:2">
      <c r="A53"/>
      <c r="B53" s="14"/>
    </row>
    <row r="54" spans="1:2">
      <c r="A54"/>
      <c r="B54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O160"/>
  <sheetViews>
    <sheetView tabSelected="1" workbookViewId="0">
      <pane ySplit="1" topLeftCell="A5" activePane="bottomLeft" state="frozenSplit"/>
      <selection pane="bottomLeft" activeCell="D74" sqref="D74:Z75"/>
    </sheetView>
  </sheetViews>
  <sheetFormatPr baseColWidth="10" defaultRowHeight="14" x14ac:dyDescent="0"/>
  <cols>
    <col min="1" max="1" width="10.83203125" style="2"/>
    <col min="3" max="4" width="12.5" bestFit="1" customWidth="1"/>
    <col min="5" max="5" width="10.33203125" customWidth="1"/>
  </cols>
  <sheetData>
    <row r="1" spans="1:33" s="17" customFormat="1" ht="15">
      <c r="A1" s="18" t="s">
        <v>13</v>
      </c>
      <c r="B1" s="17" t="s">
        <v>14</v>
      </c>
      <c r="C1" s="17" t="s">
        <v>19</v>
      </c>
      <c r="D1" s="17" t="s">
        <v>20</v>
      </c>
      <c r="E1" s="17" t="s">
        <v>21</v>
      </c>
      <c r="F1" s="17" t="s">
        <v>22</v>
      </c>
      <c r="G1" s="17" t="s">
        <v>23</v>
      </c>
      <c r="H1" s="17" t="s">
        <v>24</v>
      </c>
      <c r="I1" s="17" t="s">
        <v>25</v>
      </c>
      <c r="J1" s="17" t="s">
        <v>26</v>
      </c>
      <c r="K1" s="17" t="s">
        <v>27</v>
      </c>
      <c r="L1" s="17" t="s">
        <v>39</v>
      </c>
      <c r="M1" s="17" t="s">
        <v>43</v>
      </c>
      <c r="N1" s="17" t="s">
        <v>44</v>
      </c>
      <c r="O1" s="17" t="s">
        <v>45</v>
      </c>
      <c r="P1" s="17" t="s">
        <v>56</v>
      </c>
      <c r="Q1" s="17" t="s">
        <v>60</v>
      </c>
      <c r="R1" s="17" t="s">
        <v>125</v>
      </c>
      <c r="S1" s="17" t="s">
        <v>126</v>
      </c>
      <c r="T1" s="17" t="s">
        <v>62</v>
      </c>
      <c r="U1" s="17" t="s">
        <v>84</v>
      </c>
      <c r="V1" s="17" t="s">
        <v>93</v>
      </c>
      <c r="W1" s="17" t="s">
        <v>94</v>
      </c>
      <c r="X1" s="17" t="s">
        <v>171</v>
      </c>
      <c r="Y1" s="17" t="s">
        <v>172</v>
      </c>
      <c r="Z1" s="17" t="s">
        <v>173</v>
      </c>
      <c r="AB1" s="17" t="s">
        <v>28</v>
      </c>
      <c r="AC1" t="s">
        <v>141</v>
      </c>
      <c r="AD1" t="s">
        <v>146</v>
      </c>
      <c r="AE1" t="s">
        <v>142</v>
      </c>
      <c r="AF1" s="26" t="s">
        <v>163</v>
      </c>
      <c r="AG1" s="17" t="s">
        <v>49</v>
      </c>
    </row>
    <row r="2" spans="1:33" s="17" customFormat="1">
      <c r="A2" s="49">
        <v>3</v>
      </c>
      <c r="B2" s="49">
        <v>1992</v>
      </c>
      <c r="C2" s="46"/>
      <c r="D2" s="46" t="s">
        <v>174</v>
      </c>
      <c r="E2" s="46" t="s">
        <v>174</v>
      </c>
      <c r="F2" s="46" t="s">
        <v>174</v>
      </c>
      <c r="G2" s="46" t="s">
        <v>174</v>
      </c>
      <c r="H2" s="46" t="s">
        <v>174</v>
      </c>
      <c r="I2" s="46" t="s">
        <v>174</v>
      </c>
      <c r="J2" s="46" t="s">
        <v>174</v>
      </c>
      <c r="K2" s="46" t="s">
        <v>174</v>
      </c>
      <c r="L2" s="46">
        <v>0</v>
      </c>
      <c r="M2" s="46">
        <v>0</v>
      </c>
      <c r="N2" s="46">
        <v>0</v>
      </c>
      <c r="O2" s="46">
        <v>0</v>
      </c>
      <c r="P2" s="46" t="s">
        <v>174</v>
      </c>
      <c r="Q2" s="46" t="s">
        <v>174</v>
      </c>
      <c r="R2" s="46" t="s">
        <v>174</v>
      </c>
      <c r="S2" s="46"/>
      <c r="T2" s="46"/>
      <c r="U2" s="46"/>
      <c r="V2" s="46"/>
      <c r="W2" s="46"/>
      <c r="X2" s="46" t="s">
        <v>174</v>
      </c>
      <c r="Y2" s="46" t="s">
        <v>174</v>
      </c>
      <c r="Z2" s="46" t="s">
        <v>174</v>
      </c>
      <c r="AA2" s="46"/>
      <c r="AB2" s="46"/>
      <c r="AC2" s="46">
        <f>COUNT(C2:S2)</f>
        <v>4</v>
      </c>
      <c r="AD2" s="46">
        <f>SUM(C2:S2)</f>
        <v>0</v>
      </c>
      <c r="AE2" s="46">
        <f>(AC2-AD2)/AC2</f>
        <v>1</v>
      </c>
      <c r="AF2" s="50">
        <v>33676</v>
      </c>
      <c r="AG2" s="46"/>
    </row>
    <row r="3" spans="1:33" s="17" customFormat="1">
      <c r="A3" s="18">
        <v>10</v>
      </c>
      <c r="B3" s="18">
        <v>1994</v>
      </c>
      <c r="C3" s="18">
        <v>375</v>
      </c>
      <c r="T3"/>
      <c r="U3"/>
      <c r="V3"/>
      <c r="W3"/>
      <c r="X3"/>
      <c r="Y3"/>
      <c r="Z3"/>
      <c r="AA3"/>
    </row>
    <row r="4" spans="1:33" s="17" customFormat="1">
      <c r="A4" s="18">
        <v>5</v>
      </c>
      <c r="B4" s="18">
        <v>1995</v>
      </c>
      <c r="C4" s="18">
        <v>200</v>
      </c>
      <c r="T4"/>
      <c r="U4"/>
      <c r="V4"/>
      <c r="W4"/>
      <c r="X4"/>
      <c r="Y4"/>
      <c r="Z4"/>
      <c r="AA4"/>
    </row>
    <row r="5" spans="1:33" s="17" customFormat="1">
      <c r="A5" s="18">
        <v>6</v>
      </c>
      <c r="B5" s="18">
        <v>1995</v>
      </c>
      <c r="C5" s="18">
        <v>50</v>
      </c>
      <c r="T5"/>
      <c r="U5"/>
      <c r="V5"/>
      <c r="W5"/>
      <c r="X5"/>
      <c r="Y5"/>
      <c r="Z5"/>
      <c r="AA5"/>
    </row>
    <row r="6" spans="1:33" s="17" customFormat="1">
      <c r="A6" s="18">
        <v>5</v>
      </c>
      <c r="B6" s="18">
        <v>1996</v>
      </c>
      <c r="C6" s="18">
        <v>0</v>
      </c>
      <c r="T6"/>
      <c r="U6"/>
      <c r="V6"/>
      <c r="W6"/>
      <c r="X6"/>
      <c r="Y6"/>
      <c r="Z6"/>
      <c r="AA6"/>
    </row>
    <row r="7" spans="1:33" s="17" customFormat="1">
      <c r="A7" s="18">
        <v>8</v>
      </c>
      <c r="B7" s="18">
        <v>1996</v>
      </c>
      <c r="C7" s="18">
        <v>375</v>
      </c>
      <c r="T7"/>
      <c r="U7"/>
      <c r="V7"/>
      <c r="W7"/>
      <c r="X7"/>
      <c r="Y7"/>
      <c r="Z7"/>
      <c r="AA7"/>
    </row>
    <row r="8" spans="1:33" s="17" customFormat="1">
      <c r="A8" s="18">
        <v>5</v>
      </c>
      <c r="B8" s="18">
        <v>1997</v>
      </c>
      <c r="C8" s="18">
        <v>375</v>
      </c>
      <c r="K8" s="17" t="s">
        <v>38</v>
      </c>
      <c r="T8"/>
      <c r="U8"/>
      <c r="V8"/>
      <c r="W8"/>
      <c r="X8"/>
      <c r="Y8"/>
      <c r="Z8"/>
      <c r="AA8"/>
    </row>
    <row r="9" spans="1:33" s="17" customFormat="1">
      <c r="A9" s="49">
        <v>6</v>
      </c>
      <c r="B9" s="49">
        <v>1997</v>
      </c>
      <c r="C9" s="46"/>
      <c r="D9" s="46" t="s">
        <v>174</v>
      </c>
      <c r="E9" s="46" t="s">
        <v>174</v>
      </c>
      <c r="F9" s="46" t="s">
        <v>174</v>
      </c>
      <c r="G9" s="46" t="s">
        <v>174</v>
      </c>
      <c r="H9" s="46" t="s">
        <v>174</v>
      </c>
      <c r="I9" s="46">
        <v>0</v>
      </c>
      <c r="J9" s="46">
        <v>0</v>
      </c>
      <c r="K9" s="46" t="s">
        <v>174</v>
      </c>
      <c r="L9" s="46"/>
      <c r="M9" s="46" t="s">
        <v>174</v>
      </c>
      <c r="N9" s="46" t="s">
        <v>174</v>
      </c>
      <c r="O9" s="46">
        <v>0</v>
      </c>
      <c r="P9" s="46" t="s">
        <v>174</v>
      </c>
      <c r="Q9" s="46">
        <v>0</v>
      </c>
      <c r="R9" s="46">
        <v>0</v>
      </c>
      <c r="S9" s="46"/>
      <c r="T9" s="46"/>
      <c r="U9" s="46"/>
      <c r="V9" s="46"/>
      <c r="W9" s="46"/>
      <c r="X9" s="46"/>
      <c r="Y9" s="46"/>
      <c r="Z9" s="46" t="s">
        <v>174</v>
      </c>
      <c r="AA9" s="46"/>
      <c r="AB9" s="46"/>
      <c r="AC9" s="46">
        <f>COUNT(C9:S9)</f>
        <v>5</v>
      </c>
      <c r="AD9" s="46">
        <f>SUM(C9:S9)</f>
        <v>0</v>
      </c>
      <c r="AE9" s="46">
        <f>(AC9-AD9)/AC9</f>
        <v>1</v>
      </c>
      <c r="AF9" s="50">
        <v>35609</v>
      </c>
      <c r="AG9" s="46"/>
    </row>
    <row r="10" spans="1:33" s="17" customFormat="1">
      <c r="A10" s="18">
        <v>8</v>
      </c>
      <c r="B10" s="18">
        <v>1997</v>
      </c>
      <c r="C10" s="18">
        <v>50</v>
      </c>
      <c r="E10" s="17" t="s">
        <v>38</v>
      </c>
      <c r="T10"/>
      <c r="U10"/>
      <c r="V10"/>
      <c r="W10"/>
      <c r="X10"/>
      <c r="Y10"/>
      <c r="Z10"/>
      <c r="AA10"/>
    </row>
    <row r="11" spans="1:33" s="17" customFormat="1">
      <c r="A11" s="18">
        <v>5</v>
      </c>
      <c r="B11" s="18">
        <v>1998</v>
      </c>
      <c r="C11" s="18">
        <v>375</v>
      </c>
      <c r="E11" s="17" t="s">
        <v>38</v>
      </c>
      <c r="K11" s="17" t="s">
        <v>38</v>
      </c>
      <c r="T11"/>
      <c r="U11"/>
      <c r="V11"/>
      <c r="W11"/>
      <c r="X11"/>
      <c r="Y11"/>
      <c r="Z11"/>
      <c r="AA11"/>
      <c r="AC11" s="17" t="s">
        <v>63</v>
      </c>
    </row>
    <row r="12" spans="1:33" s="17" customFormat="1">
      <c r="A12" s="49">
        <v>5</v>
      </c>
      <c r="B12" s="49">
        <v>1998</v>
      </c>
      <c r="C12" s="46"/>
      <c r="D12" s="46"/>
      <c r="E12" s="46" t="s">
        <v>174</v>
      </c>
      <c r="F12" s="46" t="s">
        <v>174</v>
      </c>
      <c r="G12" s="46" t="s">
        <v>174</v>
      </c>
      <c r="H12" s="46"/>
      <c r="I12" s="46"/>
      <c r="J12" s="46"/>
      <c r="K12" s="46"/>
      <c r="L12" s="46" t="s">
        <v>174</v>
      </c>
      <c r="M12" s="46"/>
      <c r="N12" s="46" t="s">
        <v>174</v>
      </c>
      <c r="O12" s="46"/>
      <c r="P12" s="46"/>
      <c r="Q12" s="46"/>
      <c r="R12" s="46"/>
      <c r="S12" s="46"/>
      <c r="T12" s="46"/>
      <c r="U12" s="46"/>
      <c r="V12" s="46"/>
      <c r="W12" s="46"/>
      <c r="X12" s="46" t="s">
        <v>174</v>
      </c>
      <c r="Y12" s="46" t="s">
        <v>174</v>
      </c>
      <c r="Z12" s="46"/>
      <c r="AA12" s="46"/>
      <c r="AB12" s="46"/>
      <c r="AC12" s="46">
        <f>COUNT(C12:S12)</f>
        <v>0</v>
      </c>
      <c r="AD12" s="46">
        <f>SUM(C12:S12)</f>
        <v>0</v>
      </c>
      <c r="AE12" s="46" t="e">
        <f>(AC12-AD12)/AC12</f>
        <v>#DIV/0!</v>
      </c>
      <c r="AF12" s="50">
        <v>35937</v>
      </c>
      <c r="AG12" s="46"/>
    </row>
    <row r="13" spans="1:33" s="17" customFormat="1">
      <c r="A13" s="18">
        <v>8</v>
      </c>
      <c r="B13" s="18">
        <v>1998</v>
      </c>
      <c r="C13" s="18">
        <v>375</v>
      </c>
      <c r="E13" s="17" t="s">
        <v>38</v>
      </c>
      <c r="K13" s="17" t="s">
        <v>38</v>
      </c>
      <c r="L13" s="17" t="s">
        <v>38</v>
      </c>
      <c r="T13"/>
      <c r="U13"/>
      <c r="V13"/>
      <c r="W13"/>
      <c r="X13"/>
      <c r="Y13"/>
      <c r="Z13"/>
      <c r="AA13"/>
      <c r="AC13" s="17" t="s">
        <v>63</v>
      </c>
    </row>
    <row r="14" spans="1:33" s="17" customFormat="1">
      <c r="A14" s="11">
        <v>5</v>
      </c>
      <c r="B14" s="11">
        <v>1999</v>
      </c>
      <c r="C14" s="11">
        <v>2</v>
      </c>
      <c r="T14"/>
      <c r="U14"/>
      <c r="V14"/>
      <c r="W14"/>
      <c r="X14"/>
      <c r="Y14"/>
      <c r="Z14"/>
      <c r="AA14"/>
      <c r="AC14" s="17" t="s">
        <v>63</v>
      </c>
    </row>
    <row r="15" spans="1:33" s="17" customFormat="1">
      <c r="A15" s="11">
        <v>6</v>
      </c>
      <c r="B15" s="11">
        <v>1999</v>
      </c>
      <c r="C15" s="11">
        <v>2</v>
      </c>
      <c r="H15" s="17" t="s">
        <v>81</v>
      </c>
      <c r="T15"/>
      <c r="U15"/>
      <c r="V15"/>
      <c r="W15"/>
      <c r="X15"/>
      <c r="Y15"/>
      <c r="Z15"/>
      <c r="AA15"/>
    </row>
    <row r="16" spans="1:33" s="17" customFormat="1">
      <c r="A16" s="11">
        <v>7</v>
      </c>
      <c r="B16" s="11">
        <v>1999</v>
      </c>
      <c r="C16" s="11">
        <v>375</v>
      </c>
      <c r="T16"/>
      <c r="U16"/>
      <c r="V16"/>
      <c r="W16"/>
      <c r="X16"/>
      <c r="Y16"/>
      <c r="Z16"/>
      <c r="AA16"/>
    </row>
    <row r="17" spans="1:33" s="17" customFormat="1">
      <c r="A17" s="11">
        <v>8</v>
      </c>
      <c r="B17" s="11">
        <v>1999</v>
      </c>
      <c r="C17" s="11">
        <v>375</v>
      </c>
      <c r="T17"/>
      <c r="U17"/>
      <c r="V17"/>
      <c r="W17"/>
      <c r="X17"/>
      <c r="Y17"/>
      <c r="Z17"/>
      <c r="AA17"/>
    </row>
    <row r="18" spans="1:33" s="17" customFormat="1">
      <c r="A18" s="18">
        <v>5</v>
      </c>
      <c r="B18" s="17">
        <v>2000</v>
      </c>
      <c r="C18" s="18">
        <v>7</v>
      </c>
      <c r="H18" s="17" t="s">
        <v>82</v>
      </c>
      <c r="T18"/>
      <c r="U18"/>
      <c r="V18"/>
      <c r="W18"/>
      <c r="X18"/>
      <c r="Y18"/>
      <c r="Z18"/>
      <c r="AA18"/>
    </row>
    <row r="19" spans="1:33" s="17" customFormat="1">
      <c r="A19" s="18">
        <v>7</v>
      </c>
      <c r="B19" s="17">
        <v>2000</v>
      </c>
      <c r="C19" s="18">
        <v>4</v>
      </c>
      <c r="H19" s="17">
        <v>0</v>
      </c>
      <c r="T19"/>
      <c r="U19"/>
      <c r="V19"/>
      <c r="W19"/>
      <c r="X19"/>
      <c r="Y19"/>
      <c r="Z19"/>
      <c r="AA19"/>
    </row>
    <row r="20" spans="1:33" s="17" customFormat="1">
      <c r="A20" s="18">
        <v>5</v>
      </c>
      <c r="B20" s="17">
        <v>2001</v>
      </c>
      <c r="C20" s="11">
        <v>200</v>
      </c>
      <c r="H20" s="17" t="s">
        <v>38</v>
      </c>
      <c r="T20"/>
      <c r="U20"/>
      <c r="V20"/>
      <c r="W20"/>
      <c r="X20"/>
      <c r="Y20"/>
      <c r="Z20"/>
      <c r="AA20"/>
    </row>
    <row r="21" spans="1:33" s="17" customFormat="1">
      <c r="A21" s="18">
        <v>8</v>
      </c>
      <c r="B21" s="17">
        <v>2001</v>
      </c>
      <c r="C21" s="18">
        <v>375</v>
      </c>
      <c r="T21"/>
      <c r="U21"/>
      <c r="V21"/>
      <c r="W21"/>
      <c r="X21"/>
      <c r="Y21"/>
      <c r="Z21"/>
      <c r="AA21"/>
    </row>
    <row r="22" spans="1:33" s="17" customFormat="1">
      <c r="A22" s="18">
        <v>8</v>
      </c>
      <c r="B22" s="17">
        <v>2002</v>
      </c>
      <c r="C22" s="18">
        <v>0</v>
      </c>
      <c r="H22" s="17" t="s">
        <v>38</v>
      </c>
      <c r="T22"/>
      <c r="U22"/>
      <c r="V22"/>
      <c r="W22"/>
      <c r="X22"/>
      <c r="Y22"/>
      <c r="Z22"/>
      <c r="AA22"/>
    </row>
    <row r="23" spans="1:33" s="17" customFormat="1">
      <c r="A23" s="49">
        <v>1</v>
      </c>
      <c r="B23" s="49">
        <v>2003</v>
      </c>
      <c r="C23" s="46"/>
      <c r="D23" s="46"/>
      <c r="E23" s="46" t="s">
        <v>174</v>
      </c>
      <c r="F23" s="46"/>
      <c r="G23" s="46"/>
      <c r="H23" s="46"/>
      <c r="I23" s="46"/>
      <c r="J23" s="46"/>
      <c r="K23" s="46" t="s">
        <v>174</v>
      </c>
      <c r="L23" s="46"/>
      <c r="M23" s="46">
        <v>0</v>
      </c>
      <c r="N23" s="46"/>
      <c r="O23" s="46"/>
      <c r="P23" s="46">
        <v>0</v>
      </c>
      <c r="Q23" s="46">
        <v>0</v>
      </c>
      <c r="R23" s="46">
        <v>0</v>
      </c>
      <c r="S23" s="46"/>
      <c r="T23" s="46"/>
      <c r="U23" s="46"/>
      <c r="V23" s="46"/>
      <c r="W23" s="46"/>
      <c r="X23" s="46"/>
      <c r="Y23" s="46"/>
      <c r="Z23" s="46">
        <v>0</v>
      </c>
      <c r="AA23" s="46"/>
      <c r="AB23" s="46"/>
      <c r="AC23" s="46">
        <f>COUNT(C23:S23)</f>
        <v>4</v>
      </c>
      <c r="AD23" s="46">
        <f>SUM(C23:S23)</f>
        <v>0</v>
      </c>
      <c r="AE23" s="46">
        <f>(AC23-AD23)/AC23</f>
        <v>1</v>
      </c>
      <c r="AF23" s="50">
        <v>37622</v>
      </c>
      <c r="AG23" s="46"/>
    </row>
    <row r="24" spans="1:33" s="17" customFormat="1">
      <c r="A24" s="18">
        <v>5</v>
      </c>
      <c r="B24" s="17">
        <v>2003</v>
      </c>
      <c r="C24" s="11">
        <v>200</v>
      </c>
      <c r="H24" s="17" t="s">
        <v>83</v>
      </c>
      <c r="T24"/>
      <c r="U24"/>
      <c r="V24"/>
      <c r="W24"/>
      <c r="X24"/>
      <c r="Y24"/>
      <c r="Z24"/>
      <c r="AA24"/>
    </row>
    <row r="25" spans="1:33" s="17" customFormat="1">
      <c r="A25" s="18">
        <v>8</v>
      </c>
      <c r="B25" s="17">
        <v>2003</v>
      </c>
      <c r="C25" s="18">
        <v>0</v>
      </c>
      <c r="T25"/>
      <c r="U25"/>
      <c r="V25"/>
      <c r="W25"/>
      <c r="X25"/>
      <c r="Y25"/>
      <c r="Z25"/>
      <c r="AA25"/>
    </row>
    <row r="26" spans="1:33" s="17" customFormat="1">
      <c r="A26" s="49">
        <v>10</v>
      </c>
      <c r="B26" s="49">
        <v>2003</v>
      </c>
      <c r="C26" s="46"/>
      <c r="D26" s="46"/>
      <c r="E26" s="46"/>
      <c r="F26" s="46"/>
      <c r="G26" s="46"/>
      <c r="H26" s="46">
        <v>0</v>
      </c>
      <c r="I26" s="46">
        <v>0</v>
      </c>
      <c r="J26" s="46"/>
      <c r="K26" s="46"/>
      <c r="L26" s="46"/>
      <c r="M26" s="46" t="s">
        <v>174</v>
      </c>
      <c r="N26" s="46"/>
      <c r="O26" s="46">
        <v>0</v>
      </c>
      <c r="P26" s="46"/>
      <c r="Q26" s="46" t="s">
        <v>174</v>
      </c>
      <c r="R26" s="46">
        <v>0</v>
      </c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>
        <f>COUNT(C26:S26)</f>
        <v>4</v>
      </c>
      <c r="AD26" s="46">
        <f>SUM(C26:S26)</f>
        <v>0</v>
      </c>
      <c r="AE26" s="46">
        <f>(AC26-AD26)/AC26</f>
        <v>1</v>
      </c>
      <c r="AF26" s="50">
        <v>37906</v>
      </c>
      <c r="AG26" s="46"/>
    </row>
    <row r="27" spans="1:33" s="17" customFormat="1">
      <c r="A27" s="18">
        <v>5</v>
      </c>
      <c r="B27" s="17">
        <v>2004</v>
      </c>
      <c r="C27" s="11">
        <v>200</v>
      </c>
      <c r="H27" s="17" t="s">
        <v>83</v>
      </c>
      <c r="T27"/>
      <c r="U27"/>
      <c r="V27"/>
      <c r="W27"/>
      <c r="X27"/>
      <c r="Y27"/>
      <c r="Z27"/>
      <c r="AA27"/>
    </row>
    <row r="28" spans="1:33" s="23" customFormat="1">
      <c r="A28" s="18">
        <v>8</v>
      </c>
      <c r="B28" s="17">
        <v>2004</v>
      </c>
      <c r="C28" s="18">
        <v>20</v>
      </c>
      <c r="D28" s="17"/>
      <c r="E28" s="17"/>
      <c r="F28" s="17"/>
      <c r="G28" s="17"/>
      <c r="H28" s="17">
        <v>0</v>
      </c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/>
      <c r="U28"/>
      <c r="V28"/>
      <c r="W28"/>
      <c r="X28"/>
      <c r="Y28"/>
      <c r="Z28"/>
      <c r="AA28"/>
      <c r="AB28" s="17"/>
      <c r="AC28" s="17"/>
      <c r="AD28" s="17"/>
      <c r="AE28" s="17"/>
      <c r="AF28" s="17"/>
      <c r="AG28" s="17"/>
    </row>
    <row r="29" spans="1:33" s="23" customFormat="1">
      <c r="A29" s="18">
        <v>5</v>
      </c>
      <c r="B29" s="17">
        <v>2005</v>
      </c>
      <c r="C29" s="11">
        <v>200</v>
      </c>
      <c r="D29" s="17"/>
      <c r="E29" s="17"/>
      <c r="F29" s="17"/>
      <c r="G29" s="17"/>
      <c r="H29" s="17" t="s">
        <v>38</v>
      </c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/>
      <c r="U29"/>
      <c r="V29"/>
      <c r="W29"/>
      <c r="X29"/>
      <c r="Y29"/>
      <c r="Z29"/>
      <c r="AA29"/>
      <c r="AB29" s="17"/>
      <c r="AC29" s="17"/>
      <c r="AD29" s="17"/>
      <c r="AE29" s="17"/>
      <c r="AF29" s="17"/>
      <c r="AG29" s="17"/>
    </row>
    <row r="30" spans="1:33" s="23" customFormat="1" ht="15">
      <c r="A30" s="49">
        <v>7</v>
      </c>
      <c r="B30" s="49">
        <v>2005</v>
      </c>
      <c r="C30" s="46"/>
      <c r="D30" s="47" t="s">
        <v>174</v>
      </c>
      <c r="E30" s="47" t="s">
        <v>174</v>
      </c>
      <c r="F30" s="47" t="s">
        <v>174</v>
      </c>
      <c r="G30" s="47" t="s">
        <v>174</v>
      </c>
      <c r="H30" s="47" t="s">
        <v>174</v>
      </c>
      <c r="I30" s="47" t="s">
        <v>174</v>
      </c>
      <c r="J30" s="47">
        <v>0</v>
      </c>
      <c r="K30" s="47" t="s">
        <v>174</v>
      </c>
      <c r="L30" s="47" t="s">
        <v>174</v>
      </c>
      <c r="M30" s="47" t="s">
        <v>174</v>
      </c>
      <c r="N30" s="47" t="s">
        <v>174</v>
      </c>
      <c r="O30" s="47">
        <v>0</v>
      </c>
      <c r="P30" s="46"/>
      <c r="Q30" s="47"/>
      <c r="R30" s="46"/>
      <c r="S30" s="46"/>
      <c r="T30" s="46"/>
      <c r="U30" s="46"/>
      <c r="V30" s="46"/>
      <c r="W30" s="46"/>
      <c r="X30" s="47" t="s">
        <v>174</v>
      </c>
      <c r="Y30" s="47" t="s">
        <v>174</v>
      </c>
      <c r="Z30" s="47" t="s">
        <v>174</v>
      </c>
      <c r="AA30" s="47"/>
      <c r="AB30" s="46"/>
      <c r="AC30" s="46">
        <f>COUNT(C30:S30)</f>
        <v>2</v>
      </c>
      <c r="AD30" s="46">
        <f>SUM(C30:S30)</f>
        <v>0</v>
      </c>
      <c r="AE30" s="46">
        <f>(AC30-AD30)/AC30</f>
        <v>1</v>
      </c>
      <c r="AF30" s="50">
        <v>38533</v>
      </c>
      <c r="AG30" s="46"/>
    </row>
    <row r="31" spans="1:33" s="23" customFormat="1">
      <c r="A31" s="18">
        <v>8</v>
      </c>
      <c r="B31" s="18">
        <v>2005</v>
      </c>
      <c r="C31" s="18">
        <v>375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/>
      <c r="U31"/>
      <c r="V31"/>
      <c r="W31"/>
      <c r="X31"/>
      <c r="Y31"/>
      <c r="Z31"/>
      <c r="AA31"/>
      <c r="AB31" s="17"/>
      <c r="AC31" s="17"/>
      <c r="AD31" s="17"/>
      <c r="AE31" s="17"/>
      <c r="AF31" s="17"/>
      <c r="AG31" s="17"/>
    </row>
    <row r="32" spans="1:33" s="23" customFormat="1" ht="15">
      <c r="A32" s="49">
        <v>12</v>
      </c>
      <c r="B32" s="49">
        <v>2005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7" t="s">
        <v>174</v>
      </c>
      <c r="N32" s="46"/>
      <c r="O32" s="47"/>
      <c r="P32" s="46"/>
      <c r="Q32" s="47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>
        <f>COUNT(C32:S32)</f>
        <v>0</v>
      </c>
      <c r="AD32" s="46">
        <f>SUM(C32:S32)</f>
        <v>0</v>
      </c>
      <c r="AE32" s="46" t="e">
        <f>(AC32-AD32)/AC32</f>
        <v>#DIV/0!</v>
      </c>
      <c r="AF32" s="50">
        <v>38690</v>
      </c>
      <c r="AG32" s="46"/>
    </row>
    <row r="33" spans="1:33" s="23" customFormat="1">
      <c r="A33" s="18">
        <v>5</v>
      </c>
      <c r="B33" s="18">
        <v>2006</v>
      </c>
      <c r="C33" s="18">
        <v>10</v>
      </c>
      <c r="D33" s="17"/>
      <c r="E33" s="17"/>
      <c r="F33" s="17"/>
      <c r="G33" s="17"/>
      <c r="H33" s="17" t="s">
        <v>83</v>
      </c>
      <c r="I33" s="17"/>
      <c r="J33" s="17"/>
      <c r="K33" s="17"/>
      <c r="L33" s="17">
        <v>0</v>
      </c>
      <c r="M33" s="17"/>
      <c r="N33" s="17"/>
      <c r="O33" s="17"/>
      <c r="P33" s="17"/>
      <c r="Q33" s="17"/>
      <c r="R33" s="17"/>
      <c r="S33" s="17"/>
      <c r="T33"/>
      <c r="U33"/>
      <c r="V33"/>
      <c r="W33"/>
      <c r="X33"/>
      <c r="Y33"/>
      <c r="Z33"/>
      <c r="AA33"/>
      <c r="AB33" s="17"/>
      <c r="AC33" s="17"/>
      <c r="AD33" s="17"/>
      <c r="AE33" s="17"/>
      <c r="AF33" s="17"/>
      <c r="AG33" s="17"/>
    </row>
    <row r="34" spans="1:33" s="23" customFormat="1">
      <c r="A34" s="18">
        <v>8</v>
      </c>
      <c r="B34" s="18">
        <v>2006</v>
      </c>
      <c r="C34" s="18">
        <v>0</v>
      </c>
      <c r="D34" s="17"/>
      <c r="E34" s="17"/>
      <c r="F34" s="17"/>
      <c r="G34" s="17"/>
      <c r="H34" s="17">
        <v>0</v>
      </c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/>
      <c r="U34"/>
      <c r="V34"/>
      <c r="W34"/>
      <c r="X34"/>
      <c r="Y34"/>
      <c r="Z34"/>
      <c r="AA34"/>
      <c r="AB34" s="17"/>
      <c r="AC34" s="17"/>
      <c r="AD34" s="17"/>
      <c r="AE34" s="17"/>
      <c r="AF34" s="17"/>
      <c r="AG34" s="17"/>
    </row>
    <row r="35" spans="1:33" s="23" customFormat="1">
      <c r="A35" s="40">
        <v>9</v>
      </c>
      <c r="B35" s="40">
        <v>2006</v>
      </c>
      <c r="C35" s="40">
        <v>375</v>
      </c>
      <c r="T35" s="34"/>
      <c r="U35" s="34"/>
      <c r="V35" s="34"/>
      <c r="W35" s="34"/>
      <c r="X35" s="34"/>
      <c r="Y35" s="34"/>
      <c r="Z35" s="34"/>
      <c r="AA35" s="34"/>
    </row>
    <row r="36" spans="1:33" s="23" customFormat="1">
      <c r="A36" s="49">
        <v>12</v>
      </c>
      <c r="B36" s="49">
        <v>2006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>
        <v>0</v>
      </c>
      <c r="Q36" s="46"/>
      <c r="R36" s="46"/>
      <c r="S36" s="46"/>
      <c r="T36" s="46"/>
      <c r="U36" s="46"/>
      <c r="V36" s="46"/>
      <c r="W36" s="46"/>
      <c r="X36" s="46" t="s">
        <v>174</v>
      </c>
      <c r="Y36" s="46" t="s">
        <v>174</v>
      </c>
      <c r="Z36" s="46">
        <v>0</v>
      </c>
      <c r="AA36" s="46"/>
      <c r="AB36" s="46"/>
      <c r="AC36" s="46">
        <f>COUNT(C36:S36)</f>
        <v>1</v>
      </c>
      <c r="AD36" s="46">
        <f>SUM(C36:S36)</f>
        <v>0</v>
      </c>
      <c r="AE36" s="46">
        <f>(AC36-AD36)/AC36</f>
        <v>1</v>
      </c>
      <c r="AF36" s="50">
        <v>39052</v>
      </c>
      <c r="AG36" s="46"/>
    </row>
    <row r="37" spans="1:33" s="23" customFormat="1">
      <c r="A37" s="41">
        <v>5</v>
      </c>
      <c r="B37" s="41">
        <v>2007</v>
      </c>
      <c r="C37" s="40">
        <v>375</v>
      </c>
      <c r="E37" s="23" t="s">
        <v>38</v>
      </c>
      <c r="F37" s="23" t="s">
        <v>132</v>
      </c>
      <c r="H37" s="23" t="s">
        <v>38</v>
      </c>
      <c r="K37" s="23" t="s">
        <v>38</v>
      </c>
      <c r="M37" s="23">
        <v>225</v>
      </c>
      <c r="O37" s="23">
        <v>0</v>
      </c>
      <c r="T37" s="34"/>
      <c r="U37" s="34"/>
      <c r="V37" s="34"/>
      <c r="W37" s="34"/>
      <c r="X37" s="34"/>
      <c r="Y37" s="34"/>
      <c r="Z37" s="34"/>
      <c r="AA37" s="34"/>
      <c r="AG37" s="23" t="s">
        <v>133</v>
      </c>
    </row>
    <row r="38" spans="1:33" s="23" customFormat="1">
      <c r="A38" s="49">
        <v>6</v>
      </c>
      <c r="B38" s="49">
        <v>2007</v>
      </c>
      <c r="C38" s="46"/>
      <c r="D38" s="46"/>
      <c r="E38" s="46"/>
      <c r="F38" s="46"/>
      <c r="G38" s="46"/>
      <c r="H38" s="46" t="s">
        <v>174</v>
      </c>
      <c r="I38" s="46" t="s">
        <v>174</v>
      </c>
      <c r="J38" s="46"/>
      <c r="K38" s="46" t="s">
        <v>174</v>
      </c>
      <c r="L38" s="46"/>
      <c r="M38" s="46" t="s">
        <v>174</v>
      </c>
      <c r="N38" s="46"/>
      <c r="O38" s="46">
        <v>0</v>
      </c>
      <c r="P38" s="46">
        <v>0</v>
      </c>
      <c r="Q38" s="46">
        <v>0</v>
      </c>
      <c r="R38" s="46">
        <v>0</v>
      </c>
      <c r="S38" s="46"/>
      <c r="T38" s="46"/>
      <c r="U38" s="46"/>
      <c r="V38" s="46"/>
      <c r="W38" s="46"/>
      <c r="X38" s="46"/>
      <c r="Y38" s="46"/>
      <c r="Z38" s="46">
        <v>0</v>
      </c>
      <c r="AA38" s="46"/>
      <c r="AB38" s="46"/>
      <c r="AC38" s="46">
        <f>COUNT(C38:S38)</f>
        <v>4</v>
      </c>
      <c r="AD38" s="46">
        <f>SUM(C38:S38)</f>
        <v>0</v>
      </c>
      <c r="AE38" s="46">
        <f>(AC38-AD38)/AC38</f>
        <v>1</v>
      </c>
      <c r="AF38" s="50">
        <v>39240</v>
      </c>
      <c r="AG38" s="46"/>
    </row>
    <row r="39" spans="1:33" s="23" customFormat="1">
      <c r="A39" s="40">
        <v>7</v>
      </c>
      <c r="B39" s="40">
        <v>2007</v>
      </c>
      <c r="C39" s="23">
        <v>21</v>
      </c>
      <c r="D39" s="23">
        <v>767.17505100000005</v>
      </c>
      <c r="E39" s="23" t="s">
        <v>134</v>
      </c>
      <c r="F39" s="23">
        <v>7120.7156020000002</v>
      </c>
      <c r="H39" s="23">
        <v>600</v>
      </c>
      <c r="L39" s="23">
        <v>0</v>
      </c>
      <c r="AG39" s="23" t="s">
        <v>135</v>
      </c>
    </row>
    <row r="40" spans="1:33" s="23" customFormat="1">
      <c r="A40" s="40">
        <v>8</v>
      </c>
      <c r="B40" s="40">
        <v>2007</v>
      </c>
      <c r="C40" s="23">
        <v>15</v>
      </c>
      <c r="D40" s="23">
        <v>926.14364899999998</v>
      </c>
      <c r="F40" s="23">
        <v>6359.5483219999996</v>
      </c>
      <c r="H40" s="42">
        <v>291.14424700000001</v>
      </c>
      <c r="K40" s="23">
        <v>990.42601500000001</v>
      </c>
      <c r="L40" s="23">
        <v>352.646591</v>
      </c>
      <c r="M40" s="23">
        <v>207.83330699999999</v>
      </c>
    </row>
    <row r="41" spans="1:33" s="23" customFormat="1">
      <c r="A41" s="40">
        <v>8</v>
      </c>
      <c r="B41" s="40">
        <v>2007</v>
      </c>
      <c r="D41" s="23">
        <v>681.38397399999997</v>
      </c>
      <c r="E41" s="23">
        <v>730.85902399999998</v>
      </c>
      <c r="H41" s="23">
        <v>349.425974</v>
      </c>
      <c r="L41" s="23">
        <v>380.50599899999997</v>
      </c>
      <c r="M41" s="23">
        <v>258.83972599999998</v>
      </c>
      <c r="R41" s="23">
        <v>326.21691399999997</v>
      </c>
    </row>
    <row r="42" spans="1:33" s="23" customFormat="1">
      <c r="A42" s="40">
        <v>9</v>
      </c>
      <c r="B42" s="40">
        <v>2007</v>
      </c>
      <c r="H42" s="23">
        <v>295.61685199999999</v>
      </c>
      <c r="I42" s="23">
        <v>94.554389999999998</v>
      </c>
    </row>
    <row r="43" spans="1:33" s="23" customFormat="1">
      <c r="A43" s="40">
        <v>9</v>
      </c>
      <c r="B43" s="40">
        <v>2007</v>
      </c>
      <c r="C43" s="23">
        <v>295.20658100000003</v>
      </c>
      <c r="D43" s="23">
        <v>2242.816695</v>
      </c>
      <c r="E43" s="23">
        <v>1076.4362289999999</v>
      </c>
      <c r="F43" s="23">
        <v>7532.4162139999999</v>
      </c>
      <c r="G43" s="23">
        <v>1237.4548150000001</v>
      </c>
      <c r="J43" s="23">
        <v>2164.3666539999999</v>
      </c>
      <c r="K43" s="23">
        <v>1948.3469709999999</v>
      </c>
      <c r="L43" s="23">
        <v>336.68868099999997</v>
      </c>
      <c r="M43" s="23">
        <v>401.51019600000001</v>
      </c>
      <c r="Q43" s="23">
        <v>197.35615899999999</v>
      </c>
      <c r="R43" s="23">
        <v>413.71494200000001</v>
      </c>
      <c r="S43" s="23">
        <v>783.60924599999998</v>
      </c>
    </row>
    <row r="44" spans="1:33" s="23" customFormat="1">
      <c r="A44" s="40">
        <v>10</v>
      </c>
      <c r="B44" s="40">
        <v>2007</v>
      </c>
      <c r="C44" s="23">
        <v>445.36130400000002</v>
      </c>
      <c r="E44" s="23">
        <v>1153.194667</v>
      </c>
      <c r="G44" s="23">
        <v>835.48872900000003</v>
      </c>
      <c r="H44" s="23">
        <v>595.03798700000004</v>
      </c>
      <c r="I44" s="23">
        <v>220.78969900000001</v>
      </c>
      <c r="J44" s="23">
        <v>846.19366100000002</v>
      </c>
      <c r="K44" s="23">
        <v>1751.144456</v>
      </c>
    </row>
    <row r="45" spans="1:33" s="23" customFormat="1">
      <c r="A45" s="40">
        <v>5</v>
      </c>
      <c r="B45" s="23">
        <v>2008</v>
      </c>
      <c r="C45" s="23">
        <v>0</v>
      </c>
      <c r="D45" s="23">
        <v>544.12922900000001</v>
      </c>
      <c r="E45" s="23">
        <v>1091.509438</v>
      </c>
      <c r="F45" s="23">
        <v>6059.1904780000004</v>
      </c>
      <c r="G45" s="23">
        <v>226.29461499999999</v>
      </c>
      <c r="H45" s="23">
        <v>0</v>
      </c>
      <c r="I45" s="43"/>
      <c r="J45" s="23">
        <v>0</v>
      </c>
      <c r="K45" s="23">
        <v>1423.3697360000001</v>
      </c>
      <c r="L45" s="23">
        <v>0</v>
      </c>
      <c r="M45" s="23" t="s">
        <v>47</v>
      </c>
      <c r="N45" s="23">
        <v>0</v>
      </c>
      <c r="O45" s="43"/>
      <c r="P45" s="23">
        <v>0</v>
      </c>
      <c r="Q45" s="43"/>
      <c r="R45" s="43"/>
      <c r="S45" s="43"/>
      <c r="T45" s="23">
        <v>0</v>
      </c>
      <c r="U45" s="23">
        <v>16</v>
      </c>
      <c r="V45" s="43"/>
      <c r="X45" s="43"/>
      <c r="Y45" s="43"/>
      <c r="Z45" s="43"/>
      <c r="AA45" s="43"/>
      <c r="AB45" s="23">
        <f>AVERAGE(C45:W45)</f>
        <v>720.03796123076927</v>
      </c>
    </row>
    <row r="46" spans="1:33" s="23" customFormat="1">
      <c r="A46" s="40">
        <v>8</v>
      </c>
      <c r="B46" s="23">
        <v>2008</v>
      </c>
      <c r="C46" s="23">
        <v>366.31119000000001</v>
      </c>
      <c r="D46" s="23">
        <v>3124.557812</v>
      </c>
      <c r="E46" s="43"/>
      <c r="F46" s="43"/>
      <c r="G46" s="43"/>
      <c r="H46" s="23">
        <v>1964.4902099999999</v>
      </c>
      <c r="I46" s="43"/>
      <c r="J46" s="23">
        <v>1941.8298600000001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16"/>
      <c r="V46" s="43"/>
      <c r="X46" s="43"/>
      <c r="Y46" s="43"/>
      <c r="Z46" s="43"/>
      <c r="AA46" s="43"/>
      <c r="AB46" s="23">
        <f>AVERAGE(C46:W46)</f>
        <v>1849.2972679999998</v>
      </c>
    </row>
    <row r="47" spans="1:33" s="23" customFormat="1">
      <c r="A47" s="40">
        <v>5</v>
      </c>
      <c r="B47" s="23">
        <v>2009</v>
      </c>
      <c r="C47" s="23">
        <v>0</v>
      </c>
      <c r="D47" s="23">
        <v>146.97163900000001</v>
      </c>
      <c r="E47" s="23" t="s">
        <v>55</v>
      </c>
      <c r="F47" s="23">
        <v>5975</v>
      </c>
      <c r="G47" s="23">
        <v>125.08407800000001</v>
      </c>
      <c r="H47" s="23">
        <v>0</v>
      </c>
      <c r="I47" s="43"/>
      <c r="J47" s="23">
        <v>0</v>
      </c>
      <c r="K47" s="23">
        <v>1210</v>
      </c>
      <c r="L47" s="23">
        <v>0</v>
      </c>
      <c r="M47" s="23" t="s">
        <v>55</v>
      </c>
      <c r="N47" s="23">
        <v>0</v>
      </c>
      <c r="O47" s="23">
        <v>0</v>
      </c>
      <c r="P47" s="43"/>
      <c r="Q47" s="43"/>
      <c r="R47" s="43"/>
      <c r="S47" s="43"/>
      <c r="T47" s="43"/>
      <c r="U47" s="16"/>
      <c r="V47" s="43"/>
      <c r="X47" s="43"/>
      <c r="Y47" s="43"/>
      <c r="Z47" s="43"/>
      <c r="AA47" s="43"/>
      <c r="AB47" s="23">
        <f>AVERAGE(C47:W47)</f>
        <v>745.70557170000006</v>
      </c>
      <c r="AG47" s="23" t="s">
        <v>64</v>
      </c>
    </row>
    <row r="48" spans="1:33" s="23" customFormat="1">
      <c r="A48" s="40">
        <v>8</v>
      </c>
      <c r="B48" s="23">
        <v>2009</v>
      </c>
      <c r="C48" s="23">
        <v>0</v>
      </c>
      <c r="D48" s="23">
        <v>629.75463500000001</v>
      </c>
      <c r="E48" s="43"/>
      <c r="F48" s="43"/>
      <c r="G48" s="43"/>
      <c r="H48" s="23">
        <v>0</v>
      </c>
      <c r="I48" s="16">
        <v>0</v>
      </c>
      <c r="J48" s="23">
        <v>0</v>
      </c>
      <c r="K48" s="23" t="s">
        <v>38</v>
      </c>
      <c r="L48" s="23">
        <v>0</v>
      </c>
      <c r="M48" s="23" t="s">
        <v>55</v>
      </c>
      <c r="N48" s="23">
        <v>34</v>
      </c>
      <c r="O48" s="43"/>
      <c r="P48" s="23">
        <v>0</v>
      </c>
      <c r="Q48" s="43"/>
      <c r="R48" s="43"/>
      <c r="S48" s="43"/>
      <c r="T48" s="43"/>
      <c r="U48" s="16"/>
      <c r="V48" s="43"/>
      <c r="X48" s="43"/>
      <c r="Y48" s="43"/>
      <c r="Z48" s="43"/>
      <c r="AA48" s="43"/>
      <c r="AB48" s="23">
        <f>AVERAGE(C48:W48)</f>
        <v>82.969329375000001</v>
      </c>
    </row>
    <row r="49" spans="1:33" s="23" customFormat="1">
      <c r="A49" s="49">
        <v>8</v>
      </c>
      <c r="B49" s="49">
        <v>2009</v>
      </c>
      <c r="C49" s="46"/>
      <c r="D49" s="46" t="s">
        <v>174</v>
      </c>
      <c r="E49" s="46" t="s">
        <v>174</v>
      </c>
      <c r="F49" s="46" t="s">
        <v>174</v>
      </c>
      <c r="G49" s="46" t="s">
        <v>174</v>
      </c>
      <c r="H49" s="46" t="s">
        <v>174</v>
      </c>
      <c r="I49" s="46">
        <v>0</v>
      </c>
      <c r="J49" s="46">
        <v>0</v>
      </c>
      <c r="K49" s="46" t="s">
        <v>174</v>
      </c>
      <c r="L49" s="46">
        <v>0</v>
      </c>
      <c r="M49" s="46" t="s">
        <v>174</v>
      </c>
      <c r="N49" s="46">
        <v>0</v>
      </c>
      <c r="O49" s="46">
        <v>0</v>
      </c>
      <c r="P49" s="46">
        <v>0</v>
      </c>
      <c r="Q49" s="46">
        <v>0</v>
      </c>
      <c r="R49" s="46"/>
      <c r="S49" s="46"/>
      <c r="T49" s="46"/>
      <c r="U49" s="46"/>
      <c r="V49" s="46"/>
      <c r="W49" s="46"/>
      <c r="X49" s="46" t="s">
        <v>174</v>
      </c>
      <c r="Y49" s="46">
        <v>0</v>
      </c>
      <c r="Z49" s="46">
        <v>0</v>
      </c>
      <c r="AA49" s="46"/>
      <c r="AB49" s="46"/>
      <c r="AC49" s="46">
        <f>COUNT(C49:S49)</f>
        <v>7</v>
      </c>
      <c r="AD49" s="46">
        <f>SUM(C49:S49)</f>
        <v>0</v>
      </c>
      <c r="AE49" s="46">
        <f>(AC49-AD49)/AC49</f>
        <v>1</v>
      </c>
      <c r="AF49" s="50">
        <v>39941</v>
      </c>
      <c r="AG49" s="46"/>
    </row>
    <row r="50" spans="1:33" s="23" customFormat="1">
      <c r="A50" s="41">
        <v>1</v>
      </c>
      <c r="B50" s="41">
        <v>2010</v>
      </c>
      <c r="C50" s="23">
        <v>0</v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16"/>
      <c r="V50" s="43"/>
      <c r="X50" s="43"/>
      <c r="Y50" s="43"/>
      <c r="Z50" s="43"/>
      <c r="AA50" s="43"/>
      <c r="AB50" s="23">
        <f>AVERAGE(C50:W50)</f>
        <v>0</v>
      </c>
    </row>
    <row r="51" spans="1:33" s="23" customFormat="1">
      <c r="A51" s="41">
        <v>2</v>
      </c>
      <c r="B51" s="41">
        <v>2010</v>
      </c>
      <c r="C51" s="23">
        <v>375</v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16"/>
      <c r="V51" s="43"/>
      <c r="X51" s="43"/>
      <c r="Y51" s="43"/>
      <c r="Z51" s="43"/>
      <c r="AA51" s="43"/>
      <c r="AB51" s="23">
        <f>AVERAGE(C51:W51)</f>
        <v>375</v>
      </c>
    </row>
    <row r="52" spans="1:33" s="23" customFormat="1">
      <c r="A52" s="40">
        <v>5</v>
      </c>
      <c r="B52" s="23">
        <v>2010</v>
      </c>
      <c r="C52" s="23">
        <v>279.41851300000002</v>
      </c>
      <c r="D52" s="23">
        <v>2168.6139309999999</v>
      </c>
      <c r="E52" s="43"/>
      <c r="F52" s="43"/>
      <c r="G52" s="43"/>
      <c r="H52" s="23">
        <v>1199.4008610000001</v>
      </c>
      <c r="I52" s="23">
        <v>525.87336900000003</v>
      </c>
      <c r="J52" s="23">
        <v>138.53921700000001</v>
      </c>
      <c r="K52" s="23">
        <v>1202.74458899</v>
      </c>
      <c r="L52" s="23">
        <v>0</v>
      </c>
      <c r="M52" s="43"/>
      <c r="N52" s="23">
        <v>441</v>
      </c>
      <c r="O52" s="43"/>
      <c r="P52" s="43"/>
      <c r="Q52" s="43"/>
      <c r="R52" s="43"/>
      <c r="S52" s="43"/>
      <c r="T52" s="43"/>
      <c r="U52" s="16"/>
      <c r="V52" s="43"/>
      <c r="X52" s="43"/>
      <c r="Y52" s="43"/>
      <c r="Z52" s="43"/>
      <c r="AA52" s="43"/>
      <c r="AB52" s="23">
        <f>AVERAGE(C52:W52)</f>
        <v>744.44880999875011</v>
      </c>
    </row>
    <row r="53" spans="1:33" s="23" customFormat="1">
      <c r="A53" s="40">
        <v>8</v>
      </c>
      <c r="B53" s="23">
        <v>2010</v>
      </c>
      <c r="C53" s="23">
        <v>414.91555837200002</v>
      </c>
      <c r="D53" s="23">
        <v>2932.5481091900001</v>
      </c>
      <c r="E53" s="43"/>
      <c r="F53" s="43"/>
      <c r="G53" s="43"/>
      <c r="H53" s="23">
        <v>1055.19002449</v>
      </c>
      <c r="I53" s="43"/>
      <c r="J53" s="43"/>
      <c r="K53" s="43"/>
      <c r="L53" s="23" t="s">
        <v>55</v>
      </c>
      <c r="M53" s="43"/>
      <c r="N53" s="16">
        <v>1487</v>
      </c>
      <c r="O53" s="43"/>
      <c r="P53" s="43"/>
      <c r="Q53" s="43"/>
      <c r="R53" s="43"/>
      <c r="S53" s="43"/>
      <c r="T53" s="43"/>
      <c r="U53" s="16"/>
      <c r="V53" s="43"/>
      <c r="X53" s="43"/>
      <c r="Y53" s="43"/>
      <c r="Z53" s="43"/>
      <c r="AA53" s="43"/>
      <c r="AB53" s="23">
        <f>AVERAGE(C53:W53)</f>
        <v>1472.4134230130001</v>
      </c>
    </row>
    <row r="54" spans="1:33" s="23" customFormat="1">
      <c r="A54" s="49">
        <v>9</v>
      </c>
      <c r="B54" s="49">
        <v>2010</v>
      </c>
      <c r="C54" s="46"/>
      <c r="D54" s="46"/>
      <c r="E54" s="46" t="s">
        <v>174</v>
      </c>
      <c r="F54" s="46"/>
      <c r="G54" s="46"/>
      <c r="H54" s="46" t="s">
        <v>174</v>
      </c>
      <c r="I54" s="46" t="s">
        <v>174</v>
      </c>
      <c r="J54" s="46"/>
      <c r="K54" s="46" t="s">
        <v>174</v>
      </c>
      <c r="L54" s="46"/>
      <c r="M54" s="46" t="s">
        <v>174</v>
      </c>
      <c r="N54" s="46"/>
      <c r="O54" s="46" t="s">
        <v>174</v>
      </c>
      <c r="P54" s="46">
        <v>0</v>
      </c>
      <c r="Q54" s="46">
        <v>0</v>
      </c>
      <c r="R54" s="46">
        <v>0</v>
      </c>
      <c r="S54" s="46"/>
      <c r="T54" s="46"/>
      <c r="U54" s="46"/>
      <c r="V54" s="46"/>
      <c r="W54" s="46"/>
      <c r="X54" s="46"/>
      <c r="Y54" s="46"/>
      <c r="Z54" s="46">
        <v>0</v>
      </c>
      <c r="AA54" s="46"/>
      <c r="AB54" s="46"/>
      <c r="AC54" s="46">
        <f>COUNT(C54:S54)</f>
        <v>3</v>
      </c>
      <c r="AD54" s="46">
        <f>SUM(C54:S54)</f>
        <v>0</v>
      </c>
      <c r="AE54" s="46">
        <f>(AC54-AD54)/AC54</f>
        <v>1</v>
      </c>
      <c r="AF54" s="50">
        <v>40333</v>
      </c>
      <c r="AG54" s="46"/>
    </row>
    <row r="55" spans="1:33" s="23" customFormat="1">
      <c r="A55" s="40">
        <v>3</v>
      </c>
      <c r="B55" s="23">
        <v>2011</v>
      </c>
      <c r="C55" s="23">
        <v>200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16"/>
      <c r="V55" s="43"/>
      <c r="X55" s="43"/>
      <c r="Y55" s="43"/>
      <c r="Z55" s="43"/>
      <c r="AA55" s="43"/>
      <c r="AB55" s="23">
        <f>AVERAGE(C55:W55)</f>
        <v>200</v>
      </c>
    </row>
    <row r="56" spans="1:33" s="23" customFormat="1">
      <c r="A56" s="40">
        <v>5</v>
      </c>
      <c r="B56" s="23">
        <v>2011</v>
      </c>
      <c r="C56" s="23">
        <v>0</v>
      </c>
      <c r="D56" s="23" t="s">
        <v>47</v>
      </c>
      <c r="E56" s="23" t="s">
        <v>46</v>
      </c>
      <c r="F56" s="23" t="s">
        <v>46</v>
      </c>
      <c r="G56" s="43"/>
      <c r="H56" s="23">
        <v>0</v>
      </c>
      <c r="I56" s="23">
        <v>0</v>
      </c>
      <c r="J56" s="23">
        <v>0</v>
      </c>
      <c r="K56" s="23" t="s">
        <v>46</v>
      </c>
      <c r="L56" s="23">
        <v>0</v>
      </c>
      <c r="M56" s="23" t="s">
        <v>47</v>
      </c>
      <c r="N56" s="23">
        <v>0</v>
      </c>
      <c r="O56" s="23">
        <v>0</v>
      </c>
      <c r="P56" s="43"/>
      <c r="Q56" s="43"/>
      <c r="R56" s="43"/>
      <c r="S56" s="43"/>
      <c r="T56" s="43"/>
      <c r="U56" s="16"/>
      <c r="V56" s="43"/>
      <c r="X56" s="43"/>
      <c r="Y56" s="43"/>
      <c r="Z56" s="43"/>
      <c r="AA56" s="43"/>
      <c r="AB56" s="23">
        <f>AVERAGE(C56:W56)</f>
        <v>0</v>
      </c>
      <c r="AG56" s="23" t="s">
        <v>50</v>
      </c>
    </row>
    <row r="57" spans="1:33" s="34" customFormat="1">
      <c r="A57" s="49">
        <v>5</v>
      </c>
      <c r="B57" s="49">
        <v>2011</v>
      </c>
      <c r="C57" s="46"/>
      <c r="D57" s="46"/>
      <c r="E57" s="46" t="s">
        <v>174</v>
      </c>
      <c r="F57" s="46"/>
      <c r="G57" s="46"/>
      <c r="H57" s="46"/>
      <c r="I57" s="46"/>
      <c r="J57" s="46"/>
      <c r="K57" s="46" t="s">
        <v>174</v>
      </c>
      <c r="L57" s="46"/>
      <c r="M57" s="46" t="s">
        <v>174</v>
      </c>
      <c r="N57" s="46"/>
      <c r="O57" s="46"/>
      <c r="P57" s="46">
        <v>0</v>
      </c>
      <c r="Q57" s="46">
        <v>0</v>
      </c>
      <c r="R57" s="46">
        <v>0</v>
      </c>
      <c r="S57" s="46"/>
      <c r="T57" s="46"/>
      <c r="U57" s="46"/>
      <c r="V57" s="46"/>
      <c r="W57" s="46"/>
      <c r="X57" s="46">
        <v>0</v>
      </c>
      <c r="Y57" s="46">
        <v>0</v>
      </c>
      <c r="Z57" s="46">
        <v>0</v>
      </c>
      <c r="AA57" s="46"/>
      <c r="AB57" s="46"/>
      <c r="AC57" s="46">
        <f>COUNT(C57:S57)</f>
        <v>3</v>
      </c>
      <c r="AD57" s="46">
        <f>SUM(C57:S57)</f>
        <v>0</v>
      </c>
      <c r="AE57" s="46">
        <f>(AC57-AD57)/AC57</f>
        <v>1</v>
      </c>
      <c r="AF57" s="50">
        <v>40672</v>
      </c>
      <c r="AG57" s="46"/>
    </row>
    <row r="58" spans="1:33" s="46" customFormat="1">
      <c r="A58" s="40">
        <v>8</v>
      </c>
      <c r="B58" s="23">
        <v>2011</v>
      </c>
      <c r="C58" s="23">
        <v>375</v>
      </c>
      <c r="D58" s="23">
        <v>92</v>
      </c>
      <c r="E58" s="43"/>
      <c r="F58" s="43"/>
      <c r="G58" s="43"/>
      <c r="H58" s="16">
        <v>473</v>
      </c>
      <c r="I58" s="43"/>
      <c r="J58" s="43"/>
      <c r="K58" s="23" t="s">
        <v>52</v>
      </c>
      <c r="L58" s="23">
        <v>0</v>
      </c>
      <c r="M58" s="43"/>
      <c r="N58" s="43"/>
      <c r="O58" s="43"/>
      <c r="P58" s="43"/>
      <c r="Q58" s="43"/>
      <c r="R58" s="43"/>
      <c r="S58" s="43"/>
      <c r="T58" s="43"/>
      <c r="U58" s="16"/>
      <c r="V58" s="43"/>
      <c r="W58" s="23"/>
      <c r="X58" s="43"/>
      <c r="Y58" s="43"/>
      <c r="Z58" s="43"/>
      <c r="AA58" s="43"/>
      <c r="AB58" s="23">
        <f>AVERAGE(C58:W58)</f>
        <v>235</v>
      </c>
      <c r="AC58" s="23"/>
      <c r="AD58" s="23"/>
      <c r="AE58" s="23"/>
      <c r="AF58" s="23"/>
      <c r="AG58" s="23" t="s">
        <v>54</v>
      </c>
    </row>
    <row r="59" spans="1:33" s="46" customFormat="1" ht="15">
      <c r="A59" s="49">
        <v>8</v>
      </c>
      <c r="B59" s="49">
        <v>2011</v>
      </c>
      <c r="D59" s="46" t="s">
        <v>174</v>
      </c>
      <c r="E59" s="46" t="s">
        <v>174</v>
      </c>
      <c r="F59" s="47" t="s">
        <v>174</v>
      </c>
      <c r="G59" s="47">
        <v>0</v>
      </c>
      <c r="H59" s="46">
        <v>0</v>
      </c>
      <c r="I59" s="46" t="s">
        <v>174</v>
      </c>
      <c r="J59" s="46">
        <v>0</v>
      </c>
      <c r="K59" s="46" t="s">
        <v>174</v>
      </c>
      <c r="L59" s="46">
        <v>0</v>
      </c>
      <c r="M59" s="46">
        <v>0</v>
      </c>
      <c r="N59" s="47">
        <v>0</v>
      </c>
      <c r="O59" s="46">
        <v>0</v>
      </c>
      <c r="P59" s="46">
        <v>0</v>
      </c>
      <c r="Q59" s="46">
        <v>0</v>
      </c>
      <c r="R59" s="46">
        <v>0</v>
      </c>
      <c r="X59" s="46">
        <v>0</v>
      </c>
      <c r="Y59" s="46">
        <v>0</v>
      </c>
      <c r="Z59" s="46">
        <v>0</v>
      </c>
      <c r="AC59" s="46">
        <f>COUNT(C59:S59)</f>
        <v>10</v>
      </c>
      <c r="AD59" s="46">
        <f>SUM(C59:S59)</f>
        <v>0</v>
      </c>
      <c r="AE59" s="46">
        <f>(AC59-AD59)/AC59</f>
        <v>1</v>
      </c>
      <c r="AF59" s="50">
        <v>40748</v>
      </c>
    </row>
    <row r="60" spans="1:33" s="46" customFormat="1">
      <c r="A60" s="40">
        <v>5</v>
      </c>
      <c r="B60" s="23">
        <v>2012</v>
      </c>
      <c r="C60" s="23">
        <v>0</v>
      </c>
      <c r="D60" s="23">
        <v>1620</v>
      </c>
      <c r="E60" s="23">
        <v>1595</v>
      </c>
      <c r="F60" s="23">
        <v>6266</v>
      </c>
      <c r="G60" s="23">
        <v>283</v>
      </c>
      <c r="H60" s="23">
        <v>918</v>
      </c>
      <c r="I60" s="23">
        <v>449</v>
      </c>
      <c r="J60" s="23">
        <v>0</v>
      </c>
      <c r="K60" s="23">
        <v>1408</v>
      </c>
      <c r="L60" s="23">
        <v>0</v>
      </c>
      <c r="M60" s="23">
        <v>255</v>
      </c>
      <c r="N60" s="23">
        <v>8</v>
      </c>
      <c r="O60" s="23">
        <v>309</v>
      </c>
      <c r="P60" s="43"/>
      <c r="Q60" s="43"/>
      <c r="R60" s="43"/>
      <c r="S60" s="43"/>
      <c r="T60" s="43"/>
      <c r="U60" s="16">
        <v>6</v>
      </c>
      <c r="V60" s="43"/>
      <c r="W60" s="23"/>
      <c r="X60" s="43"/>
      <c r="Y60" s="43"/>
      <c r="Z60" s="43"/>
      <c r="AA60" s="43"/>
      <c r="AB60" s="23">
        <f>AVERAGE(C60:W60)</f>
        <v>936.92857142857144</v>
      </c>
      <c r="AC60" s="23"/>
      <c r="AD60" s="23"/>
      <c r="AE60" s="23"/>
      <c r="AF60" s="23"/>
      <c r="AG60" s="23" t="s">
        <v>104</v>
      </c>
    </row>
    <row r="61" spans="1:33" s="46" customFormat="1" ht="15">
      <c r="A61" s="45">
        <v>5</v>
      </c>
      <c r="B61" s="45">
        <v>2012</v>
      </c>
      <c r="D61" s="46" t="s">
        <v>174</v>
      </c>
      <c r="F61" s="46" t="s">
        <v>174</v>
      </c>
      <c r="G61" s="46" t="s">
        <v>174</v>
      </c>
      <c r="N61" s="46">
        <v>0</v>
      </c>
      <c r="AC61" s="46">
        <f>COUNT(C61:S61)</f>
        <v>1</v>
      </c>
      <c r="AD61" s="46">
        <f>SUM(C61:S61)</f>
        <v>0</v>
      </c>
      <c r="AE61" s="46">
        <f>(AC61-AD61)/AC61</f>
        <v>1</v>
      </c>
      <c r="AF61" s="48">
        <v>41055</v>
      </c>
    </row>
    <row r="62" spans="1:33" s="46" customFormat="1">
      <c r="A62" s="40">
        <v>7</v>
      </c>
      <c r="B62" s="23">
        <v>2012</v>
      </c>
      <c r="C62" s="23">
        <v>0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16">
        <v>2</v>
      </c>
      <c r="V62" s="43"/>
      <c r="W62" s="43"/>
      <c r="X62" s="43"/>
      <c r="Y62" s="43"/>
      <c r="Z62" s="43"/>
      <c r="AA62" s="43"/>
      <c r="AB62" s="23"/>
      <c r="AC62" s="23"/>
      <c r="AD62" s="23"/>
      <c r="AE62" s="23"/>
      <c r="AF62" s="23"/>
      <c r="AG62" s="23"/>
    </row>
    <row r="63" spans="1:33" s="46" customFormat="1">
      <c r="A63" s="40">
        <v>8</v>
      </c>
      <c r="B63" s="23">
        <v>2012</v>
      </c>
      <c r="C63" s="23">
        <v>0</v>
      </c>
      <c r="D63" s="23">
        <v>230</v>
      </c>
      <c r="E63" s="23" t="s">
        <v>61</v>
      </c>
      <c r="F63" s="23">
        <v>8492</v>
      </c>
      <c r="G63" s="23">
        <v>128</v>
      </c>
      <c r="H63" s="23">
        <v>0</v>
      </c>
      <c r="I63" s="23">
        <v>0</v>
      </c>
      <c r="J63" s="23">
        <v>0</v>
      </c>
      <c r="K63" s="23">
        <v>1221</v>
      </c>
      <c r="L63" s="23">
        <v>1322</v>
      </c>
      <c r="M63" s="23">
        <v>215</v>
      </c>
      <c r="N63" s="23">
        <v>8</v>
      </c>
      <c r="O63" s="23">
        <v>59</v>
      </c>
      <c r="P63" s="43"/>
      <c r="Q63" s="23">
        <v>130</v>
      </c>
      <c r="R63" s="23">
        <v>0</v>
      </c>
      <c r="S63" s="23"/>
      <c r="T63" s="43"/>
      <c r="U63" s="16">
        <v>1</v>
      </c>
      <c r="V63" s="43"/>
      <c r="W63" s="23">
        <v>72</v>
      </c>
      <c r="X63" s="43"/>
      <c r="Y63" s="43"/>
      <c r="Z63" s="43"/>
      <c r="AA63" s="43"/>
      <c r="AB63" s="23">
        <f t="shared" ref="AB63:AB68" si="0">AVERAGE(C63:W63)</f>
        <v>742.375</v>
      </c>
      <c r="AC63" s="23"/>
      <c r="AD63" s="23"/>
      <c r="AE63" s="23"/>
      <c r="AF63" s="23"/>
      <c r="AG63" s="23" t="s">
        <v>57</v>
      </c>
    </row>
    <row r="64" spans="1:33" s="46" customFormat="1">
      <c r="A64" s="40">
        <v>10</v>
      </c>
      <c r="B64" s="23">
        <v>2012</v>
      </c>
      <c r="C64" s="23">
        <v>223</v>
      </c>
      <c r="D64" s="23">
        <v>2327</v>
      </c>
      <c r="E64" s="43"/>
      <c r="F64" s="43"/>
      <c r="G64" s="43"/>
      <c r="H64" s="23">
        <v>0</v>
      </c>
      <c r="I64" s="43"/>
      <c r="J64" s="43"/>
      <c r="K64" s="23">
        <v>1455</v>
      </c>
      <c r="L64" s="23">
        <v>1088</v>
      </c>
      <c r="M64" s="43"/>
      <c r="N64" s="23">
        <v>263</v>
      </c>
      <c r="O64" s="43"/>
      <c r="P64" s="43"/>
      <c r="Q64" s="43"/>
      <c r="R64" s="43"/>
      <c r="S64" s="43"/>
      <c r="T64" s="43"/>
      <c r="U64" s="16">
        <v>102</v>
      </c>
      <c r="V64" s="43"/>
      <c r="W64" s="23">
        <v>0</v>
      </c>
      <c r="X64" s="43"/>
      <c r="Y64" s="43"/>
      <c r="Z64" s="43"/>
      <c r="AA64" s="43"/>
      <c r="AB64" s="23">
        <f t="shared" si="0"/>
        <v>682.25</v>
      </c>
      <c r="AC64" s="23"/>
      <c r="AD64" s="23"/>
      <c r="AE64" s="23"/>
      <c r="AF64" s="23"/>
      <c r="AG64" s="23"/>
    </row>
    <row r="65" spans="1:33" s="46" customFormat="1">
      <c r="A65" s="40">
        <v>3</v>
      </c>
      <c r="B65" s="23">
        <v>2013</v>
      </c>
      <c r="C65" s="23">
        <v>686</v>
      </c>
      <c r="D65" s="23">
        <v>3565</v>
      </c>
      <c r="E65" s="23">
        <v>1382</v>
      </c>
      <c r="F65" s="43"/>
      <c r="G65" s="43"/>
      <c r="H65" s="23">
        <v>249</v>
      </c>
      <c r="I65" s="43"/>
      <c r="J65" s="23">
        <v>21</v>
      </c>
      <c r="K65" s="23">
        <v>1413</v>
      </c>
      <c r="L65" s="23">
        <v>332</v>
      </c>
      <c r="M65" s="23">
        <v>60</v>
      </c>
      <c r="N65" s="23">
        <v>1278</v>
      </c>
      <c r="O65" s="23">
        <v>0</v>
      </c>
      <c r="P65" s="43"/>
      <c r="Q65" s="43"/>
      <c r="R65" s="43"/>
      <c r="S65" s="43"/>
      <c r="T65" s="43"/>
      <c r="U65" s="16">
        <v>119</v>
      </c>
      <c r="V65" s="43"/>
      <c r="W65" s="23">
        <v>136</v>
      </c>
      <c r="X65" s="43"/>
      <c r="Y65" s="43"/>
      <c r="Z65" s="43"/>
      <c r="AA65" s="43"/>
      <c r="AB65" s="23">
        <f t="shared" si="0"/>
        <v>770.08333333333337</v>
      </c>
      <c r="AC65" s="23"/>
      <c r="AD65" s="23"/>
      <c r="AE65" s="23"/>
      <c r="AF65" s="23"/>
      <c r="AG65" s="23" t="s">
        <v>115</v>
      </c>
    </row>
    <row r="66" spans="1:33" s="46" customFormat="1">
      <c r="A66" s="40">
        <v>5</v>
      </c>
      <c r="B66" s="23">
        <v>2013</v>
      </c>
      <c r="C66" s="23">
        <v>376</v>
      </c>
      <c r="D66" s="23">
        <v>1817</v>
      </c>
      <c r="E66" s="23">
        <v>1158</v>
      </c>
      <c r="F66" s="23">
        <v>3461</v>
      </c>
      <c r="G66" s="23">
        <v>322</v>
      </c>
      <c r="H66" s="23">
        <v>0</v>
      </c>
      <c r="I66" s="43"/>
      <c r="J66" s="23">
        <v>0</v>
      </c>
      <c r="K66" s="23">
        <v>1006</v>
      </c>
      <c r="L66" s="23">
        <v>0</v>
      </c>
      <c r="M66" s="23">
        <v>0</v>
      </c>
      <c r="N66" s="23">
        <v>53</v>
      </c>
      <c r="O66" s="23">
        <v>0</v>
      </c>
      <c r="P66" s="43"/>
      <c r="Q66" s="43"/>
      <c r="R66" s="43"/>
      <c r="S66" s="43"/>
      <c r="T66" s="43"/>
      <c r="U66" s="23">
        <v>49</v>
      </c>
      <c r="V66" s="23">
        <v>983</v>
      </c>
      <c r="W66" s="23">
        <v>40</v>
      </c>
      <c r="X66" s="43"/>
      <c r="Y66" s="43"/>
      <c r="Z66" s="43"/>
      <c r="AA66" s="43"/>
      <c r="AB66" s="23">
        <f t="shared" si="0"/>
        <v>617.66666666666663</v>
      </c>
      <c r="AC66" s="23"/>
      <c r="AD66" s="23"/>
      <c r="AE66" s="23"/>
      <c r="AF66" s="23"/>
      <c r="AG66" s="23" t="s">
        <v>116</v>
      </c>
    </row>
    <row r="67" spans="1:33" s="46" customFormat="1">
      <c r="A67" s="40">
        <v>8</v>
      </c>
      <c r="B67" s="23">
        <v>2013</v>
      </c>
      <c r="C67" s="23">
        <v>714</v>
      </c>
      <c r="D67" s="23">
        <v>2967</v>
      </c>
      <c r="E67" s="43"/>
      <c r="F67" s="43"/>
      <c r="G67" s="43"/>
      <c r="H67" s="23">
        <v>0</v>
      </c>
      <c r="I67" s="43"/>
      <c r="J67" s="23">
        <v>0</v>
      </c>
      <c r="K67" s="43"/>
      <c r="L67" s="23">
        <v>1435</v>
      </c>
      <c r="M67" s="43"/>
      <c r="N67" s="23">
        <v>1238</v>
      </c>
      <c r="O67" s="43"/>
      <c r="P67" s="43"/>
      <c r="Q67" s="43"/>
      <c r="R67" s="43"/>
      <c r="S67" s="43"/>
      <c r="T67" s="43"/>
      <c r="U67" s="16">
        <v>109</v>
      </c>
      <c r="V67" s="43"/>
      <c r="W67" s="23">
        <v>84</v>
      </c>
      <c r="X67" s="23">
        <v>2067</v>
      </c>
      <c r="Y67" s="23"/>
      <c r="Z67" s="23"/>
      <c r="AA67" s="23"/>
      <c r="AB67" s="23">
        <f t="shared" si="0"/>
        <v>818.375</v>
      </c>
      <c r="AC67" s="23"/>
      <c r="AD67" s="23"/>
      <c r="AE67" s="23"/>
      <c r="AF67" s="23"/>
      <c r="AG67" s="23"/>
    </row>
    <row r="68" spans="1:33" s="46" customFormat="1">
      <c r="A68" s="40">
        <v>11</v>
      </c>
      <c r="B68" s="23">
        <v>2013</v>
      </c>
      <c r="C68" s="23">
        <v>310</v>
      </c>
      <c r="D68" s="23">
        <v>1409</v>
      </c>
      <c r="E68" s="43"/>
      <c r="F68" s="43"/>
      <c r="G68" s="43"/>
      <c r="H68" s="43"/>
      <c r="I68" s="43"/>
      <c r="J68" s="43"/>
      <c r="K68" s="23">
        <v>1736</v>
      </c>
      <c r="L68" s="23">
        <v>660</v>
      </c>
      <c r="M68" s="43"/>
      <c r="N68" s="43"/>
      <c r="O68" s="43"/>
      <c r="P68" s="43"/>
      <c r="Q68" s="43"/>
      <c r="R68" s="43"/>
      <c r="S68" s="43"/>
      <c r="T68" s="43"/>
      <c r="U68" s="16">
        <v>42</v>
      </c>
      <c r="V68" s="43"/>
      <c r="W68" s="43"/>
      <c r="X68" s="23">
        <v>1204</v>
      </c>
      <c r="Y68" s="23"/>
      <c r="Z68" s="23"/>
      <c r="AA68" s="23"/>
      <c r="AB68" s="23">
        <f t="shared" si="0"/>
        <v>831.4</v>
      </c>
      <c r="AC68" s="23"/>
      <c r="AD68" s="23"/>
      <c r="AE68" s="23"/>
      <c r="AF68" s="23"/>
      <c r="AG68" s="23"/>
    </row>
    <row r="69" spans="1:33" s="46" customFormat="1" ht="15">
      <c r="A69" s="45">
        <v>12</v>
      </c>
      <c r="B69" s="45">
        <v>2013</v>
      </c>
      <c r="D69" s="47" t="s">
        <v>174</v>
      </c>
      <c r="E69" s="47" t="s">
        <v>174</v>
      </c>
      <c r="F69" s="47" t="s">
        <v>174</v>
      </c>
      <c r="G69" s="47" t="s">
        <v>174</v>
      </c>
      <c r="H69" s="47">
        <v>0</v>
      </c>
      <c r="I69" s="47">
        <v>0</v>
      </c>
      <c r="J69" s="47">
        <v>0</v>
      </c>
      <c r="K69" s="47" t="s">
        <v>174</v>
      </c>
      <c r="L69" s="47" t="s">
        <v>174</v>
      </c>
      <c r="M69" s="47" t="s">
        <v>174</v>
      </c>
      <c r="N69" s="47" t="s">
        <v>174</v>
      </c>
      <c r="O69" s="47">
        <v>0</v>
      </c>
      <c r="P69" s="47">
        <v>0</v>
      </c>
      <c r="Q69" s="47" t="s">
        <v>174</v>
      </c>
      <c r="R69" s="47">
        <v>0</v>
      </c>
      <c r="X69" s="47" t="s">
        <v>174</v>
      </c>
      <c r="Y69" s="47">
        <v>0</v>
      </c>
      <c r="Z69" s="47">
        <v>0</v>
      </c>
      <c r="AA69" s="47"/>
      <c r="AC69" s="46">
        <f>COUNT(C69:S69)</f>
        <v>6</v>
      </c>
      <c r="AD69" s="46">
        <f>SUM(C69:S69)</f>
        <v>0</v>
      </c>
      <c r="AE69" s="46">
        <f>(AC69-AD69)/AC69</f>
        <v>1</v>
      </c>
      <c r="AF69" s="48">
        <v>41614</v>
      </c>
    </row>
    <row r="70" spans="1:33" s="46" customFormat="1" ht="15">
      <c r="A70" s="45">
        <v>1</v>
      </c>
      <c r="B70" s="45">
        <v>2014</v>
      </c>
      <c r="D70" s="47"/>
      <c r="E70" s="47"/>
      <c r="F70" s="47" t="s">
        <v>174</v>
      </c>
      <c r="G70" s="47" t="s">
        <v>174</v>
      </c>
      <c r="H70" s="47"/>
      <c r="I70" s="47"/>
      <c r="J70" s="47"/>
      <c r="K70" s="47"/>
      <c r="L70" s="47"/>
      <c r="M70" s="47"/>
      <c r="N70" s="47" t="s">
        <v>174</v>
      </c>
      <c r="O70" s="47"/>
      <c r="P70" s="47"/>
      <c r="Q70" s="47"/>
      <c r="R70" s="47"/>
      <c r="X70" s="47"/>
      <c r="Y70" s="47"/>
      <c r="Z70" s="47"/>
      <c r="AA70" s="47"/>
      <c r="AC70" s="46">
        <f>COUNT(C70:S70)</f>
        <v>0</v>
      </c>
      <c r="AD70" s="46">
        <f>SUM(C70:S70)</f>
        <v>0</v>
      </c>
      <c r="AE70" s="46" t="e">
        <f>(AC70-AD70)/AC70</f>
        <v>#DIV/0!</v>
      </c>
      <c r="AF70" s="48">
        <v>41649</v>
      </c>
    </row>
    <row r="71" spans="1:33" s="46" customFormat="1">
      <c r="A71" s="40">
        <v>6</v>
      </c>
      <c r="B71" s="23">
        <v>2014</v>
      </c>
      <c r="C71" s="23"/>
      <c r="D71" s="23"/>
      <c r="E71" s="43"/>
      <c r="F71" s="43"/>
      <c r="G71" s="43"/>
      <c r="H71" s="23">
        <v>0</v>
      </c>
      <c r="I71" s="43"/>
      <c r="J71" s="23">
        <v>0</v>
      </c>
      <c r="K71" s="43"/>
      <c r="L71" s="23">
        <v>0</v>
      </c>
      <c r="M71" s="43"/>
      <c r="N71" s="23">
        <v>0</v>
      </c>
      <c r="O71" s="23">
        <v>0</v>
      </c>
      <c r="P71" s="43">
        <v>0</v>
      </c>
      <c r="Q71" s="43"/>
      <c r="R71" s="43"/>
      <c r="S71" s="43"/>
      <c r="T71" s="43"/>
      <c r="U71" s="16"/>
      <c r="V71" s="43"/>
      <c r="W71" s="23">
        <v>50</v>
      </c>
      <c r="X71" s="23">
        <v>677</v>
      </c>
      <c r="Y71" s="23"/>
      <c r="Z71" s="23"/>
      <c r="AA71" s="23"/>
      <c r="AB71" s="23">
        <f>AVERAGE(C71:W71)</f>
        <v>7.1428571428571432</v>
      </c>
      <c r="AC71" s="23"/>
      <c r="AD71" s="23"/>
      <c r="AE71" s="23"/>
      <c r="AF71" s="23"/>
      <c r="AG71" s="23"/>
    </row>
    <row r="72" spans="1:33" s="46" customFormat="1">
      <c r="A72" s="40">
        <v>8</v>
      </c>
      <c r="B72" s="23">
        <v>2014</v>
      </c>
      <c r="C72" s="23">
        <v>150</v>
      </c>
      <c r="D72" s="23">
        <v>975</v>
      </c>
      <c r="E72" s="43" t="s">
        <v>55</v>
      </c>
      <c r="F72" s="43"/>
      <c r="G72" s="43"/>
      <c r="H72" s="23">
        <v>383</v>
      </c>
      <c r="I72" s="43"/>
      <c r="J72" s="23">
        <v>2333</v>
      </c>
      <c r="K72" s="43" t="s">
        <v>55</v>
      </c>
      <c r="L72" s="23">
        <v>0</v>
      </c>
      <c r="M72" s="43"/>
      <c r="N72" s="23">
        <v>1251</v>
      </c>
      <c r="O72" s="43"/>
      <c r="P72" s="43">
        <v>200</v>
      </c>
      <c r="Q72" s="43"/>
      <c r="R72" s="43"/>
      <c r="S72" s="43"/>
      <c r="T72" s="43"/>
      <c r="U72" s="16"/>
      <c r="V72" s="43"/>
      <c r="W72" s="23" t="s">
        <v>160</v>
      </c>
      <c r="X72" s="23">
        <v>956</v>
      </c>
      <c r="Y72" s="23"/>
      <c r="Z72" s="23"/>
      <c r="AA72" s="23"/>
      <c r="AB72" s="23">
        <f>AVERAGE(C72:W72)</f>
        <v>756</v>
      </c>
      <c r="AC72" s="23"/>
      <c r="AD72" s="23"/>
      <c r="AE72" s="23"/>
      <c r="AF72" s="23"/>
      <c r="AG72" s="23" t="s">
        <v>113</v>
      </c>
    </row>
    <row r="73" spans="1:33" s="46" customFormat="1">
      <c r="A73" s="4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>
      <c r="C74">
        <f>AVERAGE(C2:C72)</f>
        <v>202.23486819946154</v>
      </c>
      <c r="D74">
        <f t="shared" ref="D74:Z74" si="1">AVERAGE(D2:D72)</f>
        <v>1535.0576170626316</v>
      </c>
      <c r="E74">
        <f t="shared" si="1"/>
        <v>1169.5713368571428</v>
      </c>
      <c r="F74">
        <f t="shared" si="1"/>
        <v>6408.233827</v>
      </c>
      <c r="G74">
        <f t="shared" si="1"/>
        <v>394.66527962499998</v>
      </c>
      <c r="H74">
        <f t="shared" si="1"/>
        <v>310.12245020333336</v>
      </c>
      <c r="I74">
        <f t="shared" si="1"/>
        <v>117.29249618181819</v>
      </c>
      <c r="J74">
        <f t="shared" si="1"/>
        <v>372.24646960000001</v>
      </c>
      <c r="K74">
        <f t="shared" si="1"/>
        <v>1397.0859805825</v>
      </c>
      <c r="L74">
        <f t="shared" si="1"/>
        <v>256.81918569565215</v>
      </c>
      <c r="M74">
        <f t="shared" si="1"/>
        <v>147.56211172727274</v>
      </c>
      <c r="N74">
        <f t="shared" si="1"/>
        <v>336.72222222222223</v>
      </c>
      <c r="O74">
        <f t="shared" si="1"/>
        <v>23</v>
      </c>
      <c r="P74">
        <f t="shared" si="1"/>
        <v>16.666666666666668</v>
      </c>
      <c r="Q74">
        <f t="shared" si="1"/>
        <v>36.372906555555552</v>
      </c>
      <c r="R74">
        <f t="shared" si="1"/>
        <v>67.266532363636358</v>
      </c>
      <c r="S74">
        <f t="shared" si="1"/>
        <v>783.60924599999998</v>
      </c>
      <c r="T74">
        <f t="shared" si="1"/>
        <v>0</v>
      </c>
      <c r="U74">
        <f t="shared" si="1"/>
        <v>49.555555555555557</v>
      </c>
      <c r="V74">
        <f t="shared" si="1"/>
        <v>983</v>
      </c>
      <c r="W74">
        <f t="shared" si="1"/>
        <v>63.666666666666664</v>
      </c>
      <c r="X74">
        <f t="shared" si="1"/>
        <v>817.33333333333337</v>
      </c>
      <c r="Y74">
        <f t="shared" si="1"/>
        <v>0</v>
      </c>
      <c r="Z74">
        <f t="shared" si="1"/>
        <v>0</v>
      </c>
    </row>
    <row r="75" spans="1:33">
      <c r="C75">
        <f>COUNT(C2:C72)</f>
        <v>52</v>
      </c>
      <c r="D75">
        <f t="shared" ref="D75:Z75" si="2">COUNT(D2:D72)</f>
        <v>19</v>
      </c>
      <c r="E75">
        <f t="shared" si="2"/>
        <v>7</v>
      </c>
      <c r="F75">
        <f t="shared" si="2"/>
        <v>8</v>
      </c>
      <c r="G75">
        <f t="shared" si="2"/>
        <v>8</v>
      </c>
      <c r="H75">
        <f t="shared" si="2"/>
        <v>27</v>
      </c>
      <c r="I75">
        <f t="shared" si="2"/>
        <v>11</v>
      </c>
      <c r="J75">
        <f t="shared" si="2"/>
        <v>20</v>
      </c>
      <c r="K75">
        <f t="shared" si="2"/>
        <v>12</v>
      </c>
      <c r="L75">
        <f t="shared" si="2"/>
        <v>23</v>
      </c>
      <c r="M75">
        <f t="shared" si="2"/>
        <v>11</v>
      </c>
      <c r="N75">
        <f t="shared" si="2"/>
        <v>18</v>
      </c>
      <c r="O75">
        <f t="shared" si="2"/>
        <v>16</v>
      </c>
      <c r="P75">
        <f t="shared" si="2"/>
        <v>12</v>
      </c>
      <c r="Q75">
        <f t="shared" si="2"/>
        <v>9</v>
      </c>
      <c r="R75">
        <f t="shared" si="2"/>
        <v>11</v>
      </c>
      <c r="S75">
        <f t="shared" si="2"/>
        <v>1</v>
      </c>
      <c r="T75">
        <f t="shared" si="2"/>
        <v>1</v>
      </c>
      <c r="U75">
        <f t="shared" si="2"/>
        <v>9</v>
      </c>
      <c r="V75">
        <f t="shared" si="2"/>
        <v>1</v>
      </c>
      <c r="W75">
        <f t="shared" si="2"/>
        <v>6</v>
      </c>
      <c r="X75">
        <f t="shared" si="2"/>
        <v>6</v>
      </c>
      <c r="Y75">
        <f t="shared" si="2"/>
        <v>4</v>
      </c>
      <c r="Z75">
        <f t="shared" si="2"/>
        <v>8</v>
      </c>
    </row>
    <row r="83" spans="1:33">
      <c r="A83" s="2" t="s">
        <v>175</v>
      </c>
    </row>
    <row r="84" spans="1:33" s="17" customFormat="1" ht="15">
      <c r="A84" s="18" t="s">
        <v>13</v>
      </c>
      <c r="B84" s="17" t="s">
        <v>14</v>
      </c>
      <c r="C84" s="17" t="s">
        <v>19</v>
      </c>
      <c r="D84" s="17" t="s">
        <v>20</v>
      </c>
      <c r="E84" s="17" t="s">
        <v>21</v>
      </c>
      <c r="F84" s="17" t="s">
        <v>22</v>
      </c>
      <c r="G84" s="17" t="s">
        <v>23</v>
      </c>
      <c r="H84" s="17" t="s">
        <v>24</v>
      </c>
      <c r="I84" s="17" t="s">
        <v>25</v>
      </c>
      <c r="J84" s="17" t="s">
        <v>26</v>
      </c>
      <c r="K84" s="17" t="s">
        <v>27</v>
      </c>
      <c r="L84" s="17" t="s">
        <v>39</v>
      </c>
      <c r="M84" s="17" t="s">
        <v>43</v>
      </c>
      <c r="N84" s="17" t="s">
        <v>44</v>
      </c>
      <c r="O84" s="17" t="s">
        <v>45</v>
      </c>
      <c r="P84" s="17" t="s">
        <v>56</v>
      </c>
      <c r="Q84" s="17" t="s">
        <v>60</v>
      </c>
      <c r="R84" s="17" t="s">
        <v>125</v>
      </c>
      <c r="S84" s="17" t="s">
        <v>126</v>
      </c>
      <c r="T84" s="17" t="s">
        <v>62</v>
      </c>
      <c r="U84" s="17" t="s">
        <v>84</v>
      </c>
      <c r="V84" s="17" t="s">
        <v>93</v>
      </c>
      <c r="W84" s="17" t="s">
        <v>94</v>
      </c>
      <c r="X84" s="17" t="s">
        <v>171</v>
      </c>
      <c r="Y84" s="17" t="s">
        <v>172</v>
      </c>
      <c r="Z84" s="17" t="s">
        <v>173</v>
      </c>
      <c r="AB84" s="17" t="s">
        <v>176</v>
      </c>
      <c r="AC84" t="s">
        <v>179</v>
      </c>
      <c r="AD84" t="s">
        <v>180</v>
      </c>
      <c r="AE84"/>
      <c r="AF84" s="26" t="s">
        <v>163</v>
      </c>
      <c r="AG84" s="17" t="s">
        <v>49</v>
      </c>
    </row>
    <row r="85" spans="1:33" s="17" customFormat="1">
      <c r="A85" s="49">
        <v>3</v>
      </c>
      <c r="B85" s="49">
        <v>1992</v>
      </c>
      <c r="C85" s="34"/>
      <c r="D85" s="46">
        <v>1</v>
      </c>
      <c r="E85" s="46">
        <v>1</v>
      </c>
      <c r="F85" s="46">
        <v>1</v>
      </c>
      <c r="G85" s="46">
        <v>1</v>
      </c>
      <c r="H85" s="46">
        <v>1</v>
      </c>
      <c r="I85" s="46">
        <v>1</v>
      </c>
      <c r="J85" s="46">
        <v>1</v>
      </c>
      <c r="K85" s="46">
        <v>1</v>
      </c>
      <c r="L85" s="46">
        <v>0</v>
      </c>
      <c r="M85" s="46">
        <v>0</v>
      </c>
      <c r="N85" s="46">
        <v>0</v>
      </c>
      <c r="O85" s="46">
        <v>0</v>
      </c>
      <c r="P85" s="46">
        <v>1</v>
      </c>
      <c r="Q85" s="46">
        <v>1</v>
      </c>
      <c r="R85" s="46">
        <v>1</v>
      </c>
      <c r="S85" s="46"/>
      <c r="T85" s="46"/>
      <c r="U85" s="46"/>
      <c r="V85" s="46"/>
      <c r="W85" s="46"/>
      <c r="X85" s="46">
        <v>1</v>
      </c>
      <c r="Y85" s="46">
        <v>1</v>
      </c>
      <c r="Z85" s="46">
        <v>1</v>
      </c>
      <c r="AA85" s="46"/>
      <c r="AB85">
        <f>COUNT(C85:Z85)</f>
        <v>18</v>
      </c>
      <c r="AC85" s="34">
        <f>SUM(C85:Z85)</f>
        <v>14</v>
      </c>
      <c r="AD85" s="34">
        <f>AC85/AB85</f>
        <v>0.77777777777777779</v>
      </c>
      <c r="AE85" s="34"/>
      <c r="AF85" s="34"/>
      <c r="AG85" s="46"/>
    </row>
    <row r="86" spans="1:33" s="17" customFormat="1">
      <c r="A86" s="18">
        <v>10</v>
      </c>
      <c r="B86" s="18">
        <v>1994</v>
      </c>
      <c r="C86" s="34">
        <v>1</v>
      </c>
      <c r="T86"/>
      <c r="U86"/>
      <c r="V86"/>
      <c r="W86"/>
      <c r="X86"/>
      <c r="Y86"/>
      <c r="Z86"/>
      <c r="AA86"/>
      <c r="AB86">
        <f t="shared" ref="AB86:AB149" si="3">COUNT(C86:Z86)</f>
        <v>1</v>
      </c>
      <c r="AC86" s="34">
        <f t="shared" ref="AC86:AC149" si="4">SUM(C86:Z86)</f>
        <v>1</v>
      </c>
      <c r="AD86" s="34">
        <f t="shared" ref="AD86:AD149" si="5">AC86/AB86</f>
        <v>1</v>
      </c>
      <c r="AE86" s="34"/>
      <c r="AF86" s="34"/>
    </row>
    <row r="87" spans="1:33" s="17" customFormat="1">
      <c r="A87" s="18">
        <v>5</v>
      </c>
      <c r="B87" s="18">
        <v>1995</v>
      </c>
      <c r="C87" s="34">
        <v>1</v>
      </c>
      <c r="T87"/>
      <c r="U87"/>
      <c r="V87"/>
      <c r="W87"/>
      <c r="X87"/>
      <c r="Y87"/>
      <c r="Z87"/>
      <c r="AA87"/>
      <c r="AB87">
        <f t="shared" si="3"/>
        <v>1</v>
      </c>
      <c r="AC87" s="34">
        <f t="shared" si="4"/>
        <v>1</v>
      </c>
      <c r="AD87" s="34">
        <f t="shared" si="5"/>
        <v>1</v>
      </c>
      <c r="AE87" s="34"/>
      <c r="AF87" s="34"/>
    </row>
    <row r="88" spans="1:33" s="17" customFormat="1">
      <c r="A88" s="18">
        <v>6</v>
      </c>
      <c r="B88" s="18">
        <v>1995</v>
      </c>
      <c r="C88" s="34">
        <v>1</v>
      </c>
      <c r="T88"/>
      <c r="U88"/>
      <c r="V88"/>
      <c r="W88"/>
      <c r="X88"/>
      <c r="Y88"/>
      <c r="Z88"/>
      <c r="AA88"/>
      <c r="AB88">
        <f t="shared" si="3"/>
        <v>1</v>
      </c>
      <c r="AC88" s="34">
        <f t="shared" si="4"/>
        <v>1</v>
      </c>
      <c r="AD88" s="34">
        <f t="shared" si="5"/>
        <v>1</v>
      </c>
      <c r="AE88" s="34"/>
      <c r="AF88" s="34"/>
    </row>
    <row r="89" spans="1:33" s="17" customFormat="1">
      <c r="A89" s="18">
        <v>5</v>
      </c>
      <c r="B89" s="18">
        <v>1996</v>
      </c>
      <c r="C89" s="40">
        <v>0</v>
      </c>
      <c r="T89"/>
      <c r="U89"/>
      <c r="V89"/>
      <c r="W89"/>
      <c r="X89"/>
      <c r="Y89"/>
      <c r="Z89"/>
      <c r="AA89"/>
      <c r="AB89">
        <f t="shared" si="3"/>
        <v>1</v>
      </c>
      <c r="AC89" s="34">
        <f t="shared" si="4"/>
        <v>0</v>
      </c>
      <c r="AD89" s="34">
        <f t="shared" si="5"/>
        <v>0</v>
      </c>
      <c r="AE89" s="34"/>
      <c r="AF89" s="34"/>
    </row>
    <row r="90" spans="1:33" s="17" customFormat="1">
      <c r="A90" s="18">
        <v>8</v>
      </c>
      <c r="B90" s="18">
        <v>1996</v>
      </c>
      <c r="C90" s="34">
        <v>1</v>
      </c>
      <c r="T90"/>
      <c r="U90"/>
      <c r="V90"/>
      <c r="W90"/>
      <c r="X90"/>
      <c r="Y90"/>
      <c r="Z90"/>
      <c r="AA90"/>
      <c r="AB90">
        <f t="shared" si="3"/>
        <v>1</v>
      </c>
      <c r="AC90" s="34">
        <f t="shared" si="4"/>
        <v>1</v>
      </c>
      <c r="AD90" s="34">
        <f t="shared" si="5"/>
        <v>1</v>
      </c>
      <c r="AE90" s="34"/>
      <c r="AF90" s="34"/>
    </row>
    <row r="91" spans="1:33" s="17" customFormat="1">
      <c r="A91" s="18">
        <v>5</v>
      </c>
      <c r="B91" s="18">
        <v>1997</v>
      </c>
      <c r="C91" s="34">
        <v>1</v>
      </c>
      <c r="K91" s="17">
        <v>1</v>
      </c>
      <c r="T91"/>
      <c r="U91"/>
      <c r="V91"/>
      <c r="W91"/>
      <c r="X91"/>
      <c r="Y91"/>
      <c r="Z91"/>
      <c r="AA91"/>
      <c r="AB91">
        <f t="shared" si="3"/>
        <v>2</v>
      </c>
      <c r="AC91" s="34">
        <f t="shared" si="4"/>
        <v>2</v>
      </c>
      <c r="AD91" s="34">
        <f t="shared" si="5"/>
        <v>1</v>
      </c>
      <c r="AE91" s="34"/>
      <c r="AF91" s="34"/>
    </row>
    <row r="92" spans="1:33" s="17" customFormat="1">
      <c r="A92" s="49">
        <v>6</v>
      </c>
      <c r="B92" s="49">
        <v>1997</v>
      </c>
      <c r="C92" s="34"/>
      <c r="D92" s="46">
        <v>1</v>
      </c>
      <c r="E92" s="46">
        <v>1</v>
      </c>
      <c r="F92" s="46">
        <v>1</v>
      </c>
      <c r="G92" s="46">
        <v>1</v>
      </c>
      <c r="H92" s="46">
        <v>1</v>
      </c>
      <c r="I92" s="46">
        <v>0</v>
      </c>
      <c r="J92" s="46">
        <v>0</v>
      </c>
      <c r="K92" s="46">
        <v>1</v>
      </c>
      <c r="L92" s="46"/>
      <c r="M92" s="46">
        <v>1</v>
      </c>
      <c r="N92" s="46">
        <v>1</v>
      </c>
      <c r="O92" s="46">
        <v>0</v>
      </c>
      <c r="P92" s="46">
        <v>1</v>
      </c>
      <c r="Q92" s="46">
        <v>0</v>
      </c>
      <c r="R92" s="46">
        <v>0</v>
      </c>
      <c r="S92" s="46"/>
      <c r="T92" s="46"/>
      <c r="U92" s="46"/>
      <c r="V92" s="46"/>
      <c r="W92" s="46"/>
      <c r="X92" s="46"/>
      <c r="Y92" s="46"/>
      <c r="Z92" s="46">
        <v>1</v>
      </c>
      <c r="AA92" s="46"/>
      <c r="AB92">
        <f t="shared" si="3"/>
        <v>15</v>
      </c>
      <c r="AC92" s="34">
        <f t="shared" si="4"/>
        <v>10</v>
      </c>
      <c r="AD92" s="34">
        <f t="shared" si="5"/>
        <v>0.66666666666666663</v>
      </c>
      <c r="AE92" s="34"/>
      <c r="AF92" s="34"/>
      <c r="AG92" s="34"/>
    </row>
    <row r="93" spans="1:33" s="17" customFormat="1">
      <c r="A93" s="18">
        <v>8</v>
      </c>
      <c r="B93" s="18">
        <v>1997</v>
      </c>
      <c r="C93" s="34">
        <v>1</v>
      </c>
      <c r="E93" s="17">
        <v>1</v>
      </c>
      <c r="T93"/>
      <c r="U93"/>
      <c r="V93"/>
      <c r="W93"/>
      <c r="X93"/>
      <c r="Y93"/>
      <c r="Z93"/>
      <c r="AA93"/>
      <c r="AB93">
        <f t="shared" si="3"/>
        <v>2</v>
      </c>
      <c r="AC93" s="34">
        <f t="shared" si="4"/>
        <v>2</v>
      </c>
      <c r="AD93" s="34">
        <f t="shared" si="5"/>
        <v>1</v>
      </c>
      <c r="AE93" s="34"/>
      <c r="AF93" s="34"/>
      <c r="AG93" s="23"/>
    </row>
    <row r="94" spans="1:33" s="17" customFormat="1">
      <c r="A94" s="18">
        <v>5</v>
      </c>
      <c r="B94" s="18">
        <v>1998</v>
      </c>
      <c r="C94" s="34">
        <v>1</v>
      </c>
      <c r="E94" s="17">
        <v>1</v>
      </c>
      <c r="K94" s="17">
        <v>1</v>
      </c>
      <c r="T94"/>
      <c r="U94"/>
      <c r="V94"/>
      <c r="W94"/>
      <c r="X94"/>
      <c r="Y94"/>
      <c r="Z94"/>
      <c r="AA94"/>
      <c r="AB94">
        <f t="shared" si="3"/>
        <v>3</v>
      </c>
      <c r="AC94" s="34">
        <f t="shared" si="4"/>
        <v>3</v>
      </c>
      <c r="AD94" s="34">
        <f t="shared" si="5"/>
        <v>1</v>
      </c>
      <c r="AE94" s="34"/>
      <c r="AF94" s="34"/>
      <c r="AG94" s="23"/>
    </row>
    <row r="95" spans="1:33" s="17" customFormat="1">
      <c r="A95" s="49">
        <v>5</v>
      </c>
      <c r="B95" s="49">
        <v>1998</v>
      </c>
      <c r="C95" s="34"/>
      <c r="D95" s="46"/>
      <c r="E95" s="46">
        <v>1</v>
      </c>
      <c r="F95" s="46">
        <v>1</v>
      </c>
      <c r="G95" s="46">
        <v>1</v>
      </c>
      <c r="H95" s="46"/>
      <c r="I95" s="46"/>
      <c r="J95" s="46"/>
      <c r="K95" s="46"/>
      <c r="L95" s="46">
        <v>1</v>
      </c>
      <c r="M95" s="46"/>
      <c r="N95" s="46">
        <v>1</v>
      </c>
      <c r="O95" s="46"/>
      <c r="P95" s="46"/>
      <c r="Q95" s="46"/>
      <c r="R95" s="46"/>
      <c r="S95" s="46"/>
      <c r="T95" s="46"/>
      <c r="U95" s="46"/>
      <c r="V95" s="46"/>
      <c r="W95" s="46"/>
      <c r="X95" s="46">
        <v>1</v>
      </c>
      <c r="Y95" s="46">
        <v>1</v>
      </c>
      <c r="Z95" s="46"/>
      <c r="AA95" s="46"/>
      <c r="AB95">
        <f t="shared" si="3"/>
        <v>7</v>
      </c>
      <c r="AC95" s="34">
        <f t="shared" si="4"/>
        <v>7</v>
      </c>
      <c r="AD95" s="34">
        <f t="shared" si="5"/>
        <v>1</v>
      </c>
      <c r="AE95" s="34"/>
      <c r="AF95" s="34"/>
      <c r="AG95" s="34"/>
    </row>
    <row r="96" spans="1:33" s="17" customFormat="1">
      <c r="A96" s="18">
        <v>8</v>
      </c>
      <c r="B96" s="18">
        <v>1998</v>
      </c>
      <c r="C96" s="34">
        <v>1</v>
      </c>
      <c r="E96" s="17">
        <v>1</v>
      </c>
      <c r="K96" s="17">
        <v>1</v>
      </c>
      <c r="L96" s="17">
        <v>1</v>
      </c>
      <c r="T96"/>
      <c r="U96"/>
      <c r="V96"/>
      <c r="W96"/>
      <c r="X96"/>
      <c r="Y96"/>
      <c r="Z96"/>
      <c r="AA96"/>
      <c r="AB96">
        <f t="shared" si="3"/>
        <v>4</v>
      </c>
      <c r="AC96" s="34">
        <f t="shared" si="4"/>
        <v>4</v>
      </c>
      <c r="AD96" s="34">
        <f t="shared" si="5"/>
        <v>1</v>
      </c>
      <c r="AE96" s="34"/>
      <c r="AF96" s="34"/>
    </row>
    <row r="97" spans="1:33" s="17" customFormat="1">
      <c r="A97" s="11">
        <v>5</v>
      </c>
      <c r="B97" s="11">
        <v>1999</v>
      </c>
      <c r="C97" s="34">
        <v>1</v>
      </c>
      <c r="T97"/>
      <c r="U97"/>
      <c r="V97"/>
      <c r="W97"/>
      <c r="X97"/>
      <c r="Y97"/>
      <c r="Z97"/>
      <c r="AA97"/>
      <c r="AB97">
        <f t="shared" si="3"/>
        <v>1</v>
      </c>
      <c r="AC97" s="34">
        <f t="shared" si="4"/>
        <v>1</v>
      </c>
      <c r="AD97" s="34">
        <f t="shared" si="5"/>
        <v>1</v>
      </c>
      <c r="AE97" s="34"/>
      <c r="AF97" s="34"/>
    </row>
    <row r="98" spans="1:33" s="17" customFormat="1">
      <c r="A98" s="11">
        <v>6</v>
      </c>
      <c r="B98" s="11">
        <v>1999</v>
      </c>
      <c r="C98" s="34">
        <v>1</v>
      </c>
      <c r="H98" s="34">
        <v>1</v>
      </c>
      <c r="T98"/>
      <c r="U98"/>
      <c r="V98"/>
      <c r="W98"/>
      <c r="X98"/>
      <c r="Y98"/>
      <c r="Z98"/>
      <c r="AA98"/>
      <c r="AB98">
        <f t="shared" si="3"/>
        <v>2</v>
      </c>
      <c r="AC98" s="34">
        <f t="shared" si="4"/>
        <v>2</v>
      </c>
      <c r="AD98" s="34">
        <f t="shared" si="5"/>
        <v>1</v>
      </c>
      <c r="AE98" s="34"/>
      <c r="AF98" s="34"/>
    </row>
    <row r="99" spans="1:33" s="17" customFormat="1">
      <c r="A99" s="11">
        <v>7</v>
      </c>
      <c r="B99" s="11">
        <v>1999</v>
      </c>
      <c r="C99" s="34">
        <v>1</v>
      </c>
      <c r="T99"/>
      <c r="U99"/>
      <c r="V99"/>
      <c r="W99"/>
      <c r="X99"/>
      <c r="Y99"/>
      <c r="Z99"/>
      <c r="AA99"/>
      <c r="AB99">
        <f t="shared" si="3"/>
        <v>1</v>
      </c>
      <c r="AC99" s="34">
        <f t="shared" si="4"/>
        <v>1</v>
      </c>
      <c r="AD99" s="34">
        <f t="shared" si="5"/>
        <v>1</v>
      </c>
      <c r="AE99" s="34"/>
      <c r="AF99" s="34"/>
    </row>
    <row r="100" spans="1:33" s="17" customFormat="1">
      <c r="A100" s="11">
        <v>8</v>
      </c>
      <c r="B100" s="11">
        <v>1999</v>
      </c>
      <c r="C100" s="34">
        <v>1</v>
      </c>
      <c r="T100"/>
      <c r="U100"/>
      <c r="V100"/>
      <c r="W100"/>
      <c r="X100"/>
      <c r="Y100"/>
      <c r="Z100"/>
      <c r="AA100"/>
      <c r="AB100">
        <f t="shared" si="3"/>
        <v>1</v>
      </c>
      <c r="AC100" s="34">
        <f t="shared" si="4"/>
        <v>1</v>
      </c>
      <c r="AD100" s="34">
        <f t="shared" si="5"/>
        <v>1</v>
      </c>
      <c r="AE100" s="34"/>
      <c r="AF100" s="34"/>
    </row>
    <row r="101" spans="1:33" s="17" customFormat="1">
      <c r="A101" s="18">
        <v>5</v>
      </c>
      <c r="B101" s="17">
        <v>2000</v>
      </c>
      <c r="C101" s="34">
        <v>1</v>
      </c>
      <c r="H101" s="34">
        <v>1</v>
      </c>
      <c r="T101"/>
      <c r="U101"/>
      <c r="V101"/>
      <c r="W101"/>
      <c r="X101"/>
      <c r="Y101"/>
      <c r="Z101"/>
      <c r="AA101"/>
      <c r="AB101">
        <f t="shared" si="3"/>
        <v>2</v>
      </c>
      <c r="AC101" s="34">
        <f t="shared" si="4"/>
        <v>2</v>
      </c>
      <c r="AD101" s="34">
        <f t="shared" si="5"/>
        <v>1</v>
      </c>
      <c r="AE101" s="34"/>
      <c r="AF101" s="34"/>
    </row>
    <row r="102" spans="1:33" s="17" customFormat="1">
      <c r="A102" s="18">
        <v>7</v>
      </c>
      <c r="B102" s="17">
        <v>2000</v>
      </c>
      <c r="C102" s="34">
        <v>1</v>
      </c>
      <c r="H102" s="17">
        <v>0</v>
      </c>
      <c r="T102"/>
      <c r="U102"/>
      <c r="V102"/>
      <c r="W102"/>
      <c r="X102"/>
      <c r="Y102"/>
      <c r="Z102"/>
      <c r="AA102"/>
      <c r="AB102">
        <f t="shared" si="3"/>
        <v>2</v>
      </c>
      <c r="AC102" s="34">
        <f t="shared" si="4"/>
        <v>1</v>
      </c>
      <c r="AD102" s="34">
        <f t="shared" si="5"/>
        <v>0.5</v>
      </c>
      <c r="AE102" s="34"/>
      <c r="AF102" s="34"/>
    </row>
    <row r="103" spans="1:33" s="17" customFormat="1">
      <c r="A103" s="18">
        <v>5</v>
      </c>
      <c r="B103" s="17">
        <v>2001</v>
      </c>
      <c r="C103" s="34">
        <v>1</v>
      </c>
      <c r="H103" s="34">
        <v>1</v>
      </c>
      <c r="T103"/>
      <c r="U103"/>
      <c r="V103"/>
      <c r="W103"/>
      <c r="X103"/>
      <c r="Y103"/>
      <c r="Z103"/>
      <c r="AA103"/>
      <c r="AB103">
        <f t="shared" si="3"/>
        <v>2</v>
      </c>
      <c r="AC103" s="34">
        <f t="shared" si="4"/>
        <v>2</v>
      </c>
      <c r="AD103" s="34">
        <f t="shared" si="5"/>
        <v>1</v>
      </c>
      <c r="AE103" s="34"/>
      <c r="AF103" s="34"/>
    </row>
    <row r="104" spans="1:33" s="17" customFormat="1">
      <c r="A104" s="18">
        <v>8</v>
      </c>
      <c r="B104" s="17">
        <v>2001</v>
      </c>
      <c r="C104" s="34">
        <v>1</v>
      </c>
      <c r="T104"/>
      <c r="U104"/>
      <c r="V104"/>
      <c r="W104"/>
      <c r="X104"/>
      <c r="Y104"/>
      <c r="Z104"/>
      <c r="AA104"/>
      <c r="AB104">
        <f t="shared" si="3"/>
        <v>1</v>
      </c>
      <c r="AC104" s="34">
        <f t="shared" si="4"/>
        <v>1</v>
      </c>
      <c r="AD104" s="34">
        <f t="shared" si="5"/>
        <v>1</v>
      </c>
      <c r="AE104" s="34"/>
      <c r="AF104" s="34"/>
    </row>
    <row r="105" spans="1:33" s="17" customFormat="1">
      <c r="A105" s="18">
        <v>8</v>
      </c>
      <c r="B105" s="17">
        <v>2002</v>
      </c>
      <c r="C105" s="40">
        <v>0</v>
      </c>
      <c r="H105" s="34">
        <v>1</v>
      </c>
      <c r="T105"/>
      <c r="U105"/>
      <c r="V105"/>
      <c r="W105"/>
      <c r="X105"/>
      <c r="Y105"/>
      <c r="Z105"/>
      <c r="AA105"/>
      <c r="AB105">
        <f t="shared" si="3"/>
        <v>2</v>
      </c>
      <c r="AC105" s="34">
        <f t="shared" si="4"/>
        <v>1</v>
      </c>
      <c r="AD105" s="34">
        <f t="shared" si="5"/>
        <v>0.5</v>
      </c>
      <c r="AE105" s="34"/>
      <c r="AF105" s="34"/>
    </row>
    <row r="106" spans="1:33" s="17" customFormat="1">
      <c r="A106" s="49">
        <v>1</v>
      </c>
      <c r="B106" s="49">
        <v>2003</v>
      </c>
      <c r="C106" s="34"/>
      <c r="D106" s="46"/>
      <c r="E106" s="46">
        <v>1</v>
      </c>
      <c r="F106" s="46"/>
      <c r="G106" s="46"/>
      <c r="H106" s="46"/>
      <c r="I106" s="46"/>
      <c r="J106" s="46"/>
      <c r="K106" s="46">
        <v>1</v>
      </c>
      <c r="L106" s="46"/>
      <c r="M106" s="46">
        <v>0</v>
      </c>
      <c r="N106" s="46"/>
      <c r="O106" s="46"/>
      <c r="P106" s="46">
        <v>0</v>
      </c>
      <c r="Q106" s="46">
        <v>0</v>
      </c>
      <c r="R106" s="46">
        <v>0</v>
      </c>
      <c r="S106" s="46"/>
      <c r="T106" s="46"/>
      <c r="U106" s="46"/>
      <c r="V106" s="46"/>
      <c r="W106" s="46"/>
      <c r="X106" s="46"/>
      <c r="Y106" s="46"/>
      <c r="Z106" s="46">
        <v>0</v>
      </c>
      <c r="AA106" s="46"/>
      <c r="AB106">
        <f t="shared" si="3"/>
        <v>7</v>
      </c>
      <c r="AC106" s="34">
        <f t="shared" si="4"/>
        <v>2</v>
      </c>
      <c r="AD106" s="34">
        <f t="shared" si="5"/>
        <v>0.2857142857142857</v>
      </c>
      <c r="AE106" s="34"/>
      <c r="AF106" s="34"/>
      <c r="AG106" s="34"/>
    </row>
    <row r="107" spans="1:33" s="17" customFormat="1">
      <c r="A107" s="18">
        <v>5</v>
      </c>
      <c r="B107" s="17">
        <v>2003</v>
      </c>
      <c r="C107" s="34">
        <v>1</v>
      </c>
      <c r="H107" s="34">
        <v>1</v>
      </c>
      <c r="T107"/>
      <c r="U107"/>
      <c r="V107"/>
      <c r="W107"/>
      <c r="X107"/>
      <c r="Y107"/>
      <c r="Z107"/>
      <c r="AA107"/>
      <c r="AB107">
        <f t="shared" si="3"/>
        <v>2</v>
      </c>
      <c r="AC107" s="34">
        <f t="shared" si="4"/>
        <v>2</v>
      </c>
      <c r="AD107" s="34">
        <f t="shared" si="5"/>
        <v>1</v>
      </c>
      <c r="AE107" s="34"/>
      <c r="AF107" s="34"/>
      <c r="AG107" s="23"/>
    </row>
    <row r="108" spans="1:33" s="17" customFormat="1">
      <c r="A108" s="18">
        <v>8</v>
      </c>
      <c r="B108" s="17">
        <v>2003</v>
      </c>
      <c r="C108" s="40">
        <v>0</v>
      </c>
      <c r="T108"/>
      <c r="U108"/>
      <c r="V108"/>
      <c r="W108"/>
      <c r="X108"/>
      <c r="Y108"/>
      <c r="Z108"/>
      <c r="AA108"/>
      <c r="AB108">
        <f t="shared" si="3"/>
        <v>1</v>
      </c>
      <c r="AC108" s="34">
        <f t="shared" si="4"/>
        <v>0</v>
      </c>
      <c r="AD108" s="34">
        <f t="shared" si="5"/>
        <v>0</v>
      </c>
      <c r="AE108" s="34"/>
      <c r="AF108" s="34"/>
      <c r="AG108" s="23"/>
    </row>
    <row r="109" spans="1:33" s="17" customFormat="1">
      <c r="A109" s="49">
        <v>10</v>
      </c>
      <c r="B109" s="49">
        <v>2003</v>
      </c>
      <c r="C109" s="34"/>
      <c r="D109" s="46"/>
      <c r="E109" s="46"/>
      <c r="F109" s="46"/>
      <c r="G109" s="46"/>
      <c r="H109" s="46">
        <v>0</v>
      </c>
      <c r="I109" s="46">
        <v>0</v>
      </c>
      <c r="J109" s="46"/>
      <c r="K109" s="46"/>
      <c r="L109" s="46"/>
      <c r="M109" s="46">
        <v>1</v>
      </c>
      <c r="N109" s="46"/>
      <c r="O109" s="46">
        <v>0</v>
      </c>
      <c r="P109" s="46"/>
      <c r="Q109" s="46">
        <v>1</v>
      </c>
      <c r="R109" s="46">
        <v>0</v>
      </c>
      <c r="S109" s="46"/>
      <c r="T109" s="46"/>
      <c r="U109" s="46"/>
      <c r="V109" s="46"/>
      <c r="W109" s="46"/>
      <c r="X109" s="46"/>
      <c r="Y109" s="46"/>
      <c r="Z109" s="46"/>
      <c r="AA109" s="46"/>
      <c r="AB109">
        <f t="shared" si="3"/>
        <v>6</v>
      </c>
      <c r="AC109" s="34">
        <f t="shared" si="4"/>
        <v>2</v>
      </c>
      <c r="AD109" s="34">
        <f t="shared" si="5"/>
        <v>0.33333333333333331</v>
      </c>
      <c r="AE109" s="34"/>
      <c r="AF109" s="34"/>
      <c r="AG109" s="34"/>
    </row>
    <row r="110" spans="1:33" s="17" customFormat="1">
      <c r="A110" s="18">
        <v>5</v>
      </c>
      <c r="B110" s="17">
        <v>2004</v>
      </c>
      <c r="C110" s="34">
        <v>1</v>
      </c>
      <c r="H110" s="34">
        <v>1</v>
      </c>
      <c r="T110"/>
      <c r="U110"/>
      <c r="V110"/>
      <c r="W110"/>
      <c r="X110"/>
      <c r="Y110"/>
      <c r="Z110"/>
      <c r="AA110"/>
      <c r="AB110">
        <f t="shared" si="3"/>
        <v>2</v>
      </c>
      <c r="AC110" s="34">
        <f t="shared" si="4"/>
        <v>2</v>
      </c>
      <c r="AD110" s="34">
        <f t="shared" si="5"/>
        <v>1</v>
      </c>
      <c r="AE110" s="34"/>
      <c r="AF110" s="34"/>
      <c r="AG110" s="23"/>
    </row>
    <row r="111" spans="1:33" s="23" customFormat="1">
      <c r="A111" s="18">
        <v>8</v>
      </c>
      <c r="B111" s="17">
        <v>2004</v>
      </c>
      <c r="C111" s="34">
        <v>1</v>
      </c>
      <c r="D111" s="17"/>
      <c r="E111" s="17"/>
      <c r="F111" s="17"/>
      <c r="G111" s="17"/>
      <c r="H111" s="17">
        <v>0</v>
      </c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/>
      <c r="U111"/>
      <c r="V111"/>
      <c r="W111"/>
      <c r="X111"/>
      <c r="Y111"/>
      <c r="Z111"/>
      <c r="AA111"/>
      <c r="AB111">
        <f t="shared" si="3"/>
        <v>2</v>
      </c>
      <c r="AC111" s="34">
        <f t="shared" si="4"/>
        <v>1</v>
      </c>
      <c r="AD111" s="34">
        <f t="shared" si="5"/>
        <v>0.5</v>
      </c>
      <c r="AE111" s="34"/>
      <c r="AF111" s="34"/>
    </row>
    <row r="112" spans="1:33" s="23" customFormat="1">
      <c r="A112" s="18">
        <v>5</v>
      </c>
      <c r="B112" s="17">
        <v>2005</v>
      </c>
      <c r="C112" s="34">
        <v>1</v>
      </c>
      <c r="D112" s="17"/>
      <c r="E112" s="17"/>
      <c r="F112" s="17"/>
      <c r="G112" s="17"/>
      <c r="H112" s="34">
        <v>1</v>
      </c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/>
      <c r="U112"/>
      <c r="V112"/>
      <c r="W112"/>
      <c r="X112"/>
      <c r="Y112"/>
      <c r="Z112"/>
      <c r="AA112"/>
      <c r="AB112">
        <f t="shared" si="3"/>
        <v>2</v>
      </c>
      <c r="AC112" s="34">
        <f t="shared" si="4"/>
        <v>2</v>
      </c>
      <c r="AD112" s="34">
        <f t="shared" si="5"/>
        <v>1</v>
      </c>
      <c r="AE112" s="34"/>
      <c r="AF112" s="34"/>
    </row>
    <row r="113" spans="1:33" s="23" customFormat="1" ht="15">
      <c r="A113" s="49">
        <v>7</v>
      </c>
      <c r="B113" s="49">
        <v>2005</v>
      </c>
      <c r="C113" s="34"/>
      <c r="D113" s="47">
        <v>1</v>
      </c>
      <c r="E113" s="47">
        <v>1</v>
      </c>
      <c r="F113" s="47">
        <v>1</v>
      </c>
      <c r="G113" s="47">
        <v>1</v>
      </c>
      <c r="H113" s="47">
        <v>1</v>
      </c>
      <c r="I113" s="47">
        <v>1</v>
      </c>
      <c r="J113" s="47">
        <v>0</v>
      </c>
      <c r="K113" s="47">
        <v>1</v>
      </c>
      <c r="L113" s="47">
        <v>1</v>
      </c>
      <c r="M113" s="47">
        <v>1</v>
      </c>
      <c r="N113" s="47">
        <v>1</v>
      </c>
      <c r="O113" s="47">
        <v>0</v>
      </c>
      <c r="P113" s="46"/>
      <c r="Q113" s="47"/>
      <c r="R113" s="46"/>
      <c r="S113" s="46"/>
      <c r="T113" s="46"/>
      <c r="U113" s="46"/>
      <c r="V113" s="46"/>
      <c r="W113" s="46"/>
      <c r="X113" s="47">
        <v>1</v>
      </c>
      <c r="Y113" s="47">
        <v>1</v>
      </c>
      <c r="Z113" s="47">
        <v>1</v>
      </c>
      <c r="AA113" s="47"/>
      <c r="AB113">
        <f t="shared" si="3"/>
        <v>15</v>
      </c>
      <c r="AC113" s="34">
        <f t="shared" si="4"/>
        <v>13</v>
      </c>
      <c r="AD113" s="34">
        <f t="shared" si="5"/>
        <v>0.8666666666666667</v>
      </c>
      <c r="AE113" s="34"/>
      <c r="AF113" s="34"/>
      <c r="AG113" s="34"/>
    </row>
    <row r="114" spans="1:33" s="23" customFormat="1">
      <c r="A114" s="18">
        <v>8</v>
      </c>
      <c r="B114" s="18">
        <v>2005</v>
      </c>
      <c r="C114" s="34">
        <v>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/>
      <c r="U114"/>
      <c r="V114"/>
      <c r="W114"/>
      <c r="X114"/>
      <c r="Y114"/>
      <c r="Z114"/>
      <c r="AA114"/>
      <c r="AB114">
        <f t="shared" si="3"/>
        <v>1</v>
      </c>
      <c r="AC114" s="34">
        <f t="shared" si="4"/>
        <v>1</v>
      </c>
      <c r="AD114" s="34">
        <f t="shared" si="5"/>
        <v>1</v>
      </c>
      <c r="AE114" s="34"/>
      <c r="AF114" s="34"/>
    </row>
    <row r="115" spans="1:33" s="23" customFormat="1" ht="15">
      <c r="A115" s="49">
        <v>12</v>
      </c>
      <c r="B115" s="49">
        <v>2005</v>
      </c>
      <c r="C115" s="34"/>
      <c r="D115" s="46"/>
      <c r="E115" s="46"/>
      <c r="F115" s="46"/>
      <c r="G115" s="46"/>
      <c r="H115" s="46"/>
      <c r="I115" s="46"/>
      <c r="J115" s="46"/>
      <c r="K115" s="46"/>
      <c r="L115" s="46"/>
      <c r="M115" s="47">
        <v>1</v>
      </c>
      <c r="N115" s="46"/>
      <c r="O115" s="47"/>
      <c r="P115" s="46"/>
      <c r="Q115" s="47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>
        <f t="shared" si="3"/>
        <v>1</v>
      </c>
      <c r="AC115" s="34">
        <f t="shared" si="4"/>
        <v>1</v>
      </c>
      <c r="AD115" s="34">
        <f t="shared" si="5"/>
        <v>1</v>
      </c>
      <c r="AE115" s="34"/>
      <c r="AF115" s="34"/>
      <c r="AG115" s="34"/>
    </row>
    <row r="116" spans="1:33" s="23" customFormat="1">
      <c r="A116" s="18">
        <v>5</v>
      </c>
      <c r="B116" s="18">
        <v>2006</v>
      </c>
      <c r="C116" s="34">
        <v>1</v>
      </c>
      <c r="D116" s="17"/>
      <c r="E116" s="17"/>
      <c r="F116" s="17"/>
      <c r="G116" s="17"/>
      <c r="H116" s="34">
        <v>1</v>
      </c>
      <c r="I116" s="17"/>
      <c r="J116" s="17"/>
      <c r="K116" s="17"/>
      <c r="L116" s="17">
        <v>0</v>
      </c>
      <c r="M116" s="17"/>
      <c r="N116" s="17"/>
      <c r="O116" s="17"/>
      <c r="P116" s="17"/>
      <c r="Q116" s="17"/>
      <c r="R116" s="17"/>
      <c r="S116" s="17"/>
      <c r="T116"/>
      <c r="U116"/>
      <c r="V116"/>
      <c r="W116"/>
      <c r="X116"/>
      <c r="Y116"/>
      <c r="Z116"/>
      <c r="AA116"/>
      <c r="AB116">
        <f t="shared" si="3"/>
        <v>3</v>
      </c>
      <c r="AC116" s="34">
        <f t="shared" si="4"/>
        <v>2</v>
      </c>
      <c r="AD116" s="34">
        <f t="shared" si="5"/>
        <v>0.66666666666666663</v>
      </c>
      <c r="AE116" s="34"/>
      <c r="AF116" s="34"/>
    </row>
    <row r="117" spans="1:33" s="23" customFormat="1">
      <c r="A117" s="18">
        <v>8</v>
      </c>
      <c r="B117" s="18">
        <v>2006</v>
      </c>
      <c r="C117" s="40">
        <v>0</v>
      </c>
      <c r="D117" s="17"/>
      <c r="E117" s="17"/>
      <c r="F117" s="17"/>
      <c r="G117" s="17"/>
      <c r="H117" s="17">
        <v>0</v>
      </c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/>
      <c r="U117"/>
      <c r="V117"/>
      <c r="W117"/>
      <c r="X117"/>
      <c r="Y117"/>
      <c r="Z117"/>
      <c r="AA117"/>
      <c r="AB117">
        <f t="shared" si="3"/>
        <v>2</v>
      </c>
      <c r="AC117" s="34">
        <f t="shared" si="4"/>
        <v>0</v>
      </c>
      <c r="AD117" s="34">
        <f t="shared" si="5"/>
        <v>0</v>
      </c>
      <c r="AE117" s="34"/>
      <c r="AF117" s="34"/>
    </row>
    <row r="118" spans="1:33" s="23" customFormat="1">
      <c r="A118" s="40">
        <v>9</v>
      </c>
      <c r="B118" s="40">
        <v>2006</v>
      </c>
      <c r="C118" s="34">
        <v>1</v>
      </c>
      <c r="T118" s="34"/>
      <c r="U118" s="34"/>
      <c r="V118" s="34"/>
      <c r="W118" s="34"/>
      <c r="X118" s="34"/>
      <c r="Y118" s="34"/>
      <c r="Z118" s="34"/>
      <c r="AA118" s="34"/>
      <c r="AB118">
        <f t="shared" si="3"/>
        <v>1</v>
      </c>
      <c r="AC118" s="34">
        <f t="shared" si="4"/>
        <v>1</v>
      </c>
      <c r="AD118" s="34">
        <f t="shared" si="5"/>
        <v>1</v>
      </c>
      <c r="AE118" s="34"/>
      <c r="AF118" s="34"/>
    </row>
    <row r="119" spans="1:33" s="23" customFormat="1">
      <c r="A119" s="49">
        <v>12</v>
      </c>
      <c r="B119" s="49">
        <v>2006</v>
      </c>
      <c r="C119" s="34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>
        <v>0</v>
      </c>
      <c r="Q119" s="46"/>
      <c r="R119" s="46"/>
      <c r="S119" s="46"/>
      <c r="T119" s="46"/>
      <c r="U119" s="46"/>
      <c r="V119" s="46"/>
      <c r="W119" s="46"/>
      <c r="X119" s="46">
        <v>1</v>
      </c>
      <c r="Y119" s="46">
        <v>1</v>
      </c>
      <c r="Z119" s="46">
        <v>0</v>
      </c>
      <c r="AA119" s="46"/>
      <c r="AB119">
        <f t="shared" si="3"/>
        <v>4</v>
      </c>
      <c r="AC119" s="34">
        <f t="shared" si="4"/>
        <v>2</v>
      </c>
      <c r="AD119" s="34">
        <f t="shared" si="5"/>
        <v>0.5</v>
      </c>
      <c r="AE119" s="34"/>
      <c r="AF119" s="34"/>
      <c r="AG119" s="34"/>
    </row>
    <row r="120" spans="1:33" s="23" customFormat="1">
      <c r="A120" s="41">
        <v>5</v>
      </c>
      <c r="B120" s="41">
        <v>2007</v>
      </c>
      <c r="C120" s="34">
        <v>1</v>
      </c>
      <c r="E120" s="23">
        <v>1</v>
      </c>
      <c r="F120" s="23">
        <v>1</v>
      </c>
      <c r="H120" s="23">
        <v>1</v>
      </c>
      <c r="K120" s="23">
        <v>1</v>
      </c>
      <c r="M120" s="23">
        <v>1</v>
      </c>
      <c r="O120" s="23">
        <v>0</v>
      </c>
      <c r="T120" s="34"/>
      <c r="U120" s="34"/>
      <c r="V120" s="34"/>
      <c r="W120" s="34"/>
      <c r="X120" s="34"/>
      <c r="Y120" s="34"/>
      <c r="Z120" s="34"/>
      <c r="AA120" s="34"/>
      <c r="AB120">
        <f t="shared" si="3"/>
        <v>7</v>
      </c>
      <c r="AC120" s="34">
        <f t="shared" si="4"/>
        <v>6</v>
      </c>
      <c r="AD120" s="34">
        <f t="shared" si="5"/>
        <v>0.8571428571428571</v>
      </c>
      <c r="AE120" s="34"/>
      <c r="AF120" s="34"/>
      <c r="AG120" s="23" t="s">
        <v>133</v>
      </c>
    </row>
    <row r="121" spans="1:33" s="23" customFormat="1">
      <c r="A121" s="49">
        <v>6</v>
      </c>
      <c r="B121" s="49">
        <v>2007</v>
      </c>
      <c r="C121" s="34"/>
      <c r="D121" s="46"/>
      <c r="E121" s="46"/>
      <c r="F121" s="46"/>
      <c r="G121" s="46"/>
      <c r="H121" s="46">
        <v>1</v>
      </c>
      <c r="I121" s="46">
        <v>1</v>
      </c>
      <c r="J121" s="46"/>
      <c r="K121" s="46">
        <v>1</v>
      </c>
      <c r="L121" s="46"/>
      <c r="M121" s="46">
        <v>1</v>
      </c>
      <c r="N121" s="46"/>
      <c r="O121" s="46">
        <v>0</v>
      </c>
      <c r="P121" s="46">
        <v>0</v>
      </c>
      <c r="Q121" s="46">
        <v>0</v>
      </c>
      <c r="R121" s="46">
        <v>0</v>
      </c>
      <c r="S121" s="46"/>
      <c r="T121" s="46"/>
      <c r="U121" s="46"/>
      <c r="V121" s="46"/>
      <c r="W121" s="46"/>
      <c r="X121" s="46"/>
      <c r="Y121" s="46"/>
      <c r="Z121" s="46">
        <v>0</v>
      </c>
      <c r="AA121" s="46"/>
      <c r="AB121">
        <f t="shared" si="3"/>
        <v>9</v>
      </c>
      <c r="AC121" s="34">
        <f t="shared" si="4"/>
        <v>4</v>
      </c>
      <c r="AD121" s="34">
        <f t="shared" si="5"/>
        <v>0.44444444444444442</v>
      </c>
      <c r="AE121" s="34"/>
      <c r="AF121" s="34"/>
      <c r="AG121" s="34"/>
    </row>
    <row r="122" spans="1:33" s="23" customFormat="1">
      <c r="A122" s="40">
        <v>7</v>
      </c>
      <c r="B122" s="40">
        <v>2007</v>
      </c>
      <c r="C122" s="34">
        <v>1</v>
      </c>
      <c r="D122" s="34">
        <v>1</v>
      </c>
      <c r="E122" s="34">
        <v>1</v>
      </c>
      <c r="F122" s="34">
        <v>1</v>
      </c>
      <c r="H122" s="34">
        <v>1</v>
      </c>
      <c r="L122" s="23">
        <v>0</v>
      </c>
      <c r="AB122">
        <f t="shared" si="3"/>
        <v>6</v>
      </c>
      <c r="AC122" s="34">
        <f t="shared" si="4"/>
        <v>5</v>
      </c>
      <c r="AD122" s="34">
        <f t="shared" si="5"/>
        <v>0.83333333333333337</v>
      </c>
      <c r="AE122" s="34"/>
      <c r="AF122" s="34"/>
      <c r="AG122" s="23" t="s">
        <v>135</v>
      </c>
    </row>
    <row r="123" spans="1:33" s="23" customFormat="1">
      <c r="A123" s="40">
        <v>8</v>
      </c>
      <c r="B123" s="40">
        <v>2007</v>
      </c>
      <c r="C123" s="34">
        <v>1</v>
      </c>
      <c r="D123" s="34">
        <v>1</v>
      </c>
      <c r="F123" s="34">
        <v>1</v>
      </c>
      <c r="H123" s="34">
        <v>1</v>
      </c>
      <c r="K123" s="23">
        <v>1</v>
      </c>
      <c r="L123" s="23">
        <v>1</v>
      </c>
      <c r="M123" s="23">
        <v>1</v>
      </c>
      <c r="AB123">
        <f t="shared" si="3"/>
        <v>7</v>
      </c>
      <c r="AC123" s="34">
        <f t="shared" si="4"/>
        <v>7</v>
      </c>
      <c r="AD123" s="34">
        <f t="shared" si="5"/>
        <v>1</v>
      </c>
      <c r="AE123" s="34"/>
      <c r="AF123" s="34"/>
    </row>
    <row r="124" spans="1:33" s="23" customFormat="1">
      <c r="A124" s="40">
        <v>8</v>
      </c>
      <c r="B124" s="40">
        <v>2007</v>
      </c>
      <c r="D124" s="34">
        <v>1</v>
      </c>
      <c r="E124" s="34">
        <v>1</v>
      </c>
      <c r="H124" s="34">
        <v>1</v>
      </c>
      <c r="L124" s="23">
        <v>1</v>
      </c>
      <c r="M124" s="23">
        <v>1</v>
      </c>
      <c r="R124" s="23">
        <v>1</v>
      </c>
      <c r="AB124">
        <f t="shared" si="3"/>
        <v>6</v>
      </c>
      <c r="AC124" s="34">
        <f t="shared" si="4"/>
        <v>6</v>
      </c>
      <c r="AD124" s="34">
        <f t="shared" si="5"/>
        <v>1</v>
      </c>
      <c r="AE124" s="34"/>
      <c r="AF124" s="34"/>
    </row>
    <row r="125" spans="1:33" s="23" customFormat="1">
      <c r="A125" s="40">
        <v>9</v>
      </c>
      <c r="B125" s="40">
        <v>2007</v>
      </c>
      <c r="C125" s="34">
        <v>1</v>
      </c>
      <c r="D125" s="34">
        <v>1</v>
      </c>
      <c r="E125" s="34">
        <v>1</v>
      </c>
      <c r="F125" s="34">
        <v>1</v>
      </c>
      <c r="G125" s="34">
        <v>1</v>
      </c>
      <c r="J125" s="23">
        <v>1</v>
      </c>
      <c r="K125" s="23">
        <v>1</v>
      </c>
      <c r="L125" s="23">
        <v>1</v>
      </c>
      <c r="M125" s="23">
        <v>1</v>
      </c>
      <c r="Q125" s="23">
        <v>1</v>
      </c>
      <c r="R125" s="23">
        <v>1</v>
      </c>
      <c r="S125" s="23">
        <v>1</v>
      </c>
      <c r="AB125">
        <f t="shared" si="3"/>
        <v>12</v>
      </c>
      <c r="AC125" s="34">
        <f t="shared" si="4"/>
        <v>12</v>
      </c>
      <c r="AD125" s="34">
        <f t="shared" si="5"/>
        <v>1</v>
      </c>
      <c r="AE125" s="34"/>
      <c r="AF125" s="34"/>
    </row>
    <row r="126" spans="1:33" s="23" customFormat="1">
      <c r="A126" s="40">
        <v>9</v>
      </c>
      <c r="B126" s="40">
        <v>2007</v>
      </c>
      <c r="H126" s="23">
        <v>1</v>
      </c>
      <c r="I126" s="23">
        <v>1</v>
      </c>
      <c r="AB126">
        <f t="shared" si="3"/>
        <v>2</v>
      </c>
      <c r="AC126" s="34">
        <f t="shared" si="4"/>
        <v>2</v>
      </c>
      <c r="AD126" s="34">
        <f t="shared" si="5"/>
        <v>1</v>
      </c>
      <c r="AE126" s="34"/>
      <c r="AF126" s="34"/>
    </row>
    <row r="127" spans="1:33" s="23" customFormat="1">
      <c r="A127" s="40">
        <v>10</v>
      </c>
      <c r="B127" s="40">
        <v>2007</v>
      </c>
      <c r="C127" s="34">
        <v>1</v>
      </c>
      <c r="E127" s="23">
        <v>1</v>
      </c>
      <c r="G127" s="23">
        <v>1</v>
      </c>
      <c r="H127" s="23">
        <v>1</v>
      </c>
      <c r="I127" s="23">
        <v>1</v>
      </c>
      <c r="J127" s="23">
        <v>1</v>
      </c>
      <c r="K127" s="23">
        <v>1</v>
      </c>
      <c r="AB127">
        <f t="shared" si="3"/>
        <v>7</v>
      </c>
      <c r="AC127" s="34">
        <f t="shared" si="4"/>
        <v>7</v>
      </c>
      <c r="AD127" s="34">
        <f t="shared" si="5"/>
        <v>1</v>
      </c>
      <c r="AE127" s="34"/>
      <c r="AF127" s="34"/>
    </row>
    <row r="128" spans="1:33" s="23" customFormat="1">
      <c r="A128" s="40">
        <v>5</v>
      </c>
      <c r="B128" s="23">
        <v>2008</v>
      </c>
      <c r="C128" s="40">
        <v>0</v>
      </c>
      <c r="D128" s="34">
        <v>1</v>
      </c>
      <c r="E128" s="34">
        <v>1</v>
      </c>
      <c r="F128" s="34">
        <v>1</v>
      </c>
      <c r="G128" s="34">
        <v>1</v>
      </c>
      <c r="H128" s="40">
        <v>0</v>
      </c>
      <c r="I128" s="43"/>
      <c r="J128" s="40">
        <v>0</v>
      </c>
      <c r="K128" s="23">
        <v>1</v>
      </c>
      <c r="L128" s="23">
        <v>0</v>
      </c>
      <c r="M128" s="23">
        <v>1</v>
      </c>
      <c r="N128" s="23">
        <v>0</v>
      </c>
      <c r="O128" s="43"/>
      <c r="P128" s="23">
        <v>0</v>
      </c>
      <c r="Q128" s="43"/>
      <c r="R128" s="43"/>
      <c r="S128" s="43"/>
      <c r="T128" s="23">
        <v>0</v>
      </c>
      <c r="U128" s="23">
        <v>1</v>
      </c>
      <c r="V128" s="43"/>
      <c r="X128" s="43"/>
      <c r="Y128" s="43"/>
      <c r="Z128" s="43"/>
      <c r="AA128" s="43"/>
      <c r="AB128">
        <f t="shared" si="3"/>
        <v>14</v>
      </c>
      <c r="AC128" s="34">
        <f t="shared" si="4"/>
        <v>7</v>
      </c>
      <c r="AD128" s="34">
        <f t="shared" si="5"/>
        <v>0.5</v>
      </c>
      <c r="AE128" s="34"/>
      <c r="AF128" s="34"/>
    </row>
    <row r="129" spans="1:1107" s="23" customFormat="1">
      <c r="A129" s="40">
        <v>8</v>
      </c>
      <c r="B129" s="23">
        <v>2008</v>
      </c>
      <c r="C129" s="34">
        <v>1</v>
      </c>
      <c r="D129" s="34">
        <v>1</v>
      </c>
      <c r="E129" s="43"/>
      <c r="F129" s="43"/>
      <c r="G129" s="43"/>
      <c r="H129" s="34">
        <v>1</v>
      </c>
      <c r="I129" s="43"/>
      <c r="J129" s="23">
        <v>1</v>
      </c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16"/>
      <c r="V129" s="43"/>
      <c r="X129" s="43"/>
      <c r="Y129" s="43"/>
      <c r="Z129" s="43"/>
      <c r="AA129" s="43"/>
      <c r="AB129">
        <f t="shared" si="3"/>
        <v>4</v>
      </c>
      <c r="AC129" s="34">
        <f t="shared" si="4"/>
        <v>4</v>
      </c>
      <c r="AD129" s="34">
        <f t="shared" si="5"/>
        <v>1</v>
      </c>
      <c r="AE129" s="34"/>
      <c r="AF129" s="34"/>
    </row>
    <row r="130" spans="1:1107" s="23" customFormat="1">
      <c r="A130" s="40">
        <v>5</v>
      </c>
      <c r="B130" s="23">
        <v>2009</v>
      </c>
      <c r="C130" s="40">
        <v>0</v>
      </c>
      <c r="D130" s="34">
        <v>1</v>
      </c>
      <c r="E130" s="34">
        <v>1</v>
      </c>
      <c r="F130" s="34">
        <v>1</v>
      </c>
      <c r="G130" s="34">
        <v>1</v>
      </c>
      <c r="H130" s="40">
        <v>0</v>
      </c>
      <c r="I130" s="43"/>
      <c r="J130" s="40">
        <v>0</v>
      </c>
      <c r="K130" s="23">
        <v>1</v>
      </c>
      <c r="L130" s="23">
        <v>0</v>
      </c>
      <c r="M130" s="23">
        <v>1</v>
      </c>
      <c r="N130" s="23">
        <v>0</v>
      </c>
      <c r="O130" s="23">
        <v>0</v>
      </c>
      <c r="P130" s="43"/>
      <c r="Q130" s="43"/>
      <c r="R130" s="43"/>
      <c r="S130" s="43"/>
      <c r="T130" s="43"/>
      <c r="U130" s="16"/>
      <c r="V130" s="43"/>
      <c r="X130" s="43"/>
      <c r="Y130" s="43"/>
      <c r="Z130" s="43"/>
      <c r="AA130" s="43"/>
      <c r="AB130">
        <f t="shared" si="3"/>
        <v>12</v>
      </c>
      <c r="AC130" s="34">
        <f t="shared" si="4"/>
        <v>6</v>
      </c>
      <c r="AD130" s="34">
        <f t="shared" si="5"/>
        <v>0.5</v>
      </c>
      <c r="AE130" s="34"/>
      <c r="AF130" s="34"/>
      <c r="AG130" s="23" t="s">
        <v>64</v>
      </c>
    </row>
    <row r="131" spans="1:1107" s="23" customFormat="1">
      <c r="A131" s="40">
        <v>8</v>
      </c>
      <c r="B131" s="23">
        <v>2009</v>
      </c>
      <c r="C131" s="40">
        <v>0</v>
      </c>
      <c r="D131" s="34">
        <v>1</v>
      </c>
      <c r="E131" s="43"/>
      <c r="F131" s="43"/>
      <c r="G131" s="43"/>
      <c r="H131" s="40">
        <v>0</v>
      </c>
      <c r="I131" s="40">
        <v>0</v>
      </c>
      <c r="J131" s="40">
        <v>0</v>
      </c>
      <c r="K131" s="23">
        <v>1</v>
      </c>
      <c r="L131" s="23">
        <v>0</v>
      </c>
      <c r="M131" s="23">
        <v>1</v>
      </c>
      <c r="N131" s="23">
        <v>1</v>
      </c>
      <c r="O131" s="43"/>
      <c r="P131" s="23">
        <v>0</v>
      </c>
      <c r="Q131" s="43"/>
      <c r="R131" s="43"/>
      <c r="S131" s="43"/>
      <c r="T131" s="43"/>
      <c r="U131" s="16"/>
      <c r="V131" s="43"/>
      <c r="X131" s="43"/>
      <c r="Y131" s="43"/>
      <c r="Z131" s="43"/>
      <c r="AA131" s="43"/>
      <c r="AB131">
        <f t="shared" si="3"/>
        <v>10</v>
      </c>
      <c r="AC131" s="34">
        <f t="shared" si="4"/>
        <v>4</v>
      </c>
      <c r="AD131" s="34">
        <f t="shared" si="5"/>
        <v>0.4</v>
      </c>
      <c r="AE131" s="34"/>
      <c r="AF131" s="34"/>
    </row>
    <row r="132" spans="1:1107" s="23" customFormat="1">
      <c r="A132" s="49">
        <v>8</v>
      </c>
      <c r="B132" s="49">
        <v>2009</v>
      </c>
      <c r="C132" s="34"/>
      <c r="D132" s="46">
        <v>1</v>
      </c>
      <c r="E132" s="46">
        <v>1</v>
      </c>
      <c r="F132" s="46">
        <v>1</v>
      </c>
      <c r="G132" s="46">
        <v>1</v>
      </c>
      <c r="H132" s="46">
        <v>1</v>
      </c>
      <c r="I132" s="46">
        <v>0</v>
      </c>
      <c r="J132" s="46">
        <v>0</v>
      </c>
      <c r="K132" s="46">
        <v>1</v>
      </c>
      <c r="L132" s="46">
        <v>0</v>
      </c>
      <c r="M132" s="46">
        <v>1</v>
      </c>
      <c r="N132" s="46">
        <v>0</v>
      </c>
      <c r="O132" s="46">
        <v>0</v>
      </c>
      <c r="P132" s="46">
        <v>0</v>
      </c>
      <c r="Q132" s="46">
        <v>0</v>
      </c>
      <c r="R132" s="46"/>
      <c r="S132" s="46"/>
      <c r="T132" s="46"/>
      <c r="U132" s="46"/>
      <c r="V132" s="46"/>
      <c r="W132" s="46"/>
      <c r="X132" s="46">
        <v>1</v>
      </c>
      <c r="Y132" s="46">
        <v>0</v>
      </c>
      <c r="Z132" s="46">
        <v>0</v>
      </c>
      <c r="AA132" s="46"/>
      <c r="AB132">
        <f t="shared" si="3"/>
        <v>17</v>
      </c>
      <c r="AC132" s="34">
        <f t="shared" si="4"/>
        <v>8</v>
      </c>
      <c r="AD132" s="34">
        <f t="shared" si="5"/>
        <v>0.47058823529411764</v>
      </c>
      <c r="AE132" s="34"/>
      <c r="AF132" s="34"/>
      <c r="AG132" s="34"/>
    </row>
    <row r="133" spans="1:1107" s="23" customFormat="1">
      <c r="A133" s="41">
        <v>1</v>
      </c>
      <c r="B133" s="41">
        <v>2010</v>
      </c>
      <c r="C133" s="40">
        <v>0</v>
      </c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16"/>
      <c r="V133" s="43"/>
      <c r="X133" s="43"/>
      <c r="Y133" s="43"/>
      <c r="Z133" s="43"/>
      <c r="AA133" s="43"/>
      <c r="AB133">
        <f t="shared" si="3"/>
        <v>1</v>
      </c>
      <c r="AC133" s="34">
        <f t="shared" si="4"/>
        <v>0</v>
      </c>
      <c r="AD133" s="34">
        <f t="shared" si="5"/>
        <v>0</v>
      </c>
      <c r="AE133" s="34"/>
      <c r="AF133" s="34"/>
    </row>
    <row r="134" spans="1:1107" s="23" customFormat="1">
      <c r="A134" s="41">
        <v>2</v>
      </c>
      <c r="B134" s="41">
        <v>2010</v>
      </c>
      <c r="C134" s="34">
        <v>1</v>
      </c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16"/>
      <c r="V134" s="43"/>
      <c r="X134" s="43"/>
      <c r="Y134" s="43"/>
      <c r="Z134" s="43"/>
      <c r="AA134" s="43"/>
      <c r="AB134">
        <f t="shared" si="3"/>
        <v>1</v>
      </c>
      <c r="AC134" s="34">
        <f t="shared" si="4"/>
        <v>1</v>
      </c>
      <c r="AD134" s="34">
        <f t="shared" si="5"/>
        <v>1</v>
      </c>
      <c r="AE134" s="34"/>
      <c r="AF134" s="34"/>
    </row>
    <row r="135" spans="1:1107" s="23" customFormat="1">
      <c r="A135" s="40">
        <v>5</v>
      </c>
      <c r="B135" s="23">
        <v>2010</v>
      </c>
      <c r="C135" s="34">
        <v>1</v>
      </c>
      <c r="D135" s="34">
        <v>1</v>
      </c>
      <c r="E135" s="43"/>
      <c r="F135" s="43"/>
      <c r="G135" s="43"/>
      <c r="H135" s="34">
        <v>1</v>
      </c>
      <c r="I135" s="23">
        <v>1</v>
      </c>
      <c r="J135" s="23">
        <v>1</v>
      </c>
      <c r="K135" s="23">
        <v>1</v>
      </c>
      <c r="L135" s="23">
        <v>0</v>
      </c>
      <c r="M135" s="43"/>
      <c r="N135" s="23">
        <v>1</v>
      </c>
      <c r="O135" s="43"/>
      <c r="P135" s="43"/>
      <c r="Q135" s="43"/>
      <c r="R135" s="43"/>
      <c r="S135" s="43"/>
      <c r="T135" s="43"/>
      <c r="U135" s="16"/>
      <c r="V135" s="43"/>
      <c r="X135" s="43"/>
      <c r="Y135" s="43"/>
      <c r="Z135" s="43"/>
      <c r="AA135" s="43"/>
      <c r="AB135">
        <f t="shared" si="3"/>
        <v>8</v>
      </c>
      <c r="AC135" s="34">
        <f t="shared" si="4"/>
        <v>7</v>
      </c>
      <c r="AD135" s="34">
        <f t="shared" si="5"/>
        <v>0.875</v>
      </c>
      <c r="AE135" s="34"/>
      <c r="AF135" s="34"/>
    </row>
    <row r="136" spans="1:1107" s="23" customFormat="1">
      <c r="A136" s="40">
        <v>8</v>
      </c>
      <c r="B136" s="23">
        <v>2010</v>
      </c>
      <c r="C136" s="34">
        <v>1</v>
      </c>
      <c r="D136" s="34">
        <v>1</v>
      </c>
      <c r="E136" s="43"/>
      <c r="F136" s="43"/>
      <c r="G136" s="43"/>
      <c r="H136" s="34">
        <v>1</v>
      </c>
      <c r="I136" s="43"/>
      <c r="J136" s="43"/>
      <c r="K136" s="43"/>
      <c r="L136" s="23">
        <v>1</v>
      </c>
      <c r="M136" s="43"/>
      <c r="N136" s="23">
        <v>1</v>
      </c>
      <c r="O136" s="43"/>
      <c r="P136" s="43"/>
      <c r="Q136" s="43"/>
      <c r="R136" s="43"/>
      <c r="S136" s="43"/>
      <c r="T136" s="43"/>
      <c r="U136" s="16"/>
      <c r="V136" s="43"/>
      <c r="X136" s="43"/>
      <c r="Y136" s="43"/>
      <c r="Z136" s="43"/>
      <c r="AA136" s="43"/>
      <c r="AB136">
        <f t="shared" si="3"/>
        <v>5</v>
      </c>
      <c r="AC136" s="34">
        <f t="shared" si="4"/>
        <v>5</v>
      </c>
      <c r="AD136" s="34">
        <f t="shared" si="5"/>
        <v>1</v>
      </c>
      <c r="AE136" s="34"/>
      <c r="AF136" s="34"/>
    </row>
    <row r="137" spans="1:1107" s="23" customFormat="1">
      <c r="A137" s="49">
        <v>9</v>
      </c>
      <c r="B137" s="49">
        <v>2010</v>
      </c>
      <c r="C137" s="34"/>
      <c r="D137" s="46"/>
      <c r="E137" s="46">
        <v>1</v>
      </c>
      <c r="F137" s="46"/>
      <c r="G137" s="46"/>
      <c r="H137" s="46">
        <v>1</v>
      </c>
      <c r="I137" s="46">
        <v>1</v>
      </c>
      <c r="J137" s="46"/>
      <c r="K137" s="46">
        <v>1</v>
      </c>
      <c r="L137" s="46"/>
      <c r="M137" s="46">
        <v>1</v>
      </c>
      <c r="N137" s="46"/>
      <c r="O137" s="46">
        <v>1</v>
      </c>
      <c r="P137" s="46">
        <v>0</v>
      </c>
      <c r="Q137" s="46">
        <v>0</v>
      </c>
      <c r="R137" s="46">
        <v>0</v>
      </c>
      <c r="S137" s="46"/>
      <c r="T137" s="46"/>
      <c r="U137" s="46"/>
      <c r="V137" s="46"/>
      <c r="W137" s="46"/>
      <c r="X137" s="46"/>
      <c r="Y137" s="46"/>
      <c r="Z137" s="46">
        <v>0</v>
      </c>
      <c r="AA137" s="46"/>
      <c r="AB137">
        <f t="shared" si="3"/>
        <v>10</v>
      </c>
      <c r="AC137" s="34">
        <f t="shared" si="4"/>
        <v>6</v>
      </c>
      <c r="AD137" s="34">
        <f t="shared" si="5"/>
        <v>0.6</v>
      </c>
      <c r="AE137" s="34"/>
      <c r="AF137" s="34"/>
      <c r="AG137" s="34"/>
    </row>
    <row r="138" spans="1:1107" s="23" customFormat="1">
      <c r="A138" s="40">
        <v>3</v>
      </c>
      <c r="B138" s="23">
        <v>2011</v>
      </c>
      <c r="C138" s="34">
        <v>1</v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16"/>
      <c r="V138" s="43"/>
      <c r="X138" s="43"/>
      <c r="Y138" s="43"/>
      <c r="Z138" s="43"/>
      <c r="AA138" s="43"/>
      <c r="AB138">
        <f t="shared" si="3"/>
        <v>1</v>
      </c>
      <c r="AC138" s="34">
        <f t="shared" si="4"/>
        <v>1</v>
      </c>
      <c r="AD138" s="34">
        <f t="shared" si="5"/>
        <v>1</v>
      </c>
      <c r="AE138" s="34"/>
      <c r="AF138" s="34"/>
    </row>
    <row r="139" spans="1:1107" s="23" customFormat="1">
      <c r="A139" s="40">
        <v>5</v>
      </c>
      <c r="B139" s="23">
        <v>2011</v>
      </c>
      <c r="C139" s="40">
        <v>0</v>
      </c>
      <c r="D139" s="34">
        <v>1</v>
      </c>
      <c r="E139" s="34">
        <v>1</v>
      </c>
      <c r="F139" s="34">
        <v>1</v>
      </c>
      <c r="G139" s="43"/>
      <c r="H139" s="40">
        <v>0</v>
      </c>
      <c r="I139" s="40">
        <v>0</v>
      </c>
      <c r="J139" s="40">
        <v>0</v>
      </c>
      <c r="K139" s="23">
        <v>1</v>
      </c>
      <c r="L139" s="23">
        <v>0</v>
      </c>
      <c r="M139" s="23">
        <v>1</v>
      </c>
      <c r="N139" s="23">
        <v>0</v>
      </c>
      <c r="O139" s="23">
        <v>0</v>
      </c>
      <c r="P139" s="43"/>
      <c r="Q139" s="43"/>
      <c r="R139" s="43"/>
      <c r="S139" s="43"/>
      <c r="T139" s="43"/>
      <c r="U139" s="16"/>
      <c r="V139" s="43"/>
      <c r="X139" s="43"/>
      <c r="Y139" s="43"/>
      <c r="Z139" s="43"/>
      <c r="AA139" s="43"/>
      <c r="AB139">
        <f t="shared" si="3"/>
        <v>12</v>
      </c>
      <c r="AC139" s="34">
        <f t="shared" si="4"/>
        <v>5</v>
      </c>
      <c r="AD139" s="34">
        <f t="shared" si="5"/>
        <v>0.41666666666666669</v>
      </c>
      <c r="AE139" s="34"/>
      <c r="AF139" s="34"/>
      <c r="AG139" s="23" t="s">
        <v>50</v>
      </c>
    </row>
    <row r="140" spans="1:1107" s="34" customFormat="1">
      <c r="A140" s="49">
        <v>5</v>
      </c>
      <c r="B140" s="49">
        <v>2011</v>
      </c>
      <c r="D140" s="46"/>
      <c r="E140" s="46">
        <v>1</v>
      </c>
      <c r="F140" s="46"/>
      <c r="G140" s="46"/>
      <c r="H140" s="46"/>
      <c r="I140" s="46"/>
      <c r="J140" s="46"/>
      <c r="K140" s="46">
        <v>1</v>
      </c>
      <c r="L140" s="46"/>
      <c r="M140" s="46">
        <v>1</v>
      </c>
      <c r="N140" s="46"/>
      <c r="O140" s="46"/>
      <c r="P140" s="46">
        <v>0</v>
      </c>
      <c r="Q140" s="46">
        <v>0</v>
      </c>
      <c r="R140" s="46">
        <v>0</v>
      </c>
      <c r="S140" s="46"/>
      <c r="T140" s="46"/>
      <c r="U140" s="46"/>
      <c r="V140" s="46"/>
      <c r="W140" s="46"/>
      <c r="X140" s="46">
        <v>0</v>
      </c>
      <c r="Y140" s="46">
        <v>0</v>
      </c>
      <c r="Z140" s="46">
        <v>0</v>
      </c>
      <c r="AA140" s="46"/>
      <c r="AB140">
        <f t="shared" si="3"/>
        <v>9</v>
      </c>
      <c r="AC140" s="34">
        <f t="shared" si="4"/>
        <v>3</v>
      </c>
      <c r="AD140" s="34">
        <f t="shared" si="5"/>
        <v>0.33333333333333331</v>
      </c>
    </row>
    <row r="141" spans="1:1107" s="46" customFormat="1">
      <c r="A141" s="40">
        <v>8</v>
      </c>
      <c r="B141" s="23">
        <v>2011</v>
      </c>
      <c r="C141" s="34">
        <v>1</v>
      </c>
      <c r="D141" s="34">
        <v>1</v>
      </c>
      <c r="E141" s="43"/>
      <c r="F141" s="43"/>
      <c r="G141" s="43"/>
      <c r="H141" s="34">
        <v>1</v>
      </c>
      <c r="I141" s="43"/>
      <c r="J141" s="43"/>
      <c r="K141" s="23">
        <v>1</v>
      </c>
      <c r="L141" s="23">
        <v>0</v>
      </c>
      <c r="M141" s="43"/>
      <c r="N141" s="43"/>
      <c r="O141" s="43"/>
      <c r="P141" s="43"/>
      <c r="Q141" s="43"/>
      <c r="R141" s="43"/>
      <c r="S141" s="43"/>
      <c r="T141" s="43"/>
      <c r="U141" s="16"/>
      <c r="V141" s="43"/>
      <c r="W141" s="23"/>
      <c r="X141" s="43"/>
      <c r="Y141" s="43"/>
      <c r="Z141" s="43"/>
      <c r="AA141" s="43"/>
      <c r="AB141">
        <f t="shared" si="3"/>
        <v>5</v>
      </c>
      <c r="AC141" s="34">
        <f t="shared" si="4"/>
        <v>4</v>
      </c>
      <c r="AD141" s="34">
        <f t="shared" si="5"/>
        <v>0.8</v>
      </c>
      <c r="AE141" s="34"/>
      <c r="AF141" s="34"/>
      <c r="AG141" s="23" t="s">
        <v>54</v>
      </c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  <c r="DV141" s="34"/>
      <c r="DW141" s="34"/>
      <c r="DX141" s="34"/>
      <c r="DY141" s="34"/>
      <c r="DZ141" s="34"/>
      <c r="EA141" s="34"/>
      <c r="EB141" s="34"/>
      <c r="EC141" s="34"/>
      <c r="ED141" s="34"/>
      <c r="EE141" s="34"/>
      <c r="EF141" s="34"/>
      <c r="EG141" s="34"/>
      <c r="EH141" s="34"/>
      <c r="EI141" s="34"/>
      <c r="EJ141" s="34"/>
      <c r="EK141" s="34"/>
      <c r="EL141" s="34"/>
      <c r="EM141" s="34"/>
      <c r="EN141" s="34"/>
      <c r="EO141" s="34"/>
      <c r="EP141" s="34"/>
      <c r="EQ141" s="34"/>
      <c r="ER141" s="34"/>
      <c r="ES141" s="34"/>
      <c r="ET141" s="34"/>
      <c r="EU141" s="34"/>
      <c r="EV141" s="34"/>
      <c r="EW141" s="34"/>
      <c r="EX141" s="34"/>
      <c r="EY141" s="34"/>
      <c r="EZ141" s="34"/>
      <c r="FA141" s="34"/>
      <c r="FB141" s="34"/>
      <c r="FC141" s="34"/>
      <c r="FD141" s="34"/>
      <c r="FE141" s="34"/>
      <c r="FF141" s="34"/>
      <c r="FG141" s="34"/>
      <c r="FH141" s="34"/>
      <c r="FI141" s="34"/>
      <c r="FJ141" s="34"/>
      <c r="FK141" s="34"/>
      <c r="FL141" s="34"/>
      <c r="FM141" s="34"/>
      <c r="FN141" s="34"/>
      <c r="FO141" s="34"/>
      <c r="FP141" s="34"/>
      <c r="FQ141" s="34"/>
      <c r="FR141" s="34"/>
      <c r="FS141" s="34"/>
      <c r="FT141" s="34"/>
      <c r="FU141" s="34"/>
      <c r="FV141" s="34"/>
      <c r="FW141" s="34"/>
      <c r="FX141" s="34"/>
      <c r="FY141" s="34"/>
      <c r="FZ141" s="34"/>
      <c r="GA141" s="34"/>
      <c r="GB141" s="34"/>
      <c r="GC141" s="34"/>
      <c r="GD141" s="34"/>
      <c r="GE141" s="34"/>
      <c r="GF141" s="34"/>
      <c r="GG141" s="34"/>
      <c r="GH141" s="34"/>
      <c r="GI141" s="34"/>
      <c r="GJ141" s="34"/>
      <c r="GK141" s="34"/>
      <c r="GL141" s="34"/>
      <c r="GM141" s="34"/>
      <c r="GN141" s="34"/>
      <c r="GO141" s="34"/>
      <c r="GP141" s="34"/>
      <c r="GQ141" s="34"/>
      <c r="GR141" s="34"/>
      <c r="GS141" s="34"/>
      <c r="GT141" s="34"/>
      <c r="GU141" s="34"/>
      <c r="GV141" s="34"/>
      <c r="GW141" s="34"/>
      <c r="GX141" s="34"/>
      <c r="GY141" s="34"/>
      <c r="GZ141" s="34"/>
      <c r="HA141" s="34"/>
      <c r="HB141" s="34"/>
      <c r="HC141" s="34"/>
      <c r="HD141" s="34"/>
      <c r="HE141" s="34"/>
      <c r="HF141" s="34"/>
      <c r="HG141" s="34"/>
      <c r="HH141" s="34"/>
      <c r="HI141" s="34"/>
      <c r="HJ141" s="34"/>
      <c r="HK141" s="34"/>
      <c r="HL141" s="34"/>
      <c r="HM141" s="34"/>
      <c r="HN141" s="34"/>
      <c r="HO141" s="34"/>
      <c r="HP141" s="34"/>
      <c r="HQ141" s="34"/>
      <c r="HR141" s="34"/>
      <c r="HS141" s="34"/>
      <c r="HT141" s="34"/>
      <c r="HU141" s="34"/>
      <c r="HV141" s="34"/>
      <c r="HW141" s="34"/>
      <c r="HX141" s="34"/>
      <c r="HY141" s="34"/>
      <c r="HZ141" s="34"/>
      <c r="IA141" s="34"/>
      <c r="IB141" s="34"/>
      <c r="IC141" s="34"/>
      <c r="ID141" s="34"/>
      <c r="IE141" s="34"/>
      <c r="IF141" s="34"/>
      <c r="IG141" s="34"/>
      <c r="IH141" s="34"/>
      <c r="II141" s="34"/>
      <c r="IJ141" s="34"/>
      <c r="IK141" s="34"/>
      <c r="IL141" s="34"/>
      <c r="IM141" s="34"/>
      <c r="IN141" s="34"/>
      <c r="IO141" s="34"/>
      <c r="IP141" s="34"/>
      <c r="IQ141" s="34"/>
      <c r="IR141" s="34"/>
      <c r="IS141" s="34"/>
      <c r="IT141" s="34"/>
      <c r="IU141" s="34"/>
      <c r="IV141" s="34"/>
      <c r="IW141" s="34"/>
      <c r="IX141" s="34"/>
      <c r="IY141" s="34"/>
      <c r="IZ141" s="34"/>
      <c r="JA141" s="34"/>
      <c r="JB141" s="34"/>
      <c r="JC141" s="34"/>
      <c r="JD141" s="34"/>
      <c r="JE141" s="34"/>
      <c r="JF141" s="34"/>
      <c r="JG141" s="34"/>
      <c r="JH141" s="34"/>
      <c r="JI141" s="34"/>
      <c r="JJ141" s="34"/>
      <c r="JK141" s="34"/>
      <c r="JL141" s="34"/>
      <c r="JM141" s="34"/>
      <c r="JN141" s="34"/>
      <c r="JO141" s="34"/>
      <c r="JP141" s="34"/>
      <c r="JQ141" s="34"/>
      <c r="JR141" s="34"/>
      <c r="JS141" s="34"/>
      <c r="JT141" s="34"/>
      <c r="JU141" s="34"/>
      <c r="JV141" s="34"/>
      <c r="JW141" s="34"/>
      <c r="JX141" s="34"/>
      <c r="JY141" s="34"/>
      <c r="JZ141" s="34"/>
      <c r="KA141" s="34"/>
      <c r="KB141" s="34"/>
      <c r="KC141" s="34"/>
      <c r="KD141" s="34"/>
      <c r="KE141" s="34"/>
      <c r="KF141" s="34"/>
      <c r="KG141" s="34"/>
      <c r="KH141" s="34"/>
      <c r="KI141" s="34"/>
      <c r="KJ141" s="34"/>
      <c r="KK141" s="34"/>
      <c r="KL141" s="34"/>
      <c r="KM141" s="34"/>
      <c r="KN141" s="34"/>
      <c r="KO141" s="34"/>
      <c r="KP141" s="34"/>
      <c r="KQ141" s="34"/>
      <c r="KR141" s="34"/>
      <c r="KS141" s="34"/>
      <c r="KT141" s="34"/>
      <c r="KU141" s="34"/>
      <c r="KV141" s="34"/>
      <c r="KW141" s="34"/>
      <c r="KX141" s="34"/>
      <c r="KY141" s="34"/>
      <c r="KZ141" s="34"/>
      <c r="LA141" s="34"/>
      <c r="LB141" s="34"/>
      <c r="LC141" s="34"/>
      <c r="LD141" s="34"/>
      <c r="LE141" s="34"/>
      <c r="LF141" s="34"/>
      <c r="LG141" s="34"/>
      <c r="LH141" s="34"/>
      <c r="LI141" s="34"/>
      <c r="LJ141" s="34"/>
      <c r="LK141" s="34"/>
      <c r="LL141" s="34"/>
      <c r="LM141" s="34"/>
      <c r="LN141" s="34"/>
      <c r="LO141" s="34"/>
      <c r="LP141" s="34"/>
      <c r="LQ141" s="34"/>
      <c r="LR141" s="34"/>
      <c r="LS141" s="34"/>
      <c r="LT141" s="34"/>
      <c r="LU141" s="34"/>
      <c r="LV141" s="34"/>
      <c r="LW141" s="34"/>
      <c r="LX141" s="34"/>
      <c r="LY141" s="34"/>
      <c r="LZ141" s="34"/>
      <c r="MA141" s="34"/>
      <c r="MB141" s="34"/>
      <c r="MC141" s="34"/>
      <c r="MD141" s="34"/>
      <c r="ME141" s="34"/>
      <c r="MF141" s="34"/>
      <c r="MG141" s="34"/>
      <c r="MH141" s="34"/>
      <c r="MI141" s="34"/>
      <c r="MJ141" s="34"/>
      <c r="MK141" s="34"/>
      <c r="ML141" s="34"/>
      <c r="MM141" s="34"/>
      <c r="MN141" s="34"/>
      <c r="MO141" s="34"/>
      <c r="MP141" s="34"/>
      <c r="MQ141" s="34"/>
      <c r="MR141" s="34"/>
      <c r="MS141" s="34"/>
      <c r="MT141" s="34"/>
      <c r="MU141" s="34"/>
      <c r="MV141" s="34"/>
      <c r="MW141" s="34"/>
      <c r="MX141" s="34"/>
      <c r="MY141" s="34"/>
      <c r="MZ141" s="34"/>
      <c r="NA141" s="34"/>
      <c r="NB141" s="34"/>
      <c r="NC141" s="34"/>
      <c r="ND141" s="34"/>
      <c r="NE141" s="34"/>
      <c r="NF141" s="34"/>
      <c r="NG141" s="34"/>
      <c r="NH141" s="34"/>
      <c r="NI141" s="34"/>
      <c r="NJ141" s="34"/>
      <c r="NK141" s="34"/>
      <c r="NL141" s="34"/>
      <c r="NM141" s="34"/>
      <c r="NN141" s="34"/>
      <c r="NO141" s="34"/>
      <c r="NP141" s="34"/>
      <c r="NQ141" s="34"/>
      <c r="NR141" s="34"/>
      <c r="NS141" s="34"/>
      <c r="NT141" s="34"/>
      <c r="NU141" s="34"/>
      <c r="NV141" s="34"/>
      <c r="NW141" s="34"/>
      <c r="NX141" s="34"/>
      <c r="NY141" s="34"/>
      <c r="NZ141" s="34"/>
      <c r="OA141" s="34"/>
      <c r="OB141" s="34"/>
      <c r="OC141" s="34"/>
      <c r="OD141" s="34"/>
      <c r="OE141" s="34"/>
      <c r="OF141" s="34"/>
      <c r="OG141" s="34"/>
      <c r="OH141" s="34"/>
      <c r="OI141" s="34"/>
      <c r="OJ141" s="34"/>
      <c r="OK141" s="34"/>
      <c r="OL141" s="34"/>
      <c r="OM141" s="34"/>
      <c r="ON141" s="34"/>
      <c r="OO141" s="34"/>
      <c r="OP141" s="34"/>
      <c r="OQ141" s="34"/>
      <c r="OR141" s="34"/>
      <c r="OS141" s="34"/>
      <c r="OT141" s="34"/>
      <c r="OU141" s="34"/>
      <c r="OV141" s="34"/>
      <c r="OW141" s="34"/>
      <c r="OX141" s="34"/>
      <c r="OY141" s="34"/>
      <c r="OZ141" s="34"/>
      <c r="PA141" s="34"/>
      <c r="PB141" s="34"/>
      <c r="PC141" s="34"/>
      <c r="PD141" s="34"/>
      <c r="PE141" s="34"/>
      <c r="PF141" s="34"/>
      <c r="PG141" s="34"/>
      <c r="PH141" s="34"/>
      <c r="PI141" s="34"/>
      <c r="PJ141" s="34"/>
      <c r="PK141" s="34"/>
      <c r="PL141" s="34"/>
      <c r="PM141" s="34"/>
      <c r="PN141" s="34"/>
      <c r="PO141" s="34"/>
      <c r="PP141" s="34"/>
      <c r="PQ141" s="34"/>
      <c r="PR141" s="34"/>
      <c r="PS141" s="34"/>
      <c r="PT141" s="34"/>
      <c r="PU141" s="34"/>
      <c r="PV141" s="34"/>
      <c r="PW141" s="34"/>
      <c r="PX141" s="34"/>
      <c r="PY141" s="34"/>
      <c r="PZ141" s="34"/>
      <c r="QA141" s="34"/>
      <c r="QB141" s="34"/>
      <c r="QC141" s="34"/>
      <c r="QD141" s="34"/>
      <c r="QE141" s="34"/>
      <c r="QF141" s="34"/>
      <c r="QG141" s="34"/>
      <c r="QH141" s="34"/>
      <c r="QI141" s="34"/>
      <c r="QJ141" s="34"/>
      <c r="QK141" s="34"/>
      <c r="QL141" s="34"/>
      <c r="QM141" s="34"/>
      <c r="QN141" s="34"/>
      <c r="QO141" s="34"/>
      <c r="QP141" s="34"/>
      <c r="QQ141" s="34"/>
      <c r="QR141" s="34"/>
      <c r="QS141" s="34"/>
      <c r="QT141" s="34"/>
      <c r="QU141" s="34"/>
      <c r="QV141" s="34"/>
      <c r="QW141" s="34"/>
      <c r="QX141" s="34"/>
      <c r="QY141" s="34"/>
      <c r="QZ141" s="34"/>
      <c r="RA141" s="34"/>
      <c r="RB141" s="34"/>
      <c r="RC141" s="34"/>
      <c r="RD141" s="34"/>
      <c r="RE141" s="34"/>
      <c r="RF141" s="34"/>
      <c r="RG141" s="34"/>
      <c r="RH141" s="34"/>
      <c r="RI141" s="34"/>
      <c r="RJ141" s="34"/>
      <c r="RK141" s="34"/>
      <c r="RL141" s="34"/>
      <c r="RM141" s="34"/>
      <c r="RN141" s="34"/>
      <c r="RO141" s="34"/>
      <c r="RP141" s="34"/>
      <c r="RQ141" s="34"/>
      <c r="RR141" s="34"/>
      <c r="RS141" s="34"/>
      <c r="RT141" s="34"/>
      <c r="RU141" s="34"/>
      <c r="RV141" s="34"/>
      <c r="RW141" s="34"/>
      <c r="RX141" s="34"/>
      <c r="RY141" s="34"/>
      <c r="RZ141" s="34"/>
      <c r="SA141" s="34"/>
      <c r="SB141" s="34"/>
      <c r="SC141" s="34"/>
      <c r="SD141" s="34"/>
      <c r="SE141" s="34"/>
      <c r="SF141" s="34"/>
      <c r="SG141" s="34"/>
      <c r="SH141" s="34"/>
      <c r="SI141" s="34"/>
      <c r="SJ141" s="34"/>
      <c r="SK141" s="34"/>
      <c r="SL141" s="34"/>
      <c r="SM141" s="34"/>
      <c r="SN141" s="34"/>
      <c r="SO141" s="34"/>
      <c r="SP141" s="34"/>
      <c r="SQ141" s="34"/>
      <c r="SR141" s="34"/>
      <c r="SS141" s="34"/>
      <c r="ST141" s="34"/>
      <c r="SU141" s="34"/>
      <c r="SV141" s="34"/>
      <c r="SW141" s="34"/>
      <c r="SX141" s="34"/>
      <c r="SY141" s="34"/>
      <c r="SZ141" s="34"/>
      <c r="TA141" s="34"/>
      <c r="TB141" s="34"/>
      <c r="TC141" s="34"/>
      <c r="TD141" s="34"/>
      <c r="TE141" s="34"/>
      <c r="TF141" s="34"/>
      <c r="TG141" s="34"/>
      <c r="TH141" s="34"/>
      <c r="TI141" s="34"/>
      <c r="TJ141" s="34"/>
      <c r="TK141" s="34"/>
      <c r="TL141" s="34"/>
      <c r="TM141" s="34"/>
      <c r="TN141" s="34"/>
      <c r="TO141" s="34"/>
      <c r="TP141" s="34"/>
      <c r="TQ141" s="34"/>
      <c r="TR141" s="34"/>
      <c r="TS141" s="34"/>
      <c r="TT141" s="34"/>
      <c r="TU141" s="34"/>
      <c r="TV141" s="34"/>
      <c r="TW141" s="34"/>
      <c r="TX141" s="34"/>
      <c r="TY141" s="34"/>
      <c r="TZ141" s="34"/>
      <c r="UA141" s="34"/>
      <c r="UB141" s="34"/>
      <c r="UC141" s="34"/>
      <c r="UD141" s="34"/>
      <c r="UE141" s="34"/>
      <c r="UF141" s="34"/>
      <c r="UG141" s="34"/>
      <c r="UH141" s="34"/>
      <c r="UI141" s="34"/>
      <c r="UJ141" s="34"/>
      <c r="UK141" s="34"/>
      <c r="UL141" s="34"/>
      <c r="UM141" s="34"/>
      <c r="UN141" s="34"/>
      <c r="UO141" s="34"/>
      <c r="UP141" s="34"/>
      <c r="UQ141" s="34"/>
      <c r="UR141" s="34"/>
      <c r="US141" s="34"/>
      <c r="UT141" s="34"/>
      <c r="UU141" s="34"/>
      <c r="UV141" s="34"/>
      <c r="UW141" s="34"/>
      <c r="UX141" s="34"/>
      <c r="UY141" s="34"/>
      <c r="UZ141" s="34"/>
      <c r="VA141" s="34"/>
      <c r="VB141" s="34"/>
      <c r="VC141" s="34"/>
      <c r="VD141" s="34"/>
      <c r="VE141" s="34"/>
      <c r="VF141" s="34"/>
      <c r="VG141" s="34"/>
      <c r="VH141" s="34"/>
      <c r="VI141" s="34"/>
      <c r="VJ141" s="34"/>
      <c r="VK141" s="34"/>
      <c r="VL141" s="34"/>
      <c r="VM141" s="34"/>
      <c r="VN141" s="34"/>
      <c r="VO141" s="34"/>
      <c r="VP141" s="34"/>
      <c r="VQ141" s="34"/>
      <c r="VR141" s="34"/>
      <c r="VS141" s="34"/>
      <c r="VT141" s="34"/>
      <c r="VU141" s="34"/>
      <c r="VV141" s="34"/>
      <c r="VW141" s="34"/>
      <c r="VX141" s="34"/>
      <c r="VY141" s="34"/>
      <c r="VZ141" s="34"/>
      <c r="WA141" s="34"/>
      <c r="WB141" s="34"/>
      <c r="WC141" s="34"/>
      <c r="WD141" s="34"/>
      <c r="WE141" s="34"/>
      <c r="WF141" s="34"/>
      <c r="WG141" s="34"/>
      <c r="WH141" s="34"/>
      <c r="WI141" s="34"/>
      <c r="WJ141" s="34"/>
      <c r="WK141" s="34"/>
      <c r="WL141" s="34"/>
      <c r="WM141" s="34"/>
      <c r="WN141" s="34"/>
      <c r="WO141" s="34"/>
      <c r="WP141" s="34"/>
      <c r="WQ141" s="34"/>
      <c r="WR141" s="34"/>
      <c r="WS141" s="34"/>
      <c r="WT141" s="34"/>
      <c r="WU141" s="34"/>
      <c r="WV141" s="34"/>
      <c r="WW141" s="34"/>
      <c r="WX141" s="34"/>
      <c r="WY141" s="34"/>
      <c r="WZ141" s="34"/>
      <c r="XA141" s="34"/>
      <c r="XB141" s="34"/>
      <c r="XC141" s="34"/>
      <c r="XD141" s="34"/>
      <c r="XE141" s="34"/>
      <c r="XF141" s="34"/>
      <c r="XG141" s="34"/>
      <c r="XH141" s="34"/>
      <c r="XI141" s="34"/>
      <c r="XJ141" s="34"/>
      <c r="XK141" s="34"/>
      <c r="XL141" s="34"/>
      <c r="XM141" s="34"/>
      <c r="XN141" s="34"/>
      <c r="XO141" s="34"/>
      <c r="XP141" s="34"/>
      <c r="XQ141" s="34"/>
      <c r="XR141" s="34"/>
      <c r="XS141" s="34"/>
      <c r="XT141" s="34"/>
      <c r="XU141" s="34"/>
      <c r="XV141" s="34"/>
      <c r="XW141" s="34"/>
      <c r="XX141" s="34"/>
      <c r="XY141" s="34"/>
      <c r="XZ141" s="34"/>
      <c r="YA141" s="34"/>
      <c r="YB141" s="34"/>
      <c r="YC141" s="34"/>
      <c r="YD141" s="34"/>
      <c r="YE141" s="34"/>
      <c r="YF141" s="34"/>
      <c r="YG141" s="34"/>
      <c r="YH141" s="34"/>
      <c r="YI141" s="34"/>
      <c r="YJ141" s="34"/>
      <c r="YK141" s="34"/>
      <c r="YL141" s="34"/>
      <c r="YM141" s="34"/>
      <c r="YN141" s="34"/>
      <c r="YO141" s="34"/>
      <c r="YP141" s="34"/>
      <c r="YQ141" s="34"/>
      <c r="YR141" s="34"/>
      <c r="YS141" s="34"/>
      <c r="YT141" s="34"/>
      <c r="YU141" s="34"/>
      <c r="YV141" s="34"/>
      <c r="YW141" s="34"/>
      <c r="YX141" s="34"/>
      <c r="YY141" s="34"/>
      <c r="YZ141" s="34"/>
      <c r="ZA141" s="34"/>
      <c r="ZB141" s="34"/>
      <c r="ZC141" s="34"/>
      <c r="ZD141" s="34"/>
      <c r="ZE141" s="34"/>
      <c r="ZF141" s="34"/>
      <c r="ZG141" s="34"/>
      <c r="ZH141" s="34"/>
      <c r="ZI141" s="34"/>
      <c r="ZJ141" s="34"/>
      <c r="ZK141" s="34"/>
      <c r="ZL141" s="34"/>
      <c r="ZM141" s="34"/>
      <c r="ZN141" s="34"/>
      <c r="ZO141" s="34"/>
      <c r="ZP141" s="34"/>
      <c r="ZQ141" s="34"/>
      <c r="ZR141" s="34"/>
      <c r="ZS141" s="34"/>
      <c r="ZT141" s="34"/>
      <c r="ZU141" s="34"/>
      <c r="ZV141" s="34"/>
      <c r="ZW141" s="34"/>
      <c r="ZX141" s="34"/>
      <c r="ZY141" s="34"/>
      <c r="ZZ141" s="34"/>
      <c r="AAA141" s="34"/>
      <c r="AAB141" s="34"/>
      <c r="AAC141" s="34"/>
      <c r="AAD141" s="34"/>
      <c r="AAE141" s="34"/>
      <c r="AAF141" s="34"/>
      <c r="AAG141" s="34"/>
      <c r="AAH141" s="34"/>
      <c r="AAI141" s="34"/>
      <c r="AAJ141" s="34"/>
      <c r="AAK141" s="34"/>
      <c r="AAL141" s="34"/>
      <c r="AAM141" s="34"/>
      <c r="AAN141" s="34"/>
      <c r="AAO141" s="34"/>
      <c r="AAP141" s="34"/>
      <c r="AAQ141" s="34"/>
      <c r="AAR141" s="34"/>
      <c r="AAS141" s="34"/>
      <c r="AAT141" s="34"/>
      <c r="AAU141" s="34"/>
      <c r="AAV141" s="34"/>
      <c r="AAW141" s="34"/>
      <c r="AAX141" s="34"/>
      <c r="AAY141" s="34"/>
      <c r="AAZ141" s="34"/>
      <c r="ABA141" s="34"/>
      <c r="ABB141" s="34"/>
      <c r="ABC141" s="34"/>
      <c r="ABD141" s="34"/>
      <c r="ABE141" s="34"/>
      <c r="ABF141" s="34"/>
      <c r="ABG141" s="34"/>
      <c r="ABH141" s="34"/>
      <c r="ABI141" s="34"/>
      <c r="ABJ141" s="34"/>
      <c r="ABK141" s="34"/>
      <c r="ABL141" s="34"/>
      <c r="ABM141" s="34"/>
      <c r="ABN141" s="34"/>
      <c r="ABO141" s="34"/>
      <c r="ABP141" s="34"/>
      <c r="ABQ141" s="34"/>
      <c r="ABR141" s="34"/>
      <c r="ABS141" s="34"/>
      <c r="ABT141" s="34"/>
      <c r="ABU141" s="34"/>
      <c r="ABV141" s="34"/>
      <c r="ABW141" s="34"/>
      <c r="ABX141" s="34"/>
      <c r="ABY141" s="34"/>
      <c r="ABZ141" s="34"/>
      <c r="ACA141" s="34"/>
      <c r="ACB141" s="34"/>
      <c r="ACC141" s="34"/>
      <c r="ACD141" s="34"/>
      <c r="ACE141" s="34"/>
      <c r="ACF141" s="34"/>
      <c r="ACG141" s="34"/>
      <c r="ACH141" s="34"/>
      <c r="ACI141" s="34"/>
      <c r="ACJ141" s="34"/>
      <c r="ACK141" s="34"/>
      <c r="ACL141" s="34"/>
      <c r="ACM141" s="34"/>
      <c r="ACN141" s="34"/>
      <c r="ACO141" s="34"/>
      <c r="ACP141" s="34"/>
      <c r="ACQ141" s="34"/>
      <c r="ACR141" s="34"/>
      <c r="ACS141" s="34"/>
      <c r="ACT141" s="34"/>
      <c r="ACU141" s="34"/>
      <c r="ACV141" s="34"/>
      <c r="ACW141" s="34"/>
      <c r="ACX141" s="34"/>
      <c r="ACY141" s="34"/>
      <c r="ACZ141" s="34"/>
      <c r="ADA141" s="34"/>
      <c r="ADB141" s="34"/>
      <c r="ADC141" s="34"/>
      <c r="ADD141" s="34"/>
      <c r="ADE141" s="34"/>
      <c r="ADF141" s="34"/>
      <c r="ADG141" s="34"/>
      <c r="ADH141" s="34"/>
      <c r="ADI141" s="34"/>
      <c r="ADJ141" s="34"/>
      <c r="ADK141" s="34"/>
      <c r="ADL141" s="34"/>
      <c r="ADM141" s="34"/>
      <c r="ADN141" s="34"/>
      <c r="ADO141" s="34"/>
      <c r="ADP141" s="34"/>
      <c r="ADQ141" s="34"/>
      <c r="ADR141" s="34"/>
      <c r="ADS141" s="34"/>
      <c r="ADT141" s="34"/>
      <c r="ADU141" s="34"/>
      <c r="ADV141" s="34"/>
      <c r="ADW141" s="34"/>
      <c r="ADX141" s="34"/>
      <c r="ADY141" s="34"/>
      <c r="ADZ141" s="34"/>
      <c r="AEA141" s="34"/>
      <c r="AEB141" s="34"/>
      <c r="AEC141" s="34"/>
      <c r="AED141" s="34"/>
      <c r="AEE141" s="34"/>
      <c r="AEF141" s="34"/>
      <c r="AEG141" s="34"/>
      <c r="AEH141" s="34"/>
      <c r="AEI141" s="34"/>
      <c r="AEJ141" s="34"/>
      <c r="AEK141" s="34"/>
      <c r="AEL141" s="34"/>
      <c r="AEM141" s="34"/>
      <c r="AEN141" s="34"/>
      <c r="AEO141" s="34"/>
      <c r="AEP141" s="34"/>
      <c r="AEQ141" s="34"/>
      <c r="AER141" s="34"/>
      <c r="AES141" s="34"/>
      <c r="AET141" s="34"/>
      <c r="AEU141" s="34"/>
      <c r="AEV141" s="34"/>
      <c r="AEW141" s="34"/>
      <c r="AEX141" s="34"/>
      <c r="AEY141" s="34"/>
      <c r="AEZ141" s="34"/>
      <c r="AFA141" s="34"/>
      <c r="AFB141" s="34"/>
      <c r="AFC141" s="34"/>
      <c r="AFD141" s="34"/>
      <c r="AFE141" s="34"/>
      <c r="AFF141" s="34"/>
      <c r="AFG141" s="34"/>
      <c r="AFH141" s="34"/>
      <c r="AFI141" s="34"/>
      <c r="AFJ141" s="34"/>
      <c r="AFK141" s="34"/>
      <c r="AFL141" s="34"/>
      <c r="AFM141" s="34"/>
      <c r="AFN141" s="34"/>
      <c r="AFO141" s="34"/>
      <c r="AFP141" s="34"/>
      <c r="AFQ141" s="34"/>
      <c r="AFR141" s="34"/>
      <c r="AFS141" s="34"/>
      <c r="AFT141" s="34"/>
      <c r="AFU141" s="34"/>
      <c r="AFV141" s="34"/>
      <c r="AFW141" s="34"/>
      <c r="AFX141" s="34"/>
      <c r="AFY141" s="34"/>
      <c r="AFZ141" s="34"/>
      <c r="AGA141" s="34"/>
      <c r="AGB141" s="34"/>
      <c r="AGC141" s="34"/>
      <c r="AGD141" s="34"/>
      <c r="AGE141" s="34"/>
      <c r="AGF141" s="34"/>
      <c r="AGG141" s="34"/>
      <c r="AGH141" s="34"/>
      <c r="AGI141" s="34"/>
      <c r="AGJ141" s="34"/>
      <c r="AGK141" s="34"/>
      <c r="AGL141" s="34"/>
      <c r="AGM141" s="34"/>
      <c r="AGN141" s="34"/>
      <c r="AGO141" s="34"/>
      <c r="AGP141" s="34"/>
      <c r="AGQ141" s="34"/>
      <c r="AGR141" s="34"/>
      <c r="AGS141" s="34"/>
      <c r="AGT141" s="34"/>
      <c r="AGU141" s="34"/>
      <c r="AGV141" s="34"/>
      <c r="AGW141" s="34"/>
      <c r="AGX141" s="34"/>
      <c r="AGY141" s="34"/>
      <c r="AGZ141" s="34"/>
      <c r="AHA141" s="34"/>
      <c r="AHB141" s="34"/>
      <c r="AHC141" s="34"/>
      <c r="AHD141" s="34"/>
      <c r="AHE141" s="34"/>
      <c r="AHF141" s="34"/>
      <c r="AHG141" s="34"/>
      <c r="AHH141" s="34"/>
      <c r="AHI141" s="34"/>
      <c r="AHJ141" s="34"/>
      <c r="AHK141" s="34"/>
      <c r="AHL141" s="34"/>
      <c r="AHM141" s="34"/>
      <c r="AHN141" s="34"/>
      <c r="AHO141" s="34"/>
      <c r="AHP141" s="34"/>
      <c r="AHQ141" s="34"/>
      <c r="AHR141" s="34"/>
      <c r="AHS141" s="34"/>
      <c r="AHT141" s="34"/>
      <c r="AHU141" s="34"/>
      <c r="AHV141" s="34"/>
      <c r="AHW141" s="34"/>
      <c r="AHX141" s="34"/>
      <c r="AHY141" s="34"/>
      <c r="AHZ141" s="34"/>
      <c r="AIA141" s="34"/>
      <c r="AIB141" s="34"/>
      <c r="AIC141" s="34"/>
      <c r="AID141" s="34"/>
      <c r="AIE141" s="34"/>
      <c r="AIF141" s="34"/>
      <c r="AIG141" s="34"/>
      <c r="AIH141" s="34"/>
      <c r="AII141" s="34"/>
      <c r="AIJ141" s="34"/>
      <c r="AIK141" s="34"/>
      <c r="AIL141" s="34"/>
      <c r="AIM141" s="34"/>
      <c r="AIN141" s="34"/>
      <c r="AIO141" s="34"/>
      <c r="AIP141" s="34"/>
      <c r="AIQ141" s="34"/>
      <c r="AIR141" s="34"/>
      <c r="AIS141" s="34"/>
      <c r="AIT141" s="34"/>
      <c r="AIU141" s="34"/>
      <c r="AIV141" s="34"/>
      <c r="AIW141" s="34"/>
      <c r="AIX141" s="34"/>
      <c r="AIY141" s="34"/>
      <c r="AIZ141" s="34"/>
      <c r="AJA141" s="34"/>
      <c r="AJB141" s="34"/>
      <c r="AJC141" s="34"/>
      <c r="AJD141" s="34"/>
      <c r="AJE141" s="34"/>
      <c r="AJF141" s="34"/>
      <c r="AJG141" s="34"/>
      <c r="AJH141" s="34"/>
      <c r="AJI141" s="34"/>
      <c r="AJJ141" s="34"/>
      <c r="AJK141" s="34"/>
      <c r="AJL141" s="34"/>
      <c r="AJM141" s="34"/>
      <c r="AJN141" s="34"/>
      <c r="AJO141" s="34"/>
      <c r="AJP141" s="34"/>
      <c r="AJQ141" s="34"/>
      <c r="AJR141" s="34"/>
      <c r="AJS141" s="34"/>
      <c r="AJT141" s="34"/>
      <c r="AJU141" s="34"/>
      <c r="AJV141" s="34"/>
      <c r="AJW141" s="34"/>
      <c r="AJX141" s="34"/>
      <c r="AJY141" s="34"/>
      <c r="AJZ141" s="34"/>
      <c r="AKA141" s="34"/>
      <c r="AKB141" s="34"/>
      <c r="AKC141" s="34"/>
      <c r="AKD141" s="34"/>
      <c r="AKE141" s="34"/>
      <c r="AKF141" s="34"/>
      <c r="AKG141" s="34"/>
      <c r="AKH141" s="34"/>
      <c r="AKI141" s="34"/>
      <c r="AKJ141" s="34"/>
      <c r="AKK141" s="34"/>
      <c r="AKL141" s="34"/>
      <c r="AKM141" s="34"/>
      <c r="AKN141" s="34"/>
      <c r="AKO141" s="34"/>
      <c r="AKP141" s="34"/>
      <c r="AKQ141" s="34"/>
      <c r="AKR141" s="34"/>
      <c r="AKS141" s="34"/>
      <c r="AKT141" s="34"/>
      <c r="AKU141" s="34"/>
      <c r="AKV141" s="34"/>
      <c r="AKW141" s="34"/>
      <c r="AKX141" s="34"/>
      <c r="AKY141" s="34"/>
      <c r="AKZ141" s="34"/>
      <c r="ALA141" s="34"/>
      <c r="ALB141" s="34"/>
      <c r="ALC141" s="34"/>
      <c r="ALD141" s="34"/>
      <c r="ALE141" s="34"/>
      <c r="ALF141" s="34"/>
      <c r="ALG141" s="34"/>
      <c r="ALH141" s="34"/>
      <c r="ALI141" s="34"/>
      <c r="ALJ141" s="34"/>
      <c r="ALK141" s="34"/>
      <c r="ALL141" s="34"/>
      <c r="ALM141" s="34"/>
      <c r="ALN141" s="34"/>
      <c r="ALO141" s="34"/>
      <c r="ALP141" s="34"/>
      <c r="ALQ141" s="34"/>
      <c r="ALR141" s="34"/>
      <c r="ALS141" s="34"/>
      <c r="ALT141" s="34"/>
      <c r="ALU141" s="34"/>
      <c r="ALV141" s="34"/>
      <c r="ALW141" s="34"/>
      <c r="ALX141" s="34"/>
      <c r="ALY141" s="34"/>
      <c r="ALZ141" s="34"/>
      <c r="AMA141" s="34"/>
      <c r="AMB141" s="34"/>
      <c r="AMC141" s="34"/>
      <c r="AMD141" s="34"/>
      <c r="AME141" s="34"/>
      <c r="AMF141" s="34"/>
      <c r="AMG141" s="34"/>
      <c r="AMH141" s="34"/>
      <c r="AMI141" s="34"/>
      <c r="AMJ141" s="34"/>
      <c r="AMK141" s="34"/>
      <c r="AML141" s="34"/>
      <c r="AMM141" s="34"/>
      <c r="AMN141" s="34"/>
      <c r="AMO141" s="34"/>
      <c r="AMP141" s="34"/>
      <c r="AMQ141" s="34"/>
      <c r="AMR141" s="34"/>
      <c r="AMS141" s="34"/>
      <c r="AMT141" s="34"/>
      <c r="AMU141" s="34"/>
      <c r="AMV141" s="34"/>
      <c r="AMW141" s="34"/>
      <c r="AMX141" s="34"/>
      <c r="AMY141" s="34"/>
      <c r="AMZ141" s="34"/>
      <c r="ANA141" s="34"/>
      <c r="ANB141" s="34"/>
      <c r="ANC141" s="34"/>
      <c r="AND141" s="34"/>
      <c r="ANE141" s="34"/>
      <c r="ANF141" s="34"/>
      <c r="ANG141" s="34"/>
      <c r="ANH141" s="34"/>
      <c r="ANI141" s="34"/>
      <c r="ANJ141" s="34"/>
      <c r="ANK141" s="34"/>
      <c r="ANL141" s="34"/>
      <c r="ANM141" s="34"/>
      <c r="ANN141" s="34"/>
      <c r="ANO141" s="34"/>
      <c r="ANP141" s="34"/>
      <c r="ANQ141" s="34"/>
      <c r="ANR141" s="34"/>
      <c r="ANS141" s="34"/>
      <c r="ANT141" s="34"/>
      <c r="ANU141" s="34"/>
      <c r="ANV141" s="34"/>
      <c r="ANW141" s="34"/>
      <c r="ANX141" s="34"/>
      <c r="ANY141" s="34"/>
      <c r="ANZ141" s="34"/>
      <c r="AOA141" s="34"/>
      <c r="AOB141" s="34"/>
      <c r="AOC141" s="34"/>
      <c r="AOD141" s="34"/>
      <c r="AOE141" s="34"/>
      <c r="AOF141" s="34"/>
      <c r="AOG141" s="34"/>
      <c r="AOH141" s="34"/>
      <c r="AOI141" s="34"/>
      <c r="AOJ141" s="34"/>
      <c r="AOK141" s="34"/>
      <c r="AOL141" s="34"/>
      <c r="AOM141" s="34"/>
      <c r="AON141" s="34"/>
      <c r="AOO141" s="34"/>
      <c r="AOP141" s="34"/>
      <c r="AOQ141" s="34"/>
      <c r="AOR141" s="34"/>
      <c r="AOS141" s="34"/>
      <c r="AOT141" s="34"/>
      <c r="AOU141" s="34"/>
      <c r="AOV141" s="34"/>
      <c r="AOW141" s="34"/>
      <c r="AOX141" s="34"/>
      <c r="AOY141" s="34"/>
      <c r="AOZ141" s="34"/>
      <c r="APA141" s="34"/>
      <c r="APB141" s="34"/>
      <c r="APC141" s="34"/>
      <c r="APD141" s="34"/>
      <c r="APE141" s="34"/>
      <c r="APF141" s="34"/>
      <c r="APG141" s="34"/>
      <c r="APH141" s="34"/>
      <c r="API141" s="34"/>
      <c r="APJ141" s="34"/>
      <c r="APK141" s="34"/>
      <c r="APL141" s="34"/>
      <c r="APM141" s="34"/>
      <c r="APN141" s="34"/>
      <c r="APO141" s="34"/>
    </row>
    <row r="142" spans="1:1107" s="46" customFormat="1" ht="15">
      <c r="A142" s="49">
        <v>8</v>
      </c>
      <c r="B142" s="49">
        <v>2011</v>
      </c>
      <c r="C142" s="34"/>
      <c r="D142" s="46">
        <v>1</v>
      </c>
      <c r="E142" s="46">
        <v>1</v>
      </c>
      <c r="F142" s="47">
        <v>1</v>
      </c>
      <c r="G142" s="47">
        <v>0</v>
      </c>
      <c r="H142" s="46">
        <v>0</v>
      </c>
      <c r="I142" s="46">
        <v>1</v>
      </c>
      <c r="J142" s="46">
        <v>0</v>
      </c>
      <c r="K142" s="46">
        <v>1</v>
      </c>
      <c r="L142" s="46">
        <v>0</v>
      </c>
      <c r="M142" s="46">
        <v>0</v>
      </c>
      <c r="N142" s="47">
        <v>0</v>
      </c>
      <c r="O142" s="46">
        <v>0</v>
      </c>
      <c r="P142" s="46">
        <v>0</v>
      </c>
      <c r="Q142" s="46">
        <v>0</v>
      </c>
      <c r="R142" s="46">
        <v>0</v>
      </c>
      <c r="X142" s="46">
        <v>0</v>
      </c>
      <c r="Y142" s="46">
        <v>0</v>
      </c>
      <c r="Z142" s="46">
        <v>0</v>
      </c>
      <c r="AB142">
        <f t="shared" si="3"/>
        <v>18</v>
      </c>
      <c r="AC142" s="34">
        <f t="shared" si="4"/>
        <v>5</v>
      </c>
      <c r="AD142" s="34">
        <f t="shared" si="5"/>
        <v>0.27777777777777779</v>
      </c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  <c r="DV142" s="34"/>
      <c r="DW142" s="34"/>
      <c r="DX142" s="34"/>
      <c r="DY142" s="34"/>
      <c r="DZ142" s="34"/>
      <c r="EA142" s="34"/>
      <c r="EB142" s="34"/>
      <c r="EC142" s="34"/>
      <c r="ED142" s="34"/>
      <c r="EE142" s="34"/>
      <c r="EF142" s="34"/>
      <c r="EG142" s="34"/>
      <c r="EH142" s="34"/>
      <c r="EI142" s="34"/>
      <c r="EJ142" s="34"/>
      <c r="EK142" s="34"/>
      <c r="EL142" s="34"/>
      <c r="EM142" s="34"/>
      <c r="EN142" s="34"/>
      <c r="EO142" s="34"/>
      <c r="EP142" s="34"/>
      <c r="EQ142" s="34"/>
      <c r="ER142" s="34"/>
      <c r="ES142" s="34"/>
      <c r="ET142" s="34"/>
      <c r="EU142" s="34"/>
      <c r="EV142" s="34"/>
      <c r="EW142" s="34"/>
      <c r="EX142" s="34"/>
      <c r="EY142" s="34"/>
      <c r="EZ142" s="34"/>
      <c r="FA142" s="34"/>
      <c r="FB142" s="34"/>
      <c r="FC142" s="34"/>
      <c r="FD142" s="34"/>
      <c r="FE142" s="34"/>
      <c r="FF142" s="34"/>
      <c r="FG142" s="34"/>
      <c r="FH142" s="34"/>
      <c r="FI142" s="34"/>
      <c r="FJ142" s="34"/>
      <c r="FK142" s="34"/>
      <c r="FL142" s="34"/>
      <c r="FM142" s="34"/>
      <c r="FN142" s="34"/>
      <c r="FO142" s="34"/>
      <c r="FP142" s="34"/>
      <c r="FQ142" s="34"/>
      <c r="FR142" s="34"/>
      <c r="FS142" s="34"/>
      <c r="FT142" s="34"/>
      <c r="FU142" s="34"/>
      <c r="FV142" s="34"/>
      <c r="FW142" s="34"/>
      <c r="FX142" s="34"/>
      <c r="FY142" s="34"/>
      <c r="FZ142" s="34"/>
      <c r="GA142" s="34"/>
      <c r="GB142" s="34"/>
      <c r="GC142" s="34"/>
      <c r="GD142" s="34"/>
      <c r="GE142" s="34"/>
      <c r="GF142" s="34"/>
      <c r="GG142" s="34"/>
      <c r="GH142" s="34"/>
      <c r="GI142" s="34"/>
      <c r="GJ142" s="34"/>
      <c r="GK142" s="34"/>
      <c r="GL142" s="34"/>
      <c r="GM142" s="34"/>
      <c r="GN142" s="34"/>
      <c r="GO142" s="34"/>
      <c r="GP142" s="34"/>
      <c r="GQ142" s="34"/>
      <c r="GR142" s="34"/>
      <c r="GS142" s="34"/>
      <c r="GT142" s="34"/>
      <c r="GU142" s="34"/>
      <c r="GV142" s="34"/>
      <c r="GW142" s="34"/>
      <c r="GX142" s="34"/>
      <c r="GY142" s="34"/>
      <c r="GZ142" s="34"/>
      <c r="HA142" s="34"/>
      <c r="HB142" s="34"/>
      <c r="HC142" s="34"/>
      <c r="HD142" s="34"/>
      <c r="HE142" s="34"/>
      <c r="HF142" s="34"/>
      <c r="HG142" s="34"/>
      <c r="HH142" s="34"/>
      <c r="HI142" s="34"/>
      <c r="HJ142" s="34"/>
      <c r="HK142" s="34"/>
      <c r="HL142" s="34"/>
      <c r="HM142" s="34"/>
      <c r="HN142" s="34"/>
      <c r="HO142" s="34"/>
      <c r="HP142" s="34"/>
      <c r="HQ142" s="34"/>
      <c r="HR142" s="34"/>
      <c r="HS142" s="34"/>
      <c r="HT142" s="34"/>
      <c r="HU142" s="34"/>
      <c r="HV142" s="34"/>
      <c r="HW142" s="34"/>
      <c r="HX142" s="34"/>
      <c r="HY142" s="34"/>
      <c r="HZ142" s="34"/>
      <c r="IA142" s="34"/>
      <c r="IB142" s="34"/>
      <c r="IC142" s="34"/>
      <c r="ID142" s="34"/>
      <c r="IE142" s="34"/>
      <c r="IF142" s="34"/>
      <c r="IG142" s="34"/>
      <c r="IH142" s="34"/>
      <c r="II142" s="34"/>
      <c r="IJ142" s="34"/>
      <c r="IK142" s="34"/>
      <c r="IL142" s="34"/>
      <c r="IM142" s="34"/>
      <c r="IN142" s="34"/>
      <c r="IO142" s="34"/>
      <c r="IP142" s="34"/>
      <c r="IQ142" s="34"/>
      <c r="IR142" s="34"/>
      <c r="IS142" s="34"/>
      <c r="IT142" s="34"/>
      <c r="IU142" s="34"/>
      <c r="IV142" s="34"/>
      <c r="IW142" s="34"/>
      <c r="IX142" s="34"/>
      <c r="IY142" s="34"/>
      <c r="IZ142" s="34"/>
      <c r="JA142" s="34"/>
      <c r="JB142" s="34"/>
      <c r="JC142" s="34"/>
      <c r="JD142" s="34"/>
      <c r="JE142" s="34"/>
      <c r="JF142" s="34"/>
      <c r="JG142" s="34"/>
      <c r="JH142" s="34"/>
      <c r="JI142" s="34"/>
      <c r="JJ142" s="34"/>
      <c r="JK142" s="34"/>
      <c r="JL142" s="34"/>
      <c r="JM142" s="34"/>
      <c r="JN142" s="34"/>
      <c r="JO142" s="34"/>
      <c r="JP142" s="34"/>
      <c r="JQ142" s="34"/>
      <c r="JR142" s="34"/>
      <c r="JS142" s="34"/>
      <c r="JT142" s="34"/>
      <c r="JU142" s="34"/>
      <c r="JV142" s="34"/>
      <c r="JW142" s="34"/>
      <c r="JX142" s="34"/>
      <c r="JY142" s="34"/>
      <c r="JZ142" s="34"/>
      <c r="KA142" s="34"/>
      <c r="KB142" s="34"/>
      <c r="KC142" s="34"/>
      <c r="KD142" s="34"/>
      <c r="KE142" s="34"/>
      <c r="KF142" s="34"/>
      <c r="KG142" s="34"/>
      <c r="KH142" s="34"/>
      <c r="KI142" s="34"/>
      <c r="KJ142" s="34"/>
      <c r="KK142" s="34"/>
      <c r="KL142" s="34"/>
      <c r="KM142" s="34"/>
      <c r="KN142" s="34"/>
      <c r="KO142" s="34"/>
      <c r="KP142" s="34"/>
      <c r="KQ142" s="34"/>
      <c r="KR142" s="34"/>
      <c r="KS142" s="34"/>
      <c r="KT142" s="34"/>
      <c r="KU142" s="34"/>
      <c r="KV142" s="34"/>
      <c r="KW142" s="34"/>
      <c r="KX142" s="34"/>
      <c r="KY142" s="34"/>
      <c r="KZ142" s="34"/>
      <c r="LA142" s="34"/>
      <c r="LB142" s="34"/>
      <c r="LC142" s="34"/>
      <c r="LD142" s="34"/>
      <c r="LE142" s="34"/>
      <c r="LF142" s="34"/>
      <c r="LG142" s="34"/>
      <c r="LH142" s="34"/>
      <c r="LI142" s="34"/>
      <c r="LJ142" s="34"/>
      <c r="LK142" s="34"/>
      <c r="LL142" s="34"/>
      <c r="LM142" s="34"/>
      <c r="LN142" s="34"/>
      <c r="LO142" s="34"/>
      <c r="LP142" s="34"/>
      <c r="LQ142" s="34"/>
      <c r="LR142" s="34"/>
      <c r="LS142" s="34"/>
      <c r="LT142" s="34"/>
      <c r="LU142" s="34"/>
      <c r="LV142" s="34"/>
      <c r="LW142" s="34"/>
      <c r="LX142" s="34"/>
      <c r="LY142" s="34"/>
      <c r="LZ142" s="34"/>
      <c r="MA142" s="34"/>
      <c r="MB142" s="34"/>
      <c r="MC142" s="34"/>
      <c r="MD142" s="34"/>
      <c r="ME142" s="34"/>
      <c r="MF142" s="34"/>
      <c r="MG142" s="34"/>
      <c r="MH142" s="34"/>
      <c r="MI142" s="34"/>
      <c r="MJ142" s="34"/>
      <c r="MK142" s="34"/>
      <c r="ML142" s="34"/>
      <c r="MM142" s="34"/>
      <c r="MN142" s="34"/>
      <c r="MO142" s="34"/>
      <c r="MP142" s="34"/>
      <c r="MQ142" s="34"/>
      <c r="MR142" s="34"/>
      <c r="MS142" s="34"/>
      <c r="MT142" s="34"/>
      <c r="MU142" s="34"/>
      <c r="MV142" s="34"/>
      <c r="MW142" s="34"/>
      <c r="MX142" s="34"/>
      <c r="MY142" s="34"/>
      <c r="MZ142" s="34"/>
      <c r="NA142" s="34"/>
      <c r="NB142" s="34"/>
      <c r="NC142" s="34"/>
      <c r="ND142" s="34"/>
      <c r="NE142" s="34"/>
      <c r="NF142" s="34"/>
      <c r="NG142" s="34"/>
      <c r="NH142" s="34"/>
      <c r="NI142" s="34"/>
      <c r="NJ142" s="34"/>
      <c r="NK142" s="34"/>
      <c r="NL142" s="34"/>
      <c r="NM142" s="34"/>
      <c r="NN142" s="34"/>
      <c r="NO142" s="34"/>
      <c r="NP142" s="34"/>
      <c r="NQ142" s="34"/>
      <c r="NR142" s="34"/>
      <c r="NS142" s="34"/>
      <c r="NT142" s="34"/>
      <c r="NU142" s="34"/>
      <c r="NV142" s="34"/>
      <c r="NW142" s="34"/>
      <c r="NX142" s="34"/>
      <c r="NY142" s="34"/>
      <c r="NZ142" s="34"/>
      <c r="OA142" s="34"/>
      <c r="OB142" s="34"/>
      <c r="OC142" s="34"/>
      <c r="OD142" s="34"/>
      <c r="OE142" s="34"/>
      <c r="OF142" s="34"/>
      <c r="OG142" s="34"/>
      <c r="OH142" s="34"/>
      <c r="OI142" s="34"/>
      <c r="OJ142" s="34"/>
      <c r="OK142" s="34"/>
      <c r="OL142" s="34"/>
      <c r="OM142" s="34"/>
      <c r="ON142" s="34"/>
      <c r="OO142" s="34"/>
      <c r="OP142" s="34"/>
      <c r="OQ142" s="34"/>
      <c r="OR142" s="34"/>
      <c r="OS142" s="34"/>
      <c r="OT142" s="34"/>
      <c r="OU142" s="34"/>
      <c r="OV142" s="34"/>
      <c r="OW142" s="34"/>
      <c r="OX142" s="34"/>
      <c r="OY142" s="34"/>
      <c r="OZ142" s="34"/>
      <c r="PA142" s="34"/>
      <c r="PB142" s="34"/>
      <c r="PC142" s="34"/>
      <c r="PD142" s="34"/>
      <c r="PE142" s="34"/>
      <c r="PF142" s="34"/>
      <c r="PG142" s="34"/>
      <c r="PH142" s="34"/>
      <c r="PI142" s="34"/>
      <c r="PJ142" s="34"/>
      <c r="PK142" s="34"/>
      <c r="PL142" s="34"/>
      <c r="PM142" s="34"/>
      <c r="PN142" s="34"/>
      <c r="PO142" s="34"/>
      <c r="PP142" s="34"/>
      <c r="PQ142" s="34"/>
      <c r="PR142" s="34"/>
      <c r="PS142" s="34"/>
      <c r="PT142" s="34"/>
      <c r="PU142" s="34"/>
      <c r="PV142" s="34"/>
      <c r="PW142" s="34"/>
      <c r="PX142" s="34"/>
      <c r="PY142" s="34"/>
      <c r="PZ142" s="34"/>
      <c r="QA142" s="34"/>
      <c r="QB142" s="34"/>
      <c r="QC142" s="34"/>
      <c r="QD142" s="34"/>
      <c r="QE142" s="34"/>
      <c r="QF142" s="34"/>
      <c r="QG142" s="34"/>
      <c r="QH142" s="34"/>
      <c r="QI142" s="34"/>
      <c r="QJ142" s="34"/>
      <c r="QK142" s="34"/>
      <c r="QL142" s="34"/>
      <c r="QM142" s="34"/>
      <c r="QN142" s="34"/>
      <c r="QO142" s="34"/>
      <c r="QP142" s="34"/>
      <c r="QQ142" s="34"/>
      <c r="QR142" s="34"/>
      <c r="QS142" s="34"/>
      <c r="QT142" s="34"/>
      <c r="QU142" s="34"/>
      <c r="QV142" s="34"/>
      <c r="QW142" s="34"/>
      <c r="QX142" s="34"/>
      <c r="QY142" s="34"/>
      <c r="QZ142" s="34"/>
      <c r="RA142" s="34"/>
      <c r="RB142" s="34"/>
      <c r="RC142" s="34"/>
      <c r="RD142" s="34"/>
      <c r="RE142" s="34"/>
      <c r="RF142" s="34"/>
      <c r="RG142" s="34"/>
      <c r="RH142" s="34"/>
      <c r="RI142" s="34"/>
      <c r="RJ142" s="34"/>
      <c r="RK142" s="34"/>
      <c r="RL142" s="34"/>
      <c r="RM142" s="34"/>
      <c r="RN142" s="34"/>
      <c r="RO142" s="34"/>
      <c r="RP142" s="34"/>
      <c r="RQ142" s="34"/>
      <c r="RR142" s="34"/>
      <c r="RS142" s="34"/>
      <c r="RT142" s="34"/>
      <c r="RU142" s="34"/>
      <c r="RV142" s="34"/>
      <c r="RW142" s="34"/>
      <c r="RX142" s="34"/>
      <c r="RY142" s="34"/>
      <c r="RZ142" s="34"/>
      <c r="SA142" s="34"/>
      <c r="SB142" s="34"/>
      <c r="SC142" s="34"/>
      <c r="SD142" s="34"/>
      <c r="SE142" s="34"/>
      <c r="SF142" s="34"/>
      <c r="SG142" s="34"/>
      <c r="SH142" s="34"/>
      <c r="SI142" s="34"/>
      <c r="SJ142" s="34"/>
      <c r="SK142" s="34"/>
      <c r="SL142" s="34"/>
      <c r="SM142" s="34"/>
      <c r="SN142" s="34"/>
      <c r="SO142" s="34"/>
      <c r="SP142" s="34"/>
      <c r="SQ142" s="34"/>
      <c r="SR142" s="34"/>
      <c r="SS142" s="34"/>
      <c r="ST142" s="34"/>
      <c r="SU142" s="34"/>
      <c r="SV142" s="34"/>
      <c r="SW142" s="34"/>
      <c r="SX142" s="34"/>
      <c r="SY142" s="34"/>
      <c r="SZ142" s="34"/>
      <c r="TA142" s="34"/>
      <c r="TB142" s="34"/>
      <c r="TC142" s="34"/>
      <c r="TD142" s="34"/>
      <c r="TE142" s="34"/>
      <c r="TF142" s="34"/>
      <c r="TG142" s="34"/>
      <c r="TH142" s="34"/>
      <c r="TI142" s="34"/>
      <c r="TJ142" s="34"/>
      <c r="TK142" s="34"/>
      <c r="TL142" s="34"/>
      <c r="TM142" s="34"/>
      <c r="TN142" s="34"/>
      <c r="TO142" s="34"/>
      <c r="TP142" s="34"/>
      <c r="TQ142" s="34"/>
      <c r="TR142" s="34"/>
      <c r="TS142" s="34"/>
      <c r="TT142" s="34"/>
      <c r="TU142" s="34"/>
      <c r="TV142" s="34"/>
      <c r="TW142" s="34"/>
      <c r="TX142" s="34"/>
      <c r="TY142" s="34"/>
      <c r="TZ142" s="34"/>
      <c r="UA142" s="34"/>
      <c r="UB142" s="34"/>
      <c r="UC142" s="34"/>
      <c r="UD142" s="34"/>
      <c r="UE142" s="34"/>
      <c r="UF142" s="34"/>
      <c r="UG142" s="34"/>
      <c r="UH142" s="34"/>
      <c r="UI142" s="34"/>
      <c r="UJ142" s="34"/>
      <c r="UK142" s="34"/>
      <c r="UL142" s="34"/>
      <c r="UM142" s="34"/>
      <c r="UN142" s="34"/>
      <c r="UO142" s="34"/>
      <c r="UP142" s="34"/>
      <c r="UQ142" s="34"/>
      <c r="UR142" s="34"/>
      <c r="US142" s="34"/>
      <c r="UT142" s="34"/>
      <c r="UU142" s="34"/>
      <c r="UV142" s="34"/>
      <c r="UW142" s="34"/>
      <c r="UX142" s="34"/>
      <c r="UY142" s="34"/>
      <c r="UZ142" s="34"/>
      <c r="VA142" s="34"/>
      <c r="VB142" s="34"/>
      <c r="VC142" s="34"/>
      <c r="VD142" s="34"/>
      <c r="VE142" s="34"/>
      <c r="VF142" s="34"/>
      <c r="VG142" s="34"/>
      <c r="VH142" s="34"/>
      <c r="VI142" s="34"/>
      <c r="VJ142" s="34"/>
      <c r="VK142" s="34"/>
      <c r="VL142" s="34"/>
      <c r="VM142" s="34"/>
      <c r="VN142" s="34"/>
      <c r="VO142" s="34"/>
      <c r="VP142" s="34"/>
      <c r="VQ142" s="34"/>
      <c r="VR142" s="34"/>
      <c r="VS142" s="34"/>
      <c r="VT142" s="34"/>
      <c r="VU142" s="34"/>
      <c r="VV142" s="34"/>
      <c r="VW142" s="34"/>
      <c r="VX142" s="34"/>
      <c r="VY142" s="34"/>
      <c r="VZ142" s="34"/>
      <c r="WA142" s="34"/>
      <c r="WB142" s="34"/>
      <c r="WC142" s="34"/>
      <c r="WD142" s="34"/>
      <c r="WE142" s="34"/>
      <c r="WF142" s="34"/>
      <c r="WG142" s="34"/>
      <c r="WH142" s="34"/>
      <c r="WI142" s="34"/>
      <c r="WJ142" s="34"/>
      <c r="WK142" s="34"/>
      <c r="WL142" s="34"/>
      <c r="WM142" s="34"/>
      <c r="WN142" s="34"/>
      <c r="WO142" s="34"/>
      <c r="WP142" s="34"/>
      <c r="WQ142" s="34"/>
      <c r="WR142" s="34"/>
      <c r="WS142" s="34"/>
      <c r="WT142" s="34"/>
      <c r="WU142" s="34"/>
      <c r="WV142" s="34"/>
      <c r="WW142" s="34"/>
      <c r="WX142" s="34"/>
      <c r="WY142" s="34"/>
      <c r="WZ142" s="34"/>
      <c r="XA142" s="34"/>
      <c r="XB142" s="34"/>
      <c r="XC142" s="34"/>
      <c r="XD142" s="34"/>
      <c r="XE142" s="34"/>
      <c r="XF142" s="34"/>
      <c r="XG142" s="34"/>
      <c r="XH142" s="34"/>
      <c r="XI142" s="34"/>
      <c r="XJ142" s="34"/>
      <c r="XK142" s="34"/>
      <c r="XL142" s="34"/>
      <c r="XM142" s="34"/>
      <c r="XN142" s="34"/>
      <c r="XO142" s="34"/>
      <c r="XP142" s="34"/>
      <c r="XQ142" s="34"/>
      <c r="XR142" s="34"/>
      <c r="XS142" s="34"/>
      <c r="XT142" s="34"/>
      <c r="XU142" s="34"/>
      <c r="XV142" s="34"/>
      <c r="XW142" s="34"/>
      <c r="XX142" s="34"/>
      <c r="XY142" s="34"/>
      <c r="XZ142" s="34"/>
      <c r="YA142" s="34"/>
      <c r="YB142" s="34"/>
      <c r="YC142" s="34"/>
      <c r="YD142" s="34"/>
      <c r="YE142" s="34"/>
      <c r="YF142" s="34"/>
      <c r="YG142" s="34"/>
      <c r="YH142" s="34"/>
      <c r="YI142" s="34"/>
      <c r="YJ142" s="34"/>
      <c r="YK142" s="34"/>
      <c r="YL142" s="34"/>
      <c r="YM142" s="34"/>
      <c r="YN142" s="34"/>
      <c r="YO142" s="34"/>
      <c r="YP142" s="34"/>
      <c r="YQ142" s="34"/>
      <c r="YR142" s="34"/>
      <c r="YS142" s="34"/>
      <c r="YT142" s="34"/>
      <c r="YU142" s="34"/>
      <c r="YV142" s="34"/>
      <c r="YW142" s="34"/>
      <c r="YX142" s="34"/>
      <c r="YY142" s="34"/>
      <c r="YZ142" s="34"/>
      <c r="ZA142" s="34"/>
      <c r="ZB142" s="34"/>
      <c r="ZC142" s="34"/>
      <c r="ZD142" s="34"/>
      <c r="ZE142" s="34"/>
      <c r="ZF142" s="34"/>
      <c r="ZG142" s="34"/>
      <c r="ZH142" s="34"/>
      <c r="ZI142" s="34"/>
      <c r="ZJ142" s="34"/>
      <c r="ZK142" s="34"/>
      <c r="ZL142" s="34"/>
      <c r="ZM142" s="34"/>
      <c r="ZN142" s="34"/>
      <c r="ZO142" s="34"/>
      <c r="ZP142" s="34"/>
      <c r="ZQ142" s="34"/>
      <c r="ZR142" s="34"/>
      <c r="ZS142" s="34"/>
      <c r="ZT142" s="34"/>
      <c r="ZU142" s="34"/>
      <c r="ZV142" s="34"/>
      <c r="ZW142" s="34"/>
      <c r="ZX142" s="34"/>
      <c r="ZY142" s="34"/>
      <c r="ZZ142" s="34"/>
      <c r="AAA142" s="34"/>
      <c r="AAB142" s="34"/>
      <c r="AAC142" s="34"/>
      <c r="AAD142" s="34"/>
      <c r="AAE142" s="34"/>
      <c r="AAF142" s="34"/>
      <c r="AAG142" s="34"/>
      <c r="AAH142" s="34"/>
      <c r="AAI142" s="34"/>
      <c r="AAJ142" s="34"/>
      <c r="AAK142" s="34"/>
      <c r="AAL142" s="34"/>
      <c r="AAM142" s="34"/>
      <c r="AAN142" s="34"/>
      <c r="AAO142" s="34"/>
      <c r="AAP142" s="34"/>
      <c r="AAQ142" s="34"/>
      <c r="AAR142" s="34"/>
      <c r="AAS142" s="34"/>
      <c r="AAT142" s="34"/>
      <c r="AAU142" s="34"/>
      <c r="AAV142" s="34"/>
      <c r="AAW142" s="34"/>
      <c r="AAX142" s="34"/>
      <c r="AAY142" s="34"/>
      <c r="AAZ142" s="34"/>
      <c r="ABA142" s="34"/>
      <c r="ABB142" s="34"/>
      <c r="ABC142" s="34"/>
      <c r="ABD142" s="34"/>
      <c r="ABE142" s="34"/>
      <c r="ABF142" s="34"/>
      <c r="ABG142" s="34"/>
      <c r="ABH142" s="34"/>
      <c r="ABI142" s="34"/>
      <c r="ABJ142" s="34"/>
      <c r="ABK142" s="34"/>
      <c r="ABL142" s="34"/>
      <c r="ABM142" s="34"/>
      <c r="ABN142" s="34"/>
      <c r="ABO142" s="34"/>
      <c r="ABP142" s="34"/>
      <c r="ABQ142" s="34"/>
      <c r="ABR142" s="34"/>
      <c r="ABS142" s="34"/>
      <c r="ABT142" s="34"/>
      <c r="ABU142" s="34"/>
      <c r="ABV142" s="34"/>
      <c r="ABW142" s="34"/>
      <c r="ABX142" s="34"/>
      <c r="ABY142" s="34"/>
      <c r="ABZ142" s="34"/>
      <c r="ACA142" s="34"/>
      <c r="ACB142" s="34"/>
      <c r="ACC142" s="34"/>
      <c r="ACD142" s="34"/>
      <c r="ACE142" s="34"/>
      <c r="ACF142" s="34"/>
      <c r="ACG142" s="34"/>
      <c r="ACH142" s="34"/>
      <c r="ACI142" s="34"/>
      <c r="ACJ142" s="34"/>
      <c r="ACK142" s="34"/>
      <c r="ACL142" s="34"/>
      <c r="ACM142" s="34"/>
      <c r="ACN142" s="34"/>
      <c r="ACO142" s="34"/>
      <c r="ACP142" s="34"/>
      <c r="ACQ142" s="34"/>
      <c r="ACR142" s="34"/>
      <c r="ACS142" s="34"/>
      <c r="ACT142" s="34"/>
      <c r="ACU142" s="34"/>
      <c r="ACV142" s="34"/>
      <c r="ACW142" s="34"/>
      <c r="ACX142" s="34"/>
      <c r="ACY142" s="34"/>
      <c r="ACZ142" s="34"/>
      <c r="ADA142" s="34"/>
      <c r="ADB142" s="34"/>
      <c r="ADC142" s="34"/>
      <c r="ADD142" s="34"/>
      <c r="ADE142" s="34"/>
      <c r="ADF142" s="34"/>
      <c r="ADG142" s="34"/>
      <c r="ADH142" s="34"/>
      <c r="ADI142" s="34"/>
      <c r="ADJ142" s="34"/>
      <c r="ADK142" s="34"/>
      <c r="ADL142" s="34"/>
      <c r="ADM142" s="34"/>
      <c r="ADN142" s="34"/>
      <c r="ADO142" s="34"/>
      <c r="ADP142" s="34"/>
      <c r="ADQ142" s="34"/>
      <c r="ADR142" s="34"/>
      <c r="ADS142" s="34"/>
      <c r="ADT142" s="34"/>
      <c r="ADU142" s="34"/>
      <c r="ADV142" s="34"/>
      <c r="ADW142" s="34"/>
      <c r="ADX142" s="34"/>
      <c r="ADY142" s="34"/>
      <c r="ADZ142" s="34"/>
      <c r="AEA142" s="34"/>
      <c r="AEB142" s="34"/>
      <c r="AEC142" s="34"/>
      <c r="AED142" s="34"/>
      <c r="AEE142" s="34"/>
      <c r="AEF142" s="34"/>
      <c r="AEG142" s="34"/>
      <c r="AEH142" s="34"/>
      <c r="AEI142" s="34"/>
      <c r="AEJ142" s="34"/>
      <c r="AEK142" s="34"/>
      <c r="AEL142" s="34"/>
      <c r="AEM142" s="34"/>
      <c r="AEN142" s="34"/>
      <c r="AEO142" s="34"/>
      <c r="AEP142" s="34"/>
      <c r="AEQ142" s="34"/>
      <c r="AER142" s="34"/>
      <c r="AES142" s="34"/>
      <c r="AET142" s="34"/>
      <c r="AEU142" s="34"/>
      <c r="AEV142" s="34"/>
      <c r="AEW142" s="34"/>
      <c r="AEX142" s="34"/>
      <c r="AEY142" s="34"/>
      <c r="AEZ142" s="34"/>
      <c r="AFA142" s="34"/>
      <c r="AFB142" s="34"/>
      <c r="AFC142" s="34"/>
      <c r="AFD142" s="34"/>
      <c r="AFE142" s="34"/>
      <c r="AFF142" s="34"/>
      <c r="AFG142" s="34"/>
      <c r="AFH142" s="34"/>
      <c r="AFI142" s="34"/>
      <c r="AFJ142" s="34"/>
      <c r="AFK142" s="34"/>
      <c r="AFL142" s="34"/>
      <c r="AFM142" s="34"/>
      <c r="AFN142" s="34"/>
      <c r="AFO142" s="34"/>
      <c r="AFP142" s="34"/>
      <c r="AFQ142" s="34"/>
      <c r="AFR142" s="34"/>
      <c r="AFS142" s="34"/>
      <c r="AFT142" s="34"/>
      <c r="AFU142" s="34"/>
      <c r="AFV142" s="34"/>
      <c r="AFW142" s="34"/>
      <c r="AFX142" s="34"/>
      <c r="AFY142" s="34"/>
      <c r="AFZ142" s="34"/>
      <c r="AGA142" s="34"/>
      <c r="AGB142" s="34"/>
      <c r="AGC142" s="34"/>
      <c r="AGD142" s="34"/>
      <c r="AGE142" s="34"/>
      <c r="AGF142" s="34"/>
      <c r="AGG142" s="34"/>
      <c r="AGH142" s="34"/>
      <c r="AGI142" s="34"/>
      <c r="AGJ142" s="34"/>
      <c r="AGK142" s="34"/>
      <c r="AGL142" s="34"/>
      <c r="AGM142" s="34"/>
      <c r="AGN142" s="34"/>
      <c r="AGO142" s="34"/>
      <c r="AGP142" s="34"/>
      <c r="AGQ142" s="34"/>
      <c r="AGR142" s="34"/>
      <c r="AGS142" s="34"/>
      <c r="AGT142" s="34"/>
      <c r="AGU142" s="34"/>
      <c r="AGV142" s="34"/>
      <c r="AGW142" s="34"/>
      <c r="AGX142" s="34"/>
      <c r="AGY142" s="34"/>
      <c r="AGZ142" s="34"/>
      <c r="AHA142" s="34"/>
      <c r="AHB142" s="34"/>
      <c r="AHC142" s="34"/>
      <c r="AHD142" s="34"/>
      <c r="AHE142" s="34"/>
      <c r="AHF142" s="34"/>
      <c r="AHG142" s="34"/>
      <c r="AHH142" s="34"/>
      <c r="AHI142" s="34"/>
      <c r="AHJ142" s="34"/>
      <c r="AHK142" s="34"/>
      <c r="AHL142" s="34"/>
      <c r="AHM142" s="34"/>
      <c r="AHN142" s="34"/>
      <c r="AHO142" s="34"/>
      <c r="AHP142" s="34"/>
      <c r="AHQ142" s="34"/>
      <c r="AHR142" s="34"/>
      <c r="AHS142" s="34"/>
      <c r="AHT142" s="34"/>
      <c r="AHU142" s="34"/>
      <c r="AHV142" s="34"/>
      <c r="AHW142" s="34"/>
      <c r="AHX142" s="34"/>
      <c r="AHY142" s="34"/>
      <c r="AHZ142" s="34"/>
      <c r="AIA142" s="34"/>
      <c r="AIB142" s="34"/>
      <c r="AIC142" s="34"/>
      <c r="AID142" s="34"/>
      <c r="AIE142" s="34"/>
      <c r="AIF142" s="34"/>
      <c r="AIG142" s="34"/>
      <c r="AIH142" s="34"/>
      <c r="AII142" s="34"/>
      <c r="AIJ142" s="34"/>
      <c r="AIK142" s="34"/>
      <c r="AIL142" s="34"/>
      <c r="AIM142" s="34"/>
      <c r="AIN142" s="34"/>
      <c r="AIO142" s="34"/>
      <c r="AIP142" s="34"/>
      <c r="AIQ142" s="34"/>
      <c r="AIR142" s="34"/>
      <c r="AIS142" s="34"/>
      <c r="AIT142" s="34"/>
      <c r="AIU142" s="34"/>
      <c r="AIV142" s="34"/>
      <c r="AIW142" s="34"/>
      <c r="AIX142" s="34"/>
      <c r="AIY142" s="34"/>
      <c r="AIZ142" s="34"/>
      <c r="AJA142" s="34"/>
      <c r="AJB142" s="34"/>
      <c r="AJC142" s="34"/>
      <c r="AJD142" s="34"/>
      <c r="AJE142" s="34"/>
      <c r="AJF142" s="34"/>
      <c r="AJG142" s="34"/>
      <c r="AJH142" s="34"/>
      <c r="AJI142" s="34"/>
      <c r="AJJ142" s="34"/>
      <c r="AJK142" s="34"/>
      <c r="AJL142" s="34"/>
      <c r="AJM142" s="34"/>
      <c r="AJN142" s="34"/>
      <c r="AJO142" s="34"/>
      <c r="AJP142" s="34"/>
      <c r="AJQ142" s="34"/>
      <c r="AJR142" s="34"/>
      <c r="AJS142" s="34"/>
      <c r="AJT142" s="34"/>
      <c r="AJU142" s="34"/>
      <c r="AJV142" s="34"/>
      <c r="AJW142" s="34"/>
      <c r="AJX142" s="34"/>
      <c r="AJY142" s="34"/>
      <c r="AJZ142" s="34"/>
      <c r="AKA142" s="34"/>
      <c r="AKB142" s="34"/>
      <c r="AKC142" s="34"/>
      <c r="AKD142" s="34"/>
      <c r="AKE142" s="34"/>
      <c r="AKF142" s="34"/>
      <c r="AKG142" s="34"/>
      <c r="AKH142" s="34"/>
      <c r="AKI142" s="34"/>
      <c r="AKJ142" s="34"/>
      <c r="AKK142" s="34"/>
      <c r="AKL142" s="34"/>
      <c r="AKM142" s="34"/>
      <c r="AKN142" s="34"/>
      <c r="AKO142" s="34"/>
      <c r="AKP142" s="34"/>
      <c r="AKQ142" s="34"/>
      <c r="AKR142" s="34"/>
      <c r="AKS142" s="34"/>
      <c r="AKT142" s="34"/>
      <c r="AKU142" s="34"/>
      <c r="AKV142" s="34"/>
      <c r="AKW142" s="34"/>
      <c r="AKX142" s="34"/>
      <c r="AKY142" s="34"/>
      <c r="AKZ142" s="34"/>
      <c r="ALA142" s="34"/>
      <c r="ALB142" s="34"/>
      <c r="ALC142" s="34"/>
      <c r="ALD142" s="34"/>
      <c r="ALE142" s="34"/>
      <c r="ALF142" s="34"/>
      <c r="ALG142" s="34"/>
      <c r="ALH142" s="34"/>
      <c r="ALI142" s="34"/>
      <c r="ALJ142" s="34"/>
      <c r="ALK142" s="34"/>
      <c r="ALL142" s="34"/>
      <c r="ALM142" s="34"/>
      <c r="ALN142" s="34"/>
      <c r="ALO142" s="34"/>
      <c r="ALP142" s="34"/>
      <c r="ALQ142" s="34"/>
      <c r="ALR142" s="34"/>
      <c r="ALS142" s="34"/>
      <c r="ALT142" s="34"/>
      <c r="ALU142" s="34"/>
      <c r="ALV142" s="34"/>
      <c r="ALW142" s="34"/>
      <c r="ALX142" s="34"/>
      <c r="ALY142" s="34"/>
      <c r="ALZ142" s="34"/>
      <c r="AMA142" s="34"/>
      <c r="AMB142" s="34"/>
      <c r="AMC142" s="34"/>
      <c r="AMD142" s="34"/>
      <c r="AME142" s="34"/>
      <c r="AMF142" s="34"/>
      <c r="AMG142" s="34"/>
      <c r="AMH142" s="34"/>
      <c r="AMI142" s="34"/>
      <c r="AMJ142" s="34"/>
      <c r="AMK142" s="34"/>
      <c r="AML142" s="34"/>
      <c r="AMM142" s="34"/>
      <c r="AMN142" s="34"/>
      <c r="AMO142" s="34"/>
      <c r="AMP142" s="34"/>
      <c r="AMQ142" s="34"/>
      <c r="AMR142" s="34"/>
      <c r="AMS142" s="34"/>
      <c r="AMT142" s="34"/>
      <c r="AMU142" s="34"/>
      <c r="AMV142" s="34"/>
      <c r="AMW142" s="34"/>
      <c r="AMX142" s="34"/>
      <c r="AMY142" s="34"/>
      <c r="AMZ142" s="34"/>
      <c r="ANA142" s="34"/>
      <c r="ANB142" s="34"/>
      <c r="ANC142" s="34"/>
      <c r="AND142" s="34"/>
      <c r="ANE142" s="34"/>
      <c r="ANF142" s="34"/>
      <c r="ANG142" s="34"/>
      <c r="ANH142" s="34"/>
      <c r="ANI142" s="34"/>
      <c r="ANJ142" s="34"/>
      <c r="ANK142" s="34"/>
      <c r="ANL142" s="34"/>
      <c r="ANM142" s="34"/>
      <c r="ANN142" s="34"/>
      <c r="ANO142" s="34"/>
      <c r="ANP142" s="34"/>
      <c r="ANQ142" s="34"/>
      <c r="ANR142" s="34"/>
      <c r="ANS142" s="34"/>
      <c r="ANT142" s="34"/>
      <c r="ANU142" s="34"/>
      <c r="ANV142" s="34"/>
      <c r="ANW142" s="34"/>
      <c r="ANX142" s="34"/>
      <c r="ANY142" s="34"/>
      <c r="ANZ142" s="34"/>
      <c r="AOA142" s="34"/>
      <c r="AOB142" s="34"/>
      <c r="AOC142" s="34"/>
      <c r="AOD142" s="34"/>
      <c r="AOE142" s="34"/>
      <c r="AOF142" s="34"/>
      <c r="AOG142" s="34"/>
      <c r="AOH142" s="34"/>
      <c r="AOI142" s="34"/>
      <c r="AOJ142" s="34"/>
      <c r="AOK142" s="34"/>
      <c r="AOL142" s="34"/>
      <c r="AOM142" s="34"/>
      <c r="AON142" s="34"/>
      <c r="AOO142" s="34"/>
      <c r="AOP142" s="34"/>
      <c r="AOQ142" s="34"/>
      <c r="AOR142" s="34"/>
      <c r="AOS142" s="34"/>
      <c r="AOT142" s="34"/>
      <c r="AOU142" s="34"/>
      <c r="AOV142" s="34"/>
      <c r="AOW142" s="34"/>
      <c r="AOX142" s="34"/>
      <c r="AOY142" s="34"/>
      <c r="AOZ142" s="34"/>
      <c r="APA142" s="34"/>
      <c r="APB142" s="34"/>
      <c r="APC142" s="34"/>
      <c r="APD142" s="34"/>
      <c r="APE142" s="34"/>
      <c r="APF142" s="34"/>
      <c r="APG142" s="34"/>
      <c r="APH142" s="34"/>
      <c r="API142" s="34"/>
      <c r="APJ142" s="34"/>
      <c r="APK142" s="34"/>
      <c r="APL142" s="34"/>
      <c r="APM142" s="34"/>
      <c r="APN142" s="34"/>
      <c r="APO142" s="34"/>
    </row>
    <row r="143" spans="1:1107" s="46" customFormat="1">
      <c r="A143" s="40">
        <v>5</v>
      </c>
      <c r="B143" s="23">
        <v>2012</v>
      </c>
      <c r="C143" s="40">
        <v>0</v>
      </c>
      <c r="D143" s="34">
        <v>1</v>
      </c>
      <c r="E143" s="34">
        <v>1</v>
      </c>
      <c r="F143" s="34">
        <v>1</v>
      </c>
      <c r="G143" s="34">
        <v>1</v>
      </c>
      <c r="H143" s="34">
        <v>1</v>
      </c>
      <c r="I143" s="23">
        <v>1</v>
      </c>
      <c r="J143" s="40">
        <v>0</v>
      </c>
      <c r="K143" s="23">
        <v>1</v>
      </c>
      <c r="L143" s="23">
        <v>0</v>
      </c>
      <c r="M143" s="23">
        <v>1</v>
      </c>
      <c r="N143" s="23">
        <v>1</v>
      </c>
      <c r="O143" s="23">
        <v>1</v>
      </c>
      <c r="P143" s="43"/>
      <c r="Q143" s="43"/>
      <c r="R143" s="43"/>
      <c r="S143" s="43"/>
      <c r="T143" s="43"/>
      <c r="U143" s="23">
        <v>1</v>
      </c>
      <c r="V143" s="43"/>
      <c r="W143" s="23"/>
      <c r="X143" s="43"/>
      <c r="Y143" s="43"/>
      <c r="Z143" s="43"/>
      <c r="AA143" s="43"/>
      <c r="AB143">
        <f t="shared" si="3"/>
        <v>14</v>
      </c>
      <c r="AC143" s="34">
        <f t="shared" si="4"/>
        <v>11</v>
      </c>
      <c r="AD143" s="34">
        <f t="shared" si="5"/>
        <v>0.7857142857142857</v>
      </c>
      <c r="AE143" s="34"/>
      <c r="AF143" s="34"/>
      <c r="AG143" s="23" t="s">
        <v>104</v>
      </c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  <c r="DV143" s="34"/>
      <c r="DW143" s="34"/>
      <c r="DX143" s="34"/>
      <c r="DY143" s="34"/>
      <c r="DZ143" s="34"/>
      <c r="EA143" s="34"/>
      <c r="EB143" s="34"/>
      <c r="EC143" s="34"/>
      <c r="ED143" s="34"/>
      <c r="EE143" s="34"/>
      <c r="EF143" s="34"/>
      <c r="EG143" s="34"/>
      <c r="EH143" s="34"/>
      <c r="EI143" s="34"/>
      <c r="EJ143" s="34"/>
      <c r="EK143" s="34"/>
      <c r="EL143" s="34"/>
      <c r="EM143" s="34"/>
      <c r="EN143" s="34"/>
      <c r="EO143" s="34"/>
      <c r="EP143" s="34"/>
      <c r="EQ143" s="34"/>
      <c r="ER143" s="34"/>
      <c r="ES143" s="34"/>
      <c r="ET143" s="34"/>
      <c r="EU143" s="34"/>
      <c r="EV143" s="34"/>
      <c r="EW143" s="34"/>
      <c r="EX143" s="34"/>
      <c r="EY143" s="34"/>
      <c r="EZ143" s="34"/>
      <c r="FA143" s="34"/>
      <c r="FB143" s="34"/>
      <c r="FC143" s="34"/>
      <c r="FD143" s="34"/>
      <c r="FE143" s="34"/>
      <c r="FF143" s="34"/>
      <c r="FG143" s="34"/>
      <c r="FH143" s="34"/>
      <c r="FI143" s="34"/>
      <c r="FJ143" s="34"/>
      <c r="FK143" s="34"/>
      <c r="FL143" s="34"/>
      <c r="FM143" s="34"/>
      <c r="FN143" s="34"/>
      <c r="FO143" s="34"/>
      <c r="FP143" s="34"/>
      <c r="FQ143" s="34"/>
      <c r="FR143" s="34"/>
      <c r="FS143" s="34"/>
      <c r="FT143" s="34"/>
      <c r="FU143" s="34"/>
      <c r="FV143" s="34"/>
      <c r="FW143" s="34"/>
      <c r="FX143" s="34"/>
      <c r="FY143" s="34"/>
      <c r="FZ143" s="34"/>
      <c r="GA143" s="34"/>
      <c r="GB143" s="34"/>
      <c r="GC143" s="34"/>
      <c r="GD143" s="34"/>
      <c r="GE143" s="34"/>
      <c r="GF143" s="34"/>
      <c r="GG143" s="34"/>
      <c r="GH143" s="34"/>
      <c r="GI143" s="34"/>
      <c r="GJ143" s="34"/>
      <c r="GK143" s="34"/>
      <c r="GL143" s="34"/>
      <c r="GM143" s="34"/>
      <c r="GN143" s="34"/>
      <c r="GO143" s="34"/>
      <c r="GP143" s="34"/>
      <c r="GQ143" s="34"/>
      <c r="GR143" s="34"/>
      <c r="GS143" s="34"/>
      <c r="GT143" s="34"/>
      <c r="GU143" s="34"/>
      <c r="GV143" s="34"/>
      <c r="GW143" s="34"/>
      <c r="GX143" s="34"/>
      <c r="GY143" s="34"/>
      <c r="GZ143" s="34"/>
      <c r="HA143" s="34"/>
      <c r="HB143" s="34"/>
      <c r="HC143" s="34"/>
      <c r="HD143" s="34"/>
      <c r="HE143" s="34"/>
      <c r="HF143" s="34"/>
      <c r="HG143" s="34"/>
      <c r="HH143" s="34"/>
      <c r="HI143" s="34"/>
      <c r="HJ143" s="34"/>
      <c r="HK143" s="34"/>
      <c r="HL143" s="34"/>
      <c r="HM143" s="34"/>
      <c r="HN143" s="34"/>
      <c r="HO143" s="34"/>
      <c r="HP143" s="34"/>
      <c r="HQ143" s="34"/>
      <c r="HR143" s="34"/>
      <c r="HS143" s="34"/>
      <c r="HT143" s="34"/>
      <c r="HU143" s="34"/>
      <c r="HV143" s="34"/>
      <c r="HW143" s="34"/>
      <c r="HX143" s="34"/>
      <c r="HY143" s="34"/>
      <c r="HZ143" s="34"/>
      <c r="IA143" s="34"/>
      <c r="IB143" s="34"/>
      <c r="IC143" s="34"/>
      <c r="ID143" s="34"/>
      <c r="IE143" s="34"/>
      <c r="IF143" s="34"/>
      <c r="IG143" s="34"/>
      <c r="IH143" s="34"/>
      <c r="II143" s="34"/>
      <c r="IJ143" s="34"/>
      <c r="IK143" s="34"/>
      <c r="IL143" s="34"/>
      <c r="IM143" s="34"/>
      <c r="IN143" s="34"/>
      <c r="IO143" s="34"/>
      <c r="IP143" s="34"/>
      <c r="IQ143" s="34"/>
      <c r="IR143" s="34"/>
      <c r="IS143" s="34"/>
      <c r="IT143" s="34"/>
      <c r="IU143" s="34"/>
      <c r="IV143" s="34"/>
      <c r="IW143" s="34"/>
      <c r="IX143" s="34"/>
      <c r="IY143" s="34"/>
      <c r="IZ143" s="34"/>
      <c r="JA143" s="34"/>
      <c r="JB143" s="34"/>
      <c r="JC143" s="34"/>
      <c r="JD143" s="34"/>
      <c r="JE143" s="34"/>
      <c r="JF143" s="34"/>
      <c r="JG143" s="34"/>
      <c r="JH143" s="34"/>
      <c r="JI143" s="34"/>
      <c r="JJ143" s="34"/>
      <c r="JK143" s="34"/>
      <c r="JL143" s="34"/>
      <c r="JM143" s="34"/>
      <c r="JN143" s="34"/>
      <c r="JO143" s="34"/>
      <c r="JP143" s="34"/>
      <c r="JQ143" s="34"/>
      <c r="JR143" s="34"/>
      <c r="JS143" s="34"/>
      <c r="JT143" s="34"/>
      <c r="JU143" s="34"/>
      <c r="JV143" s="34"/>
      <c r="JW143" s="34"/>
      <c r="JX143" s="34"/>
      <c r="JY143" s="34"/>
      <c r="JZ143" s="34"/>
      <c r="KA143" s="34"/>
      <c r="KB143" s="34"/>
      <c r="KC143" s="34"/>
      <c r="KD143" s="34"/>
      <c r="KE143" s="34"/>
      <c r="KF143" s="34"/>
      <c r="KG143" s="34"/>
      <c r="KH143" s="34"/>
      <c r="KI143" s="34"/>
      <c r="KJ143" s="34"/>
      <c r="KK143" s="34"/>
      <c r="KL143" s="34"/>
      <c r="KM143" s="34"/>
      <c r="KN143" s="34"/>
      <c r="KO143" s="34"/>
      <c r="KP143" s="34"/>
      <c r="KQ143" s="34"/>
      <c r="KR143" s="34"/>
      <c r="KS143" s="34"/>
      <c r="KT143" s="34"/>
      <c r="KU143" s="34"/>
      <c r="KV143" s="34"/>
      <c r="KW143" s="34"/>
      <c r="KX143" s="34"/>
      <c r="KY143" s="34"/>
      <c r="KZ143" s="34"/>
      <c r="LA143" s="34"/>
      <c r="LB143" s="34"/>
      <c r="LC143" s="34"/>
      <c r="LD143" s="34"/>
      <c r="LE143" s="34"/>
      <c r="LF143" s="34"/>
      <c r="LG143" s="34"/>
      <c r="LH143" s="34"/>
      <c r="LI143" s="34"/>
      <c r="LJ143" s="34"/>
      <c r="LK143" s="34"/>
      <c r="LL143" s="34"/>
      <c r="LM143" s="34"/>
      <c r="LN143" s="34"/>
      <c r="LO143" s="34"/>
      <c r="LP143" s="34"/>
      <c r="LQ143" s="34"/>
      <c r="LR143" s="34"/>
      <c r="LS143" s="34"/>
      <c r="LT143" s="34"/>
      <c r="LU143" s="34"/>
      <c r="LV143" s="34"/>
      <c r="LW143" s="34"/>
      <c r="LX143" s="34"/>
      <c r="LY143" s="34"/>
      <c r="LZ143" s="34"/>
      <c r="MA143" s="34"/>
      <c r="MB143" s="34"/>
      <c r="MC143" s="34"/>
      <c r="MD143" s="34"/>
      <c r="ME143" s="34"/>
      <c r="MF143" s="34"/>
      <c r="MG143" s="34"/>
      <c r="MH143" s="34"/>
      <c r="MI143" s="34"/>
      <c r="MJ143" s="34"/>
      <c r="MK143" s="34"/>
      <c r="ML143" s="34"/>
      <c r="MM143" s="34"/>
      <c r="MN143" s="34"/>
      <c r="MO143" s="34"/>
      <c r="MP143" s="34"/>
      <c r="MQ143" s="34"/>
      <c r="MR143" s="34"/>
      <c r="MS143" s="34"/>
      <c r="MT143" s="34"/>
      <c r="MU143" s="34"/>
      <c r="MV143" s="34"/>
      <c r="MW143" s="34"/>
      <c r="MX143" s="34"/>
      <c r="MY143" s="34"/>
      <c r="MZ143" s="34"/>
      <c r="NA143" s="34"/>
      <c r="NB143" s="34"/>
      <c r="NC143" s="34"/>
      <c r="ND143" s="34"/>
      <c r="NE143" s="34"/>
      <c r="NF143" s="34"/>
      <c r="NG143" s="34"/>
      <c r="NH143" s="34"/>
      <c r="NI143" s="34"/>
      <c r="NJ143" s="34"/>
      <c r="NK143" s="34"/>
      <c r="NL143" s="34"/>
      <c r="NM143" s="34"/>
      <c r="NN143" s="34"/>
      <c r="NO143" s="34"/>
      <c r="NP143" s="34"/>
      <c r="NQ143" s="34"/>
      <c r="NR143" s="34"/>
      <c r="NS143" s="34"/>
      <c r="NT143" s="34"/>
      <c r="NU143" s="34"/>
      <c r="NV143" s="34"/>
      <c r="NW143" s="34"/>
      <c r="NX143" s="34"/>
      <c r="NY143" s="34"/>
      <c r="NZ143" s="34"/>
      <c r="OA143" s="34"/>
      <c r="OB143" s="34"/>
      <c r="OC143" s="34"/>
      <c r="OD143" s="34"/>
      <c r="OE143" s="34"/>
      <c r="OF143" s="34"/>
      <c r="OG143" s="34"/>
      <c r="OH143" s="34"/>
      <c r="OI143" s="34"/>
      <c r="OJ143" s="34"/>
      <c r="OK143" s="34"/>
      <c r="OL143" s="34"/>
      <c r="OM143" s="34"/>
      <c r="ON143" s="34"/>
      <c r="OO143" s="34"/>
      <c r="OP143" s="34"/>
      <c r="OQ143" s="34"/>
      <c r="OR143" s="34"/>
      <c r="OS143" s="34"/>
      <c r="OT143" s="34"/>
      <c r="OU143" s="34"/>
      <c r="OV143" s="34"/>
      <c r="OW143" s="34"/>
      <c r="OX143" s="34"/>
      <c r="OY143" s="34"/>
      <c r="OZ143" s="34"/>
      <c r="PA143" s="34"/>
      <c r="PB143" s="34"/>
      <c r="PC143" s="34"/>
      <c r="PD143" s="34"/>
      <c r="PE143" s="34"/>
      <c r="PF143" s="34"/>
      <c r="PG143" s="34"/>
      <c r="PH143" s="34"/>
      <c r="PI143" s="34"/>
      <c r="PJ143" s="34"/>
      <c r="PK143" s="34"/>
      <c r="PL143" s="34"/>
      <c r="PM143" s="34"/>
      <c r="PN143" s="34"/>
      <c r="PO143" s="34"/>
      <c r="PP143" s="34"/>
      <c r="PQ143" s="34"/>
      <c r="PR143" s="34"/>
      <c r="PS143" s="34"/>
      <c r="PT143" s="34"/>
      <c r="PU143" s="34"/>
      <c r="PV143" s="34"/>
      <c r="PW143" s="34"/>
      <c r="PX143" s="34"/>
      <c r="PY143" s="34"/>
      <c r="PZ143" s="34"/>
      <c r="QA143" s="34"/>
      <c r="QB143" s="34"/>
      <c r="QC143" s="34"/>
      <c r="QD143" s="34"/>
      <c r="QE143" s="34"/>
      <c r="QF143" s="34"/>
      <c r="QG143" s="34"/>
      <c r="QH143" s="34"/>
      <c r="QI143" s="34"/>
      <c r="QJ143" s="34"/>
      <c r="QK143" s="34"/>
      <c r="QL143" s="34"/>
      <c r="QM143" s="34"/>
      <c r="QN143" s="34"/>
      <c r="QO143" s="34"/>
      <c r="QP143" s="34"/>
      <c r="QQ143" s="34"/>
      <c r="QR143" s="34"/>
      <c r="QS143" s="34"/>
      <c r="QT143" s="34"/>
      <c r="QU143" s="34"/>
      <c r="QV143" s="34"/>
      <c r="QW143" s="34"/>
      <c r="QX143" s="34"/>
      <c r="QY143" s="34"/>
      <c r="QZ143" s="34"/>
      <c r="RA143" s="34"/>
      <c r="RB143" s="34"/>
      <c r="RC143" s="34"/>
      <c r="RD143" s="34"/>
      <c r="RE143" s="34"/>
      <c r="RF143" s="34"/>
      <c r="RG143" s="34"/>
      <c r="RH143" s="34"/>
      <c r="RI143" s="34"/>
      <c r="RJ143" s="34"/>
      <c r="RK143" s="34"/>
      <c r="RL143" s="34"/>
      <c r="RM143" s="34"/>
      <c r="RN143" s="34"/>
      <c r="RO143" s="34"/>
      <c r="RP143" s="34"/>
      <c r="RQ143" s="34"/>
      <c r="RR143" s="34"/>
      <c r="RS143" s="34"/>
      <c r="RT143" s="34"/>
      <c r="RU143" s="34"/>
      <c r="RV143" s="34"/>
      <c r="RW143" s="34"/>
      <c r="RX143" s="34"/>
      <c r="RY143" s="34"/>
      <c r="RZ143" s="34"/>
      <c r="SA143" s="34"/>
      <c r="SB143" s="34"/>
      <c r="SC143" s="34"/>
      <c r="SD143" s="34"/>
      <c r="SE143" s="34"/>
      <c r="SF143" s="34"/>
      <c r="SG143" s="34"/>
      <c r="SH143" s="34"/>
      <c r="SI143" s="34"/>
      <c r="SJ143" s="34"/>
      <c r="SK143" s="34"/>
      <c r="SL143" s="34"/>
      <c r="SM143" s="34"/>
      <c r="SN143" s="34"/>
      <c r="SO143" s="34"/>
      <c r="SP143" s="34"/>
      <c r="SQ143" s="34"/>
      <c r="SR143" s="34"/>
      <c r="SS143" s="34"/>
      <c r="ST143" s="34"/>
      <c r="SU143" s="34"/>
      <c r="SV143" s="34"/>
      <c r="SW143" s="34"/>
      <c r="SX143" s="34"/>
      <c r="SY143" s="34"/>
      <c r="SZ143" s="34"/>
      <c r="TA143" s="34"/>
      <c r="TB143" s="34"/>
      <c r="TC143" s="34"/>
      <c r="TD143" s="34"/>
      <c r="TE143" s="34"/>
      <c r="TF143" s="34"/>
      <c r="TG143" s="34"/>
      <c r="TH143" s="34"/>
      <c r="TI143" s="34"/>
      <c r="TJ143" s="34"/>
      <c r="TK143" s="34"/>
      <c r="TL143" s="34"/>
      <c r="TM143" s="34"/>
      <c r="TN143" s="34"/>
      <c r="TO143" s="34"/>
      <c r="TP143" s="34"/>
      <c r="TQ143" s="34"/>
      <c r="TR143" s="34"/>
      <c r="TS143" s="34"/>
      <c r="TT143" s="34"/>
      <c r="TU143" s="34"/>
      <c r="TV143" s="34"/>
      <c r="TW143" s="34"/>
      <c r="TX143" s="34"/>
      <c r="TY143" s="34"/>
      <c r="TZ143" s="34"/>
      <c r="UA143" s="34"/>
      <c r="UB143" s="34"/>
      <c r="UC143" s="34"/>
      <c r="UD143" s="34"/>
      <c r="UE143" s="34"/>
      <c r="UF143" s="34"/>
      <c r="UG143" s="34"/>
      <c r="UH143" s="34"/>
      <c r="UI143" s="34"/>
      <c r="UJ143" s="34"/>
      <c r="UK143" s="34"/>
      <c r="UL143" s="34"/>
      <c r="UM143" s="34"/>
      <c r="UN143" s="34"/>
      <c r="UO143" s="34"/>
      <c r="UP143" s="34"/>
      <c r="UQ143" s="34"/>
      <c r="UR143" s="34"/>
      <c r="US143" s="34"/>
      <c r="UT143" s="34"/>
      <c r="UU143" s="34"/>
      <c r="UV143" s="34"/>
      <c r="UW143" s="34"/>
      <c r="UX143" s="34"/>
      <c r="UY143" s="34"/>
      <c r="UZ143" s="34"/>
      <c r="VA143" s="34"/>
      <c r="VB143" s="34"/>
      <c r="VC143" s="34"/>
      <c r="VD143" s="34"/>
      <c r="VE143" s="34"/>
      <c r="VF143" s="34"/>
      <c r="VG143" s="34"/>
      <c r="VH143" s="34"/>
      <c r="VI143" s="34"/>
      <c r="VJ143" s="34"/>
      <c r="VK143" s="34"/>
      <c r="VL143" s="34"/>
      <c r="VM143" s="34"/>
      <c r="VN143" s="34"/>
      <c r="VO143" s="34"/>
      <c r="VP143" s="34"/>
      <c r="VQ143" s="34"/>
      <c r="VR143" s="34"/>
      <c r="VS143" s="34"/>
      <c r="VT143" s="34"/>
      <c r="VU143" s="34"/>
      <c r="VV143" s="34"/>
      <c r="VW143" s="34"/>
      <c r="VX143" s="34"/>
      <c r="VY143" s="34"/>
      <c r="VZ143" s="34"/>
      <c r="WA143" s="34"/>
      <c r="WB143" s="34"/>
      <c r="WC143" s="34"/>
      <c r="WD143" s="34"/>
      <c r="WE143" s="34"/>
      <c r="WF143" s="34"/>
      <c r="WG143" s="34"/>
      <c r="WH143" s="34"/>
      <c r="WI143" s="34"/>
      <c r="WJ143" s="34"/>
      <c r="WK143" s="34"/>
      <c r="WL143" s="34"/>
      <c r="WM143" s="34"/>
      <c r="WN143" s="34"/>
      <c r="WO143" s="34"/>
      <c r="WP143" s="34"/>
      <c r="WQ143" s="34"/>
      <c r="WR143" s="34"/>
      <c r="WS143" s="34"/>
      <c r="WT143" s="34"/>
      <c r="WU143" s="34"/>
      <c r="WV143" s="34"/>
      <c r="WW143" s="34"/>
      <c r="WX143" s="34"/>
      <c r="WY143" s="34"/>
      <c r="WZ143" s="34"/>
      <c r="XA143" s="34"/>
      <c r="XB143" s="34"/>
      <c r="XC143" s="34"/>
      <c r="XD143" s="34"/>
      <c r="XE143" s="34"/>
      <c r="XF143" s="34"/>
      <c r="XG143" s="34"/>
      <c r="XH143" s="34"/>
      <c r="XI143" s="34"/>
      <c r="XJ143" s="34"/>
      <c r="XK143" s="34"/>
      <c r="XL143" s="34"/>
      <c r="XM143" s="34"/>
      <c r="XN143" s="34"/>
      <c r="XO143" s="34"/>
      <c r="XP143" s="34"/>
      <c r="XQ143" s="34"/>
      <c r="XR143" s="34"/>
      <c r="XS143" s="34"/>
      <c r="XT143" s="34"/>
      <c r="XU143" s="34"/>
      <c r="XV143" s="34"/>
      <c r="XW143" s="34"/>
      <c r="XX143" s="34"/>
      <c r="XY143" s="34"/>
      <c r="XZ143" s="34"/>
      <c r="YA143" s="34"/>
      <c r="YB143" s="34"/>
      <c r="YC143" s="34"/>
      <c r="YD143" s="34"/>
      <c r="YE143" s="34"/>
      <c r="YF143" s="34"/>
      <c r="YG143" s="34"/>
      <c r="YH143" s="34"/>
      <c r="YI143" s="34"/>
      <c r="YJ143" s="34"/>
      <c r="YK143" s="34"/>
      <c r="YL143" s="34"/>
      <c r="YM143" s="34"/>
      <c r="YN143" s="34"/>
      <c r="YO143" s="34"/>
      <c r="YP143" s="34"/>
      <c r="YQ143" s="34"/>
      <c r="YR143" s="34"/>
      <c r="YS143" s="34"/>
      <c r="YT143" s="34"/>
      <c r="YU143" s="34"/>
      <c r="YV143" s="34"/>
      <c r="YW143" s="34"/>
      <c r="YX143" s="34"/>
      <c r="YY143" s="34"/>
      <c r="YZ143" s="34"/>
      <c r="ZA143" s="34"/>
      <c r="ZB143" s="34"/>
      <c r="ZC143" s="34"/>
      <c r="ZD143" s="34"/>
      <c r="ZE143" s="34"/>
      <c r="ZF143" s="34"/>
      <c r="ZG143" s="34"/>
      <c r="ZH143" s="34"/>
      <c r="ZI143" s="34"/>
      <c r="ZJ143" s="34"/>
      <c r="ZK143" s="34"/>
      <c r="ZL143" s="34"/>
      <c r="ZM143" s="34"/>
      <c r="ZN143" s="34"/>
      <c r="ZO143" s="34"/>
      <c r="ZP143" s="34"/>
      <c r="ZQ143" s="34"/>
      <c r="ZR143" s="34"/>
      <c r="ZS143" s="34"/>
      <c r="ZT143" s="34"/>
      <c r="ZU143" s="34"/>
      <c r="ZV143" s="34"/>
      <c r="ZW143" s="34"/>
      <c r="ZX143" s="34"/>
      <c r="ZY143" s="34"/>
      <c r="ZZ143" s="34"/>
      <c r="AAA143" s="34"/>
      <c r="AAB143" s="34"/>
      <c r="AAC143" s="34"/>
      <c r="AAD143" s="34"/>
      <c r="AAE143" s="34"/>
      <c r="AAF143" s="34"/>
      <c r="AAG143" s="34"/>
      <c r="AAH143" s="34"/>
      <c r="AAI143" s="34"/>
      <c r="AAJ143" s="34"/>
      <c r="AAK143" s="34"/>
      <c r="AAL143" s="34"/>
      <c r="AAM143" s="34"/>
      <c r="AAN143" s="34"/>
      <c r="AAO143" s="34"/>
      <c r="AAP143" s="34"/>
      <c r="AAQ143" s="34"/>
      <c r="AAR143" s="34"/>
      <c r="AAS143" s="34"/>
      <c r="AAT143" s="34"/>
      <c r="AAU143" s="34"/>
      <c r="AAV143" s="34"/>
      <c r="AAW143" s="34"/>
      <c r="AAX143" s="34"/>
      <c r="AAY143" s="34"/>
      <c r="AAZ143" s="34"/>
      <c r="ABA143" s="34"/>
      <c r="ABB143" s="34"/>
      <c r="ABC143" s="34"/>
      <c r="ABD143" s="34"/>
      <c r="ABE143" s="34"/>
      <c r="ABF143" s="34"/>
      <c r="ABG143" s="34"/>
      <c r="ABH143" s="34"/>
      <c r="ABI143" s="34"/>
      <c r="ABJ143" s="34"/>
      <c r="ABK143" s="34"/>
      <c r="ABL143" s="34"/>
      <c r="ABM143" s="34"/>
      <c r="ABN143" s="34"/>
      <c r="ABO143" s="34"/>
      <c r="ABP143" s="34"/>
      <c r="ABQ143" s="34"/>
      <c r="ABR143" s="34"/>
      <c r="ABS143" s="34"/>
      <c r="ABT143" s="34"/>
      <c r="ABU143" s="34"/>
      <c r="ABV143" s="34"/>
      <c r="ABW143" s="34"/>
      <c r="ABX143" s="34"/>
      <c r="ABY143" s="34"/>
      <c r="ABZ143" s="34"/>
      <c r="ACA143" s="34"/>
      <c r="ACB143" s="34"/>
      <c r="ACC143" s="34"/>
      <c r="ACD143" s="34"/>
      <c r="ACE143" s="34"/>
      <c r="ACF143" s="34"/>
      <c r="ACG143" s="34"/>
      <c r="ACH143" s="34"/>
      <c r="ACI143" s="34"/>
      <c r="ACJ143" s="34"/>
      <c r="ACK143" s="34"/>
      <c r="ACL143" s="34"/>
      <c r="ACM143" s="34"/>
      <c r="ACN143" s="34"/>
      <c r="ACO143" s="34"/>
      <c r="ACP143" s="34"/>
      <c r="ACQ143" s="34"/>
      <c r="ACR143" s="34"/>
      <c r="ACS143" s="34"/>
      <c r="ACT143" s="34"/>
      <c r="ACU143" s="34"/>
      <c r="ACV143" s="34"/>
      <c r="ACW143" s="34"/>
      <c r="ACX143" s="34"/>
      <c r="ACY143" s="34"/>
      <c r="ACZ143" s="34"/>
      <c r="ADA143" s="34"/>
      <c r="ADB143" s="34"/>
      <c r="ADC143" s="34"/>
      <c r="ADD143" s="34"/>
      <c r="ADE143" s="34"/>
      <c r="ADF143" s="34"/>
      <c r="ADG143" s="34"/>
      <c r="ADH143" s="34"/>
      <c r="ADI143" s="34"/>
      <c r="ADJ143" s="34"/>
      <c r="ADK143" s="34"/>
      <c r="ADL143" s="34"/>
      <c r="ADM143" s="34"/>
      <c r="ADN143" s="34"/>
      <c r="ADO143" s="34"/>
      <c r="ADP143" s="34"/>
      <c r="ADQ143" s="34"/>
      <c r="ADR143" s="34"/>
      <c r="ADS143" s="34"/>
      <c r="ADT143" s="34"/>
      <c r="ADU143" s="34"/>
      <c r="ADV143" s="34"/>
      <c r="ADW143" s="34"/>
      <c r="ADX143" s="34"/>
      <c r="ADY143" s="34"/>
      <c r="ADZ143" s="34"/>
      <c r="AEA143" s="34"/>
      <c r="AEB143" s="34"/>
      <c r="AEC143" s="34"/>
      <c r="AED143" s="34"/>
      <c r="AEE143" s="34"/>
      <c r="AEF143" s="34"/>
      <c r="AEG143" s="34"/>
      <c r="AEH143" s="34"/>
      <c r="AEI143" s="34"/>
      <c r="AEJ143" s="34"/>
      <c r="AEK143" s="34"/>
      <c r="AEL143" s="34"/>
      <c r="AEM143" s="34"/>
      <c r="AEN143" s="34"/>
      <c r="AEO143" s="34"/>
      <c r="AEP143" s="34"/>
      <c r="AEQ143" s="34"/>
      <c r="AER143" s="34"/>
      <c r="AES143" s="34"/>
      <c r="AET143" s="34"/>
      <c r="AEU143" s="34"/>
      <c r="AEV143" s="34"/>
      <c r="AEW143" s="34"/>
      <c r="AEX143" s="34"/>
      <c r="AEY143" s="34"/>
      <c r="AEZ143" s="34"/>
      <c r="AFA143" s="34"/>
      <c r="AFB143" s="34"/>
      <c r="AFC143" s="34"/>
      <c r="AFD143" s="34"/>
      <c r="AFE143" s="34"/>
      <c r="AFF143" s="34"/>
      <c r="AFG143" s="34"/>
      <c r="AFH143" s="34"/>
      <c r="AFI143" s="34"/>
      <c r="AFJ143" s="34"/>
      <c r="AFK143" s="34"/>
      <c r="AFL143" s="34"/>
      <c r="AFM143" s="34"/>
      <c r="AFN143" s="34"/>
      <c r="AFO143" s="34"/>
      <c r="AFP143" s="34"/>
      <c r="AFQ143" s="34"/>
      <c r="AFR143" s="34"/>
      <c r="AFS143" s="34"/>
      <c r="AFT143" s="34"/>
      <c r="AFU143" s="34"/>
      <c r="AFV143" s="34"/>
      <c r="AFW143" s="34"/>
      <c r="AFX143" s="34"/>
      <c r="AFY143" s="34"/>
      <c r="AFZ143" s="34"/>
      <c r="AGA143" s="34"/>
      <c r="AGB143" s="34"/>
      <c r="AGC143" s="34"/>
      <c r="AGD143" s="34"/>
      <c r="AGE143" s="34"/>
      <c r="AGF143" s="34"/>
      <c r="AGG143" s="34"/>
      <c r="AGH143" s="34"/>
      <c r="AGI143" s="34"/>
      <c r="AGJ143" s="34"/>
      <c r="AGK143" s="34"/>
      <c r="AGL143" s="34"/>
      <c r="AGM143" s="34"/>
      <c r="AGN143" s="34"/>
      <c r="AGO143" s="34"/>
      <c r="AGP143" s="34"/>
      <c r="AGQ143" s="34"/>
      <c r="AGR143" s="34"/>
      <c r="AGS143" s="34"/>
      <c r="AGT143" s="34"/>
      <c r="AGU143" s="34"/>
      <c r="AGV143" s="34"/>
      <c r="AGW143" s="34"/>
      <c r="AGX143" s="34"/>
      <c r="AGY143" s="34"/>
      <c r="AGZ143" s="34"/>
      <c r="AHA143" s="34"/>
      <c r="AHB143" s="34"/>
      <c r="AHC143" s="34"/>
      <c r="AHD143" s="34"/>
      <c r="AHE143" s="34"/>
      <c r="AHF143" s="34"/>
      <c r="AHG143" s="34"/>
      <c r="AHH143" s="34"/>
      <c r="AHI143" s="34"/>
      <c r="AHJ143" s="34"/>
      <c r="AHK143" s="34"/>
      <c r="AHL143" s="34"/>
      <c r="AHM143" s="34"/>
      <c r="AHN143" s="34"/>
      <c r="AHO143" s="34"/>
      <c r="AHP143" s="34"/>
      <c r="AHQ143" s="34"/>
      <c r="AHR143" s="34"/>
      <c r="AHS143" s="34"/>
      <c r="AHT143" s="34"/>
      <c r="AHU143" s="34"/>
      <c r="AHV143" s="34"/>
      <c r="AHW143" s="34"/>
      <c r="AHX143" s="34"/>
      <c r="AHY143" s="34"/>
      <c r="AHZ143" s="34"/>
      <c r="AIA143" s="34"/>
      <c r="AIB143" s="34"/>
      <c r="AIC143" s="34"/>
      <c r="AID143" s="34"/>
      <c r="AIE143" s="34"/>
      <c r="AIF143" s="34"/>
      <c r="AIG143" s="34"/>
      <c r="AIH143" s="34"/>
      <c r="AII143" s="34"/>
      <c r="AIJ143" s="34"/>
      <c r="AIK143" s="34"/>
      <c r="AIL143" s="34"/>
      <c r="AIM143" s="34"/>
      <c r="AIN143" s="34"/>
      <c r="AIO143" s="34"/>
      <c r="AIP143" s="34"/>
      <c r="AIQ143" s="34"/>
      <c r="AIR143" s="34"/>
      <c r="AIS143" s="34"/>
      <c r="AIT143" s="34"/>
      <c r="AIU143" s="34"/>
      <c r="AIV143" s="34"/>
      <c r="AIW143" s="34"/>
      <c r="AIX143" s="34"/>
      <c r="AIY143" s="34"/>
      <c r="AIZ143" s="34"/>
      <c r="AJA143" s="34"/>
      <c r="AJB143" s="34"/>
      <c r="AJC143" s="34"/>
      <c r="AJD143" s="34"/>
      <c r="AJE143" s="34"/>
      <c r="AJF143" s="34"/>
      <c r="AJG143" s="34"/>
      <c r="AJH143" s="34"/>
      <c r="AJI143" s="34"/>
      <c r="AJJ143" s="34"/>
      <c r="AJK143" s="34"/>
      <c r="AJL143" s="34"/>
      <c r="AJM143" s="34"/>
      <c r="AJN143" s="34"/>
      <c r="AJO143" s="34"/>
      <c r="AJP143" s="34"/>
      <c r="AJQ143" s="34"/>
      <c r="AJR143" s="34"/>
      <c r="AJS143" s="34"/>
      <c r="AJT143" s="34"/>
      <c r="AJU143" s="34"/>
      <c r="AJV143" s="34"/>
      <c r="AJW143" s="34"/>
      <c r="AJX143" s="34"/>
      <c r="AJY143" s="34"/>
      <c r="AJZ143" s="34"/>
      <c r="AKA143" s="34"/>
      <c r="AKB143" s="34"/>
      <c r="AKC143" s="34"/>
      <c r="AKD143" s="34"/>
      <c r="AKE143" s="34"/>
      <c r="AKF143" s="34"/>
      <c r="AKG143" s="34"/>
      <c r="AKH143" s="34"/>
      <c r="AKI143" s="34"/>
      <c r="AKJ143" s="34"/>
      <c r="AKK143" s="34"/>
      <c r="AKL143" s="34"/>
      <c r="AKM143" s="34"/>
      <c r="AKN143" s="34"/>
      <c r="AKO143" s="34"/>
      <c r="AKP143" s="34"/>
      <c r="AKQ143" s="34"/>
      <c r="AKR143" s="34"/>
      <c r="AKS143" s="34"/>
      <c r="AKT143" s="34"/>
      <c r="AKU143" s="34"/>
      <c r="AKV143" s="34"/>
      <c r="AKW143" s="34"/>
      <c r="AKX143" s="34"/>
      <c r="AKY143" s="34"/>
      <c r="AKZ143" s="34"/>
      <c r="ALA143" s="34"/>
      <c r="ALB143" s="34"/>
      <c r="ALC143" s="34"/>
      <c r="ALD143" s="34"/>
      <c r="ALE143" s="34"/>
      <c r="ALF143" s="34"/>
      <c r="ALG143" s="34"/>
      <c r="ALH143" s="34"/>
      <c r="ALI143" s="34"/>
      <c r="ALJ143" s="34"/>
      <c r="ALK143" s="34"/>
      <c r="ALL143" s="34"/>
      <c r="ALM143" s="34"/>
      <c r="ALN143" s="34"/>
      <c r="ALO143" s="34"/>
      <c r="ALP143" s="34"/>
      <c r="ALQ143" s="34"/>
      <c r="ALR143" s="34"/>
      <c r="ALS143" s="34"/>
      <c r="ALT143" s="34"/>
      <c r="ALU143" s="34"/>
      <c r="ALV143" s="34"/>
      <c r="ALW143" s="34"/>
      <c r="ALX143" s="34"/>
      <c r="ALY143" s="34"/>
      <c r="ALZ143" s="34"/>
      <c r="AMA143" s="34"/>
      <c r="AMB143" s="34"/>
      <c r="AMC143" s="34"/>
      <c r="AMD143" s="34"/>
      <c r="AME143" s="34"/>
      <c r="AMF143" s="34"/>
      <c r="AMG143" s="34"/>
      <c r="AMH143" s="34"/>
      <c r="AMI143" s="34"/>
      <c r="AMJ143" s="34"/>
      <c r="AMK143" s="34"/>
      <c r="AML143" s="34"/>
      <c r="AMM143" s="34"/>
      <c r="AMN143" s="34"/>
      <c r="AMO143" s="34"/>
      <c r="AMP143" s="34"/>
      <c r="AMQ143" s="34"/>
      <c r="AMR143" s="34"/>
      <c r="AMS143" s="34"/>
      <c r="AMT143" s="34"/>
      <c r="AMU143" s="34"/>
      <c r="AMV143" s="34"/>
      <c r="AMW143" s="34"/>
      <c r="AMX143" s="34"/>
      <c r="AMY143" s="34"/>
      <c r="AMZ143" s="34"/>
      <c r="ANA143" s="34"/>
      <c r="ANB143" s="34"/>
      <c r="ANC143" s="34"/>
      <c r="AND143" s="34"/>
      <c r="ANE143" s="34"/>
      <c r="ANF143" s="34"/>
      <c r="ANG143" s="34"/>
      <c r="ANH143" s="34"/>
      <c r="ANI143" s="34"/>
      <c r="ANJ143" s="34"/>
      <c r="ANK143" s="34"/>
      <c r="ANL143" s="34"/>
      <c r="ANM143" s="34"/>
      <c r="ANN143" s="34"/>
      <c r="ANO143" s="34"/>
      <c r="ANP143" s="34"/>
      <c r="ANQ143" s="34"/>
      <c r="ANR143" s="34"/>
      <c r="ANS143" s="34"/>
      <c r="ANT143" s="34"/>
      <c r="ANU143" s="34"/>
      <c r="ANV143" s="34"/>
      <c r="ANW143" s="34"/>
      <c r="ANX143" s="34"/>
      <c r="ANY143" s="34"/>
      <c r="ANZ143" s="34"/>
      <c r="AOA143" s="34"/>
      <c r="AOB143" s="34"/>
      <c r="AOC143" s="34"/>
      <c r="AOD143" s="34"/>
      <c r="AOE143" s="34"/>
      <c r="AOF143" s="34"/>
      <c r="AOG143" s="34"/>
      <c r="AOH143" s="34"/>
      <c r="AOI143" s="34"/>
      <c r="AOJ143" s="34"/>
      <c r="AOK143" s="34"/>
      <c r="AOL143" s="34"/>
      <c r="AOM143" s="34"/>
      <c r="AON143" s="34"/>
      <c r="AOO143" s="34"/>
      <c r="AOP143" s="34"/>
      <c r="AOQ143" s="34"/>
      <c r="AOR143" s="34"/>
      <c r="AOS143" s="34"/>
      <c r="AOT143" s="34"/>
      <c r="AOU143" s="34"/>
      <c r="AOV143" s="34"/>
      <c r="AOW143" s="34"/>
      <c r="AOX143" s="34"/>
      <c r="AOY143" s="34"/>
      <c r="AOZ143" s="34"/>
      <c r="APA143" s="34"/>
      <c r="APB143" s="34"/>
      <c r="APC143" s="34"/>
      <c r="APD143" s="34"/>
      <c r="APE143" s="34"/>
      <c r="APF143" s="34"/>
      <c r="APG143" s="34"/>
      <c r="APH143" s="34"/>
      <c r="API143" s="34"/>
      <c r="APJ143" s="34"/>
      <c r="APK143" s="34"/>
      <c r="APL143" s="34"/>
      <c r="APM143" s="34"/>
      <c r="APN143" s="34"/>
      <c r="APO143" s="34"/>
    </row>
    <row r="144" spans="1:1107" s="46" customFormat="1" ht="15">
      <c r="A144" s="45">
        <v>5</v>
      </c>
      <c r="B144" s="45">
        <v>2012</v>
      </c>
      <c r="C144" s="34"/>
      <c r="D144" s="46">
        <v>1</v>
      </c>
      <c r="F144" s="46">
        <v>1</v>
      </c>
      <c r="G144" s="46">
        <v>1</v>
      </c>
      <c r="N144" s="46">
        <v>0</v>
      </c>
      <c r="AB144">
        <f t="shared" si="3"/>
        <v>4</v>
      </c>
      <c r="AC144" s="34">
        <f t="shared" si="4"/>
        <v>3</v>
      </c>
      <c r="AD144" s="34">
        <f t="shared" si="5"/>
        <v>0.75</v>
      </c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  <c r="DV144" s="34"/>
      <c r="DW144" s="34"/>
      <c r="DX144" s="34"/>
      <c r="DY144" s="34"/>
      <c r="DZ144" s="34"/>
      <c r="EA144" s="34"/>
      <c r="EB144" s="34"/>
      <c r="EC144" s="34"/>
      <c r="ED144" s="34"/>
      <c r="EE144" s="34"/>
      <c r="EF144" s="34"/>
      <c r="EG144" s="34"/>
      <c r="EH144" s="34"/>
      <c r="EI144" s="34"/>
      <c r="EJ144" s="34"/>
      <c r="EK144" s="34"/>
      <c r="EL144" s="34"/>
      <c r="EM144" s="34"/>
      <c r="EN144" s="34"/>
      <c r="EO144" s="34"/>
      <c r="EP144" s="34"/>
      <c r="EQ144" s="34"/>
      <c r="ER144" s="34"/>
      <c r="ES144" s="34"/>
      <c r="ET144" s="34"/>
      <c r="EU144" s="34"/>
      <c r="EV144" s="34"/>
      <c r="EW144" s="34"/>
      <c r="EX144" s="34"/>
      <c r="EY144" s="34"/>
      <c r="EZ144" s="34"/>
      <c r="FA144" s="34"/>
      <c r="FB144" s="34"/>
      <c r="FC144" s="34"/>
      <c r="FD144" s="34"/>
      <c r="FE144" s="34"/>
      <c r="FF144" s="34"/>
      <c r="FG144" s="34"/>
      <c r="FH144" s="34"/>
      <c r="FI144" s="34"/>
      <c r="FJ144" s="34"/>
      <c r="FK144" s="34"/>
      <c r="FL144" s="34"/>
      <c r="FM144" s="34"/>
      <c r="FN144" s="34"/>
      <c r="FO144" s="34"/>
      <c r="FP144" s="34"/>
      <c r="FQ144" s="34"/>
      <c r="FR144" s="34"/>
      <c r="FS144" s="34"/>
      <c r="FT144" s="34"/>
      <c r="FU144" s="34"/>
      <c r="FV144" s="34"/>
      <c r="FW144" s="34"/>
      <c r="FX144" s="34"/>
      <c r="FY144" s="34"/>
      <c r="FZ144" s="34"/>
      <c r="GA144" s="34"/>
      <c r="GB144" s="34"/>
      <c r="GC144" s="34"/>
      <c r="GD144" s="34"/>
      <c r="GE144" s="34"/>
      <c r="GF144" s="34"/>
      <c r="GG144" s="34"/>
      <c r="GH144" s="34"/>
      <c r="GI144" s="34"/>
      <c r="GJ144" s="34"/>
      <c r="GK144" s="34"/>
      <c r="GL144" s="34"/>
      <c r="GM144" s="34"/>
      <c r="GN144" s="34"/>
      <c r="GO144" s="34"/>
      <c r="GP144" s="34"/>
      <c r="GQ144" s="34"/>
      <c r="GR144" s="34"/>
      <c r="GS144" s="34"/>
      <c r="GT144" s="34"/>
      <c r="GU144" s="34"/>
      <c r="GV144" s="34"/>
      <c r="GW144" s="34"/>
      <c r="GX144" s="34"/>
      <c r="GY144" s="34"/>
      <c r="GZ144" s="34"/>
      <c r="HA144" s="34"/>
      <c r="HB144" s="34"/>
      <c r="HC144" s="34"/>
      <c r="HD144" s="34"/>
      <c r="HE144" s="34"/>
      <c r="HF144" s="34"/>
      <c r="HG144" s="34"/>
      <c r="HH144" s="34"/>
      <c r="HI144" s="34"/>
      <c r="HJ144" s="34"/>
      <c r="HK144" s="34"/>
      <c r="HL144" s="34"/>
      <c r="HM144" s="34"/>
      <c r="HN144" s="34"/>
      <c r="HO144" s="34"/>
      <c r="HP144" s="34"/>
      <c r="HQ144" s="34"/>
      <c r="HR144" s="34"/>
      <c r="HS144" s="34"/>
      <c r="HT144" s="34"/>
      <c r="HU144" s="34"/>
      <c r="HV144" s="34"/>
      <c r="HW144" s="34"/>
      <c r="HX144" s="34"/>
      <c r="HY144" s="34"/>
      <c r="HZ144" s="34"/>
      <c r="IA144" s="34"/>
      <c r="IB144" s="34"/>
      <c r="IC144" s="34"/>
      <c r="ID144" s="34"/>
      <c r="IE144" s="34"/>
      <c r="IF144" s="34"/>
      <c r="IG144" s="34"/>
      <c r="IH144" s="34"/>
      <c r="II144" s="34"/>
      <c r="IJ144" s="34"/>
      <c r="IK144" s="34"/>
      <c r="IL144" s="34"/>
      <c r="IM144" s="34"/>
      <c r="IN144" s="34"/>
      <c r="IO144" s="34"/>
      <c r="IP144" s="34"/>
      <c r="IQ144" s="34"/>
      <c r="IR144" s="34"/>
      <c r="IS144" s="34"/>
      <c r="IT144" s="34"/>
      <c r="IU144" s="34"/>
      <c r="IV144" s="34"/>
      <c r="IW144" s="34"/>
      <c r="IX144" s="34"/>
      <c r="IY144" s="34"/>
      <c r="IZ144" s="34"/>
      <c r="JA144" s="34"/>
      <c r="JB144" s="34"/>
      <c r="JC144" s="34"/>
      <c r="JD144" s="34"/>
      <c r="JE144" s="34"/>
      <c r="JF144" s="34"/>
      <c r="JG144" s="34"/>
      <c r="JH144" s="34"/>
      <c r="JI144" s="34"/>
      <c r="JJ144" s="34"/>
      <c r="JK144" s="34"/>
      <c r="JL144" s="34"/>
      <c r="JM144" s="34"/>
      <c r="JN144" s="34"/>
      <c r="JO144" s="34"/>
      <c r="JP144" s="34"/>
      <c r="JQ144" s="34"/>
      <c r="JR144" s="34"/>
      <c r="JS144" s="34"/>
      <c r="JT144" s="34"/>
      <c r="JU144" s="34"/>
      <c r="JV144" s="34"/>
      <c r="JW144" s="34"/>
      <c r="JX144" s="34"/>
      <c r="JY144" s="34"/>
      <c r="JZ144" s="34"/>
      <c r="KA144" s="34"/>
      <c r="KB144" s="34"/>
      <c r="KC144" s="34"/>
      <c r="KD144" s="34"/>
      <c r="KE144" s="34"/>
      <c r="KF144" s="34"/>
      <c r="KG144" s="34"/>
      <c r="KH144" s="34"/>
      <c r="KI144" s="34"/>
      <c r="KJ144" s="34"/>
      <c r="KK144" s="34"/>
      <c r="KL144" s="34"/>
      <c r="KM144" s="34"/>
      <c r="KN144" s="34"/>
      <c r="KO144" s="34"/>
      <c r="KP144" s="34"/>
      <c r="KQ144" s="34"/>
      <c r="KR144" s="34"/>
      <c r="KS144" s="34"/>
      <c r="KT144" s="34"/>
      <c r="KU144" s="34"/>
      <c r="KV144" s="34"/>
      <c r="KW144" s="34"/>
      <c r="KX144" s="34"/>
      <c r="KY144" s="34"/>
      <c r="KZ144" s="34"/>
      <c r="LA144" s="34"/>
      <c r="LB144" s="34"/>
      <c r="LC144" s="34"/>
      <c r="LD144" s="34"/>
      <c r="LE144" s="34"/>
      <c r="LF144" s="34"/>
      <c r="LG144" s="34"/>
      <c r="LH144" s="34"/>
      <c r="LI144" s="34"/>
      <c r="LJ144" s="34"/>
      <c r="LK144" s="34"/>
      <c r="LL144" s="34"/>
      <c r="LM144" s="34"/>
      <c r="LN144" s="34"/>
      <c r="LO144" s="34"/>
      <c r="LP144" s="34"/>
      <c r="LQ144" s="34"/>
      <c r="LR144" s="34"/>
      <c r="LS144" s="34"/>
      <c r="LT144" s="34"/>
      <c r="LU144" s="34"/>
      <c r="LV144" s="34"/>
      <c r="LW144" s="34"/>
      <c r="LX144" s="34"/>
      <c r="LY144" s="34"/>
      <c r="LZ144" s="34"/>
      <c r="MA144" s="34"/>
      <c r="MB144" s="34"/>
      <c r="MC144" s="34"/>
      <c r="MD144" s="34"/>
      <c r="ME144" s="34"/>
      <c r="MF144" s="34"/>
      <c r="MG144" s="34"/>
      <c r="MH144" s="34"/>
      <c r="MI144" s="34"/>
      <c r="MJ144" s="34"/>
      <c r="MK144" s="34"/>
      <c r="ML144" s="34"/>
      <c r="MM144" s="34"/>
      <c r="MN144" s="34"/>
      <c r="MO144" s="34"/>
      <c r="MP144" s="34"/>
      <c r="MQ144" s="34"/>
      <c r="MR144" s="34"/>
      <c r="MS144" s="34"/>
      <c r="MT144" s="34"/>
      <c r="MU144" s="34"/>
      <c r="MV144" s="34"/>
      <c r="MW144" s="34"/>
      <c r="MX144" s="34"/>
      <c r="MY144" s="34"/>
      <c r="MZ144" s="34"/>
      <c r="NA144" s="34"/>
      <c r="NB144" s="34"/>
      <c r="NC144" s="34"/>
      <c r="ND144" s="34"/>
      <c r="NE144" s="34"/>
      <c r="NF144" s="34"/>
      <c r="NG144" s="34"/>
      <c r="NH144" s="34"/>
      <c r="NI144" s="34"/>
      <c r="NJ144" s="34"/>
      <c r="NK144" s="34"/>
      <c r="NL144" s="34"/>
      <c r="NM144" s="34"/>
      <c r="NN144" s="34"/>
      <c r="NO144" s="34"/>
      <c r="NP144" s="34"/>
      <c r="NQ144" s="34"/>
      <c r="NR144" s="34"/>
      <c r="NS144" s="34"/>
      <c r="NT144" s="34"/>
      <c r="NU144" s="34"/>
      <c r="NV144" s="34"/>
      <c r="NW144" s="34"/>
      <c r="NX144" s="34"/>
      <c r="NY144" s="34"/>
      <c r="NZ144" s="34"/>
      <c r="OA144" s="34"/>
      <c r="OB144" s="34"/>
      <c r="OC144" s="34"/>
      <c r="OD144" s="34"/>
      <c r="OE144" s="34"/>
      <c r="OF144" s="34"/>
      <c r="OG144" s="34"/>
      <c r="OH144" s="34"/>
      <c r="OI144" s="34"/>
      <c r="OJ144" s="34"/>
      <c r="OK144" s="34"/>
      <c r="OL144" s="34"/>
      <c r="OM144" s="34"/>
      <c r="ON144" s="34"/>
      <c r="OO144" s="34"/>
      <c r="OP144" s="34"/>
      <c r="OQ144" s="34"/>
      <c r="OR144" s="34"/>
      <c r="OS144" s="34"/>
      <c r="OT144" s="34"/>
      <c r="OU144" s="34"/>
      <c r="OV144" s="34"/>
      <c r="OW144" s="34"/>
      <c r="OX144" s="34"/>
      <c r="OY144" s="34"/>
      <c r="OZ144" s="34"/>
      <c r="PA144" s="34"/>
      <c r="PB144" s="34"/>
      <c r="PC144" s="34"/>
      <c r="PD144" s="34"/>
      <c r="PE144" s="34"/>
      <c r="PF144" s="34"/>
      <c r="PG144" s="34"/>
      <c r="PH144" s="34"/>
      <c r="PI144" s="34"/>
      <c r="PJ144" s="34"/>
      <c r="PK144" s="34"/>
      <c r="PL144" s="34"/>
      <c r="PM144" s="34"/>
      <c r="PN144" s="34"/>
      <c r="PO144" s="34"/>
      <c r="PP144" s="34"/>
      <c r="PQ144" s="34"/>
      <c r="PR144" s="34"/>
      <c r="PS144" s="34"/>
      <c r="PT144" s="34"/>
      <c r="PU144" s="34"/>
      <c r="PV144" s="34"/>
      <c r="PW144" s="34"/>
      <c r="PX144" s="34"/>
      <c r="PY144" s="34"/>
      <c r="PZ144" s="34"/>
      <c r="QA144" s="34"/>
      <c r="QB144" s="34"/>
      <c r="QC144" s="34"/>
      <c r="QD144" s="34"/>
      <c r="QE144" s="34"/>
      <c r="QF144" s="34"/>
      <c r="QG144" s="34"/>
      <c r="QH144" s="34"/>
      <c r="QI144" s="34"/>
      <c r="QJ144" s="34"/>
      <c r="QK144" s="34"/>
      <c r="QL144" s="34"/>
      <c r="QM144" s="34"/>
      <c r="QN144" s="34"/>
      <c r="QO144" s="34"/>
      <c r="QP144" s="34"/>
      <c r="QQ144" s="34"/>
      <c r="QR144" s="34"/>
      <c r="QS144" s="34"/>
      <c r="QT144" s="34"/>
      <c r="QU144" s="34"/>
      <c r="QV144" s="34"/>
      <c r="QW144" s="34"/>
      <c r="QX144" s="34"/>
      <c r="QY144" s="34"/>
      <c r="QZ144" s="34"/>
      <c r="RA144" s="34"/>
      <c r="RB144" s="34"/>
      <c r="RC144" s="34"/>
      <c r="RD144" s="34"/>
      <c r="RE144" s="34"/>
      <c r="RF144" s="34"/>
      <c r="RG144" s="34"/>
      <c r="RH144" s="34"/>
      <c r="RI144" s="34"/>
      <c r="RJ144" s="34"/>
      <c r="RK144" s="34"/>
      <c r="RL144" s="34"/>
      <c r="RM144" s="34"/>
      <c r="RN144" s="34"/>
      <c r="RO144" s="34"/>
      <c r="RP144" s="34"/>
      <c r="RQ144" s="34"/>
      <c r="RR144" s="34"/>
      <c r="RS144" s="34"/>
      <c r="RT144" s="34"/>
      <c r="RU144" s="34"/>
      <c r="RV144" s="34"/>
      <c r="RW144" s="34"/>
      <c r="RX144" s="34"/>
      <c r="RY144" s="34"/>
      <c r="RZ144" s="34"/>
      <c r="SA144" s="34"/>
      <c r="SB144" s="34"/>
      <c r="SC144" s="34"/>
      <c r="SD144" s="34"/>
      <c r="SE144" s="34"/>
      <c r="SF144" s="34"/>
      <c r="SG144" s="34"/>
      <c r="SH144" s="34"/>
      <c r="SI144" s="34"/>
      <c r="SJ144" s="34"/>
      <c r="SK144" s="34"/>
      <c r="SL144" s="34"/>
      <c r="SM144" s="34"/>
      <c r="SN144" s="34"/>
      <c r="SO144" s="34"/>
      <c r="SP144" s="34"/>
      <c r="SQ144" s="34"/>
      <c r="SR144" s="34"/>
      <c r="SS144" s="34"/>
      <c r="ST144" s="34"/>
      <c r="SU144" s="34"/>
      <c r="SV144" s="34"/>
      <c r="SW144" s="34"/>
      <c r="SX144" s="34"/>
      <c r="SY144" s="34"/>
      <c r="SZ144" s="34"/>
      <c r="TA144" s="34"/>
      <c r="TB144" s="34"/>
      <c r="TC144" s="34"/>
      <c r="TD144" s="34"/>
      <c r="TE144" s="34"/>
      <c r="TF144" s="34"/>
      <c r="TG144" s="34"/>
      <c r="TH144" s="34"/>
      <c r="TI144" s="34"/>
      <c r="TJ144" s="34"/>
      <c r="TK144" s="34"/>
      <c r="TL144" s="34"/>
      <c r="TM144" s="34"/>
      <c r="TN144" s="34"/>
      <c r="TO144" s="34"/>
      <c r="TP144" s="34"/>
      <c r="TQ144" s="34"/>
      <c r="TR144" s="34"/>
      <c r="TS144" s="34"/>
      <c r="TT144" s="34"/>
      <c r="TU144" s="34"/>
      <c r="TV144" s="34"/>
      <c r="TW144" s="34"/>
      <c r="TX144" s="34"/>
      <c r="TY144" s="34"/>
      <c r="TZ144" s="34"/>
      <c r="UA144" s="34"/>
      <c r="UB144" s="34"/>
      <c r="UC144" s="34"/>
      <c r="UD144" s="34"/>
      <c r="UE144" s="34"/>
      <c r="UF144" s="34"/>
      <c r="UG144" s="34"/>
      <c r="UH144" s="34"/>
      <c r="UI144" s="34"/>
      <c r="UJ144" s="34"/>
      <c r="UK144" s="34"/>
      <c r="UL144" s="34"/>
      <c r="UM144" s="34"/>
      <c r="UN144" s="34"/>
      <c r="UO144" s="34"/>
      <c r="UP144" s="34"/>
      <c r="UQ144" s="34"/>
      <c r="UR144" s="34"/>
      <c r="US144" s="34"/>
      <c r="UT144" s="34"/>
      <c r="UU144" s="34"/>
      <c r="UV144" s="34"/>
      <c r="UW144" s="34"/>
      <c r="UX144" s="34"/>
      <c r="UY144" s="34"/>
      <c r="UZ144" s="34"/>
      <c r="VA144" s="34"/>
      <c r="VB144" s="34"/>
      <c r="VC144" s="34"/>
      <c r="VD144" s="34"/>
      <c r="VE144" s="34"/>
      <c r="VF144" s="34"/>
      <c r="VG144" s="34"/>
      <c r="VH144" s="34"/>
      <c r="VI144" s="34"/>
      <c r="VJ144" s="34"/>
      <c r="VK144" s="34"/>
      <c r="VL144" s="34"/>
      <c r="VM144" s="34"/>
      <c r="VN144" s="34"/>
      <c r="VO144" s="34"/>
      <c r="VP144" s="34"/>
      <c r="VQ144" s="34"/>
      <c r="VR144" s="34"/>
      <c r="VS144" s="34"/>
      <c r="VT144" s="34"/>
      <c r="VU144" s="34"/>
      <c r="VV144" s="34"/>
      <c r="VW144" s="34"/>
      <c r="VX144" s="34"/>
      <c r="VY144" s="34"/>
      <c r="VZ144" s="34"/>
      <c r="WA144" s="34"/>
      <c r="WB144" s="34"/>
      <c r="WC144" s="34"/>
      <c r="WD144" s="34"/>
      <c r="WE144" s="34"/>
      <c r="WF144" s="34"/>
      <c r="WG144" s="34"/>
      <c r="WH144" s="34"/>
      <c r="WI144" s="34"/>
      <c r="WJ144" s="34"/>
      <c r="WK144" s="34"/>
      <c r="WL144" s="34"/>
      <c r="WM144" s="34"/>
      <c r="WN144" s="34"/>
      <c r="WO144" s="34"/>
      <c r="WP144" s="34"/>
      <c r="WQ144" s="34"/>
      <c r="WR144" s="34"/>
      <c r="WS144" s="34"/>
      <c r="WT144" s="34"/>
      <c r="WU144" s="34"/>
      <c r="WV144" s="34"/>
      <c r="WW144" s="34"/>
      <c r="WX144" s="34"/>
      <c r="WY144" s="34"/>
      <c r="WZ144" s="34"/>
      <c r="XA144" s="34"/>
      <c r="XB144" s="34"/>
      <c r="XC144" s="34"/>
      <c r="XD144" s="34"/>
      <c r="XE144" s="34"/>
      <c r="XF144" s="34"/>
      <c r="XG144" s="34"/>
      <c r="XH144" s="34"/>
      <c r="XI144" s="34"/>
      <c r="XJ144" s="34"/>
      <c r="XK144" s="34"/>
      <c r="XL144" s="34"/>
      <c r="XM144" s="34"/>
      <c r="XN144" s="34"/>
      <c r="XO144" s="34"/>
      <c r="XP144" s="34"/>
      <c r="XQ144" s="34"/>
      <c r="XR144" s="34"/>
      <c r="XS144" s="34"/>
      <c r="XT144" s="34"/>
      <c r="XU144" s="34"/>
      <c r="XV144" s="34"/>
      <c r="XW144" s="34"/>
      <c r="XX144" s="34"/>
      <c r="XY144" s="34"/>
      <c r="XZ144" s="34"/>
      <c r="YA144" s="34"/>
      <c r="YB144" s="34"/>
      <c r="YC144" s="34"/>
      <c r="YD144" s="34"/>
      <c r="YE144" s="34"/>
      <c r="YF144" s="34"/>
      <c r="YG144" s="34"/>
      <c r="YH144" s="34"/>
      <c r="YI144" s="34"/>
      <c r="YJ144" s="34"/>
      <c r="YK144" s="34"/>
      <c r="YL144" s="34"/>
      <c r="YM144" s="34"/>
      <c r="YN144" s="34"/>
      <c r="YO144" s="34"/>
      <c r="YP144" s="34"/>
      <c r="YQ144" s="34"/>
      <c r="YR144" s="34"/>
      <c r="YS144" s="34"/>
      <c r="YT144" s="34"/>
      <c r="YU144" s="34"/>
      <c r="YV144" s="34"/>
      <c r="YW144" s="34"/>
      <c r="YX144" s="34"/>
      <c r="YY144" s="34"/>
      <c r="YZ144" s="34"/>
      <c r="ZA144" s="34"/>
      <c r="ZB144" s="34"/>
      <c r="ZC144" s="34"/>
      <c r="ZD144" s="34"/>
      <c r="ZE144" s="34"/>
      <c r="ZF144" s="34"/>
      <c r="ZG144" s="34"/>
      <c r="ZH144" s="34"/>
      <c r="ZI144" s="34"/>
      <c r="ZJ144" s="34"/>
      <c r="ZK144" s="34"/>
      <c r="ZL144" s="34"/>
      <c r="ZM144" s="34"/>
      <c r="ZN144" s="34"/>
      <c r="ZO144" s="34"/>
      <c r="ZP144" s="34"/>
      <c r="ZQ144" s="34"/>
      <c r="ZR144" s="34"/>
      <c r="ZS144" s="34"/>
      <c r="ZT144" s="34"/>
      <c r="ZU144" s="34"/>
      <c r="ZV144" s="34"/>
      <c r="ZW144" s="34"/>
      <c r="ZX144" s="34"/>
      <c r="ZY144" s="34"/>
      <c r="ZZ144" s="34"/>
      <c r="AAA144" s="34"/>
      <c r="AAB144" s="34"/>
      <c r="AAC144" s="34"/>
      <c r="AAD144" s="34"/>
      <c r="AAE144" s="34"/>
      <c r="AAF144" s="34"/>
      <c r="AAG144" s="34"/>
      <c r="AAH144" s="34"/>
      <c r="AAI144" s="34"/>
      <c r="AAJ144" s="34"/>
      <c r="AAK144" s="34"/>
      <c r="AAL144" s="34"/>
      <c r="AAM144" s="34"/>
      <c r="AAN144" s="34"/>
      <c r="AAO144" s="34"/>
      <c r="AAP144" s="34"/>
      <c r="AAQ144" s="34"/>
      <c r="AAR144" s="34"/>
      <c r="AAS144" s="34"/>
      <c r="AAT144" s="34"/>
      <c r="AAU144" s="34"/>
      <c r="AAV144" s="34"/>
      <c r="AAW144" s="34"/>
      <c r="AAX144" s="34"/>
      <c r="AAY144" s="34"/>
      <c r="AAZ144" s="34"/>
      <c r="ABA144" s="34"/>
      <c r="ABB144" s="34"/>
      <c r="ABC144" s="34"/>
      <c r="ABD144" s="34"/>
      <c r="ABE144" s="34"/>
      <c r="ABF144" s="34"/>
      <c r="ABG144" s="34"/>
      <c r="ABH144" s="34"/>
      <c r="ABI144" s="34"/>
      <c r="ABJ144" s="34"/>
      <c r="ABK144" s="34"/>
      <c r="ABL144" s="34"/>
      <c r="ABM144" s="34"/>
      <c r="ABN144" s="34"/>
      <c r="ABO144" s="34"/>
      <c r="ABP144" s="34"/>
      <c r="ABQ144" s="34"/>
      <c r="ABR144" s="34"/>
      <c r="ABS144" s="34"/>
      <c r="ABT144" s="34"/>
      <c r="ABU144" s="34"/>
      <c r="ABV144" s="34"/>
      <c r="ABW144" s="34"/>
      <c r="ABX144" s="34"/>
      <c r="ABY144" s="34"/>
      <c r="ABZ144" s="34"/>
      <c r="ACA144" s="34"/>
      <c r="ACB144" s="34"/>
      <c r="ACC144" s="34"/>
      <c r="ACD144" s="34"/>
      <c r="ACE144" s="34"/>
      <c r="ACF144" s="34"/>
      <c r="ACG144" s="34"/>
      <c r="ACH144" s="34"/>
      <c r="ACI144" s="34"/>
      <c r="ACJ144" s="34"/>
      <c r="ACK144" s="34"/>
      <c r="ACL144" s="34"/>
      <c r="ACM144" s="34"/>
      <c r="ACN144" s="34"/>
      <c r="ACO144" s="34"/>
      <c r="ACP144" s="34"/>
      <c r="ACQ144" s="34"/>
      <c r="ACR144" s="34"/>
      <c r="ACS144" s="34"/>
      <c r="ACT144" s="34"/>
      <c r="ACU144" s="34"/>
      <c r="ACV144" s="34"/>
      <c r="ACW144" s="34"/>
      <c r="ACX144" s="34"/>
      <c r="ACY144" s="34"/>
      <c r="ACZ144" s="34"/>
      <c r="ADA144" s="34"/>
      <c r="ADB144" s="34"/>
      <c r="ADC144" s="34"/>
      <c r="ADD144" s="34"/>
      <c r="ADE144" s="34"/>
      <c r="ADF144" s="34"/>
      <c r="ADG144" s="34"/>
      <c r="ADH144" s="34"/>
      <c r="ADI144" s="34"/>
      <c r="ADJ144" s="34"/>
      <c r="ADK144" s="34"/>
      <c r="ADL144" s="34"/>
      <c r="ADM144" s="34"/>
      <c r="ADN144" s="34"/>
      <c r="ADO144" s="34"/>
      <c r="ADP144" s="34"/>
      <c r="ADQ144" s="34"/>
      <c r="ADR144" s="34"/>
      <c r="ADS144" s="34"/>
      <c r="ADT144" s="34"/>
      <c r="ADU144" s="34"/>
      <c r="ADV144" s="34"/>
      <c r="ADW144" s="34"/>
      <c r="ADX144" s="34"/>
      <c r="ADY144" s="34"/>
      <c r="ADZ144" s="34"/>
      <c r="AEA144" s="34"/>
      <c r="AEB144" s="34"/>
      <c r="AEC144" s="34"/>
      <c r="AED144" s="34"/>
      <c r="AEE144" s="34"/>
      <c r="AEF144" s="34"/>
      <c r="AEG144" s="34"/>
      <c r="AEH144" s="34"/>
      <c r="AEI144" s="34"/>
      <c r="AEJ144" s="34"/>
      <c r="AEK144" s="34"/>
      <c r="AEL144" s="34"/>
      <c r="AEM144" s="34"/>
      <c r="AEN144" s="34"/>
      <c r="AEO144" s="34"/>
      <c r="AEP144" s="34"/>
      <c r="AEQ144" s="34"/>
      <c r="AER144" s="34"/>
      <c r="AES144" s="34"/>
      <c r="AET144" s="34"/>
      <c r="AEU144" s="34"/>
      <c r="AEV144" s="34"/>
      <c r="AEW144" s="34"/>
      <c r="AEX144" s="34"/>
      <c r="AEY144" s="34"/>
      <c r="AEZ144" s="34"/>
      <c r="AFA144" s="34"/>
      <c r="AFB144" s="34"/>
      <c r="AFC144" s="34"/>
      <c r="AFD144" s="34"/>
      <c r="AFE144" s="34"/>
      <c r="AFF144" s="34"/>
      <c r="AFG144" s="34"/>
      <c r="AFH144" s="34"/>
      <c r="AFI144" s="34"/>
      <c r="AFJ144" s="34"/>
      <c r="AFK144" s="34"/>
      <c r="AFL144" s="34"/>
      <c r="AFM144" s="34"/>
      <c r="AFN144" s="34"/>
      <c r="AFO144" s="34"/>
      <c r="AFP144" s="34"/>
      <c r="AFQ144" s="34"/>
      <c r="AFR144" s="34"/>
      <c r="AFS144" s="34"/>
      <c r="AFT144" s="34"/>
      <c r="AFU144" s="34"/>
      <c r="AFV144" s="34"/>
      <c r="AFW144" s="34"/>
      <c r="AFX144" s="34"/>
      <c r="AFY144" s="34"/>
      <c r="AFZ144" s="34"/>
      <c r="AGA144" s="34"/>
      <c r="AGB144" s="34"/>
      <c r="AGC144" s="34"/>
      <c r="AGD144" s="34"/>
      <c r="AGE144" s="34"/>
      <c r="AGF144" s="34"/>
      <c r="AGG144" s="34"/>
      <c r="AGH144" s="34"/>
      <c r="AGI144" s="34"/>
      <c r="AGJ144" s="34"/>
      <c r="AGK144" s="34"/>
      <c r="AGL144" s="34"/>
      <c r="AGM144" s="34"/>
      <c r="AGN144" s="34"/>
      <c r="AGO144" s="34"/>
      <c r="AGP144" s="34"/>
      <c r="AGQ144" s="34"/>
      <c r="AGR144" s="34"/>
      <c r="AGS144" s="34"/>
      <c r="AGT144" s="34"/>
      <c r="AGU144" s="34"/>
      <c r="AGV144" s="34"/>
      <c r="AGW144" s="34"/>
      <c r="AGX144" s="34"/>
      <c r="AGY144" s="34"/>
      <c r="AGZ144" s="34"/>
      <c r="AHA144" s="34"/>
      <c r="AHB144" s="34"/>
      <c r="AHC144" s="34"/>
      <c r="AHD144" s="34"/>
      <c r="AHE144" s="34"/>
      <c r="AHF144" s="34"/>
      <c r="AHG144" s="34"/>
      <c r="AHH144" s="34"/>
      <c r="AHI144" s="34"/>
      <c r="AHJ144" s="34"/>
      <c r="AHK144" s="34"/>
      <c r="AHL144" s="34"/>
      <c r="AHM144" s="34"/>
      <c r="AHN144" s="34"/>
      <c r="AHO144" s="34"/>
      <c r="AHP144" s="34"/>
      <c r="AHQ144" s="34"/>
      <c r="AHR144" s="34"/>
      <c r="AHS144" s="34"/>
      <c r="AHT144" s="34"/>
      <c r="AHU144" s="34"/>
      <c r="AHV144" s="34"/>
      <c r="AHW144" s="34"/>
      <c r="AHX144" s="34"/>
      <c r="AHY144" s="34"/>
      <c r="AHZ144" s="34"/>
      <c r="AIA144" s="34"/>
      <c r="AIB144" s="34"/>
      <c r="AIC144" s="34"/>
      <c r="AID144" s="34"/>
      <c r="AIE144" s="34"/>
      <c r="AIF144" s="34"/>
      <c r="AIG144" s="34"/>
      <c r="AIH144" s="34"/>
      <c r="AII144" s="34"/>
      <c r="AIJ144" s="34"/>
      <c r="AIK144" s="34"/>
      <c r="AIL144" s="34"/>
      <c r="AIM144" s="34"/>
      <c r="AIN144" s="34"/>
      <c r="AIO144" s="34"/>
      <c r="AIP144" s="34"/>
      <c r="AIQ144" s="34"/>
      <c r="AIR144" s="34"/>
      <c r="AIS144" s="34"/>
      <c r="AIT144" s="34"/>
      <c r="AIU144" s="34"/>
      <c r="AIV144" s="34"/>
      <c r="AIW144" s="34"/>
      <c r="AIX144" s="34"/>
      <c r="AIY144" s="34"/>
      <c r="AIZ144" s="34"/>
      <c r="AJA144" s="34"/>
      <c r="AJB144" s="34"/>
      <c r="AJC144" s="34"/>
      <c r="AJD144" s="34"/>
      <c r="AJE144" s="34"/>
      <c r="AJF144" s="34"/>
      <c r="AJG144" s="34"/>
      <c r="AJH144" s="34"/>
      <c r="AJI144" s="34"/>
      <c r="AJJ144" s="34"/>
      <c r="AJK144" s="34"/>
      <c r="AJL144" s="34"/>
      <c r="AJM144" s="34"/>
      <c r="AJN144" s="34"/>
      <c r="AJO144" s="34"/>
      <c r="AJP144" s="34"/>
      <c r="AJQ144" s="34"/>
      <c r="AJR144" s="34"/>
      <c r="AJS144" s="34"/>
      <c r="AJT144" s="34"/>
      <c r="AJU144" s="34"/>
      <c r="AJV144" s="34"/>
      <c r="AJW144" s="34"/>
      <c r="AJX144" s="34"/>
      <c r="AJY144" s="34"/>
      <c r="AJZ144" s="34"/>
      <c r="AKA144" s="34"/>
      <c r="AKB144" s="34"/>
      <c r="AKC144" s="34"/>
      <c r="AKD144" s="34"/>
      <c r="AKE144" s="34"/>
      <c r="AKF144" s="34"/>
      <c r="AKG144" s="34"/>
      <c r="AKH144" s="34"/>
      <c r="AKI144" s="34"/>
      <c r="AKJ144" s="34"/>
      <c r="AKK144" s="34"/>
      <c r="AKL144" s="34"/>
      <c r="AKM144" s="34"/>
      <c r="AKN144" s="34"/>
      <c r="AKO144" s="34"/>
      <c r="AKP144" s="34"/>
      <c r="AKQ144" s="34"/>
      <c r="AKR144" s="34"/>
      <c r="AKS144" s="34"/>
      <c r="AKT144" s="34"/>
      <c r="AKU144" s="34"/>
      <c r="AKV144" s="34"/>
      <c r="AKW144" s="34"/>
      <c r="AKX144" s="34"/>
      <c r="AKY144" s="34"/>
      <c r="AKZ144" s="34"/>
      <c r="ALA144" s="34"/>
      <c r="ALB144" s="34"/>
      <c r="ALC144" s="34"/>
      <c r="ALD144" s="34"/>
      <c r="ALE144" s="34"/>
      <c r="ALF144" s="34"/>
      <c r="ALG144" s="34"/>
      <c r="ALH144" s="34"/>
      <c r="ALI144" s="34"/>
      <c r="ALJ144" s="34"/>
      <c r="ALK144" s="34"/>
      <c r="ALL144" s="34"/>
      <c r="ALM144" s="34"/>
      <c r="ALN144" s="34"/>
      <c r="ALO144" s="34"/>
      <c r="ALP144" s="34"/>
      <c r="ALQ144" s="34"/>
      <c r="ALR144" s="34"/>
      <c r="ALS144" s="34"/>
      <c r="ALT144" s="34"/>
      <c r="ALU144" s="34"/>
      <c r="ALV144" s="34"/>
      <c r="ALW144" s="34"/>
      <c r="ALX144" s="34"/>
      <c r="ALY144" s="34"/>
      <c r="ALZ144" s="34"/>
      <c r="AMA144" s="34"/>
      <c r="AMB144" s="34"/>
      <c r="AMC144" s="34"/>
      <c r="AMD144" s="34"/>
      <c r="AME144" s="34"/>
      <c r="AMF144" s="34"/>
      <c r="AMG144" s="34"/>
      <c r="AMH144" s="34"/>
      <c r="AMI144" s="34"/>
      <c r="AMJ144" s="34"/>
      <c r="AMK144" s="34"/>
      <c r="AML144" s="34"/>
      <c r="AMM144" s="34"/>
      <c r="AMN144" s="34"/>
      <c r="AMO144" s="34"/>
      <c r="AMP144" s="34"/>
      <c r="AMQ144" s="34"/>
      <c r="AMR144" s="34"/>
      <c r="AMS144" s="34"/>
      <c r="AMT144" s="34"/>
      <c r="AMU144" s="34"/>
      <c r="AMV144" s="34"/>
      <c r="AMW144" s="34"/>
      <c r="AMX144" s="34"/>
      <c r="AMY144" s="34"/>
      <c r="AMZ144" s="34"/>
      <c r="ANA144" s="34"/>
      <c r="ANB144" s="34"/>
      <c r="ANC144" s="34"/>
      <c r="AND144" s="34"/>
      <c r="ANE144" s="34"/>
      <c r="ANF144" s="34"/>
      <c r="ANG144" s="34"/>
      <c r="ANH144" s="34"/>
      <c r="ANI144" s="34"/>
      <c r="ANJ144" s="34"/>
      <c r="ANK144" s="34"/>
      <c r="ANL144" s="34"/>
      <c r="ANM144" s="34"/>
      <c r="ANN144" s="34"/>
      <c r="ANO144" s="34"/>
      <c r="ANP144" s="34"/>
      <c r="ANQ144" s="34"/>
      <c r="ANR144" s="34"/>
      <c r="ANS144" s="34"/>
      <c r="ANT144" s="34"/>
      <c r="ANU144" s="34"/>
      <c r="ANV144" s="34"/>
      <c r="ANW144" s="34"/>
      <c r="ANX144" s="34"/>
      <c r="ANY144" s="34"/>
      <c r="ANZ144" s="34"/>
      <c r="AOA144" s="34"/>
      <c r="AOB144" s="34"/>
      <c r="AOC144" s="34"/>
      <c r="AOD144" s="34"/>
      <c r="AOE144" s="34"/>
      <c r="AOF144" s="34"/>
      <c r="AOG144" s="34"/>
      <c r="AOH144" s="34"/>
      <c r="AOI144" s="34"/>
      <c r="AOJ144" s="34"/>
      <c r="AOK144" s="34"/>
      <c r="AOL144" s="34"/>
      <c r="AOM144" s="34"/>
      <c r="AON144" s="34"/>
      <c r="AOO144" s="34"/>
      <c r="AOP144" s="34"/>
      <c r="AOQ144" s="34"/>
      <c r="AOR144" s="34"/>
      <c r="AOS144" s="34"/>
      <c r="AOT144" s="34"/>
      <c r="AOU144" s="34"/>
      <c r="AOV144" s="34"/>
      <c r="AOW144" s="34"/>
      <c r="AOX144" s="34"/>
      <c r="AOY144" s="34"/>
      <c r="AOZ144" s="34"/>
      <c r="APA144" s="34"/>
      <c r="APB144" s="34"/>
      <c r="APC144" s="34"/>
      <c r="APD144" s="34"/>
      <c r="APE144" s="34"/>
      <c r="APF144" s="34"/>
      <c r="APG144" s="34"/>
      <c r="APH144" s="34"/>
      <c r="API144" s="34"/>
      <c r="APJ144" s="34"/>
      <c r="APK144" s="34"/>
      <c r="APL144" s="34"/>
      <c r="APM144" s="34"/>
      <c r="APN144" s="34"/>
      <c r="APO144" s="34"/>
    </row>
    <row r="145" spans="1:1107" s="46" customFormat="1">
      <c r="A145" s="40">
        <v>7</v>
      </c>
      <c r="B145" s="23">
        <v>2012</v>
      </c>
      <c r="C145" s="40">
        <v>0</v>
      </c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23">
        <v>1</v>
      </c>
      <c r="V145" s="43"/>
      <c r="W145" s="43"/>
      <c r="X145" s="43"/>
      <c r="Y145" s="43"/>
      <c r="Z145" s="43"/>
      <c r="AA145" s="43"/>
      <c r="AB145">
        <f t="shared" si="3"/>
        <v>2</v>
      </c>
      <c r="AC145" s="34">
        <f t="shared" si="4"/>
        <v>1</v>
      </c>
      <c r="AD145" s="34">
        <f t="shared" si="5"/>
        <v>0.5</v>
      </c>
      <c r="AE145" s="34"/>
      <c r="AF145" s="34"/>
      <c r="AG145" s="23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  <c r="DV145" s="34"/>
      <c r="DW145" s="34"/>
      <c r="DX145" s="34"/>
      <c r="DY145" s="34"/>
      <c r="DZ145" s="34"/>
      <c r="EA145" s="34"/>
      <c r="EB145" s="34"/>
      <c r="EC145" s="34"/>
      <c r="ED145" s="34"/>
      <c r="EE145" s="34"/>
      <c r="EF145" s="34"/>
      <c r="EG145" s="34"/>
      <c r="EH145" s="34"/>
      <c r="EI145" s="34"/>
      <c r="EJ145" s="34"/>
      <c r="EK145" s="34"/>
      <c r="EL145" s="34"/>
      <c r="EM145" s="34"/>
      <c r="EN145" s="34"/>
      <c r="EO145" s="34"/>
      <c r="EP145" s="34"/>
      <c r="EQ145" s="34"/>
      <c r="ER145" s="34"/>
      <c r="ES145" s="34"/>
      <c r="ET145" s="34"/>
      <c r="EU145" s="34"/>
      <c r="EV145" s="34"/>
      <c r="EW145" s="34"/>
      <c r="EX145" s="34"/>
      <c r="EY145" s="34"/>
      <c r="EZ145" s="34"/>
      <c r="FA145" s="34"/>
      <c r="FB145" s="34"/>
      <c r="FC145" s="34"/>
      <c r="FD145" s="34"/>
      <c r="FE145" s="34"/>
      <c r="FF145" s="34"/>
      <c r="FG145" s="34"/>
      <c r="FH145" s="34"/>
      <c r="FI145" s="34"/>
      <c r="FJ145" s="34"/>
      <c r="FK145" s="34"/>
      <c r="FL145" s="34"/>
      <c r="FM145" s="34"/>
      <c r="FN145" s="34"/>
      <c r="FO145" s="34"/>
      <c r="FP145" s="34"/>
      <c r="FQ145" s="34"/>
      <c r="FR145" s="34"/>
      <c r="FS145" s="34"/>
      <c r="FT145" s="34"/>
      <c r="FU145" s="34"/>
      <c r="FV145" s="34"/>
      <c r="FW145" s="34"/>
      <c r="FX145" s="34"/>
      <c r="FY145" s="34"/>
      <c r="FZ145" s="34"/>
      <c r="GA145" s="34"/>
      <c r="GB145" s="34"/>
      <c r="GC145" s="34"/>
      <c r="GD145" s="34"/>
      <c r="GE145" s="34"/>
      <c r="GF145" s="34"/>
      <c r="GG145" s="34"/>
      <c r="GH145" s="34"/>
      <c r="GI145" s="34"/>
      <c r="GJ145" s="34"/>
      <c r="GK145" s="34"/>
      <c r="GL145" s="34"/>
      <c r="GM145" s="34"/>
      <c r="GN145" s="34"/>
      <c r="GO145" s="34"/>
      <c r="GP145" s="34"/>
      <c r="GQ145" s="34"/>
      <c r="GR145" s="34"/>
      <c r="GS145" s="34"/>
      <c r="GT145" s="34"/>
      <c r="GU145" s="34"/>
      <c r="GV145" s="34"/>
      <c r="GW145" s="34"/>
      <c r="GX145" s="34"/>
      <c r="GY145" s="34"/>
      <c r="GZ145" s="34"/>
      <c r="HA145" s="34"/>
      <c r="HB145" s="34"/>
      <c r="HC145" s="34"/>
      <c r="HD145" s="34"/>
      <c r="HE145" s="34"/>
      <c r="HF145" s="34"/>
      <c r="HG145" s="34"/>
      <c r="HH145" s="34"/>
      <c r="HI145" s="34"/>
      <c r="HJ145" s="34"/>
      <c r="HK145" s="34"/>
      <c r="HL145" s="34"/>
      <c r="HM145" s="34"/>
      <c r="HN145" s="34"/>
      <c r="HO145" s="34"/>
      <c r="HP145" s="34"/>
      <c r="HQ145" s="34"/>
      <c r="HR145" s="34"/>
      <c r="HS145" s="34"/>
      <c r="HT145" s="34"/>
      <c r="HU145" s="34"/>
      <c r="HV145" s="34"/>
      <c r="HW145" s="34"/>
      <c r="HX145" s="34"/>
      <c r="HY145" s="34"/>
      <c r="HZ145" s="34"/>
      <c r="IA145" s="34"/>
      <c r="IB145" s="34"/>
      <c r="IC145" s="34"/>
      <c r="ID145" s="34"/>
      <c r="IE145" s="34"/>
      <c r="IF145" s="34"/>
      <c r="IG145" s="34"/>
      <c r="IH145" s="34"/>
      <c r="II145" s="34"/>
      <c r="IJ145" s="34"/>
      <c r="IK145" s="34"/>
      <c r="IL145" s="34"/>
      <c r="IM145" s="34"/>
      <c r="IN145" s="34"/>
      <c r="IO145" s="34"/>
      <c r="IP145" s="34"/>
      <c r="IQ145" s="34"/>
      <c r="IR145" s="34"/>
      <c r="IS145" s="34"/>
      <c r="IT145" s="34"/>
      <c r="IU145" s="34"/>
      <c r="IV145" s="34"/>
      <c r="IW145" s="34"/>
      <c r="IX145" s="34"/>
      <c r="IY145" s="34"/>
      <c r="IZ145" s="34"/>
      <c r="JA145" s="34"/>
      <c r="JB145" s="34"/>
      <c r="JC145" s="34"/>
      <c r="JD145" s="34"/>
      <c r="JE145" s="34"/>
      <c r="JF145" s="34"/>
      <c r="JG145" s="34"/>
      <c r="JH145" s="34"/>
      <c r="JI145" s="34"/>
      <c r="JJ145" s="34"/>
      <c r="JK145" s="34"/>
      <c r="JL145" s="34"/>
      <c r="JM145" s="34"/>
      <c r="JN145" s="34"/>
      <c r="JO145" s="34"/>
      <c r="JP145" s="34"/>
      <c r="JQ145" s="34"/>
      <c r="JR145" s="34"/>
      <c r="JS145" s="34"/>
      <c r="JT145" s="34"/>
      <c r="JU145" s="34"/>
      <c r="JV145" s="34"/>
      <c r="JW145" s="34"/>
      <c r="JX145" s="34"/>
      <c r="JY145" s="34"/>
      <c r="JZ145" s="34"/>
      <c r="KA145" s="34"/>
      <c r="KB145" s="34"/>
      <c r="KC145" s="34"/>
      <c r="KD145" s="34"/>
      <c r="KE145" s="34"/>
      <c r="KF145" s="34"/>
      <c r="KG145" s="34"/>
      <c r="KH145" s="34"/>
      <c r="KI145" s="34"/>
      <c r="KJ145" s="34"/>
      <c r="KK145" s="34"/>
      <c r="KL145" s="34"/>
      <c r="KM145" s="34"/>
      <c r="KN145" s="34"/>
      <c r="KO145" s="34"/>
      <c r="KP145" s="34"/>
      <c r="KQ145" s="34"/>
      <c r="KR145" s="34"/>
      <c r="KS145" s="34"/>
      <c r="KT145" s="34"/>
      <c r="KU145" s="34"/>
      <c r="KV145" s="34"/>
      <c r="KW145" s="34"/>
      <c r="KX145" s="34"/>
      <c r="KY145" s="34"/>
      <c r="KZ145" s="34"/>
      <c r="LA145" s="34"/>
      <c r="LB145" s="34"/>
      <c r="LC145" s="34"/>
      <c r="LD145" s="34"/>
      <c r="LE145" s="34"/>
      <c r="LF145" s="34"/>
      <c r="LG145" s="34"/>
      <c r="LH145" s="34"/>
      <c r="LI145" s="34"/>
      <c r="LJ145" s="34"/>
      <c r="LK145" s="34"/>
      <c r="LL145" s="34"/>
      <c r="LM145" s="34"/>
      <c r="LN145" s="34"/>
      <c r="LO145" s="34"/>
      <c r="LP145" s="34"/>
      <c r="LQ145" s="34"/>
      <c r="LR145" s="34"/>
      <c r="LS145" s="34"/>
      <c r="LT145" s="34"/>
      <c r="LU145" s="34"/>
      <c r="LV145" s="34"/>
      <c r="LW145" s="34"/>
      <c r="LX145" s="34"/>
      <c r="LY145" s="34"/>
      <c r="LZ145" s="34"/>
      <c r="MA145" s="34"/>
      <c r="MB145" s="34"/>
      <c r="MC145" s="34"/>
      <c r="MD145" s="34"/>
      <c r="ME145" s="34"/>
      <c r="MF145" s="34"/>
      <c r="MG145" s="34"/>
      <c r="MH145" s="34"/>
      <c r="MI145" s="34"/>
      <c r="MJ145" s="34"/>
      <c r="MK145" s="34"/>
      <c r="ML145" s="34"/>
      <c r="MM145" s="34"/>
      <c r="MN145" s="34"/>
      <c r="MO145" s="34"/>
      <c r="MP145" s="34"/>
      <c r="MQ145" s="34"/>
      <c r="MR145" s="34"/>
      <c r="MS145" s="34"/>
      <c r="MT145" s="34"/>
      <c r="MU145" s="34"/>
      <c r="MV145" s="34"/>
      <c r="MW145" s="34"/>
      <c r="MX145" s="34"/>
      <c r="MY145" s="34"/>
      <c r="MZ145" s="34"/>
      <c r="NA145" s="34"/>
      <c r="NB145" s="34"/>
      <c r="NC145" s="34"/>
      <c r="ND145" s="34"/>
      <c r="NE145" s="34"/>
      <c r="NF145" s="34"/>
      <c r="NG145" s="34"/>
      <c r="NH145" s="34"/>
      <c r="NI145" s="34"/>
      <c r="NJ145" s="34"/>
      <c r="NK145" s="34"/>
      <c r="NL145" s="34"/>
      <c r="NM145" s="34"/>
      <c r="NN145" s="34"/>
      <c r="NO145" s="34"/>
      <c r="NP145" s="34"/>
      <c r="NQ145" s="34"/>
      <c r="NR145" s="34"/>
      <c r="NS145" s="34"/>
      <c r="NT145" s="34"/>
      <c r="NU145" s="34"/>
      <c r="NV145" s="34"/>
      <c r="NW145" s="34"/>
      <c r="NX145" s="34"/>
      <c r="NY145" s="34"/>
      <c r="NZ145" s="34"/>
      <c r="OA145" s="34"/>
      <c r="OB145" s="34"/>
      <c r="OC145" s="34"/>
      <c r="OD145" s="34"/>
      <c r="OE145" s="34"/>
      <c r="OF145" s="34"/>
      <c r="OG145" s="34"/>
      <c r="OH145" s="34"/>
      <c r="OI145" s="34"/>
      <c r="OJ145" s="34"/>
      <c r="OK145" s="34"/>
      <c r="OL145" s="34"/>
      <c r="OM145" s="34"/>
      <c r="ON145" s="34"/>
      <c r="OO145" s="34"/>
      <c r="OP145" s="34"/>
      <c r="OQ145" s="34"/>
      <c r="OR145" s="34"/>
      <c r="OS145" s="34"/>
      <c r="OT145" s="34"/>
      <c r="OU145" s="34"/>
      <c r="OV145" s="34"/>
      <c r="OW145" s="34"/>
      <c r="OX145" s="34"/>
      <c r="OY145" s="34"/>
      <c r="OZ145" s="34"/>
      <c r="PA145" s="34"/>
      <c r="PB145" s="34"/>
      <c r="PC145" s="34"/>
      <c r="PD145" s="34"/>
      <c r="PE145" s="34"/>
      <c r="PF145" s="34"/>
      <c r="PG145" s="34"/>
      <c r="PH145" s="34"/>
      <c r="PI145" s="34"/>
      <c r="PJ145" s="34"/>
      <c r="PK145" s="34"/>
      <c r="PL145" s="34"/>
      <c r="PM145" s="34"/>
      <c r="PN145" s="34"/>
      <c r="PO145" s="34"/>
      <c r="PP145" s="34"/>
      <c r="PQ145" s="34"/>
      <c r="PR145" s="34"/>
      <c r="PS145" s="34"/>
      <c r="PT145" s="34"/>
      <c r="PU145" s="34"/>
      <c r="PV145" s="34"/>
      <c r="PW145" s="34"/>
      <c r="PX145" s="34"/>
      <c r="PY145" s="34"/>
      <c r="PZ145" s="34"/>
      <c r="QA145" s="34"/>
      <c r="QB145" s="34"/>
      <c r="QC145" s="34"/>
      <c r="QD145" s="34"/>
      <c r="QE145" s="34"/>
      <c r="QF145" s="34"/>
      <c r="QG145" s="34"/>
      <c r="QH145" s="34"/>
      <c r="QI145" s="34"/>
      <c r="QJ145" s="34"/>
      <c r="QK145" s="34"/>
      <c r="QL145" s="34"/>
      <c r="QM145" s="34"/>
      <c r="QN145" s="34"/>
      <c r="QO145" s="34"/>
      <c r="QP145" s="34"/>
      <c r="QQ145" s="34"/>
      <c r="QR145" s="34"/>
      <c r="QS145" s="34"/>
      <c r="QT145" s="34"/>
      <c r="QU145" s="34"/>
      <c r="QV145" s="34"/>
      <c r="QW145" s="34"/>
      <c r="QX145" s="34"/>
      <c r="QY145" s="34"/>
      <c r="QZ145" s="34"/>
      <c r="RA145" s="34"/>
      <c r="RB145" s="34"/>
      <c r="RC145" s="34"/>
      <c r="RD145" s="34"/>
      <c r="RE145" s="34"/>
      <c r="RF145" s="34"/>
      <c r="RG145" s="34"/>
      <c r="RH145" s="34"/>
      <c r="RI145" s="34"/>
      <c r="RJ145" s="34"/>
      <c r="RK145" s="34"/>
      <c r="RL145" s="34"/>
      <c r="RM145" s="34"/>
      <c r="RN145" s="34"/>
      <c r="RO145" s="34"/>
      <c r="RP145" s="34"/>
      <c r="RQ145" s="34"/>
      <c r="RR145" s="34"/>
      <c r="RS145" s="34"/>
      <c r="RT145" s="34"/>
      <c r="RU145" s="34"/>
      <c r="RV145" s="34"/>
      <c r="RW145" s="34"/>
      <c r="RX145" s="34"/>
      <c r="RY145" s="34"/>
      <c r="RZ145" s="34"/>
      <c r="SA145" s="34"/>
      <c r="SB145" s="34"/>
      <c r="SC145" s="34"/>
      <c r="SD145" s="34"/>
      <c r="SE145" s="34"/>
      <c r="SF145" s="34"/>
      <c r="SG145" s="34"/>
      <c r="SH145" s="34"/>
      <c r="SI145" s="34"/>
      <c r="SJ145" s="34"/>
      <c r="SK145" s="34"/>
      <c r="SL145" s="34"/>
      <c r="SM145" s="34"/>
      <c r="SN145" s="34"/>
      <c r="SO145" s="34"/>
      <c r="SP145" s="34"/>
      <c r="SQ145" s="34"/>
      <c r="SR145" s="34"/>
      <c r="SS145" s="34"/>
      <c r="ST145" s="34"/>
      <c r="SU145" s="34"/>
      <c r="SV145" s="34"/>
      <c r="SW145" s="34"/>
      <c r="SX145" s="34"/>
      <c r="SY145" s="34"/>
      <c r="SZ145" s="34"/>
      <c r="TA145" s="34"/>
      <c r="TB145" s="34"/>
      <c r="TC145" s="34"/>
      <c r="TD145" s="34"/>
      <c r="TE145" s="34"/>
      <c r="TF145" s="34"/>
      <c r="TG145" s="34"/>
      <c r="TH145" s="34"/>
      <c r="TI145" s="34"/>
      <c r="TJ145" s="34"/>
      <c r="TK145" s="34"/>
      <c r="TL145" s="34"/>
      <c r="TM145" s="34"/>
      <c r="TN145" s="34"/>
      <c r="TO145" s="34"/>
      <c r="TP145" s="34"/>
      <c r="TQ145" s="34"/>
      <c r="TR145" s="34"/>
      <c r="TS145" s="34"/>
      <c r="TT145" s="34"/>
      <c r="TU145" s="34"/>
      <c r="TV145" s="34"/>
      <c r="TW145" s="34"/>
      <c r="TX145" s="34"/>
      <c r="TY145" s="34"/>
      <c r="TZ145" s="34"/>
      <c r="UA145" s="34"/>
      <c r="UB145" s="34"/>
      <c r="UC145" s="34"/>
      <c r="UD145" s="34"/>
      <c r="UE145" s="34"/>
      <c r="UF145" s="34"/>
      <c r="UG145" s="34"/>
      <c r="UH145" s="34"/>
      <c r="UI145" s="34"/>
      <c r="UJ145" s="34"/>
      <c r="UK145" s="34"/>
      <c r="UL145" s="34"/>
      <c r="UM145" s="34"/>
      <c r="UN145" s="34"/>
      <c r="UO145" s="34"/>
      <c r="UP145" s="34"/>
      <c r="UQ145" s="34"/>
      <c r="UR145" s="34"/>
      <c r="US145" s="34"/>
      <c r="UT145" s="34"/>
      <c r="UU145" s="34"/>
      <c r="UV145" s="34"/>
      <c r="UW145" s="34"/>
      <c r="UX145" s="34"/>
      <c r="UY145" s="34"/>
      <c r="UZ145" s="34"/>
      <c r="VA145" s="34"/>
      <c r="VB145" s="34"/>
      <c r="VC145" s="34"/>
      <c r="VD145" s="34"/>
      <c r="VE145" s="34"/>
      <c r="VF145" s="34"/>
      <c r="VG145" s="34"/>
      <c r="VH145" s="34"/>
      <c r="VI145" s="34"/>
      <c r="VJ145" s="34"/>
      <c r="VK145" s="34"/>
      <c r="VL145" s="34"/>
      <c r="VM145" s="34"/>
      <c r="VN145" s="34"/>
      <c r="VO145" s="34"/>
      <c r="VP145" s="34"/>
      <c r="VQ145" s="34"/>
      <c r="VR145" s="34"/>
      <c r="VS145" s="34"/>
      <c r="VT145" s="34"/>
      <c r="VU145" s="34"/>
      <c r="VV145" s="34"/>
      <c r="VW145" s="34"/>
      <c r="VX145" s="34"/>
      <c r="VY145" s="34"/>
      <c r="VZ145" s="34"/>
      <c r="WA145" s="34"/>
      <c r="WB145" s="34"/>
      <c r="WC145" s="34"/>
      <c r="WD145" s="34"/>
      <c r="WE145" s="34"/>
      <c r="WF145" s="34"/>
      <c r="WG145" s="34"/>
      <c r="WH145" s="34"/>
      <c r="WI145" s="34"/>
      <c r="WJ145" s="34"/>
      <c r="WK145" s="34"/>
      <c r="WL145" s="34"/>
      <c r="WM145" s="34"/>
      <c r="WN145" s="34"/>
      <c r="WO145" s="34"/>
      <c r="WP145" s="34"/>
      <c r="WQ145" s="34"/>
      <c r="WR145" s="34"/>
      <c r="WS145" s="34"/>
      <c r="WT145" s="34"/>
      <c r="WU145" s="34"/>
      <c r="WV145" s="34"/>
      <c r="WW145" s="34"/>
      <c r="WX145" s="34"/>
      <c r="WY145" s="34"/>
      <c r="WZ145" s="34"/>
      <c r="XA145" s="34"/>
      <c r="XB145" s="34"/>
      <c r="XC145" s="34"/>
      <c r="XD145" s="34"/>
      <c r="XE145" s="34"/>
      <c r="XF145" s="34"/>
      <c r="XG145" s="34"/>
      <c r="XH145" s="34"/>
      <c r="XI145" s="34"/>
      <c r="XJ145" s="34"/>
      <c r="XK145" s="34"/>
      <c r="XL145" s="34"/>
      <c r="XM145" s="34"/>
      <c r="XN145" s="34"/>
      <c r="XO145" s="34"/>
      <c r="XP145" s="34"/>
      <c r="XQ145" s="34"/>
      <c r="XR145" s="34"/>
      <c r="XS145" s="34"/>
      <c r="XT145" s="34"/>
      <c r="XU145" s="34"/>
      <c r="XV145" s="34"/>
      <c r="XW145" s="34"/>
      <c r="XX145" s="34"/>
      <c r="XY145" s="34"/>
      <c r="XZ145" s="34"/>
      <c r="YA145" s="34"/>
      <c r="YB145" s="34"/>
      <c r="YC145" s="34"/>
      <c r="YD145" s="34"/>
      <c r="YE145" s="34"/>
      <c r="YF145" s="34"/>
      <c r="YG145" s="34"/>
      <c r="YH145" s="34"/>
      <c r="YI145" s="34"/>
      <c r="YJ145" s="34"/>
      <c r="YK145" s="34"/>
      <c r="YL145" s="34"/>
      <c r="YM145" s="34"/>
      <c r="YN145" s="34"/>
      <c r="YO145" s="34"/>
      <c r="YP145" s="34"/>
      <c r="YQ145" s="34"/>
      <c r="YR145" s="34"/>
      <c r="YS145" s="34"/>
      <c r="YT145" s="34"/>
      <c r="YU145" s="34"/>
      <c r="YV145" s="34"/>
      <c r="YW145" s="34"/>
      <c r="YX145" s="34"/>
      <c r="YY145" s="34"/>
      <c r="YZ145" s="34"/>
      <c r="ZA145" s="34"/>
      <c r="ZB145" s="34"/>
      <c r="ZC145" s="34"/>
      <c r="ZD145" s="34"/>
      <c r="ZE145" s="34"/>
      <c r="ZF145" s="34"/>
      <c r="ZG145" s="34"/>
      <c r="ZH145" s="34"/>
      <c r="ZI145" s="34"/>
      <c r="ZJ145" s="34"/>
      <c r="ZK145" s="34"/>
      <c r="ZL145" s="34"/>
      <c r="ZM145" s="34"/>
      <c r="ZN145" s="34"/>
      <c r="ZO145" s="34"/>
      <c r="ZP145" s="34"/>
      <c r="ZQ145" s="34"/>
      <c r="ZR145" s="34"/>
      <c r="ZS145" s="34"/>
      <c r="ZT145" s="34"/>
      <c r="ZU145" s="34"/>
      <c r="ZV145" s="34"/>
      <c r="ZW145" s="34"/>
      <c r="ZX145" s="34"/>
      <c r="ZY145" s="34"/>
      <c r="ZZ145" s="34"/>
      <c r="AAA145" s="34"/>
      <c r="AAB145" s="34"/>
      <c r="AAC145" s="34"/>
      <c r="AAD145" s="34"/>
      <c r="AAE145" s="34"/>
      <c r="AAF145" s="34"/>
      <c r="AAG145" s="34"/>
      <c r="AAH145" s="34"/>
      <c r="AAI145" s="34"/>
      <c r="AAJ145" s="34"/>
      <c r="AAK145" s="34"/>
      <c r="AAL145" s="34"/>
      <c r="AAM145" s="34"/>
      <c r="AAN145" s="34"/>
      <c r="AAO145" s="34"/>
      <c r="AAP145" s="34"/>
      <c r="AAQ145" s="34"/>
      <c r="AAR145" s="34"/>
      <c r="AAS145" s="34"/>
      <c r="AAT145" s="34"/>
      <c r="AAU145" s="34"/>
      <c r="AAV145" s="34"/>
      <c r="AAW145" s="34"/>
      <c r="AAX145" s="34"/>
      <c r="AAY145" s="34"/>
      <c r="AAZ145" s="34"/>
      <c r="ABA145" s="34"/>
      <c r="ABB145" s="34"/>
      <c r="ABC145" s="34"/>
      <c r="ABD145" s="34"/>
      <c r="ABE145" s="34"/>
      <c r="ABF145" s="34"/>
      <c r="ABG145" s="34"/>
      <c r="ABH145" s="34"/>
      <c r="ABI145" s="34"/>
      <c r="ABJ145" s="34"/>
      <c r="ABK145" s="34"/>
      <c r="ABL145" s="34"/>
      <c r="ABM145" s="34"/>
      <c r="ABN145" s="34"/>
      <c r="ABO145" s="34"/>
      <c r="ABP145" s="34"/>
      <c r="ABQ145" s="34"/>
      <c r="ABR145" s="34"/>
      <c r="ABS145" s="34"/>
      <c r="ABT145" s="34"/>
      <c r="ABU145" s="34"/>
      <c r="ABV145" s="34"/>
      <c r="ABW145" s="34"/>
      <c r="ABX145" s="34"/>
      <c r="ABY145" s="34"/>
      <c r="ABZ145" s="34"/>
      <c r="ACA145" s="34"/>
      <c r="ACB145" s="34"/>
      <c r="ACC145" s="34"/>
      <c r="ACD145" s="34"/>
      <c r="ACE145" s="34"/>
      <c r="ACF145" s="34"/>
      <c r="ACG145" s="34"/>
      <c r="ACH145" s="34"/>
      <c r="ACI145" s="34"/>
      <c r="ACJ145" s="34"/>
      <c r="ACK145" s="34"/>
      <c r="ACL145" s="34"/>
      <c r="ACM145" s="34"/>
      <c r="ACN145" s="34"/>
      <c r="ACO145" s="34"/>
      <c r="ACP145" s="34"/>
      <c r="ACQ145" s="34"/>
      <c r="ACR145" s="34"/>
      <c r="ACS145" s="34"/>
      <c r="ACT145" s="34"/>
      <c r="ACU145" s="34"/>
      <c r="ACV145" s="34"/>
      <c r="ACW145" s="34"/>
      <c r="ACX145" s="34"/>
      <c r="ACY145" s="34"/>
      <c r="ACZ145" s="34"/>
      <c r="ADA145" s="34"/>
      <c r="ADB145" s="34"/>
      <c r="ADC145" s="34"/>
      <c r="ADD145" s="34"/>
      <c r="ADE145" s="34"/>
      <c r="ADF145" s="34"/>
      <c r="ADG145" s="34"/>
      <c r="ADH145" s="34"/>
      <c r="ADI145" s="34"/>
      <c r="ADJ145" s="34"/>
      <c r="ADK145" s="34"/>
      <c r="ADL145" s="34"/>
      <c r="ADM145" s="34"/>
      <c r="ADN145" s="34"/>
      <c r="ADO145" s="34"/>
      <c r="ADP145" s="34"/>
      <c r="ADQ145" s="34"/>
      <c r="ADR145" s="34"/>
      <c r="ADS145" s="34"/>
      <c r="ADT145" s="34"/>
      <c r="ADU145" s="34"/>
      <c r="ADV145" s="34"/>
      <c r="ADW145" s="34"/>
      <c r="ADX145" s="34"/>
      <c r="ADY145" s="34"/>
      <c r="ADZ145" s="34"/>
      <c r="AEA145" s="34"/>
      <c r="AEB145" s="34"/>
      <c r="AEC145" s="34"/>
      <c r="AED145" s="34"/>
      <c r="AEE145" s="34"/>
      <c r="AEF145" s="34"/>
      <c r="AEG145" s="34"/>
      <c r="AEH145" s="34"/>
      <c r="AEI145" s="34"/>
      <c r="AEJ145" s="34"/>
      <c r="AEK145" s="34"/>
      <c r="AEL145" s="34"/>
      <c r="AEM145" s="34"/>
      <c r="AEN145" s="34"/>
      <c r="AEO145" s="34"/>
      <c r="AEP145" s="34"/>
      <c r="AEQ145" s="34"/>
      <c r="AER145" s="34"/>
      <c r="AES145" s="34"/>
      <c r="AET145" s="34"/>
      <c r="AEU145" s="34"/>
      <c r="AEV145" s="34"/>
      <c r="AEW145" s="34"/>
      <c r="AEX145" s="34"/>
      <c r="AEY145" s="34"/>
      <c r="AEZ145" s="34"/>
      <c r="AFA145" s="34"/>
      <c r="AFB145" s="34"/>
      <c r="AFC145" s="34"/>
      <c r="AFD145" s="34"/>
      <c r="AFE145" s="34"/>
      <c r="AFF145" s="34"/>
      <c r="AFG145" s="34"/>
      <c r="AFH145" s="34"/>
      <c r="AFI145" s="34"/>
      <c r="AFJ145" s="34"/>
      <c r="AFK145" s="34"/>
      <c r="AFL145" s="34"/>
      <c r="AFM145" s="34"/>
      <c r="AFN145" s="34"/>
      <c r="AFO145" s="34"/>
      <c r="AFP145" s="34"/>
      <c r="AFQ145" s="34"/>
      <c r="AFR145" s="34"/>
      <c r="AFS145" s="34"/>
      <c r="AFT145" s="34"/>
      <c r="AFU145" s="34"/>
      <c r="AFV145" s="34"/>
      <c r="AFW145" s="34"/>
      <c r="AFX145" s="34"/>
      <c r="AFY145" s="34"/>
      <c r="AFZ145" s="34"/>
      <c r="AGA145" s="34"/>
      <c r="AGB145" s="34"/>
      <c r="AGC145" s="34"/>
      <c r="AGD145" s="34"/>
      <c r="AGE145" s="34"/>
      <c r="AGF145" s="34"/>
      <c r="AGG145" s="34"/>
      <c r="AGH145" s="34"/>
      <c r="AGI145" s="34"/>
      <c r="AGJ145" s="34"/>
      <c r="AGK145" s="34"/>
      <c r="AGL145" s="34"/>
      <c r="AGM145" s="34"/>
      <c r="AGN145" s="34"/>
      <c r="AGO145" s="34"/>
      <c r="AGP145" s="34"/>
      <c r="AGQ145" s="34"/>
      <c r="AGR145" s="34"/>
      <c r="AGS145" s="34"/>
      <c r="AGT145" s="34"/>
      <c r="AGU145" s="34"/>
      <c r="AGV145" s="34"/>
      <c r="AGW145" s="34"/>
      <c r="AGX145" s="34"/>
      <c r="AGY145" s="34"/>
      <c r="AGZ145" s="34"/>
      <c r="AHA145" s="34"/>
      <c r="AHB145" s="34"/>
      <c r="AHC145" s="34"/>
      <c r="AHD145" s="34"/>
      <c r="AHE145" s="34"/>
      <c r="AHF145" s="34"/>
      <c r="AHG145" s="34"/>
      <c r="AHH145" s="34"/>
      <c r="AHI145" s="34"/>
      <c r="AHJ145" s="34"/>
      <c r="AHK145" s="34"/>
      <c r="AHL145" s="34"/>
      <c r="AHM145" s="34"/>
      <c r="AHN145" s="34"/>
      <c r="AHO145" s="34"/>
      <c r="AHP145" s="34"/>
      <c r="AHQ145" s="34"/>
      <c r="AHR145" s="34"/>
      <c r="AHS145" s="34"/>
      <c r="AHT145" s="34"/>
      <c r="AHU145" s="34"/>
      <c r="AHV145" s="34"/>
      <c r="AHW145" s="34"/>
      <c r="AHX145" s="34"/>
      <c r="AHY145" s="34"/>
      <c r="AHZ145" s="34"/>
      <c r="AIA145" s="34"/>
      <c r="AIB145" s="34"/>
      <c r="AIC145" s="34"/>
      <c r="AID145" s="34"/>
      <c r="AIE145" s="34"/>
      <c r="AIF145" s="34"/>
      <c r="AIG145" s="34"/>
      <c r="AIH145" s="34"/>
      <c r="AII145" s="34"/>
      <c r="AIJ145" s="34"/>
      <c r="AIK145" s="34"/>
      <c r="AIL145" s="34"/>
      <c r="AIM145" s="34"/>
      <c r="AIN145" s="34"/>
      <c r="AIO145" s="34"/>
      <c r="AIP145" s="34"/>
      <c r="AIQ145" s="34"/>
      <c r="AIR145" s="34"/>
      <c r="AIS145" s="34"/>
      <c r="AIT145" s="34"/>
      <c r="AIU145" s="34"/>
      <c r="AIV145" s="34"/>
      <c r="AIW145" s="34"/>
      <c r="AIX145" s="34"/>
      <c r="AIY145" s="34"/>
      <c r="AIZ145" s="34"/>
      <c r="AJA145" s="34"/>
      <c r="AJB145" s="34"/>
      <c r="AJC145" s="34"/>
      <c r="AJD145" s="34"/>
      <c r="AJE145" s="34"/>
      <c r="AJF145" s="34"/>
      <c r="AJG145" s="34"/>
      <c r="AJH145" s="34"/>
      <c r="AJI145" s="34"/>
      <c r="AJJ145" s="34"/>
      <c r="AJK145" s="34"/>
      <c r="AJL145" s="34"/>
      <c r="AJM145" s="34"/>
      <c r="AJN145" s="34"/>
      <c r="AJO145" s="34"/>
      <c r="AJP145" s="34"/>
      <c r="AJQ145" s="34"/>
      <c r="AJR145" s="34"/>
      <c r="AJS145" s="34"/>
      <c r="AJT145" s="34"/>
      <c r="AJU145" s="34"/>
      <c r="AJV145" s="34"/>
      <c r="AJW145" s="34"/>
      <c r="AJX145" s="34"/>
      <c r="AJY145" s="34"/>
      <c r="AJZ145" s="34"/>
      <c r="AKA145" s="34"/>
      <c r="AKB145" s="34"/>
      <c r="AKC145" s="34"/>
      <c r="AKD145" s="34"/>
      <c r="AKE145" s="34"/>
      <c r="AKF145" s="34"/>
      <c r="AKG145" s="34"/>
      <c r="AKH145" s="34"/>
      <c r="AKI145" s="34"/>
      <c r="AKJ145" s="34"/>
      <c r="AKK145" s="34"/>
      <c r="AKL145" s="34"/>
      <c r="AKM145" s="34"/>
      <c r="AKN145" s="34"/>
      <c r="AKO145" s="34"/>
      <c r="AKP145" s="34"/>
      <c r="AKQ145" s="34"/>
      <c r="AKR145" s="34"/>
      <c r="AKS145" s="34"/>
      <c r="AKT145" s="34"/>
      <c r="AKU145" s="34"/>
      <c r="AKV145" s="34"/>
      <c r="AKW145" s="34"/>
      <c r="AKX145" s="34"/>
      <c r="AKY145" s="34"/>
      <c r="AKZ145" s="34"/>
      <c r="ALA145" s="34"/>
      <c r="ALB145" s="34"/>
      <c r="ALC145" s="34"/>
      <c r="ALD145" s="34"/>
      <c r="ALE145" s="34"/>
      <c r="ALF145" s="34"/>
      <c r="ALG145" s="34"/>
      <c r="ALH145" s="34"/>
      <c r="ALI145" s="34"/>
      <c r="ALJ145" s="34"/>
      <c r="ALK145" s="34"/>
      <c r="ALL145" s="34"/>
      <c r="ALM145" s="34"/>
      <c r="ALN145" s="34"/>
      <c r="ALO145" s="34"/>
      <c r="ALP145" s="34"/>
      <c r="ALQ145" s="34"/>
      <c r="ALR145" s="34"/>
      <c r="ALS145" s="34"/>
      <c r="ALT145" s="34"/>
      <c r="ALU145" s="34"/>
      <c r="ALV145" s="34"/>
      <c r="ALW145" s="34"/>
      <c r="ALX145" s="34"/>
      <c r="ALY145" s="34"/>
      <c r="ALZ145" s="34"/>
      <c r="AMA145" s="34"/>
      <c r="AMB145" s="34"/>
      <c r="AMC145" s="34"/>
      <c r="AMD145" s="34"/>
      <c r="AME145" s="34"/>
      <c r="AMF145" s="34"/>
      <c r="AMG145" s="34"/>
      <c r="AMH145" s="34"/>
      <c r="AMI145" s="34"/>
      <c r="AMJ145" s="34"/>
      <c r="AMK145" s="34"/>
      <c r="AML145" s="34"/>
      <c r="AMM145" s="34"/>
      <c r="AMN145" s="34"/>
      <c r="AMO145" s="34"/>
      <c r="AMP145" s="34"/>
      <c r="AMQ145" s="34"/>
      <c r="AMR145" s="34"/>
      <c r="AMS145" s="34"/>
      <c r="AMT145" s="34"/>
      <c r="AMU145" s="34"/>
      <c r="AMV145" s="34"/>
      <c r="AMW145" s="34"/>
      <c r="AMX145" s="34"/>
      <c r="AMY145" s="34"/>
      <c r="AMZ145" s="34"/>
      <c r="ANA145" s="34"/>
      <c r="ANB145" s="34"/>
      <c r="ANC145" s="34"/>
      <c r="AND145" s="34"/>
      <c r="ANE145" s="34"/>
      <c r="ANF145" s="34"/>
      <c r="ANG145" s="34"/>
      <c r="ANH145" s="34"/>
      <c r="ANI145" s="34"/>
      <c r="ANJ145" s="34"/>
      <c r="ANK145" s="34"/>
      <c r="ANL145" s="34"/>
      <c r="ANM145" s="34"/>
      <c r="ANN145" s="34"/>
      <c r="ANO145" s="34"/>
      <c r="ANP145" s="34"/>
      <c r="ANQ145" s="34"/>
      <c r="ANR145" s="34"/>
      <c r="ANS145" s="34"/>
      <c r="ANT145" s="34"/>
      <c r="ANU145" s="34"/>
      <c r="ANV145" s="34"/>
      <c r="ANW145" s="34"/>
      <c r="ANX145" s="34"/>
      <c r="ANY145" s="34"/>
      <c r="ANZ145" s="34"/>
      <c r="AOA145" s="34"/>
      <c r="AOB145" s="34"/>
      <c r="AOC145" s="34"/>
      <c r="AOD145" s="34"/>
      <c r="AOE145" s="34"/>
      <c r="AOF145" s="34"/>
      <c r="AOG145" s="34"/>
      <c r="AOH145" s="34"/>
      <c r="AOI145" s="34"/>
      <c r="AOJ145" s="34"/>
      <c r="AOK145" s="34"/>
      <c r="AOL145" s="34"/>
      <c r="AOM145" s="34"/>
      <c r="AON145" s="34"/>
      <c r="AOO145" s="34"/>
      <c r="AOP145" s="34"/>
      <c r="AOQ145" s="34"/>
      <c r="AOR145" s="34"/>
      <c r="AOS145" s="34"/>
      <c r="AOT145" s="34"/>
      <c r="AOU145" s="34"/>
      <c r="AOV145" s="34"/>
      <c r="AOW145" s="34"/>
      <c r="AOX145" s="34"/>
      <c r="AOY145" s="34"/>
      <c r="AOZ145" s="34"/>
      <c r="APA145" s="34"/>
      <c r="APB145" s="34"/>
      <c r="APC145" s="34"/>
      <c r="APD145" s="34"/>
      <c r="APE145" s="34"/>
      <c r="APF145" s="34"/>
      <c r="APG145" s="34"/>
      <c r="APH145" s="34"/>
      <c r="API145" s="34"/>
      <c r="APJ145" s="34"/>
      <c r="APK145" s="34"/>
      <c r="APL145" s="34"/>
      <c r="APM145" s="34"/>
      <c r="APN145" s="34"/>
      <c r="APO145" s="34"/>
    </row>
    <row r="146" spans="1:1107" s="46" customFormat="1">
      <c r="A146" s="40">
        <v>8</v>
      </c>
      <c r="B146" s="23">
        <v>2012</v>
      </c>
      <c r="C146" s="40">
        <v>0</v>
      </c>
      <c r="D146" s="34">
        <v>1</v>
      </c>
      <c r="E146" s="34">
        <v>1</v>
      </c>
      <c r="F146" s="34">
        <v>1</v>
      </c>
      <c r="G146" s="34">
        <v>1</v>
      </c>
      <c r="H146" s="40">
        <v>0</v>
      </c>
      <c r="I146" s="40">
        <v>0</v>
      </c>
      <c r="J146" s="40">
        <v>0</v>
      </c>
      <c r="K146" s="23">
        <v>1</v>
      </c>
      <c r="L146" s="23">
        <v>1</v>
      </c>
      <c r="M146" s="23">
        <v>1</v>
      </c>
      <c r="N146" s="23">
        <v>1</v>
      </c>
      <c r="O146" s="23">
        <v>1</v>
      </c>
      <c r="P146" s="43"/>
      <c r="Q146" s="23">
        <v>1</v>
      </c>
      <c r="R146" s="23">
        <v>0</v>
      </c>
      <c r="S146" s="23"/>
      <c r="T146" s="43"/>
      <c r="U146" s="23">
        <v>1</v>
      </c>
      <c r="V146" s="43"/>
      <c r="W146" s="23">
        <v>1</v>
      </c>
      <c r="X146" s="43"/>
      <c r="Y146" s="43"/>
      <c r="Z146" s="43"/>
      <c r="AA146" s="43"/>
      <c r="AB146">
        <f t="shared" si="3"/>
        <v>17</v>
      </c>
      <c r="AC146" s="34">
        <f t="shared" si="4"/>
        <v>12</v>
      </c>
      <c r="AD146" s="34">
        <f t="shared" si="5"/>
        <v>0.70588235294117652</v>
      </c>
      <c r="AE146" s="34"/>
      <c r="AF146" s="34"/>
      <c r="AG146" s="23" t="s">
        <v>57</v>
      </c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  <c r="DV146" s="34"/>
      <c r="DW146" s="34"/>
      <c r="DX146" s="34"/>
      <c r="DY146" s="34"/>
      <c r="DZ146" s="34"/>
      <c r="EA146" s="34"/>
      <c r="EB146" s="34"/>
      <c r="EC146" s="34"/>
      <c r="ED146" s="34"/>
      <c r="EE146" s="34"/>
      <c r="EF146" s="34"/>
      <c r="EG146" s="34"/>
      <c r="EH146" s="34"/>
      <c r="EI146" s="34"/>
      <c r="EJ146" s="34"/>
      <c r="EK146" s="34"/>
      <c r="EL146" s="34"/>
      <c r="EM146" s="34"/>
      <c r="EN146" s="34"/>
      <c r="EO146" s="34"/>
      <c r="EP146" s="34"/>
      <c r="EQ146" s="34"/>
      <c r="ER146" s="34"/>
      <c r="ES146" s="34"/>
      <c r="ET146" s="34"/>
      <c r="EU146" s="34"/>
      <c r="EV146" s="34"/>
      <c r="EW146" s="34"/>
      <c r="EX146" s="34"/>
      <c r="EY146" s="34"/>
      <c r="EZ146" s="34"/>
      <c r="FA146" s="34"/>
      <c r="FB146" s="34"/>
      <c r="FC146" s="34"/>
      <c r="FD146" s="34"/>
      <c r="FE146" s="34"/>
      <c r="FF146" s="34"/>
      <c r="FG146" s="34"/>
      <c r="FH146" s="34"/>
      <c r="FI146" s="34"/>
      <c r="FJ146" s="34"/>
      <c r="FK146" s="34"/>
      <c r="FL146" s="34"/>
      <c r="FM146" s="34"/>
      <c r="FN146" s="34"/>
      <c r="FO146" s="34"/>
      <c r="FP146" s="34"/>
      <c r="FQ146" s="34"/>
      <c r="FR146" s="34"/>
      <c r="FS146" s="34"/>
      <c r="FT146" s="34"/>
      <c r="FU146" s="34"/>
      <c r="FV146" s="34"/>
      <c r="FW146" s="34"/>
      <c r="FX146" s="34"/>
      <c r="FY146" s="34"/>
      <c r="FZ146" s="34"/>
      <c r="GA146" s="34"/>
      <c r="GB146" s="34"/>
      <c r="GC146" s="34"/>
      <c r="GD146" s="34"/>
      <c r="GE146" s="34"/>
      <c r="GF146" s="34"/>
      <c r="GG146" s="34"/>
      <c r="GH146" s="34"/>
      <c r="GI146" s="34"/>
      <c r="GJ146" s="34"/>
      <c r="GK146" s="34"/>
      <c r="GL146" s="34"/>
      <c r="GM146" s="34"/>
      <c r="GN146" s="34"/>
      <c r="GO146" s="34"/>
      <c r="GP146" s="34"/>
      <c r="GQ146" s="34"/>
      <c r="GR146" s="34"/>
      <c r="GS146" s="34"/>
      <c r="GT146" s="34"/>
      <c r="GU146" s="34"/>
      <c r="GV146" s="34"/>
      <c r="GW146" s="34"/>
      <c r="GX146" s="34"/>
      <c r="GY146" s="34"/>
      <c r="GZ146" s="34"/>
      <c r="HA146" s="34"/>
      <c r="HB146" s="34"/>
      <c r="HC146" s="34"/>
      <c r="HD146" s="34"/>
      <c r="HE146" s="34"/>
      <c r="HF146" s="34"/>
      <c r="HG146" s="34"/>
      <c r="HH146" s="34"/>
      <c r="HI146" s="34"/>
      <c r="HJ146" s="34"/>
      <c r="HK146" s="34"/>
      <c r="HL146" s="34"/>
      <c r="HM146" s="34"/>
      <c r="HN146" s="34"/>
      <c r="HO146" s="34"/>
      <c r="HP146" s="34"/>
      <c r="HQ146" s="34"/>
      <c r="HR146" s="34"/>
      <c r="HS146" s="34"/>
      <c r="HT146" s="34"/>
      <c r="HU146" s="34"/>
      <c r="HV146" s="34"/>
      <c r="HW146" s="34"/>
      <c r="HX146" s="34"/>
      <c r="HY146" s="34"/>
      <c r="HZ146" s="34"/>
      <c r="IA146" s="34"/>
      <c r="IB146" s="34"/>
      <c r="IC146" s="34"/>
      <c r="ID146" s="34"/>
      <c r="IE146" s="34"/>
      <c r="IF146" s="34"/>
      <c r="IG146" s="34"/>
      <c r="IH146" s="34"/>
      <c r="II146" s="34"/>
      <c r="IJ146" s="34"/>
      <c r="IK146" s="34"/>
      <c r="IL146" s="34"/>
      <c r="IM146" s="34"/>
      <c r="IN146" s="34"/>
      <c r="IO146" s="34"/>
      <c r="IP146" s="34"/>
      <c r="IQ146" s="34"/>
      <c r="IR146" s="34"/>
      <c r="IS146" s="34"/>
      <c r="IT146" s="34"/>
      <c r="IU146" s="34"/>
      <c r="IV146" s="34"/>
      <c r="IW146" s="34"/>
      <c r="IX146" s="34"/>
      <c r="IY146" s="34"/>
      <c r="IZ146" s="34"/>
      <c r="JA146" s="34"/>
      <c r="JB146" s="34"/>
      <c r="JC146" s="34"/>
      <c r="JD146" s="34"/>
      <c r="JE146" s="34"/>
      <c r="JF146" s="34"/>
      <c r="JG146" s="34"/>
      <c r="JH146" s="34"/>
      <c r="JI146" s="34"/>
      <c r="JJ146" s="34"/>
      <c r="JK146" s="34"/>
      <c r="JL146" s="34"/>
      <c r="JM146" s="34"/>
      <c r="JN146" s="34"/>
      <c r="JO146" s="34"/>
      <c r="JP146" s="34"/>
      <c r="JQ146" s="34"/>
      <c r="JR146" s="34"/>
      <c r="JS146" s="34"/>
      <c r="JT146" s="34"/>
      <c r="JU146" s="34"/>
      <c r="JV146" s="34"/>
      <c r="JW146" s="34"/>
      <c r="JX146" s="34"/>
      <c r="JY146" s="34"/>
      <c r="JZ146" s="34"/>
      <c r="KA146" s="34"/>
      <c r="KB146" s="34"/>
      <c r="KC146" s="34"/>
      <c r="KD146" s="34"/>
      <c r="KE146" s="34"/>
      <c r="KF146" s="34"/>
      <c r="KG146" s="34"/>
      <c r="KH146" s="34"/>
      <c r="KI146" s="34"/>
      <c r="KJ146" s="34"/>
      <c r="KK146" s="34"/>
      <c r="KL146" s="34"/>
      <c r="KM146" s="34"/>
      <c r="KN146" s="34"/>
      <c r="KO146" s="34"/>
      <c r="KP146" s="34"/>
      <c r="KQ146" s="34"/>
      <c r="KR146" s="34"/>
      <c r="KS146" s="34"/>
      <c r="KT146" s="34"/>
      <c r="KU146" s="34"/>
      <c r="KV146" s="34"/>
      <c r="KW146" s="34"/>
      <c r="KX146" s="34"/>
      <c r="KY146" s="34"/>
      <c r="KZ146" s="34"/>
      <c r="LA146" s="34"/>
      <c r="LB146" s="34"/>
      <c r="LC146" s="34"/>
      <c r="LD146" s="34"/>
      <c r="LE146" s="34"/>
      <c r="LF146" s="34"/>
      <c r="LG146" s="34"/>
      <c r="LH146" s="34"/>
      <c r="LI146" s="34"/>
      <c r="LJ146" s="34"/>
      <c r="LK146" s="34"/>
      <c r="LL146" s="34"/>
      <c r="LM146" s="34"/>
      <c r="LN146" s="34"/>
      <c r="LO146" s="34"/>
      <c r="LP146" s="34"/>
      <c r="LQ146" s="34"/>
      <c r="LR146" s="34"/>
      <c r="LS146" s="34"/>
      <c r="LT146" s="34"/>
      <c r="LU146" s="34"/>
      <c r="LV146" s="34"/>
      <c r="LW146" s="34"/>
      <c r="LX146" s="34"/>
      <c r="LY146" s="34"/>
      <c r="LZ146" s="34"/>
      <c r="MA146" s="34"/>
      <c r="MB146" s="34"/>
      <c r="MC146" s="34"/>
      <c r="MD146" s="34"/>
      <c r="ME146" s="34"/>
      <c r="MF146" s="34"/>
      <c r="MG146" s="34"/>
      <c r="MH146" s="34"/>
      <c r="MI146" s="34"/>
      <c r="MJ146" s="34"/>
      <c r="MK146" s="34"/>
      <c r="ML146" s="34"/>
      <c r="MM146" s="34"/>
      <c r="MN146" s="34"/>
      <c r="MO146" s="34"/>
      <c r="MP146" s="34"/>
      <c r="MQ146" s="34"/>
      <c r="MR146" s="34"/>
      <c r="MS146" s="34"/>
      <c r="MT146" s="34"/>
      <c r="MU146" s="34"/>
      <c r="MV146" s="34"/>
      <c r="MW146" s="34"/>
      <c r="MX146" s="34"/>
      <c r="MY146" s="34"/>
      <c r="MZ146" s="34"/>
      <c r="NA146" s="34"/>
      <c r="NB146" s="34"/>
      <c r="NC146" s="34"/>
      <c r="ND146" s="34"/>
      <c r="NE146" s="34"/>
      <c r="NF146" s="34"/>
      <c r="NG146" s="34"/>
      <c r="NH146" s="34"/>
      <c r="NI146" s="34"/>
      <c r="NJ146" s="34"/>
      <c r="NK146" s="34"/>
      <c r="NL146" s="34"/>
      <c r="NM146" s="34"/>
      <c r="NN146" s="34"/>
      <c r="NO146" s="34"/>
      <c r="NP146" s="34"/>
      <c r="NQ146" s="34"/>
      <c r="NR146" s="34"/>
      <c r="NS146" s="34"/>
      <c r="NT146" s="34"/>
      <c r="NU146" s="34"/>
      <c r="NV146" s="34"/>
      <c r="NW146" s="34"/>
      <c r="NX146" s="34"/>
      <c r="NY146" s="34"/>
      <c r="NZ146" s="34"/>
      <c r="OA146" s="34"/>
      <c r="OB146" s="34"/>
      <c r="OC146" s="34"/>
      <c r="OD146" s="34"/>
      <c r="OE146" s="34"/>
      <c r="OF146" s="34"/>
      <c r="OG146" s="34"/>
      <c r="OH146" s="34"/>
      <c r="OI146" s="34"/>
      <c r="OJ146" s="34"/>
      <c r="OK146" s="34"/>
      <c r="OL146" s="34"/>
      <c r="OM146" s="34"/>
      <c r="ON146" s="34"/>
      <c r="OO146" s="34"/>
      <c r="OP146" s="34"/>
      <c r="OQ146" s="34"/>
      <c r="OR146" s="34"/>
      <c r="OS146" s="34"/>
      <c r="OT146" s="34"/>
      <c r="OU146" s="34"/>
      <c r="OV146" s="34"/>
      <c r="OW146" s="34"/>
      <c r="OX146" s="34"/>
      <c r="OY146" s="34"/>
      <c r="OZ146" s="34"/>
      <c r="PA146" s="34"/>
      <c r="PB146" s="34"/>
      <c r="PC146" s="34"/>
      <c r="PD146" s="34"/>
      <c r="PE146" s="34"/>
      <c r="PF146" s="34"/>
      <c r="PG146" s="34"/>
      <c r="PH146" s="34"/>
      <c r="PI146" s="34"/>
      <c r="PJ146" s="34"/>
      <c r="PK146" s="34"/>
      <c r="PL146" s="34"/>
      <c r="PM146" s="34"/>
      <c r="PN146" s="34"/>
      <c r="PO146" s="34"/>
      <c r="PP146" s="34"/>
      <c r="PQ146" s="34"/>
      <c r="PR146" s="34"/>
      <c r="PS146" s="34"/>
      <c r="PT146" s="34"/>
      <c r="PU146" s="34"/>
      <c r="PV146" s="34"/>
      <c r="PW146" s="34"/>
      <c r="PX146" s="34"/>
      <c r="PY146" s="34"/>
      <c r="PZ146" s="34"/>
      <c r="QA146" s="34"/>
      <c r="QB146" s="34"/>
      <c r="QC146" s="34"/>
      <c r="QD146" s="34"/>
      <c r="QE146" s="34"/>
      <c r="QF146" s="34"/>
      <c r="QG146" s="34"/>
      <c r="QH146" s="34"/>
      <c r="QI146" s="34"/>
      <c r="QJ146" s="34"/>
      <c r="QK146" s="34"/>
      <c r="QL146" s="34"/>
      <c r="QM146" s="34"/>
      <c r="QN146" s="34"/>
      <c r="QO146" s="34"/>
      <c r="QP146" s="34"/>
      <c r="QQ146" s="34"/>
      <c r="QR146" s="34"/>
      <c r="QS146" s="34"/>
      <c r="QT146" s="34"/>
      <c r="QU146" s="34"/>
      <c r="QV146" s="34"/>
      <c r="QW146" s="34"/>
      <c r="QX146" s="34"/>
      <c r="QY146" s="34"/>
      <c r="QZ146" s="34"/>
      <c r="RA146" s="34"/>
      <c r="RB146" s="34"/>
      <c r="RC146" s="34"/>
      <c r="RD146" s="34"/>
      <c r="RE146" s="34"/>
      <c r="RF146" s="34"/>
      <c r="RG146" s="34"/>
      <c r="RH146" s="34"/>
      <c r="RI146" s="34"/>
      <c r="RJ146" s="34"/>
      <c r="RK146" s="34"/>
      <c r="RL146" s="34"/>
      <c r="RM146" s="34"/>
      <c r="RN146" s="34"/>
      <c r="RO146" s="34"/>
      <c r="RP146" s="34"/>
      <c r="RQ146" s="34"/>
      <c r="RR146" s="34"/>
      <c r="RS146" s="34"/>
      <c r="RT146" s="34"/>
      <c r="RU146" s="34"/>
      <c r="RV146" s="34"/>
      <c r="RW146" s="34"/>
      <c r="RX146" s="34"/>
      <c r="RY146" s="34"/>
      <c r="RZ146" s="34"/>
      <c r="SA146" s="34"/>
      <c r="SB146" s="34"/>
      <c r="SC146" s="34"/>
      <c r="SD146" s="34"/>
      <c r="SE146" s="34"/>
      <c r="SF146" s="34"/>
      <c r="SG146" s="34"/>
      <c r="SH146" s="34"/>
      <c r="SI146" s="34"/>
      <c r="SJ146" s="34"/>
      <c r="SK146" s="34"/>
      <c r="SL146" s="34"/>
      <c r="SM146" s="34"/>
      <c r="SN146" s="34"/>
      <c r="SO146" s="34"/>
      <c r="SP146" s="34"/>
      <c r="SQ146" s="34"/>
      <c r="SR146" s="34"/>
      <c r="SS146" s="34"/>
      <c r="ST146" s="34"/>
      <c r="SU146" s="34"/>
      <c r="SV146" s="34"/>
      <c r="SW146" s="34"/>
      <c r="SX146" s="34"/>
      <c r="SY146" s="34"/>
      <c r="SZ146" s="34"/>
      <c r="TA146" s="34"/>
      <c r="TB146" s="34"/>
      <c r="TC146" s="34"/>
      <c r="TD146" s="34"/>
      <c r="TE146" s="34"/>
      <c r="TF146" s="34"/>
      <c r="TG146" s="34"/>
      <c r="TH146" s="34"/>
      <c r="TI146" s="34"/>
      <c r="TJ146" s="34"/>
      <c r="TK146" s="34"/>
      <c r="TL146" s="34"/>
      <c r="TM146" s="34"/>
      <c r="TN146" s="34"/>
      <c r="TO146" s="34"/>
      <c r="TP146" s="34"/>
      <c r="TQ146" s="34"/>
      <c r="TR146" s="34"/>
      <c r="TS146" s="34"/>
      <c r="TT146" s="34"/>
      <c r="TU146" s="34"/>
      <c r="TV146" s="34"/>
      <c r="TW146" s="34"/>
      <c r="TX146" s="34"/>
      <c r="TY146" s="34"/>
      <c r="TZ146" s="34"/>
      <c r="UA146" s="34"/>
      <c r="UB146" s="34"/>
      <c r="UC146" s="34"/>
      <c r="UD146" s="34"/>
      <c r="UE146" s="34"/>
      <c r="UF146" s="34"/>
      <c r="UG146" s="34"/>
      <c r="UH146" s="34"/>
      <c r="UI146" s="34"/>
      <c r="UJ146" s="34"/>
      <c r="UK146" s="34"/>
      <c r="UL146" s="34"/>
      <c r="UM146" s="34"/>
      <c r="UN146" s="34"/>
      <c r="UO146" s="34"/>
      <c r="UP146" s="34"/>
      <c r="UQ146" s="34"/>
      <c r="UR146" s="34"/>
      <c r="US146" s="34"/>
      <c r="UT146" s="34"/>
      <c r="UU146" s="34"/>
      <c r="UV146" s="34"/>
      <c r="UW146" s="34"/>
      <c r="UX146" s="34"/>
      <c r="UY146" s="34"/>
      <c r="UZ146" s="34"/>
      <c r="VA146" s="34"/>
      <c r="VB146" s="34"/>
      <c r="VC146" s="34"/>
      <c r="VD146" s="34"/>
      <c r="VE146" s="34"/>
      <c r="VF146" s="34"/>
      <c r="VG146" s="34"/>
      <c r="VH146" s="34"/>
      <c r="VI146" s="34"/>
      <c r="VJ146" s="34"/>
      <c r="VK146" s="34"/>
      <c r="VL146" s="34"/>
      <c r="VM146" s="34"/>
      <c r="VN146" s="34"/>
      <c r="VO146" s="34"/>
      <c r="VP146" s="34"/>
      <c r="VQ146" s="34"/>
      <c r="VR146" s="34"/>
      <c r="VS146" s="34"/>
      <c r="VT146" s="34"/>
      <c r="VU146" s="34"/>
      <c r="VV146" s="34"/>
      <c r="VW146" s="34"/>
      <c r="VX146" s="34"/>
      <c r="VY146" s="34"/>
      <c r="VZ146" s="34"/>
      <c r="WA146" s="34"/>
      <c r="WB146" s="34"/>
      <c r="WC146" s="34"/>
      <c r="WD146" s="34"/>
      <c r="WE146" s="34"/>
      <c r="WF146" s="34"/>
      <c r="WG146" s="34"/>
      <c r="WH146" s="34"/>
      <c r="WI146" s="34"/>
      <c r="WJ146" s="34"/>
      <c r="WK146" s="34"/>
      <c r="WL146" s="34"/>
      <c r="WM146" s="34"/>
      <c r="WN146" s="34"/>
      <c r="WO146" s="34"/>
      <c r="WP146" s="34"/>
      <c r="WQ146" s="34"/>
      <c r="WR146" s="34"/>
      <c r="WS146" s="34"/>
      <c r="WT146" s="34"/>
      <c r="WU146" s="34"/>
      <c r="WV146" s="34"/>
      <c r="WW146" s="34"/>
      <c r="WX146" s="34"/>
      <c r="WY146" s="34"/>
      <c r="WZ146" s="34"/>
      <c r="XA146" s="34"/>
      <c r="XB146" s="34"/>
      <c r="XC146" s="34"/>
      <c r="XD146" s="34"/>
      <c r="XE146" s="34"/>
      <c r="XF146" s="34"/>
      <c r="XG146" s="34"/>
      <c r="XH146" s="34"/>
      <c r="XI146" s="34"/>
      <c r="XJ146" s="34"/>
      <c r="XK146" s="34"/>
      <c r="XL146" s="34"/>
      <c r="XM146" s="34"/>
      <c r="XN146" s="34"/>
      <c r="XO146" s="34"/>
      <c r="XP146" s="34"/>
      <c r="XQ146" s="34"/>
      <c r="XR146" s="34"/>
      <c r="XS146" s="34"/>
      <c r="XT146" s="34"/>
      <c r="XU146" s="34"/>
      <c r="XV146" s="34"/>
      <c r="XW146" s="34"/>
      <c r="XX146" s="34"/>
      <c r="XY146" s="34"/>
      <c r="XZ146" s="34"/>
      <c r="YA146" s="34"/>
      <c r="YB146" s="34"/>
      <c r="YC146" s="34"/>
      <c r="YD146" s="34"/>
      <c r="YE146" s="34"/>
      <c r="YF146" s="34"/>
      <c r="YG146" s="34"/>
      <c r="YH146" s="34"/>
      <c r="YI146" s="34"/>
      <c r="YJ146" s="34"/>
      <c r="YK146" s="34"/>
      <c r="YL146" s="34"/>
      <c r="YM146" s="34"/>
      <c r="YN146" s="34"/>
      <c r="YO146" s="34"/>
      <c r="YP146" s="34"/>
      <c r="YQ146" s="34"/>
      <c r="YR146" s="34"/>
      <c r="YS146" s="34"/>
      <c r="YT146" s="34"/>
      <c r="YU146" s="34"/>
      <c r="YV146" s="34"/>
      <c r="YW146" s="34"/>
      <c r="YX146" s="34"/>
      <c r="YY146" s="34"/>
      <c r="YZ146" s="34"/>
      <c r="ZA146" s="34"/>
      <c r="ZB146" s="34"/>
      <c r="ZC146" s="34"/>
      <c r="ZD146" s="34"/>
      <c r="ZE146" s="34"/>
      <c r="ZF146" s="34"/>
      <c r="ZG146" s="34"/>
      <c r="ZH146" s="34"/>
      <c r="ZI146" s="34"/>
      <c r="ZJ146" s="34"/>
      <c r="ZK146" s="34"/>
      <c r="ZL146" s="34"/>
      <c r="ZM146" s="34"/>
      <c r="ZN146" s="34"/>
      <c r="ZO146" s="34"/>
      <c r="ZP146" s="34"/>
      <c r="ZQ146" s="34"/>
      <c r="ZR146" s="34"/>
      <c r="ZS146" s="34"/>
      <c r="ZT146" s="34"/>
      <c r="ZU146" s="34"/>
      <c r="ZV146" s="34"/>
      <c r="ZW146" s="34"/>
      <c r="ZX146" s="34"/>
      <c r="ZY146" s="34"/>
      <c r="ZZ146" s="34"/>
      <c r="AAA146" s="34"/>
      <c r="AAB146" s="34"/>
      <c r="AAC146" s="34"/>
      <c r="AAD146" s="34"/>
      <c r="AAE146" s="34"/>
      <c r="AAF146" s="34"/>
      <c r="AAG146" s="34"/>
      <c r="AAH146" s="34"/>
      <c r="AAI146" s="34"/>
      <c r="AAJ146" s="34"/>
      <c r="AAK146" s="34"/>
      <c r="AAL146" s="34"/>
      <c r="AAM146" s="34"/>
      <c r="AAN146" s="34"/>
      <c r="AAO146" s="34"/>
      <c r="AAP146" s="34"/>
      <c r="AAQ146" s="34"/>
      <c r="AAR146" s="34"/>
      <c r="AAS146" s="34"/>
      <c r="AAT146" s="34"/>
      <c r="AAU146" s="34"/>
      <c r="AAV146" s="34"/>
      <c r="AAW146" s="34"/>
      <c r="AAX146" s="34"/>
      <c r="AAY146" s="34"/>
      <c r="AAZ146" s="34"/>
      <c r="ABA146" s="34"/>
      <c r="ABB146" s="34"/>
      <c r="ABC146" s="34"/>
      <c r="ABD146" s="34"/>
      <c r="ABE146" s="34"/>
      <c r="ABF146" s="34"/>
      <c r="ABG146" s="34"/>
      <c r="ABH146" s="34"/>
      <c r="ABI146" s="34"/>
      <c r="ABJ146" s="34"/>
      <c r="ABK146" s="34"/>
      <c r="ABL146" s="34"/>
      <c r="ABM146" s="34"/>
      <c r="ABN146" s="34"/>
      <c r="ABO146" s="34"/>
      <c r="ABP146" s="34"/>
      <c r="ABQ146" s="34"/>
      <c r="ABR146" s="34"/>
      <c r="ABS146" s="34"/>
      <c r="ABT146" s="34"/>
      <c r="ABU146" s="34"/>
      <c r="ABV146" s="34"/>
      <c r="ABW146" s="34"/>
      <c r="ABX146" s="34"/>
      <c r="ABY146" s="34"/>
      <c r="ABZ146" s="34"/>
      <c r="ACA146" s="34"/>
      <c r="ACB146" s="34"/>
      <c r="ACC146" s="34"/>
      <c r="ACD146" s="34"/>
      <c r="ACE146" s="34"/>
      <c r="ACF146" s="34"/>
      <c r="ACG146" s="34"/>
      <c r="ACH146" s="34"/>
      <c r="ACI146" s="34"/>
      <c r="ACJ146" s="34"/>
      <c r="ACK146" s="34"/>
      <c r="ACL146" s="34"/>
      <c r="ACM146" s="34"/>
      <c r="ACN146" s="34"/>
      <c r="ACO146" s="34"/>
      <c r="ACP146" s="34"/>
      <c r="ACQ146" s="34"/>
      <c r="ACR146" s="34"/>
      <c r="ACS146" s="34"/>
      <c r="ACT146" s="34"/>
      <c r="ACU146" s="34"/>
      <c r="ACV146" s="34"/>
      <c r="ACW146" s="34"/>
      <c r="ACX146" s="34"/>
      <c r="ACY146" s="34"/>
      <c r="ACZ146" s="34"/>
      <c r="ADA146" s="34"/>
      <c r="ADB146" s="34"/>
      <c r="ADC146" s="34"/>
      <c r="ADD146" s="34"/>
      <c r="ADE146" s="34"/>
      <c r="ADF146" s="34"/>
      <c r="ADG146" s="34"/>
      <c r="ADH146" s="34"/>
      <c r="ADI146" s="34"/>
      <c r="ADJ146" s="34"/>
      <c r="ADK146" s="34"/>
      <c r="ADL146" s="34"/>
      <c r="ADM146" s="34"/>
      <c r="ADN146" s="34"/>
      <c r="ADO146" s="34"/>
      <c r="ADP146" s="34"/>
      <c r="ADQ146" s="34"/>
      <c r="ADR146" s="34"/>
      <c r="ADS146" s="34"/>
      <c r="ADT146" s="34"/>
      <c r="ADU146" s="34"/>
      <c r="ADV146" s="34"/>
      <c r="ADW146" s="34"/>
      <c r="ADX146" s="34"/>
      <c r="ADY146" s="34"/>
      <c r="ADZ146" s="34"/>
      <c r="AEA146" s="34"/>
      <c r="AEB146" s="34"/>
      <c r="AEC146" s="34"/>
      <c r="AED146" s="34"/>
      <c r="AEE146" s="34"/>
      <c r="AEF146" s="34"/>
      <c r="AEG146" s="34"/>
      <c r="AEH146" s="34"/>
      <c r="AEI146" s="34"/>
      <c r="AEJ146" s="34"/>
      <c r="AEK146" s="34"/>
      <c r="AEL146" s="34"/>
      <c r="AEM146" s="34"/>
      <c r="AEN146" s="34"/>
      <c r="AEO146" s="34"/>
      <c r="AEP146" s="34"/>
      <c r="AEQ146" s="34"/>
      <c r="AER146" s="34"/>
      <c r="AES146" s="34"/>
      <c r="AET146" s="34"/>
      <c r="AEU146" s="34"/>
      <c r="AEV146" s="34"/>
      <c r="AEW146" s="34"/>
      <c r="AEX146" s="34"/>
      <c r="AEY146" s="34"/>
      <c r="AEZ146" s="34"/>
      <c r="AFA146" s="34"/>
      <c r="AFB146" s="34"/>
      <c r="AFC146" s="34"/>
      <c r="AFD146" s="34"/>
      <c r="AFE146" s="34"/>
      <c r="AFF146" s="34"/>
      <c r="AFG146" s="34"/>
      <c r="AFH146" s="34"/>
      <c r="AFI146" s="34"/>
      <c r="AFJ146" s="34"/>
      <c r="AFK146" s="34"/>
      <c r="AFL146" s="34"/>
      <c r="AFM146" s="34"/>
      <c r="AFN146" s="34"/>
      <c r="AFO146" s="34"/>
      <c r="AFP146" s="34"/>
      <c r="AFQ146" s="34"/>
      <c r="AFR146" s="34"/>
      <c r="AFS146" s="34"/>
      <c r="AFT146" s="34"/>
      <c r="AFU146" s="34"/>
      <c r="AFV146" s="34"/>
      <c r="AFW146" s="34"/>
      <c r="AFX146" s="34"/>
      <c r="AFY146" s="34"/>
      <c r="AFZ146" s="34"/>
      <c r="AGA146" s="34"/>
      <c r="AGB146" s="34"/>
      <c r="AGC146" s="34"/>
      <c r="AGD146" s="34"/>
      <c r="AGE146" s="34"/>
      <c r="AGF146" s="34"/>
      <c r="AGG146" s="34"/>
      <c r="AGH146" s="34"/>
      <c r="AGI146" s="34"/>
      <c r="AGJ146" s="34"/>
      <c r="AGK146" s="34"/>
      <c r="AGL146" s="34"/>
      <c r="AGM146" s="34"/>
      <c r="AGN146" s="34"/>
      <c r="AGO146" s="34"/>
      <c r="AGP146" s="34"/>
      <c r="AGQ146" s="34"/>
      <c r="AGR146" s="34"/>
      <c r="AGS146" s="34"/>
      <c r="AGT146" s="34"/>
      <c r="AGU146" s="34"/>
      <c r="AGV146" s="34"/>
      <c r="AGW146" s="34"/>
      <c r="AGX146" s="34"/>
      <c r="AGY146" s="34"/>
      <c r="AGZ146" s="34"/>
      <c r="AHA146" s="34"/>
      <c r="AHB146" s="34"/>
      <c r="AHC146" s="34"/>
      <c r="AHD146" s="34"/>
      <c r="AHE146" s="34"/>
      <c r="AHF146" s="34"/>
      <c r="AHG146" s="34"/>
      <c r="AHH146" s="34"/>
      <c r="AHI146" s="34"/>
      <c r="AHJ146" s="34"/>
      <c r="AHK146" s="34"/>
      <c r="AHL146" s="34"/>
      <c r="AHM146" s="34"/>
      <c r="AHN146" s="34"/>
      <c r="AHO146" s="34"/>
      <c r="AHP146" s="34"/>
      <c r="AHQ146" s="34"/>
      <c r="AHR146" s="34"/>
      <c r="AHS146" s="34"/>
      <c r="AHT146" s="34"/>
      <c r="AHU146" s="34"/>
      <c r="AHV146" s="34"/>
      <c r="AHW146" s="34"/>
      <c r="AHX146" s="34"/>
      <c r="AHY146" s="34"/>
      <c r="AHZ146" s="34"/>
      <c r="AIA146" s="34"/>
      <c r="AIB146" s="34"/>
      <c r="AIC146" s="34"/>
      <c r="AID146" s="34"/>
      <c r="AIE146" s="34"/>
      <c r="AIF146" s="34"/>
      <c r="AIG146" s="34"/>
      <c r="AIH146" s="34"/>
      <c r="AII146" s="34"/>
      <c r="AIJ146" s="34"/>
      <c r="AIK146" s="34"/>
      <c r="AIL146" s="34"/>
      <c r="AIM146" s="34"/>
      <c r="AIN146" s="34"/>
      <c r="AIO146" s="34"/>
      <c r="AIP146" s="34"/>
      <c r="AIQ146" s="34"/>
      <c r="AIR146" s="34"/>
      <c r="AIS146" s="34"/>
      <c r="AIT146" s="34"/>
      <c r="AIU146" s="34"/>
      <c r="AIV146" s="34"/>
      <c r="AIW146" s="34"/>
      <c r="AIX146" s="34"/>
      <c r="AIY146" s="34"/>
      <c r="AIZ146" s="34"/>
      <c r="AJA146" s="34"/>
      <c r="AJB146" s="34"/>
      <c r="AJC146" s="34"/>
      <c r="AJD146" s="34"/>
      <c r="AJE146" s="34"/>
      <c r="AJF146" s="34"/>
      <c r="AJG146" s="34"/>
      <c r="AJH146" s="34"/>
      <c r="AJI146" s="34"/>
      <c r="AJJ146" s="34"/>
      <c r="AJK146" s="34"/>
      <c r="AJL146" s="34"/>
      <c r="AJM146" s="34"/>
      <c r="AJN146" s="34"/>
      <c r="AJO146" s="34"/>
      <c r="AJP146" s="34"/>
      <c r="AJQ146" s="34"/>
      <c r="AJR146" s="34"/>
      <c r="AJS146" s="34"/>
      <c r="AJT146" s="34"/>
      <c r="AJU146" s="34"/>
      <c r="AJV146" s="34"/>
      <c r="AJW146" s="34"/>
      <c r="AJX146" s="34"/>
      <c r="AJY146" s="34"/>
      <c r="AJZ146" s="34"/>
      <c r="AKA146" s="34"/>
      <c r="AKB146" s="34"/>
      <c r="AKC146" s="34"/>
      <c r="AKD146" s="34"/>
      <c r="AKE146" s="34"/>
      <c r="AKF146" s="34"/>
      <c r="AKG146" s="34"/>
      <c r="AKH146" s="34"/>
      <c r="AKI146" s="34"/>
      <c r="AKJ146" s="34"/>
      <c r="AKK146" s="34"/>
      <c r="AKL146" s="34"/>
      <c r="AKM146" s="34"/>
      <c r="AKN146" s="34"/>
      <c r="AKO146" s="34"/>
      <c r="AKP146" s="34"/>
      <c r="AKQ146" s="34"/>
      <c r="AKR146" s="34"/>
      <c r="AKS146" s="34"/>
      <c r="AKT146" s="34"/>
      <c r="AKU146" s="34"/>
      <c r="AKV146" s="34"/>
      <c r="AKW146" s="34"/>
      <c r="AKX146" s="34"/>
      <c r="AKY146" s="34"/>
      <c r="AKZ146" s="34"/>
      <c r="ALA146" s="34"/>
      <c r="ALB146" s="34"/>
      <c r="ALC146" s="34"/>
      <c r="ALD146" s="34"/>
      <c r="ALE146" s="34"/>
      <c r="ALF146" s="34"/>
      <c r="ALG146" s="34"/>
      <c r="ALH146" s="34"/>
      <c r="ALI146" s="34"/>
      <c r="ALJ146" s="34"/>
      <c r="ALK146" s="34"/>
      <c r="ALL146" s="34"/>
      <c r="ALM146" s="34"/>
      <c r="ALN146" s="34"/>
      <c r="ALO146" s="34"/>
      <c r="ALP146" s="34"/>
      <c r="ALQ146" s="34"/>
      <c r="ALR146" s="34"/>
      <c r="ALS146" s="34"/>
      <c r="ALT146" s="34"/>
      <c r="ALU146" s="34"/>
      <c r="ALV146" s="34"/>
      <c r="ALW146" s="34"/>
      <c r="ALX146" s="34"/>
      <c r="ALY146" s="34"/>
      <c r="ALZ146" s="34"/>
      <c r="AMA146" s="34"/>
      <c r="AMB146" s="34"/>
      <c r="AMC146" s="34"/>
      <c r="AMD146" s="34"/>
      <c r="AME146" s="34"/>
      <c r="AMF146" s="34"/>
      <c r="AMG146" s="34"/>
      <c r="AMH146" s="34"/>
      <c r="AMI146" s="34"/>
      <c r="AMJ146" s="34"/>
      <c r="AMK146" s="34"/>
      <c r="AML146" s="34"/>
      <c r="AMM146" s="34"/>
      <c r="AMN146" s="34"/>
      <c r="AMO146" s="34"/>
      <c r="AMP146" s="34"/>
      <c r="AMQ146" s="34"/>
      <c r="AMR146" s="34"/>
      <c r="AMS146" s="34"/>
      <c r="AMT146" s="34"/>
      <c r="AMU146" s="34"/>
      <c r="AMV146" s="34"/>
      <c r="AMW146" s="34"/>
      <c r="AMX146" s="34"/>
      <c r="AMY146" s="34"/>
      <c r="AMZ146" s="34"/>
      <c r="ANA146" s="34"/>
      <c r="ANB146" s="34"/>
      <c r="ANC146" s="34"/>
      <c r="AND146" s="34"/>
      <c r="ANE146" s="34"/>
      <c r="ANF146" s="34"/>
      <c r="ANG146" s="34"/>
      <c r="ANH146" s="34"/>
      <c r="ANI146" s="34"/>
      <c r="ANJ146" s="34"/>
      <c r="ANK146" s="34"/>
      <c r="ANL146" s="34"/>
      <c r="ANM146" s="34"/>
      <c r="ANN146" s="34"/>
      <c r="ANO146" s="34"/>
      <c r="ANP146" s="34"/>
      <c r="ANQ146" s="34"/>
      <c r="ANR146" s="34"/>
      <c r="ANS146" s="34"/>
      <c r="ANT146" s="34"/>
      <c r="ANU146" s="34"/>
      <c r="ANV146" s="34"/>
      <c r="ANW146" s="34"/>
      <c r="ANX146" s="34"/>
      <c r="ANY146" s="34"/>
      <c r="ANZ146" s="34"/>
      <c r="AOA146" s="34"/>
      <c r="AOB146" s="34"/>
      <c r="AOC146" s="34"/>
      <c r="AOD146" s="34"/>
      <c r="AOE146" s="34"/>
      <c r="AOF146" s="34"/>
      <c r="AOG146" s="34"/>
      <c r="AOH146" s="34"/>
      <c r="AOI146" s="34"/>
      <c r="AOJ146" s="34"/>
      <c r="AOK146" s="34"/>
      <c r="AOL146" s="34"/>
      <c r="AOM146" s="34"/>
      <c r="AON146" s="34"/>
      <c r="AOO146" s="34"/>
      <c r="AOP146" s="34"/>
      <c r="AOQ146" s="34"/>
      <c r="AOR146" s="34"/>
      <c r="AOS146" s="34"/>
      <c r="AOT146" s="34"/>
      <c r="AOU146" s="34"/>
      <c r="AOV146" s="34"/>
      <c r="AOW146" s="34"/>
      <c r="AOX146" s="34"/>
      <c r="AOY146" s="34"/>
      <c r="AOZ146" s="34"/>
      <c r="APA146" s="34"/>
      <c r="APB146" s="34"/>
      <c r="APC146" s="34"/>
      <c r="APD146" s="34"/>
      <c r="APE146" s="34"/>
      <c r="APF146" s="34"/>
      <c r="APG146" s="34"/>
      <c r="APH146" s="34"/>
      <c r="API146" s="34"/>
      <c r="APJ146" s="34"/>
      <c r="APK146" s="34"/>
      <c r="APL146" s="34"/>
      <c r="APM146" s="34"/>
      <c r="APN146" s="34"/>
      <c r="APO146" s="34"/>
    </row>
    <row r="147" spans="1:1107" s="46" customFormat="1">
      <c r="A147" s="40">
        <v>10</v>
      </c>
      <c r="B147" s="23">
        <v>2012</v>
      </c>
      <c r="C147" s="34">
        <v>1</v>
      </c>
      <c r="D147" s="34">
        <v>1</v>
      </c>
      <c r="E147" s="43"/>
      <c r="F147" s="43"/>
      <c r="G147" s="43"/>
      <c r="H147" s="40">
        <v>0</v>
      </c>
      <c r="I147" s="43"/>
      <c r="J147" s="43"/>
      <c r="K147" s="23">
        <v>1</v>
      </c>
      <c r="L147" s="23">
        <v>1</v>
      </c>
      <c r="M147" s="43"/>
      <c r="N147" s="23">
        <v>1</v>
      </c>
      <c r="O147" s="43"/>
      <c r="P147" s="43"/>
      <c r="Q147" s="43"/>
      <c r="R147" s="43"/>
      <c r="S147" s="43"/>
      <c r="T147" s="43"/>
      <c r="U147" s="23">
        <v>1</v>
      </c>
      <c r="V147" s="43"/>
      <c r="W147" s="23">
        <v>0</v>
      </c>
      <c r="X147" s="43"/>
      <c r="Y147" s="43"/>
      <c r="Z147" s="43"/>
      <c r="AA147" s="43"/>
      <c r="AB147">
        <f t="shared" si="3"/>
        <v>8</v>
      </c>
      <c r="AC147" s="34">
        <f t="shared" si="4"/>
        <v>6</v>
      </c>
      <c r="AD147" s="34">
        <f t="shared" si="5"/>
        <v>0.75</v>
      </c>
      <c r="AE147" s="34"/>
      <c r="AF147" s="34"/>
      <c r="AG147" s="23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  <c r="DV147" s="34"/>
      <c r="DW147" s="34"/>
      <c r="DX147" s="34"/>
      <c r="DY147" s="34"/>
      <c r="DZ147" s="34"/>
      <c r="EA147" s="34"/>
      <c r="EB147" s="34"/>
      <c r="EC147" s="34"/>
      <c r="ED147" s="34"/>
      <c r="EE147" s="34"/>
      <c r="EF147" s="34"/>
      <c r="EG147" s="34"/>
      <c r="EH147" s="34"/>
      <c r="EI147" s="34"/>
      <c r="EJ147" s="34"/>
      <c r="EK147" s="34"/>
      <c r="EL147" s="34"/>
      <c r="EM147" s="34"/>
      <c r="EN147" s="34"/>
      <c r="EO147" s="34"/>
      <c r="EP147" s="34"/>
      <c r="EQ147" s="34"/>
      <c r="ER147" s="34"/>
      <c r="ES147" s="34"/>
      <c r="ET147" s="34"/>
      <c r="EU147" s="34"/>
      <c r="EV147" s="34"/>
      <c r="EW147" s="34"/>
      <c r="EX147" s="34"/>
      <c r="EY147" s="34"/>
      <c r="EZ147" s="34"/>
      <c r="FA147" s="34"/>
      <c r="FB147" s="34"/>
      <c r="FC147" s="34"/>
      <c r="FD147" s="34"/>
      <c r="FE147" s="34"/>
      <c r="FF147" s="34"/>
      <c r="FG147" s="34"/>
      <c r="FH147" s="34"/>
      <c r="FI147" s="34"/>
      <c r="FJ147" s="34"/>
      <c r="FK147" s="34"/>
      <c r="FL147" s="34"/>
      <c r="FM147" s="34"/>
      <c r="FN147" s="34"/>
      <c r="FO147" s="34"/>
      <c r="FP147" s="34"/>
      <c r="FQ147" s="34"/>
      <c r="FR147" s="34"/>
      <c r="FS147" s="34"/>
      <c r="FT147" s="34"/>
      <c r="FU147" s="34"/>
      <c r="FV147" s="34"/>
      <c r="FW147" s="34"/>
      <c r="FX147" s="34"/>
      <c r="FY147" s="34"/>
      <c r="FZ147" s="34"/>
      <c r="GA147" s="34"/>
      <c r="GB147" s="34"/>
      <c r="GC147" s="34"/>
      <c r="GD147" s="34"/>
      <c r="GE147" s="34"/>
      <c r="GF147" s="34"/>
      <c r="GG147" s="34"/>
      <c r="GH147" s="34"/>
      <c r="GI147" s="34"/>
      <c r="GJ147" s="34"/>
      <c r="GK147" s="34"/>
      <c r="GL147" s="34"/>
      <c r="GM147" s="34"/>
      <c r="GN147" s="34"/>
      <c r="GO147" s="34"/>
      <c r="GP147" s="34"/>
      <c r="GQ147" s="34"/>
      <c r="GR147" s="34"/>
      <c r="GS147" s="34"/>
      <c r="GT147" s="34"/>
      <c r="GU147" s="34"/>
      <c r="GV147" s="34"/>
      <c r="GW147" s="34"/>
      <c r="GX147" s="34"/>
      <c r="GY147" s="34"/>
      <c r="GZ147" s="34"/>
      <c r="HA147" s="34"/>
      <c r="HB147" s="34"/>
      <c r="HC147" s="34"/>
      <c r="HD147" s="34"/>
      <c r="HE147" s="34"/>
      <c r="HF147" s="34"/>
      <c r="HG147" s="34"/>
      <c r="HH147" s="34"/>
      <c r="HI147" s="34"/>
      <c r="HJ147" s="34"/>
      <c r="HK147" s="34"/>
      <c r="HL147" s="34"/>
      <c r="HM147" s="34"/>
      <c r="HN147" s="34"/>
      <c r="HO147" s="34"/>
      <c r="HP147" s="34"/>
      <c r="HQ147" s="34"/>
      <c r="HR147" s="34"/>
      <c r="HS147" s="34"/>
      <c r="HT147" s="34"/>
      <c r="HU147" s="34"/>
      <c r="HV147" s="34"/>
      <c r="HW147" s="34"/>
      <c r="HX147" s="34"/>
      <c r="HY147" s="34"/>
      <c r="HZ147" s="34"/>
      <c r="IA147" s="34"/>
      <c r="IB147" s="34"/>
      <c r="IC147" s="34"/>
      <c r="ID147" s="34"/>
      <c r="IE147" s="34"/>
      <c r="IF147" s="34"/>
      <c r="IG147" s="34"/>
      <c r="IH147" s="34"/>
      <c r="II147" s="34"/>
      <c r="IJ147" s="34"/>
      <c r="IK147" s="34"/>
      <c r="IL147" s="34"/>
      <c r="IM147" s="34"/>
      <c r="IN147" s="34"/>
      <c r="IO147" s="34"/>
      <c r="IP147" s="34"/>
      <c r="IQ147" s="34"/>
      <c r="IR147" s="34"/>
      <c r="IS147" s="34"/>
      <c r="IT147" s="34"/>
      <c r="IU147" s="34"/>
      <c r="IV147" s="34"/>
      <c r="IW147" s="34"/>
      <c r="IX147" s="34"/>
      <c r="IY147" s="34"/>
      <c r="IZ147" s="34"/>
      <c r="JA147" s="34"/>
      <c r="JB147" s="34"/>
      <c r="JC147" s="34"/>
      <c r="JD147" s="34"/>
      <c r="JE147" s="34"/>
      <c r="JF147" s="34"/>
      <c r="JG147" s="34"/>
      <c r="JH147" s="34"/>
      <c r="JI147" s="34"/>
      <c r="JJ147" s="34"/>
      <c r="JK147" s="34"/>
      <c r="JL147" s="34"/>
      <c r="JM147" s="34"/>
      <c r="JN147" s="34"/>
      <c r="JO147" s="34"/>
      <c r="JP147" s="34"/>
      <c r="JQ147" s="34"/>
      <c r="JR147" s="34"/>
      <c r="JS147" s="34"/>
      <c r="JT147" s="34"/>
      <c r="JU147" s="34"/>
      <c r="JV147" s="34"/>
      <c r="JW147" s="34"/>
      <c r="JX147" s="34"/>
      <c r="JY147" s="34"/>
      <c r="JZ147" s="34"/>
      <c r="KA147" s="34"/>
      <c r="KB147" s="34"/>
      <c r="KC147" s="34"/>
      <c r="KD147" s="34"/>
      <c r="KE147" s="34"/>
      <c r="KF147" s="34"/>
      <c r="KG147" s="34"/>
      <c r="KH147" s="34"/>
      <c r="KI147" s="34"/>
      <c r="KJ147" s="34"/>
      <c r="KK147" s="34"/>
      <c r="KL147" s="34"/>
      <c r="KM147" s="34"/>
      <c r="KN147" s="34"/>
      <c r="KO147" s="34"/>
      <c r="KP147" s="34"/>
      <c r="KQ147" s="34"/>
      <c r="KR147" s="34"/>
      <c r="KS147" s="34"/>
      <c r="KT147" s="34"/>
      <c r="KU147" s="34"/>
      <c r="KV147" s="34"/>
      <c r="KW147" s="34"/>
      <c r="KX147" s="34"/>
      <c r="KY147" s="34"/>
      <c r="KZ147" s="34"/>
      <c r="LA147" s="34"/>
      <c r="LB147" s="34"/>
      <c r="LC147" s="34"/>
      <c r="LD147" s="34"/>
      <c r="LE147" s="34"/>
      <c r="LF147" s="34"/>
      <c r="LG147" s="34"/>
      <c r="LH147" s="34"/>
      <c r="LI147" s="34"/>
      <c r="LJ147" s="34"/>
      <c r="LK147" s="34"/>
      <c r="LL147" s="34"/>
      <c r="LM147" s="34"/>
      <c r="LN147" s="34"/>
      <c r="LO147" s="34"/>
      <c r="LP147" s="34"/>
      <c r="LQ147" s="34"/>
      <c r="LR147" s="34"/>
      <c r="LS147" s="34"/>
      <c r="LT147" s="34"/>
      <c r="LU147" s="34"/>
      <c r="LV147" s="34"/>
      <c r="LW147" s="34"/>
      <c r="LX147" s="34"/>
      <c r="LY147" s="34"/>
      <c r="LZ147" s="34"/>
      <c r="MA147" s="34"/>
      <c r="MB147" s="34"/>
      <c r="MC147" s="34"/>
      <c r="MD147" s="34"/>
      <c r="ME147" s="34"/>
      <c r="MF147" s="34"/>
      <c r="MG147" s="34"/>
      <c r="MH147" s="34"/>
      <c r="MI147" s="34"/>
      <c r="MJ147" s="34"/>
      <c r="MK147" s="34"/>
      <c r="ML147" s="34"/>
      <c r="MM147" s="34"/>
      <c r="MN147" s="34"/>
      <c r="MO147" s="34"/>
      <c r="MP147" s="34"/>
      <c r="MQ147" s="34"/>
      <c r="MR147" s="34"/>
      <c r="MS147" s="34"/>
      <c r="MT147" s="34"/>
      <c r="MU147" s="34"/>
      <c r="MV147" s="34"/>
      <c r="MW147" s="34"/>
      <c r="MX147" s="34"/>
      <c r="MY147" s="34"/>
      <c r="MZ147" s="34"/>
      <c r="NA147" s="34"/>
      <c r="NB147" s="34"/>
      <c r="NC147" s="34"/>
      <c r="ND147" s="34"/>
      <c r="NE147" s="34"/>
      <c r="NF147" s="34"/>
      <c r="NG147" s="34"/>
      <c r="NH147" s="34"/>
      <c r="NI147" s="34"/>
      <c r="NJ147" s="34"/>
      <c r="NK147" s="34"/>
      <c r="NL147" s="34"/>
      <c r="NM147" s="34"/>
      <c r="NN147" s="34"/>
      <c r="NO147" s="34"/>
      <c r="NP147" s="34"/>
      <c r="NQ147" s="34"/>
      <c r="NR147" s="34"/>
      <c r="NS147" s="34"/>
      <c r="NT147" s="34"/>
      <c r="NU147" s="34"/>
      <c r="NV147" s="34"/>
      <c r="NW147" s="34"/>
      <c r="NX147" s="34"/>
      <c r="NY147" s="34"/>
      <c r="NZ147" s="34"/>
      <c r="OA147" s="34"/>
      <c r="OB147" s="34"/>
      <c r="OC147" s="34"/>
      <c r="OD147" s="34"/>
      <c r="OE147" s="34"/>
      <c r="OF147" s="34"/>
      <c r="OG147" s="34"/>
      <c r="OH147" s="34"/>
      <c r="OI147" s="34"/>
      <c r="OJ147" s="34"/>
      <c r="OK147" s="34"/>
      <c r="OL147" s="34"/>
      <c r="OM147" s="34"/>
      <c r="ON147" s="34"/>
      <c r="OO147" s="34"/>
      <c r="OP147" s="34"/>
      <c r="OQ147" s="34"/>
      <c r="OR147" s="34"/>
      <c r="OS147" s="34"/>
      <c r="OT147" s="34"/>
      <c r="OU147" s="34"/>
      <c r="OV147" s="34"/>
      <c r="OW147" s="34"/>
      <c r="OX147" s="34"/>
      <c r="OY147" s="34"/>
      <c r="OZ147" s="34"/>
      <c r="PA147" s="34"/>
      <c r="PB147" s="34"/>
      <c r="PC147" s="34"/>
      <c r="PD147" s="34"/>
      <c r="PE147" s="34"/>
      <c r="PF147" s="34"/>
      <c r="PG147" s="34"/>
      <c r="PH147" s="34"/>
      <c r="PI147" s="34"/>
      <c r="PJ147" s="34"/>
      <c r="PK147" s="34"/>
      <c r="PL147" s="34"/>
      <c r="PM147" s="34"/>
      <c r="PN147" s="34"/>
      <c r="PO147" s="34"/>
      <c r="PP147" s="34"/>
      <c r="PQ147" s="34"/>
      <c r="PR147" s="34"/>
      <c r="PS147" s="34"/>
      <c r="PT147" s="34"/>
      <c r="PU147" s="34"/>
      <c r="PV147" s="34"/>
      <c r="PW147" s="34"/>
      <c r="PX147" s="34"/>
      <c r="PY147" s="34"/>
      <c r="PZ147" s="34"/>
      <c r="QA147" s="34"/>
      <c r="QB147" s="34"/>
      <c r="QC147" s="34"/>
      <c r="QD147" s="34"/>
      <c r="QE147" s="34"/>
      <c r="QF147" s="34"/>
      <c r="QG147" s="34"/>
      <c r="QH147" s="34"/>
      <c r="QI147" s="34"/>
      <c r="QJ147" s="34"/>
      <c r="QK147" s="34"/>
      <c r="QL147" s="34"/>
      <c r="QM147" s="34"/>
      <c r="QN147" s="34"/>
      <c r="QO147" s="34"/>
      <c r="QP147" s="34"/>
      <c r="QQ147" s="34"/>
      <c r="QR147" s="34"/>
      <c r="QS147" s="34"/>
      <c r="QT147" s="34"/>
      <c r="QU147" s="34"/>
      <c r="QV147" s="34"/>
      <c r="QW147" s="34"/>
      <c r="QX147" s="34"/>
      <c r="QY147" s="34"/>
      <c r="QZ147" s="34"/>
      <c r="RA147" s="34"/>
      <c r="RB147" s="34"/>
      <c r="RC147" s="34"/>
      <c r="RD147" s="34"/>
      <c r="RE147" s="34"/>
      <c r="RF147" s="34"/>
      <c r="RG147" s="34"/>
      <c r="RH147" s="34"/>
      <c r="RI147" s="34"/>
      <c r="RJ147" s="34"/>
      <c r="RK147" s="34"/>
      <c r="RL147" s="34"/>
      <c r="RM147" s="34"/>
      <c r="RN147" s="34"/>
      <c r="RO147" s="34"/>
      <c r="RP147" s="34"/>
      <c r="RQ147" s="34"/>
      <c r="RR147" s="34"/>
      <c r="RS147" s="34"/>
      <c r="RT147" s="34"/>
      <c r="RU147" s="34"/>
      <c r="RV147" s="34"/>
      <c r="RW147" s="34"/>
      <c r="RX147" s="34"/>
      <c r="RY147" s="34"/>
      <c r="RZ147" s="34"/>
      <c r="SA147" s="34"/>
      <c r="SB147" s="34"/>
      <c r="SC147" s="34"/>
      <c r="SD147" s="34"/>
      <c r="SE147" s="34"/>
      <c r="SF147" s="34"/>
      <c r="SG147" s="34"/>
      <c r="SH147" s="34"/>
      <c r="SI147" s="34"/>
      <c r="SJ147" s="34"/>
      <c r="SK147" s="34"/>
      <c r="SL147" s="34"/>
      <c r="SM147" s="34"/>
      <c r="SN147" s="34"/>
      <c r="SO147" s="34"/>
      <c r="SP147" s="34"/>
      <c r="SQ147" s="34"/>
      <c r="SR147" s="34"/>
      <c r="SS147" s="34"/>
      <c r="ST147" s="34"/>
      <c r="SU147" s="34"/>
      <c r="SV147" s="34"/>
      <c r="SW147" s="34"/>
      <c r="SX147" s="34"/>
      <c r="SY147" s="34"/>
      <c r="SZ147" s="34"/>
      <c r="TA147" s="34"/>
      <c r="TB147" s="34"/>
      <c r="TC147" s="34"/>
      <c r="TD147" s="34"/>
      <c r="TE147" s="34"/>
      <c r="TF147" s="34"/>
      <c r="TG147" s="34"/>
      <c r="TH147" s="34"/>
      <c r="TI147" s="34"/>
      <c r="TJ147" s="34"/>
      <c r="TK147" s="34"/>
      <c r="TL147" s="34"/>
      <c r="TM147" s="34"/>
      <c r="TN147" s="34"/>
      <c r="TO147" s="34"/>
      <c r="TP147" s="34"/>
      <c r="TQ147" s="34"/>
      <c r="TR147" s="34"/>
      <c r="TS147" s="34"/>
      <c r="TT147" s="34"/>
      <c r="TU147" s="34"/>
      <c r="TV147" s="34"/>
      <c r="TW147" s="34"/>
      <c r="TX147" s="34"/>
      <c r="TY147" s="34"/>
      <c r="TZ147" s="34"/>
      <c r="UA147" s="34"/>
      <c r="UB147" s="34"/>
      <c r="UC147" s="34"/>
      <c r="UD147" s="34"/>
      <c r="UE147" s="34"/>
      <c r="UF147" s="34"/>
      <c r="UG147" s="34"/>
      <c r="UH147" s="34"/>
      <c r="UI147" s="34"/>
      <c r="UJ147" s="34"/>
      <c r="UK147" s="34"/>
      <c r="UL147" s="34"/>
      <c r="UM147" s="34"/>
      <c r="UN147" s="34"/>
      <c r="UO147" s="34"/>
      <c r="UP147" s="34"/>
      <c r="UQ147" s="34"/>
      <c r="UR147" s="34"/>
      <c r="US147" s="34"/>
      <c r="UT147" s="34"/>
      <c r="UU147" s="34"/>
      <c r="UV147" s="34"/>
      <c r="UW147" s="34"/>
      <c r="UX147" s="34"/>
      <c r="UY147" s="34"/>
      <c r="UZ147" s="34"/>
      <c r="VA147" s="34"/>
      <c r="VB147" s="34"/>
      <c r="VC147" s="34"/>
      <c r="VD147" s="34"/>
      <c r="VE147" s="34"/>
      <c r="VF147" s="34"/>
      <c r="VG147" s="34"/>
      <c r="VH147" s="34"/>
      <c r="VI147" s="34"/>
      <c r="VJ147" s="34"/>
      <c r="VK147" s="34"/>
      <c r="VL147" s="34"/>
      <c r="VM147" s="34"/>
      <c r="VN147" s="34"/>
      <c r="VO147" s="34"/>
      <c r="VP147" s="34"/>
      <c r="VQ147" s="34"/>
      <c r="VR147" s="34"/>
      <c r="VS147" s="34"/>
      <c r="VT147" s="34"/>
      <c r="VU147" s="34"/>
      <c r="VV147" s="34"/>
      <c r="VW147" s="34"/>
      <c r="VX147" s="34"/>
      <c r="VY147" s="34"/>
      <c r="VZ147" s="34"/>
      <c r="WA147" s="34"/>
      <c r="WB147" s="34"/>
      <c r="WC147" s="34"/>
      <c r="WD147" s="34"/>
      <c r="WE147" s="34"/>
      <c r="WF147" s="34"/>
      <c r="WG147" s="34"/>
      <c r="WH147" s="34"/>
      <c r="WI147" s="34"/>
      <c r="WJ147" s="34"/>
      <c r="WK147" s="34"/>
      <c r="WL147" s="34"/>
      <c r="WM147" s="34"/>
      <c r="WN147" s="34"/>
      <c r="WO147" s="34"/>
      <c r="WP147" s="34"/>
      <c r="WQ147" s="34"/>
      <c r="WR147" s="34"/>
      <c r="WS147" s="34"/>
      <c r="WT147" s="34"/>
      <c r="WU147" s="34"/>
      <c r="WV147" s="34"/>
      <c r="WW147" s="34"/>
      <c r="WX147" s="34"/>
      <c r="WY147" s="34"/>
      <c r="WZ147" s="34"/>
      <c r="XA147" s="34"/>
      <c r="XB147" s="34"/>
      <c r="XC147" s="34"/>
      <c r="XD147" s="34"/>
      <c r="XE147" s="34"/>
      <c r="XF147" s="34"/>
      <c r="XG147" s="34"/>
      <c r="XH147" s="34"/>
      <c r="XI147" s="34"/>
      <c r="XJ147" s="34"/>
      <c r="XK147" s="34"/>
      <c r="XL147" s="34"/>
      <c r="XM147" s="34"/>
      <c r="XN147" s="34"/>
      <c r="XO147" s="34"/>
      <c r="XP147" s="34"/>
      <c r="XQ147" s="34"/>
      <c r="XR147" s="34"/>
      <c r="XS147" s="34"/>
      <c r="XT147" s="34"/>
      <c r="XU147" s="34"/>
      <c r="XV147" s="34"/>
      <c r="XW147" s="34"/>
      <c r="XX147" s="34"/>
      <c r="XY147" s="34"/>
      <c r="XZ147" s="34"/>
      <c r="YA147" s="34"/>
      <c r="YB147" s="34"/>
      <c r="YC147" s="34"/>
      <c r="YD147" s="34"/>
      <c r="YE147" s="34"/>
      <c r="YF147" s="34"/>
      <c r="YG147" s="34"/>
      <c r="YH147" s="34"/>
      <c r="YI147" s="34"/>
      <c r="YJ147" s="34"/>
      <c r="YK147" s="34"/>
      <c r="YL147" s="34"/>
      <c r="YM147" s="34"/>
      <c r="YN147" s="34"/>
      <c r="YO147" s="34"/>
      <c r="YP147" s="34"/>
      <c r="YQ147" s="34"/>
      <c r="YR147" s="34"/>
      <c r="YS147" s="34"/>
      <c r="YT147" s="34"/>
      <c r="YU147" s="34"/>
      <c r="YV147" s="34"/>
      <c r="YW147" s="34"/>
      <c r="YX147" s="34"/>
      <c r="YY147" s="34"/>
      <c r="YZ147" s="34"/>
      <c r="ZA147" s="34"/>
      <c r="ZB147" s="34"/>
      <c r="ZC147" s="34"/>
      <c r="ZD147" s="34"/>
      <c r="ZE147" s="34"/>
      <c r="ZF147" s="34"/>
      <c r="ZG147" s="34"/>
      <c r="ZH147" s="34"/>
      <c r="ZI147" s="34"/>
      <c r="ZJ147" s="34"/>
      <c r="ZK147" s="34"/>
      <c r="ZL147" s="34"/>
      <c r="ZM147" s="34"/>
      <c r="ZN147" s="34"/>
      <c r="ZO147" s="34"/>
      <c r="ZP147" s="34"/>
      <c r="ZQ147" s="34"/>
      <c r="ZR147" s="34"/>
      <c r="ZS147" s="34"/>
      <c r="ZT147" s="34"/>
      <c r="ZU147" s="34"/>
      <c r="ZV147" s="34"/>
      <c r="ZW147" s="34"/>
      <c r="ZX147" s="34"/>
      <c r="ZY147" s="34"/>
      <c r="ZZ147" s="34"/>
      <c r="AAA147" s="34"/>
      <c r="AAB147" s="34"/>
      <c r="AAC147" s="34"/>
      <c r="AAD147" s="34"/>
      <c r="AAE147" s="34"/>
      <c r="AAF147" s="34"/>
      <c r="AAG147" s="34"/>
      <c r="AAH147" s="34"/>
      <c r="AAI147" s="34"/>
      <c r="AAJ147" s="34"/>
      <c r="AAK147" s="34"/>
      <c r="AAL147" s="34"/>
      <c r="AAM147" s="34"/>
      <c r="AAN147" s="34"/>
      <c r="AAO147" s="34"/>
      <c r="AAP147" s="34"/>
      <c r="AAQ147" s="34"/>
      <c r="AAR147" s="34"/>
      <c r="AAS147" s="34"/>
      <c r="AAT147" s="34"/>
      <c r="AAU147" s="34"/>
      <c r="AAV147" s="34"/>
      <c r="AAW147" s="34"/>
      <c r="AAX147" s="34"/>
      <c r="AAY147" s="34"/>
      <c r="AAZ147" s="34"/>
      <c r="ABA147" s="34"/>
      <c r="ABB147" s="34"/>
      <c r="ABC147" s="34"/>
      <c r="ABD147" s="34"/>
      <c r="ABE147" s="34"/>
      <c r="ABF147" s="34"/>
      <c r="ABG147" s="34"/>
      <c r="ABH147" s="34"/>
      <c r="ABI147" s="34"/>
      <c r="ABJ147" s="34"/>
      <c r="ABK147" s="34"/>
      <c r="ABL147" s="34"/>
      <c r="ABM147" s="34"/>
      <c r="ABN147" s="34"/>
      <c r="ABO147" s="34"/>
      <c r="ABP147" s="34"/>
      <c r="ABQ147" s="34"/>
      <c r="ABR147" s="34"/>
      <c r="ABS147" s="34"/>
      <c r="ABT147" s="34"/>
      <c r="ABU147" s="34"/>
      <c r="ABV147" s="34"/>
      <c r="ABW147" s="34"/>
      <c r="ABX147" s="34"/>
      <c r="ABY147" s="34"/>
      <c r="ABZ147" s="34"/>
      <c r="ACA147" s="34"/>
      <c r="ACB147" s="34"/>
      <c r="ACC147" s="34"/>
      <c r="ACD147" s="34"/>
      <c r="ACE147" s="34"/>
      <c r="ACF147" s="34"/>
      <c r="ACG147" s="34"/>
      <c r="ACH147" s="34"/>
      <c r="ACI147" s="34"/>
      <c r="ACJ147" s="34"/>
      <c r="ACK147" s="34"/>
      <c r="ACL147" s="34"/>
      <c r="ACM147" s="34"/>
      <c r="ACN147" s="34"/>
      <c r="ACO147" s="34"/>
      <c r="ACP147" s="34"/>
      <c r="ACQ147" s="34"/>
      <c r="ACR147" s="34"/>
      <c r="ACS147" s="34"/>
      <c r="ACT147" s="34"/>
      <c r="ACU147" s="34"/>
      <c r="ACV147" s="34"/>
      <c r="ACW147" s="34"/>
      <c r="ACX147" s="34"/>
      <c r="ACY147" s="34"/>
      <c r="ACZ147" s="34"/>
      <c r="ADA147" s="34"/>
      <c r="ADB147" s="34"/>
      <c r="ADC147" s="34"/>
      <c r="ADD147" s="34"/>
      <c r="ADE147" s="34"/>
      <c r="ADF147" s="34"/>
      <c r="ADG147" s="34"/>
      <c r="ADH147" s="34"/>
      <c r="ADI147" s="34"/>
      <c r="ADJ147" s="34"/>
      <c r="ADK147" s="34"/>
      <c r="ADL147" s="34"/>
      <c r="ADM147" s="34"/>
      <c r="ADN147" s="34"/>
      <c r="ADO147" s="34"/>
      <c r="ADP147" s="34"/>
      <c r="ADQ147" s="34"/>
      <c r="ADR147" s="34"/>
      <c r="ADS147" s="34"/>
      <c r="ADT147" s="34"/>
      <c r="ADU147" s="34"/>
      <c r="ADV147" s="34"/>
      <c r="ADW147" s="34"/>
      <c r="ADX147" s="34"/>
      <c r="ADY147" s="34"/>
      <c r="ADZ147" s="34"/>
      <c r="AEA147" s="34"/>
      <c r="AEB147" s="34"/>
      <c r="AEC147" s="34"/>
      <c r="AED147" s="34"/>
      <c r="AEE147" s="34"/>
      <c r="AEF147" s="34"/>
      <c r="AEG147" s="34"/>
      <c r="AEH147" s="34"/>
      <c r="AEI147" s="34"/>
      <c r="AEJ147" s="34"/>
      <c r="AEK147" s="34"/>
      <c r="AEL147" s="34"/>
      <c r="AEM147" s="34"/>
      <c r="AEN147" s="34"/>
      <c r="AEO147" s="34"/>
      <c r="AEP147" s="34"/>
      <c r="AEQ147" s="34"/>
      <c r="AER147" s="34"/>
      <c r="AES147" s="34"/>
      <c r="AET147" s="34"/>
      <c r="AEU147" s="34"/>
      <c r="AEV147" s="34"/>
      <c r="AEW147" s="34"/>
      <c r="AEX147" s="34"/>
      <c r="AEY147" s="34"/>
      <c r="AEZ147" s="34"/>
      <c r="AFA147" s="34"/>
      <c r="AFB147" s="34"/>
      <c r="AFC147" s="34"/>
      <c r="AFD147" s="34"/>
      <c r="AFE147" s="34"/>
      <c r="AFF147" s="34"/>
      <c r="AFG147" s="34"/>
      <c r="AFH147" s="34"/>
      <c r="AFI147" s="34"/>
      <c r="AFJ147" s="34"/>
      <c r="AFK147" s="34"/>
      <c r="AFL147" s="34"/>
      <c r="AFM147" s="34"/>
      <c r="AFN147" s="34"/>
      <c r="AFO147" s="34"/>
      <c r="AFP147" s="34"/>
      <c r="AFQ147" s="34"/>
      <c r="AFR147" s="34"/>
      <c r="AFS147" s="34"/>
      <c r="AFT147" s="34"/>
      <c r="AFU147" s="34"/>
      <c r="AFV147" s="34"/>
      <c r="AFW147" s="34"/>
      <c r="AFX147" s="34"/>
      <c r="AFY147" s="34"/>
      <c r="AFZ147" s="34"/>
      <c r="AGA147" s="34"/>
      <c r="AGB147" s="34"/>
      <c r="AGC147" s="34"/>
      <c r="AGD147" s="34"/>
      <c r="AGE147" s="34"/>
      <c r="AGF147" s="34"/>
      <c r="AGG147" s="34"/>
      <c r="AGH147" s="34"/>
      <c r="AGI147" s="34"/>
      <c r="AGJ147" s="34"/>
      <c r="AGK147" s="34"/>
      <c r="AGL147" s="34"/>
      <c r="AGM147" s="34"/>
      <c r="AGN147" s="34"/>
      <c r="AGO147" s="34"/>
      <c r="AGP147" s="34"/>
      <c r="AGQ147" s="34"/>
      <c r="AGR147" s="34"/>
      <c r="AGS147" s="34"/>
      <c r="AGT147" s="34"/>
      <c r="AGU147" s="34"/>
      <c r="AGV147" s="34"/>
      <c r="AGW147" s="34"/>
      <c r="AGX147" s="34"/>
      <c r="AGY147" s="34"/>
      <c r="AGZ147" s="34"/>
      <c r="AHA147" s="34"/>
      <c r="AHB147" s="34"/>
      <c r="AHC147" s="34"/>
      <c r="AHD147" s="34"/>
      <c r="AHE147" s="34"/>
      <c r="AHF147" s="34"/>
      <c r="AHG147" s="34"/>
      <c r="AHH147" s="34"/>
      <c r="AHI147" s="34"/>
      <c r="AHJ147" s="34"/>
      <c r="AHK147" s="34"/>
      <c r="AHL147" s="34"/>
      <c r="AHM147" s="34"/>
      <c r="AHN147" s="34"/>
      <c r="AHO147" s="34"/>
      <c r="AHP147" s="34"/>
      <c r="AHQ147" s="34"/>
      <c r="AHR147" s="34"/>
      <c r="AHS147" s="34"/>
      <c r="AHT147" s="34"/>
      <c r="AHU147" s="34"/>
      <c r="AHV147" s="34"/>
      <c r="AHW147" s="34"/>
      <c r="AHX147" s="34"/>
      <c r="AHY147" s="34"/>
      <c r="AHZ147" s="34"/>
      <c r="AIA147" s="34"/>
      <c r="AIB147" s="34"/>
      <c r="AIC147" s="34"/>
      <c r="AID147" s="34"/>
      <c r="AIE147" s="34"/>
      <c r="AIF147" s="34"/>
      <c r="AIG147" s="34"/>
      <c r="AIH147" s="34"/>
      <c r="AII147" s="34"/>
      <c r="AIJ147" s="34"/>
      <c r="AIK147" s="34"/>
      <c r="AIL147" s="34"/>
      <c r="AIM147" s="34"/>
      <c r="AIN147" s="34"/>
      <c r="AIO147" s="34"/>
      <c r="AIP147" s="34"/>
      <c r="AIQ147" s="34"/>
      <c r="AIR147" s="34"/>
      <c r="AIS147" s="34"/>
      <c r="AIT147" s="34"/>
      <c r="AIU147" s="34"/>
      <c r="AIV147" s="34"/>
      <c r="AIW147" s="34"/>
      <c r="AIX147" s="34"/>
      <c r="AIY147" s="34"/>
      <c r="AIZ147" s="34"/>
      <c r="AJA147" s="34"/>
      <c r="AJB147" s="34"/>
      <c r="AJC147" s="34"/>
      <c r="AJD147" s="34"/>
      <c r="AJE147" s="34"/>
      <c r="AJF147" s="34"/>
      <c r="AJG147" s="34"/>
      <c r="AJH147" s="34"/>
      <c r="AJI147" s="34"/>
      <c r="AJJ147" s="34"/>
      <c r="AJK147" s="34"/>
      <c r="AJL147" s="34"/>
      <c r="AJM147" s="34"/>
      <c r="AJN147" s="34"/>
      <c r="AJO147" s="34"/>
      <c r="AJP147" s="34"/>
      <c r="AJQ147" s="34"/>
      <c r="AJR147" s="34"/>
      <c r="AJS147" s="34"/>
      <c r="AJT147" s="34"/>
      <c r="AJU147" s="34"/>
      <c r="AJV147" s="34"/>
      <c r="AJW147" s="34"/>
      <c r="AJX147" s="34"/>
      <c r="AJY147" s="34"/>
      <c r="AJZ147" s="34"/>
      <c r="AKA147" s="34"/>
      <c r="AKB147" s="34"/>
      <c r="AKC147" s="34"/>
      <c r="AKD147" s="34"/>
      <c r="AKE147" s="34"/>
      <c r="AKF147" s="34"/>
      <c r="AKG147" s="34"/>
      <c r="AKH147" s="34"/>
      <c r="AKI147" s="34"/>
      <c r="AKJ147" s="34"/>
      <c r="AKK147" s="34"/>
      <c r="AKL147" s="34"/>
      <c r="AKM147" s="34"/>
      <c r="AKN147" s="34"/>
      <c r="AKO147" s="34"/>
      <c r="AKP147" s="34"/>
      <c r="AKQ147" s="34"/>
      <c r="AKR147" s="34"/>
      <c r="AKS147" s="34"/>
      <c r="AKT147" s="34"/>
      <c r="AKU147" s="34"/>
      <c r="AKV147" s="34"/>
      <c r="AKW147" s="34"/>
      <c r="AKX147" s="34"/>
      <c r="AKY147" s="34"/>
      <c r="AKZ147" s="34"/>
      <c r="ALA147" s="34"/>
      <c r="ALB147" s="34"/>
      <c r="ALC147" s="34"/>
      <c r="ALD147" s="34"/>
      <c r="ALE147" s="34"/>
      <c r="ALF147" s="34"/>
      <c r="ALG147" s="34"/>
      <c r="ALH147" s="34"/>
      <c r="ALI147" s="34"/>
      <c r="ALJ147" s="34"/>
      <c r="ALK147" s="34"/>
      <c r="ALL147" s="34"/>
      <c r="ALM147" s="34"/>
      <c r="ALN147" s="34"/>
      <c r="ALO147" s="34"/>
      <c r="ALP147" s="34"/>
      <c r="ALQ147" s="34"/>
      <c r="ALR147" s="34"/>
      <c r="ALS147" s="34"/>
      <c r="ALT147" s="34"/>
      <c r="ALU147" s="34"/>
      <c r="ALV147" s="34"/>
      <c r="ALW147" s="34"/>
      <c r="ALX147" s="34"/>
      <c r="ALY147" s="34"/>
      <c r="ALZ147" s="34"/>
      <c r="AMA147" s="34"/>
      <c r="AMB147" s="34"/>
      <c r="AMC147" s="34"/>
      <c r="AMD147" s="34"/>
      <c r="AME147" s="34"/>
      <c r="AMF147" s="34"/>
      <c r="AMG147" s="34"/>
      <c r="AMH147" s="34"/>
      <c r="AMI147" s="34"/>
      <c r="AMJ147" s="34"/>
      <c r="AMK147" s="34"/>
      <c r="AML147" s="34"/>
      <c r="AMM147" s="34"/>
      <c r="AMN147" s="34"/>
      <c r="AMO147" s="34"/>
      <c r="AMP147" s="34"/>
      <c r="AMQ147" s="34"/>
      <c r="AMR147" s="34"/>
      <c r="AMS147" s="34"/>
      <c r="AMT147" s="34"/>
      <c r="AMU147" s="34"/>
      <c r="AMV147" s="34"/>
      <c r="AMW147" s="34"/>
      <c r="AMX147" s="34"/>
      <c r="AMY147" s="34"/>
      <c r="AMZ147" s="34"/>
      <c r="ANA147" s="34"/>
      <c r="ANB147" s="34"/>
      <c r="ANC147" s="34"/>
      <c r="AND147" s="34"/>
      <c r="ANE147" s="34"/>
      <c r="ANF147" s="34"/>
      <c r="ANG147" s="34"/>
      <c r="ANH147" s="34"/>
      <c r="ANI147" s="34"/>
      <c r="ANJ147" s="34"/>
      <c r="ANK147" s="34"/>
      <c r="ANL147" s="34"/>
      <c r="ANM147" s="34"/>
      <c r="ANN147" s="34"/>
      <c r="ANO147" s="34"/>
      <c r="ANP147" s="34"/>
      <c r="ANQ147" s="34"/>
      <c r="ANR147" s="34"/>
      <c r="ANS147" s="34"/>
      <c r="ANT147" s="34"/>
      <c r="ANU147" s="34"/>
      <c r="ANV147" s="34"/>
      <c r="ANW147" s="34"/>
      <c r="ANX147" s="34"/>
      <c r="ANY147" s="34"/>
      <c r="ANZ147" s="34"/>
      <c r="AOA147" s="34"/>
      <c r="AOB147" s="34"/>
      <c r="AOC147" s="34"/>
      <c r="AOD147" s="34"/>
      <c r="AOE147" s="34"/>
      <c r="AOF147" s="34"/>
      <c r="AOG147" s="34"/>
      <c r="AOH147" s="34"/>
      <c r="AOI147" s="34"/>
      <c r="AOJ147" s="34"/>
      <c r="AOK147" s="34"/>
      <c r="AOL147" s="34"/>
      <c r="AOM147" s="34"/>
      <c r="AON147" s="34"/>
      <c r="AOO147" s="34"/>
      <c r="AOP147" s="34"/>
      <c r="AOQ147" s="34"/>
      <c r="AOR147" s="34"/>
      <c r="AOS147" s="34"/>
      <c r="AOT147" s="34"/>
      <c r="AOU147" s="34"/>
      <c r="AOV147" s="34"/>
      <c r="AOW147" s="34"/>
      <c r="AOX147" s="34"/>
      <c r="AOY147" s="34"/>
      <c r="AOZ147" s="34"/>
      <c r="APA147" s="34"/>
      <c r="APB147" s="34"/>
      <c r="APC147" s="34"/>
      <c r="APD147" s="34"/>
      <c r="APE147" s="34"/>
      <c r="APF147" s="34"/>
      <c r="APG147" s="34"/>
      <c r="APH147" s="34"/>
      <c r="API147" s="34"/>
      <c r="APJ147" s="34"/>
      <c r="APK147" s="34"/>
      <c r="APL147" s="34"/>
      <c r="APM147" s="34"/>
      <c r="APN147" s="34"/>
      <c r="APO147" s="34"/>
    </row>
    <row r="148" spans="1:1107" s="46" customFormat="1">
      <c r="A148" s="40">
        <v>3</v>
      </c>
      <c r="B148" s="23">
        <v>2013</v>
      </c>
      <c r="C148" s="34">
        <v>1</v>
      </c>
      <c r="D148" s="34">
        <v>1</v>
      </c>
      <c r="E148" s="34">
        <v>1</v>
      </c>
      <c r="F148" s="43"/>
      <c r="G148" s="43"/>
      <c r="H148" s="34">
        <v>1</v>
      </c>
      <c r="I148" s="43"/>
      <c r="J148" s="23">
        <v>1</v>
      </c>
      <c r="K148" s="23">
        <v>1</v>
      </c>
      <c r="L148" s="23">
        <v>1</v>
      </c>
      <c r="M148" s="23">
        <v>1</v>
      </c>
      <c r="N148" s="23">
        <v>1</v>
      </c>
      <c r="O148" s="23">
        <v>0</v>
      </c>
      <c r="P148" s="43"/>
      <c r="Q148" s="43"/>
      <c r="R148" s="43"/>
      <c r="S148" s="43"/>
      <c r="T148" s="43"/>
      <c r="U148" s="23">
        <v>1</v>
      </c>
      <c r="V148" s="43"/>
      <c r="W148" s="23">
        <v>1</v>
      </c>
      <c r="X148" s="43"/>
      <c r="Y148" s="43"/>
      <c r="Z148" s="43"/>
      <c r="AA148" s="43"/>
      <c r="AB148">
        <f t="shared" si="3"/>
        <v>12</v>
      </c>
      <c r="AC148" s="34">
        <f t="shared" si="4"/>
        <v>11</v>
      </c>
      <c r="AD148" s="34">
        <f t="shared" si="5"/>
        <v>0.91666666666666663</v>
      </c>
      <c r="AE148" s="34"/>
      <c r="AF148" s="34"/>
      <c r="AG148" s="23" t="s">
        <v>115</v>
      </c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  <c r="DV148" s="34"/>
      <c r="DW148" s="34"/>
      <c r="DX148" s="34"/>
      <c r="DY148" s="34"/>
      <c r="DZ148" s="34"/>
      <c r="EA148" s="34"/>
      <c r="EB148" s="34"/>
      <c r="EC148" s="34"/>
      <c r="ED148" s="34"/>
      <c r="EE148" s="34"/>
      <c r="EF148" s="34"/>
      <c r="EG148" s="34"/>
      <c r="EH148" s="34"/>
      <c r="EI148" s="34"/>
      <c r="EJ148" s="34"/>
      <c r="EK148" s="34"/>
      <c r="EL148" s="34"/>
      <c r="EM148" s="34"/>
      <c r="EN148" s="34"/>
      <c r="EO148" s="34"/>
      <c r="EP148" s="34"/>
      <c r="EQ148" s="34"/>
      <c r="ER148" s="34"/>
      <c r="ES148" s="34"/>
      <c r="ET148" s="34"/>
      <c r="EU148" s="34"/>
      <c r="EV148" s="34"/>
      <c r="EW148" s="34"/>
      <c r="EX148" s="34"/>
      <c r="EY148" s="34"/>
      <c r="EZ148" s="34"/>
      <c r="FA148" s="34"/>
      <c r="FB148" s="34"/>
      <c r="FC148" s="34"/>
      <c r="FD148" s="34"/>
      <c r="FE148" s="34"/>
      <c r="FF148" s="34"/>
      <c r="FG148" s="34"/>
      <c r="FH148" s="34"/>
      <c r="FI148" s="34"/>
      <c r="FJ148" s="34"/>
      <c r="FK148" s="34"/>
      <c r="FL148" s="34"/>
      <c r="FM148" s="34"/>
      <c r="FN148" s="34"/>
      <c r="FO148" s="34"/>
      <c r="FP148" s="34"/>
      <c r="FQ148" s="34"/>
      <c r="FR148" s="34"/>
      <c r="FS148" s="34"/>
      <c r="FT148" s="34"/>
      <c r="FU148" s="34"/>
      <c r="FV148" s="34"/>
      <c r="FW148" s="34"/>
      <c r="FX148" s="34"/>
      <c r="FY148" s="34"/>
      <c r="FZ148" s="34"/>
      <c r="GA148" s="34"/>
      <c r="GB148" s="34"/>
      <c r="GC148" s="34"/>
      <c r="GD148" s="34"/>
      <c r="GE148" s="34"/>
      <c r="GF148" s="34"/>
      <c r="GG148" s="34"/>
      <c r="GH148" s="34"/>
      <c r="GI148" s="34"/>
      <c r="GJ148" s="34"/>
      <c r="GK148" s="34"/>
      <c r="GL148" s="34"/>
      <c r="GM148" s="34"/>
      <c r="GN148" s="34"/>
      <c r="GO148" s="34"/>
      <c r="GP148" s="34"/>
      <c r="GQ148" s="34"/>
      <c r="GR148" s="34"/>
      <c r="GS148" s="34"/>
      <c r="GT148" s="34"/>
      <c r="GU148" s="34"/>
      <c r="GV148" s="34"/>
      <c r="GW148" s="34"/>
      <c r="GX148" s="34"/>
      <c r="GY148" s="34"/>
      <c r="GZ148" s="34"/>
      <c r="HA148" s="34"/>
      <c r="HB148" s="34"/>
      <c r="HC148" s="34"/>
      <c r="HD148" s="34"/>
      <c r="HE148" s="34"/>
      <c r="HF148" s="34"/>
      <c r="HG148" s="34"/>
      <c r="HH148" s="34"/>
      <c r="HI148" s="34"/>
      <c r="HJ148" s="34"/>
      <c r="HK148" s="34"/>
      <c r="HL148" s="34"/>
      <c r="HM148" s="34"/>
      <c r="HN148" s="34"/>
      <c r="HO148" s="34"/>
      <c r="HP148" s="34"/>
      <c r="HQ148" s="34"/>
      <c r="HR148" s="34"/>
      <c r="HS148" s="34"/>
      <c r="HT148" s="34"/>
      <c r="HU148" s="34"/>
      <c r="HV148" s="34"/>
      <c r="HW148" s="34"/>
      <c r="HX148" s="34"/>
      <c r="HY148" s="34"/>
      <c r="HZ148" s="34"/>
      <c r="IA148" s="34"/>
      <c r="IB148" s="34"/>
      <c r="IC148" s="34"/>
      <c r="ID148" s="34"/>
      <c r="IE148" s="34"/>
      <c r="IF148" s="34"/>
      <c r="IG148" s="34"/>
      <c r="IH148" s="34"/>
      <c r="II148" s="34"/>
      <c r="IJ148" s="34"/>
      <c r="IK148" s="34"/>
      <c r="IL148" s="34"/>
      <c r="IM148" s="34"/>
      <c r="IN148" s="34"/>
      <c r="IO148" s="34"/>
      <c r="IP148" s="34"/>
      <c r="IQ148" s="34"/>
      <c r="IR148" s="34"/>
      <c r="IS148" s="34"/>
      <c r="IT148" s="34"/>
      <c r="IU148" s="34"/>
      <c r="IV148" s="34"/>
      <c r="IW148" s="34"/>
      <c r="IX148" s="34"/>
      <c r="IY148" s="34"/>
      <c r="IZ148" s="34"/>
      <c r="JA148" s="34"/>
      <c r="JB148" s="34"/>
      <c r="JC148" s="34"/>
      <c r="JD148" s="34"/>
      <c r="JE148" s="34"/>
      <c r="JF148" s="34"/>
      <c r="JG148" s="34"/>
      <c r="JH148" s="34"/>
      <c r="JI148" s="34"/>
      <c r="JJ148" s="34"/>
      <c r="JK148" s="34"/>
      <c r="JL148" s="34"/>
      <c r="JM148" s="34"/>
      <c r="JN148" s="34"/>
      <c r="JO148" s="34"/>
      <c r="JP148" s="34"/>
      <c r="JQ148" s="34"/>
      <c r="JR148" s="34"/>
      <c r="JS148" s="34"/>
      <c r="JT148" s="34"/>
      <c r="JU148" s="34"/>
      <c r="JV148" s="34"/>
      <c r="JW148" s="34"/>
      <c r="JX148" s="34"/>
      <c r="JY148" s="34"/>
      <c r="JZ148" s="34"/>
      <c r="KA148" s="34"/>
      <c r="KB148" s="34"/>
      <c r="KC148" s="34"/>
      <c r="KD148" s="34"/>
      <c r="KE148" s="34"/>
      <c r="KF148" s="34"/>
      <c r="KG148" s="34"/>
      <c r="KH148" s="34"/>
      <c r="KI148" s="34"/>
      <c r="KJ148" s="34"/>
      <c r="KK148" s="34"/>
      <c r="KL148" s="34"/>
      <c r="KM148" s="34"/>
      <c r="KN148" s="34"/>
      <c r="KO148" s="34"/>
      <c r="KP148" s="34"/>
      <c r="KQ148" s="34"/>
      <c r="KR148" s="34"/>
      <c r="KS148" s="34"/>
      <c r="KT148" s="34"/>
      <c r="KU148" s="34"/>
      <c r="KV148" s="34"/>
      <c r="KW148" s="34"/>
      <c r="KX148" s="34"/>
      <c r="KY148" s="34"/>
      <c r="KZ148" s="34"/>
      <c r="LA148" s="34"/>
      <c r="LB148" s="34"/>
      <c r="LC148" s="34"/>
      <c r="LD148" s="34"/>
      <c r="LE148" s="34"/>
      <c r="LF148" s="34"/>
      <c r="LG148" s="34"/>
      <c r="LH148" s="34"/>
      <c r="LI148" s="34"/>
      <c r="LJ148" s="34"/>
      <c r="LK148" s="34"/>
      <c r="LL148" s="34"/>
      <c r="LM148" s="34"/>
      <c r="LN148" s="34"/>
      <c r="LO148" s="34"/>
      <c r="LP148" s="34"/>
      <c r="LQ148" s="34"/>
      <c r="LR148" s="34"/>
      <c r="LS148" s="34"/>
      <c r="LT148" s="34"/>
      <c r="LU148" s="34"/>
      <c r="LV148" s="34"/>
      <c r="LW148" s="34"/>
      <c r="LX148" s="34"/>
      <c r="LY148" s="34"/>
      <c r="LZ148" s="34"/>
      <c r="MA148" s="34"/>
      <c r="MB148" s="34"/>
      <c r="MC148" s="34"/>
      <c r="MD148" s="34"/>
      <c r="ME148" s="34"/>
      <c r="MF148" s="34"/>
      <c r="MG148" s="34"/>
      <c r="MH148" s="34"/>
      <c r="MI148" s="34"/>
      <c r="MJ148" s="34"/>
      <c r="MK148" s="34"/>
      <c r="ML148" s="34"/>
      <c r="MM148" s="34"/>
      <c r="MN148" s="34"/>
      <c r="MO148" s="34"/>
      <c r="MP148" s="34"/>
      <c r="MQ148" s="34"/>
      <c r="MR148" s="34"/>
      <c r="MS148" s="34"/>
      <c r="MT148" s="34"/>
      <c r="MU148" s="34"/>
      <c r="MV148" s="34"/>
      <c r="MW148" s="34"/>
      <c r="MX148" s="34"/>
      <c r="MY148" s="34"/>
      <c r="MZ148" s="34"/>
      <c r="NA148" s="34"/>
      <c r="NB148" s="34"/>
      <c r="NC148" s="34"/>
      <c r="ND148" s="34"/>
      <c r="NE148" s="34"/>
      <c r="NF148" s="34"/>
      <c r="NG148" s="34"/>
      <c r="NH148" s="34"/>
      <c r="NI148" s="34"/>
      <c r="NJ148" s="34"/>
      <c r="NK148" s="34"/>
      <c r="NL148" s="34"/>
      <c r="NM148" s="34"/>
      <c r="NN148" s="34"/>
      <c r="NO148" s="34"/>
      <c r="NP148" s="34"/>
      <c r="NQ148" s="34"/>
      <c r="NR148" s="34"/>
      <c r="NS148" s="34"/>
      <c r="NT148" s="34"/>
      <c r="NU148" s="34"/>
      <c r="NV148" s="34"/>
      <c r="NW148" s="34"/>
      <c r="NX148" s="34"/>
      <c r="NY148" s="34"/>
      <c r="NZ148" s="34"/>
      <c r="OA148" s="34"/>
      <c r="OB148" s="34"/>
      <c r="OC148" s="34"/>
      <c r="OD148" s="34"/>
      <c r="OE148" s="34"/>
      <c r="OF148" s="34"/>
      <c r="OG148" s="34"/>
      <c r="OH148" s="34"/>
      <c r="OI148" s="34"/>
      <c r="OJ148" s="34"/>
      <c r="OK148" s="34"/>
      <c r="OL148" s="34"/>
      <c r="OM148" s="34"/>
      <c r="ON148" s="34"/>
      <c r="OO148" s="34"/>
      <c r="OP148" s="34"/>
      <c r="OQ148" s="34"/>
      <c r="OR148" s="34"/>
      <c r="OS148" s="34"/>
      <c r="OT148" s="34"/>
      <c r="OU148" s="34"/>
      <c r="OV148" s="34"/>
      <c r="OW148" s="34"/>
      <c r="OX148" s="34"/>
      <c r="OY148" s="34"/>
      <c r="OZ148" s="34"/>
      <c r="PA148" s="34"/>
      <c r="PB148" s="34"/>
      <c r="PC148" s="34"/>
      <c r="PD148" s="34"/>
      <c r="PE148" s="34"/>
      <c r="PF148" s="34"/>
      <c r="PG148" s="34"/>
      <c r="PH148" s="34"/>
      <c r="PI148" s="34"/>
      <c r="PJ148" s="34"/>
      <c r="PK148" s="34"/>
      <c r="PL148" s="34"/>
      <c r="PM148" s="34"/>
      <c r="PN148" s="34"/>
      <c r="PO148" s="34"/>
      <c r="PP148" s="34"/>
      <c r="PQ148" s="34"/>
      <c r="PR148" s="34"/>
      <c r="PS148" s="34"/>
      <c r="PT148" s="34"/>
      <c r="PU148" s="34"/>
      <c r="PV148" s="34"/>
      <c r="PW148" s="34"/>
      <c r="PX148" s="34"/>
      <c r="PY148" s="34"/>
      <c r="PZ148" s="34"/>
      <c r="QA148" s="34"/>
      <c r="QB148" s="34"/>
      <c r="QC148" s="34"/>
      <c r="QD148" s="34"/>
      <c r="QE148" s="34"/>
      <c r="QF148" s="34"/>
      <c r="QG148" s="34"/>
      <c r="QH148" s="34"/>
      <c r="QI148" s="34"/>
      <c r="QJ148" s="34"/>
      <c r="QK148" s="34"/>
      <c r="QL148" s="34"/>
      <c r="QM148" s="34"/>
      <c r="QN148" s="34"/>
      <c r="QO148" s="34"/>
      <c r="QP148" s="34"/>
      <c r="QQ148" s="34"/>
      <c r="QR148" s="34"/>
      <c r="QS148" s="34"/>
      <c r="QT148" s="34"/>
      <c r="QU148" s="34"/>
      <c r="QV148" s="34"/>
      <c r="QW148" s="34"/>
      <c r="QX148" s="34"/>
      <c r="QY148" s="34"/>
      <c r="QZ148" s="34"/>
      <c r="RA148" s="34"/>
      <c r="RB148" s="34"/>
      <c r="RC148" s="34"/>
      <c r="RD148" s="34"/>
      <c r="RE148" s="34"/>
      <c r="RF148" s="34"/>
      <c r="RG148" s="34"/>
      <c r="RH148" s="34"/>
      <c r="RI148" s="34"/>
      <c r="RJ148" s="34"/>
      <c r="RK148" s="34"/>
      <c r="RL148" s="34"/>
      <c r="RM148" s="34"/>
      <c r="RN148" s="34"/>
      <c r="RO148" s="34"/>
      <c r="RP148" s="34"/>
      <c r="RQ148" s="34"/>
      <c r="RR148" s="34"/>
      <c r="RS148" s="34"/>
      <c r="RT148" s="34"/>
      <c r="RU148" s="34"/>
      <c r="RV148" s="34"/>
      <c r="RW148" s="34"/>
      <c r="RX148" s="34"/>
      <c r="RY148" s="34"/>
      <c r="RZ148" s="34"/>
      <c r="SA148" s="34"/>
      <c r="SB148" s="34"/>
      <c r="SC148" s="34"/>
      <c r="SD148" s="34"/>
      <c r="SE148" s="34"/>
      <c r="SF148" s="34"/>
      <c r="SG148" s="34"/>
      <c r="SH148" s="34"/>
      <c r="SI148" s="34"/>
      <c r="SJ148" s="34"/>
      <c r="SK148" s="34"/>
      <c r="SL148" s="34"/>
      <c r="SM148" s="34"/>
      <c r="SN148" s="34"/>
      <c r="SO148" s="34"/>
      <c r="SP148" s="34"/>
      <c r="SQ148" s="34"/>
      <c r="SR148" s="34"/>
      <c r="SS148" s="34"/>
      <c r="ST148" s="34"/>
      <c r="SU148" s="34"/>
      <c r="SV148" s="34"/>
      <c r="SW148" s="34"/>
      <c r="SX148" s="34"/>
      <c r="SY148" s="34"/>
      <c r="SZ148" s="34"/>
      <c r="TA148" s="34"/>
      <c r="TB148" s="34"/>
      <c r="TC148" s="34"/>
      <c r="TD148" s="34"/>
      <c r="TE148" s="34"/>
      <c r="TF148" s="34"/>
      <c r="TG148" s="34"/>
      <c r="TH148" s="34"/>
      <c r="TI148" s="34"/>
      <c r="TJ148" s="34"/>
      <c r="TK148" s="34"/>
      <c r="TL148" s="34"/>
      <c r="TM148" s="34"/>
      <c r="TN148" s="34"/>
      <c r="TO148" s="34"/>
      <c r="TP148" s="34"/>
      <c r="TQ148" s="34"/>
      <c r="TR148" s="34"/>
      <c r="TS148" s="34"/>
      <c r="TT148" s="34"/>
      <c r="TU148" s="34"/>
      <c r="TV148" s="34"/>
      <c r="TW148" s="34"/>
      <c r="TX148" s="34"/>
      <c r="TY148" s="34"/>
      <c r="TZ148" s="34"/>
      <c r="UA148" s="34"/>
      <c r="UB148" s="34"/>
      <c r="UC148" s="34"/>
      <c r="UD148" s="34"/>
      <c r="UE148" s="34"/>
      <c r="UF148" s="34"/>
      <c r="UG148" s="34"/>
      <c r="UH148" s="34"/>
      <c r="UI148" s="34"/>
      <c r="UJ148" s="34"/>
      <c r="UK148" s="34"/>
      <c r="UL148" s="34"/>
      <c r="UM148" s="34"/>
      <c r="UN148" s="34"/>
      <c r="UO148" s="34"/>
      <c r="UP148" s="34"/>
      <c r="UQ148" s="34"/>
      <c r="UR148" s="34"/>
      <c r="US148" s="34"/>
      <c r="UT148" s="34"/>
      <c r="UU148" s="34"/>
      <c r="UV148" s="34"/>
      <c r="UW148" s="34"/>
      <c r="UX148" s="34"/>
      <c r="UY148" s="34"/>
      <c r="UZ148" s="34"/>
      <c r="VA148" s="34"/>
      <c r="VB148" s="34"/>
      <c r="VC148" s="34"/>
      <c r="VD148" s="34"/>
      <c r="VE148" s="34"/>
      <c r="VF148" s="34"/>
      <c r="VG148" s="34"/>
      <c r="VH148" s="34"/>
      <c r="VI148" s="34"/>
      <c r="VJ148" s="34"/>
      <c r="VK148" s="34"/>
      <c r="VL148" s="34"/>
      <c r="VM148" s="34"/>
      <c r="VN148" s="34"/>
      <c r="VO148" s="34"/>
      <c r="VP148" s="34"/>
      <c r="VQ148" s="34"/>
      <c r="VR148" s="34"/>
      <c r="VS148" s="34"/>
      <c r="VT148" s="34"/>
      <c r="VU148" s="34"/>
      <c r="VV148" s="34"/>
      <c r="VW148" s="34"/>
      <c r="VX148" s="34"/>
      <c r="VY148" s="34"/>
      <c r="VZ148" s="34"/>
      <c r="WA148" s="34"/>
      <c r="WB148" s="34"/>
      <c r="WC148" s="34"/>
      <c r="WD148" s="34"/>
      <c r="WE148" s="34"/>
      <c r="WF148" s="34"/>
      <c r="WG148" s="34"/>
      <c r="WH148" s="34"/>
      <c r="WI148" s="34"/>
      <c r="WJ148" s="34"/>
      <c r="WK148" s="34"/>
      <c r="WL148" s="34"/>
      <c r="WM148" s="34"/>
      <c r="WN148" s="34"/>
      <c r="WO148" s="34"/>
      <c r="WP148" s="34"/>
      <c r="WQ148" s="34"/>
      <c r="WR148" s="34"/>
      <c r="WS148" s="34"/>
      <c r="WT148" s="34"/>
      <c r="WU148" s="34"/>
      <c r="WV148" s="34"/>
      <c r="WW148" s="34"/>
      <c r="WX148" s="34"/>
      <c r="WY148" s="34"/>
      <c r="WZ148" s="34"/>
      <c r="XA148" s="34"/>
      <c r="XB148" s="34"/>
      <c r="XC148" s="34"/>
      <c r="XD148" s="34"/>
      <c r="XE148" s="34"/>
      <c r="XF148" s="34"/>
      <c r="XG148" s="34"/>
      <c r="XH148" s="34"/>
      <c r="XI148" s="34"/>
      <c r="XJ148" s="34"/>
      <c r="XK148" s="34"/>
      <c r="XL148" s="34"/>
      <c r="XM148" s="34"/>
      <c r="XN148" s="34"/>
      <c r="XO148" s="34"/>
      <c r="XP148" s="34"/>
      <c r="XQ148" s="34"/>
      <c r="XR148" s="34"/>
      <c r="XS148" s="34"/>
      <c r="XT148" s="34"/>
      <c r="XU148" s="34"/>
      <c r="XV148" s="34"/>
      <c r="XW148" s="34"/>
      <c r="XX148" s="34"/>
      <c r="XY148" s="34"/>
      <c r="XZ148" s="34"/>
      <c r="YA148" s="34"/>
      <c r="YB148" s="34"/>
      <c r="YC148" s="34"/>
      <c r="YD148" s="34"/>
      <c r="YE148" s="34"/>
      <c r="YF148" s="34"/>
      <c r="YG148" s="34"/>
      <c r="YH148" s="34"/>
      <c r="YI148" s="34"/>
      <c r="YJ148" s="34"/>
      <c r="YK148" s="34"/>
      <c r="YL148" s="34"/>
      <c r="YM148" s="34"/>
      <c r="YN148" s="34"/>
      <c r="YO148" s="34"/>
      <c r="YP148" s="34"/>
      <c r="YQ148" s="34"/>
      <c r="YR148" s="34"/>
      <c r="YS148" s="34"/>
      <c r="YT148" s="34"/>
      <c r="YU148" s="34"/>
      <c r="YV148" s="34"/>
      <c r="YW148" s="34"/>
      <c r="YX148" s="34"/>
      <c r="YY148" s="34"/>
      <c r="YZ148" s="34"/>
      <c r="ZA148" s="34"/>
      <c r="ZB148" s="34"/>
      <c r="ZC148" s="34"/>
      <c r="ZD148" s="34"/>
      <c r="ZE148" s="34"/>
      <c r="ZF148" s="34"/>
      <c r="ZG148" s="34"/>
      <c r="ZH148" s="34"/>
      <c r="ZI148" s="34"/>
      <c r="ZJ148" s="34"/>
      <c r="ZK148" s="34"/>
      <c r="ZL148" s="34"/>
      <c r="ZM148" s="34"/>
      <c r="ZN148" s="34"/>
      <c r="ZO148" s="34"/>
      <c r="ZP148" s="34"/>
      <c r="ZQ148" s="34"/>
      <c r="ZR148" s="34"/>
      <c r="ZS148" s="34"/>
      <c r="ZT148" s="34"/>
      <c r="ZU148" s="34"/>
      <c r="ZV148" s="34"/>
      <c r="ZW148" s="34"/>
      <c r="ZX148" s="34"/>
      <c r="ZY148" s="34"/>
      <c r="ZZ148" s="34"/>
      <c r="AAA148" s="34"/>
      <c r="AAB148" s="34"/>
      <c r="AAC148" s="34"/>
      <c r="AAD148" s="34"/>
      <c r="AAE148" s="34"/>
      <c r="AAF148" s="34"/>
      <c r="AAG148" s="34"/>
      <c r="AAH148" s="34"/>
      <c r="AAI148" s="34"/>
      <c r="AAJ148" s="34"/>
      <c r="AAK148" s="34"/>
      <c r="AAL148" s="34"/>
      <c r="AAM148" s="34"/>
      <c r="AAN148" s="34"/>
      <c r="AAO148" s="34"/>
      <c r="AAP148" s="34"/>
      <c r="AAQ148" s="34"/>
      <c r="AAR148" s="34"/>
      <c r="AAS148" s="34"/>
      <c r="AAT148" s="34"/>
      <c r="AAU148" s="34"/>
      <c r="AAV148" s="34"/>
      <c r="AAW148" s="34"/>
      <c r="AAX148" s="34"/>
      <c r="AAY148" s="34"/>
      <c r="AAZ148" s="34"/>
      <c r="ABA148" s="34"/>
      <c r="ABB148" s="34"/>
      <c r="ABC148" s="34"/>
      <c r="ABD148" s="34"/>
      <c r="ABE148" s="34"/>
      <c r="ABF148" s="34"/>
      <c r="ABG148" s="34"/>
      <c r="ABH148" s="34"/>
      <c r="ABI148" s="34"/>
      <c r="ABJ148" s="34"/>
      <c r="ABK148" s="34"/>
      <c r="ABL148" s="34"/>
      <c r="ABM148" s="34"/>
      <c r="ABN148" s="34"/>
      <c r="ABO148" s="34"/>
      <c r="ABP148" s="34"/>
      <c r="ABQ148" s="34"/>
      <c r="ABR148" s="34"/>
      <c r="ABS148" s="34"/>
      <c r="ABT148" s="34"/>
      <c r="ABU148" s="34"/>
      <c r="ABV148" s="34"/>
      <c r="ABW148" s="34"/>
      <c r="ABX148" s="34"/>
      <c r="ABY148" s="34"/>
      <c r="ABZ148" s="34"/>
      <c r="ACA148" s="34"/>
      <c r="ACB148" s="34"/>
      <c r="ACC148" s="34"/>
      <c r="ACD148" s="34"/>
      <c r="ACE148" s="34"/>
      <c r="ACF148" s="34"/>
      <c r="ACG148" s="34"/>
      <c r="ACH148" s="34"/>
      <c r="ACI148" s="34"/>
      <c r="ACJ148" s="34"/>
      <c r="ACK148" s="34"/>
      <c r="ACL148" s="34"/>
      <c r="ACM148" s="34"/>
      <c r="ACN148" s="34"/>
      <c r="ACO148" s="34"/>
      <c r="ACP148" s="34"/>
      <c r="ACQ148" s="34"/>
      <c r="ACR148" s="34"/>
      <c r="ACS148" s="34"/>
      <c r="ACT148" s="34"/>
      <c r="ACU148" s="34"/>
      <c r="ACV148" s="34"/>
      <c r="ACW148" s="34"/>
      <c r="ACX148" s="34"/>
      <c r="ACY148" s="34"/>
      <c r="ACZ148" s="34"/>
      <c r="ADA148" s="34"/>
      <c r="ADB148" s="34"/>
      <c r="ADC148" s="34"/>
      <c r="ADD148" s="34"/>
      <c r="ADE148" s="34"/>
      <c r="ADF148" s="34"/>
      <c r="ADG148" s="34"/>
      <c r="ADH148" s="34"/>
      <c r="ADI148" s="34"/>
      <c r="ADJ148" s="34"/>
      <c r="ADK148" s="34"/>
      <c r="ADL148" s="34"/>
      <c r="ADM148" s="34"/>
      <c r="ADN148" s="34"/>
      <c r="ADO148" s="34"/>
      <c r="ADP148" s="34"/>
      <c r="ADQ148" s="34"/>
      <c r="ADR148" s="34"/>
      <c r="ADS148" s="34"/>
      <c r="ADT148" s="34"/>
      <c r="ADU148" s="34"/>
      <c r="ADV148" s="34"/>
      <c r="ADW148" s="34"/>
      <c r="ADX148" s="34"/>
      <c r="ADY148" s="34"/>
      <c r="ADZ148" s="34"/>
      <c r="AEA148" s="34"/>
      <c r="AEB148" s="34"/>
      <c r="AEC148" s="34"/>
      <c r="AED148" s="34"/>
      <c r="AEE148" s="34"/>
      <c r="AEF148" s="34"/>
      <c r="AEG148" s="34"/>
      <c r="AEH148" s="34"/>
      <c r="AEI148" s="34"/>
      <c r="AEJ148" s="34"/>
      <c r="AEK148" s="34"/>
      <c r="AEL148" s="34"/>
      <c r="AEM148" s="34"/>
      <c r="AEN148" s="34"/>
      <c r="AEO148" s="34"/>
      <c r="AEP148" s="34"/>
      <c r="AEQ148" s="34"/>
      <c r="AER148" s="34"/>
      <c r="AES148" s="34"/>
      <c r="AET148" s="34"/>
      <c r="AEU148" s="34"/>
      <c r="AEV148" s="34"/>
      <c r="AEW148" s="34"/>
      <c r="AEX148" s="34"/>
      <c r="AEY148" s="34"/>
      <c r="AEZ148" s="34"/>
      <c r="AFA148" s="34"/>
      <c r="AFB148" s="34"/>
      <c r="AFC148" s="34"/>
      <c r="AFD148" s="34"/>
      <c r="AFE148" s="34"/>
      <c r="AFF148" s="34"/>
      <c r="AFG148" s="34"/>
      <c r="AFH148" s="34"/>
      <c r="AFI148" s="34"/>
      <c r="AFJ148" s="34"/>
      <c r="AFK148" s="34"/>
      <c r="AFL148" s="34"/>
      <c r="AFM148" s="34"/>
      <c r="AFN148" s="34"/>
      <c r="AFO148" s="34"/>
      <c r="AFP148" s="34"/>
      <c r="AFQ148" s="34"/>
      <c r="AFR148" s="34"/>
      <c r="AFS148" s="34"/>
      <c r="AFT148" s="34"/>
      <c r="AFU148" s="34"/>
      <c r="AFV148" s="34"/>
      <c r="AFW148" s="34"/>
      <c r="AFX148" s="34"/>
      <c r="AFY148" s="34"/>
      <c r="AFZ148" s="34"/>
      <c r="AGA148" s="34"/>
      <c r="AGB148" s="34"/>
      <c r="AGC148" s="34"/>
      <c r="AGD148" s="34"/>
      <c r="AGE148" s="34"/>
      <c r="AGF148" s="34"/>
      <c r="AGG148" s="34"/>
      <c r="AGH148" s="34"/>
      <c r="AGI148" s="34"/>
      <c r="AGJ148" s="34"/>
      <c r="AGK148" s="34"/>
      <c r="AGL148" s="34"/>
      <c r="AGM148" s="34"/>
      <c r="AGN148" s="34"/>
      <c r="AGO148" s="34"/>
      <c r="AGP148" s="34"/>
      <c r="AGQ148" s="34"/>
      <c r="AGR148" s="34"/>
      <c r="AGS148" s="34"/>
      <c r="AGT148" s="34"/>
      <c r="AGU148" s="34"/>
      <c r="AGV148" s="34"/>
      <c r="AGW148" s="34"/>
      <c r="AGX148" s="34"/>
      <c r="AGY148" s="34"/>
      <c r="AGZ148" s="34"/>
      <c r="AHA148" s="34"/>
      <c r="AHB148" s="34"/>
      <c r="AHC148" s="34"/>
      <c r="AHD148" s="34"/>
      <c r="AHE148" s="34"/>
      <c r="AHF148" s="34"/>
      <c r="AHG148" s="34"/>
      <c r="AHH148" s="34"/>
      <c r="AHI148" s="34"/>
      <c r="AHJ148" s="34"/>
      <c r="AHK148" s="34"/>
      <c r="AHL148" s="34"/>
      <c r="AHM148" s="34"/>
      <c r="AHN148" s="34"/>
      <c r="AHO148" s="34"/>
      <c r="AHP148" s="34"/>
      <c r="AHQ148" s="34"/>
      <c r="AHR148" s="34"/>
      <c r="AHS148" s="34"/>
      <c r="AHT148" s="34"/>
      <c r="AHU148" s="34"/>
      <c r="AHV148" s="34"/>
      <c r="AHW148" s="34"/>
      <c r="AHX148" s="34"/>
      <c r="AHY148" s="34"/>
      <c r="AHZ148" s="34"/>
      <c r="AIA148" s="34"/>
      <c r="AIB148" s="34"/>
      <c r="AIC148" s="34"/>
      <c r="AID148" s="34"/>
      <c r="AIE148" s="34"/>
      <c r="AIF148" s="34"/>
      <c r="AIG148" s="34"/>
      <c r="AIH148" s="34"/>
      <c r="AII148" s="34"/>
      <c r="AIJ148" s="34"/>
      <c r="AIK148" s="34"/>
      <c r="AIL148" s="34"/>
      <c r="AIM148" s="34"/>
      <c r="AIN148" s="34"/>
      <c r="AIO148" s="34"/>
      <c r="AIP148" s="34"/>
      <c r="AIQ148" s="34"/>
      <c r="AIR148" s="34"/>
      <c r="AIS148" s="34"/>
      <c r="AIT148" s="34"/>
      <c r="AIU148" s="34"/>
      <c r="AIV148" s="34"/>
      <c r="AIW148" s="34"/>
      <c r="AIX148" s="34"/>
      <c r="AIY148" s="34"/>
      <c r="AIZ148" s="34"/>
      <c r="AJA148" s="34"/>
      <c r="AJB148" s="34"/>
      <c r="AJC148" s="34"/>
      <c r="AJD148" s="34"/>
      <c r="AJE148" s="34"/>
      <c r="AJF148" s="34"/>
      <c r="AJG148" s="34"/>
      <c r="AJH148" s="34"/>
      <c r="AJI148" s="34"/>
      <c r="AJJ148" s="34"/>
      <c r="AJK148" s="34"/>
      <c r="AJL148" s="34"/>
      <c r="AJM148" s="34"/>
      <c r="AJN148" s="34"/>
      <c r="AJO148" s="34"/>
      <c r="AJP148" s="34"/>
      <c r="AJQ148" s="34"/>
      <c r="AJR148" s="34"/>
      <c r="AJS148" s="34"/>
      <c r="AJT148" s="34"/>
      <c r="AJU148" s="34"/>
      <c r="AJV148" s="34"/>
      <c r="AJW148" s="34"/>
      <c r="AJX148" s="34"/>
      <c r="AJY148" s="34"/>
      <c r="AJZ148" s="34"/>
      <c r="AKA148" s="34"/>
      <c r="AKB148" s="34"/>
      <c r="AKC148" s="34"/>
      <c r="AKD148" s="34"/>
      <c r="AKE148" s="34"/>
      <c r="AKF148" s="34"/>
      <c r="AKG148" s="34"/>
      <c r="AKH148" s="34"/>
      <c r="AKI148" s="34"/>
      <c r="AKJ148" s="34"/>
      <c r="AKK148" s="34"/>
      <c r="AKL148" s="34"/>
      <c r="AKM148" s="34"/>
      <c r="AKN148" s="34"/>
      <c r="AKO148" s="34"/>
      <c r="AKP148" s="34"/>
      <c r="AKQ148" s="34"/>
      <c r="AKR148" s="34"/>
      <c r="AKS148" s="34"/>
      <c r="AKT148" s="34"/>
      <c r="AKU148" s="34"/>
      <c r="AKV148" s="34"/>
      <c r="AKW148" s="34"/>
      <c r="AKX148" s="34"/>
      <c r="AKY148" s="34"/>
      <c r="AKZ148" s="34"/>
      <c r="ALA148" s="34"/>
      <c r="ALB148" s="34"/>
      <c r="ALC148" s="34"/>
      <c r="ALD148" s="34"/>
      <c r="ALE148" s="34"/>
      <c r="ALF148" s="34"/>
      <c r="ALG148" s="34"/>
      <c r="ALH148" s="34"/>
      <c r="ALI148" s="34"/>
      <c r="ALJ148" s="34"/>
      <c r="ALK148" s="34"/>
      <c r="ALL148" s="34"/>
      <c r="ALM148" s="34"/>
      <c r="ALN148" s="34"/>
      <c r="ALO148" s="34"/>
      <c r="ALP148" s="34"/>
      <c r="ALQ148" s="34"/>
      <c r="ALR148" s="34"/>
      <c r="ALS148" s="34"/>
      <c r="ALT148" s="34"/>
      <c r="ALU148" s="34"/>
      <c r="ALV148" s="34"/>
      <c r="ALW148" s="34"/>
      <c r="ALX148" s="34"/>
      <c r="ALY148" s="34"/>
      <c r="ALZ148" s="34"/>
      <c r="AMA148" s="34"/>
      <c r="AMB148" s="34"/>
      <c r="AMC148" s="34"/>
      <c r="AMD148" s="34"/>
      <c r="AME148" s="34"/>
      <c r="AMF148" s="34"/>
      <c r="AMG148" s="34"/>
      <c r="AMH148" s="34"/>
      <c r="AMI148" s="34"/>
      <c r="AMJ148" s="34"/>
      <c r="AMK148" s="34"/>
      <c r="AML148" s="34"/>
      <c r="AMM148" s="34"/>
      <c r="AMN148" s="34"/>
      <c r="AMO148" s="34"/>
      <c r="AMP148" s="34"/>
      <c r="AMQ148" s="34"/>
      <c r="AMR148" s="34"/>
      <c r="AMS148" s="34"/>
      <c r="AMT148" s="34"/>
      <c r="AMU148" s="34"/>
      <c r="AMV148" s="34"/>
      <c r="AMW148" s="34"/>
      <c r="AMX148" s="34"/>
      <c r="AMY148" s="34"/>
      <c r="AMZ148" s="34"/>
      <c r="ANA148" s="34"/>
      <c r="ANB148" s="34"/>
      <c r="ANC148" s="34"/>
      <c r="AND148" s="34"/>
      <c r="ANE148" s="34"/>
      <c r="ANF148" s="34"/>
      <c r="ANG148" s="34"/>
      <c r="ANH148" s="34"/>
      <c r="ANI148" s="34"/>
      <c r="ANJ148" s="34"/>
      <c r="ANK148" s="34"/>
      <c r="ANL148" s="34"/>
      <c r="ANM148" s="34"/>
      <c r="ANN148" s="34"/>
      <c r="ANO148" s="34"/>
      <c r="ANP148" s="34"/>
      <c r="ANQ148" s="34"/>
      <c r="ANR148" s="34"/>
      <c r="ANS148" s="34"/>
      <c r="ANT148" s="34"/>
      <c r="ANU148" s="34"/>
      <c r="ANV148" s="34"/>
      <c r="ANW148" s="34"/>
      <c r="ANX148" s="34"/>
      <c r="ANY148" s="34"/>
      <c r="ANZ148" s="34"/>
      <c r="AOA148" s="34"/>
      <c r="AOB148" s="34"/>
      <c r="AOC148" s="34"/>
      <c r="AOD148" s="34"/>
      <c r="AOE148" s="34"/>
      <c r="AOF148" s="34"/>
      <c r="AOG148" s="34"/>
      <c r="AOH148" s="34"/>
      <c r="AOI148" s="34"/>
      <c r="AOJ148" s="34"/>
      <c r="AOK148" s="34"/>
      <c r="AOL148" s="34"/>
      <c r="AOM148" s="34"/>
      <c r="AON148" s="34"/>
      <c r="AOO148" s="34"/>
      <c r="AOP148" s="34"/>
      <c r="AOQ148" s="34"/>
      <c r="AOR148" s="34"/>
      <c r="AOS148" s="34"/>
      <c r="AOT148" s="34"/>
      <c r="AOU148" s="34"/>
      <c r="AOV148" s="34"/>
      <c r="AOW148" s="34"/>
      <c r="AOX148" s="34"/>
      <c r="AOY148" s="34"/>
      <c r="AOZ148" s="34"/>
      <c r="APA148" s="34"/>
      <c r="APB148" s="34"/>
      <c r="APC148" s="34"/>
      <c r="APD148" s="34"/>
      <c r="APE148" s="34"/>
      <c r="APF148" s="34"/>
      <c r="APG148" s="34"/>
      <c r="APH148" s="34"/>
      <c r="API148" s="34"/>
      <c r="APJ148" s="34"/>
      <c r="APK148" s="34"/>
      <c r="APL148" s="34"/>
      <c r="APM148" s="34"/>
      <c r="APN148" s="34"/>
      <c r="APO148" s="34"/>
    </row>
    <row r="149" spans="1:1107" s="46" customFormat="1">
      <c r="A149" s="40">
        <v>5</v>
      </c>
      <c r="B149" s="23">
        <v>2013</v>
      </c>
      <c r="C149" s="34">
        <v>1</v>
      </c>
      <c r="D149" s="34">
        <v>1</v>
      </c>
      <c r="E149" s="34">
        <v>1</v>
      </c>
      <c r="F149" s="34">
        <v>1</v>
      </c>
      <c r="G149" s="34">
        <v>1</v>
      </c>
      <c r="H149" s="40">
        <v>0</v>
      </c>
      <c r="I149" s="43"/>
      <c r="J149" s="40">
        <v>0</v>
      </c>
      <c r="K149" s="23">
        <v>1</v>
      </c>
      <c r="L149" s="23">
        <v>0</v>
      </c>
      <c r="M149" s="23">
        <v>0</v>
      </c>
      <c r="N149" s="23">
        <v>1</v>
      </c>
      <c r="O149" s="23">
        <v>0</v>
      </c>
      <c r="P149" s="43"/>
      <c r="Q149" s="43"/>
      <c r="R149" s="43"/>
      <c r="S149" s="43"/>
      <c r="T149" s="43"/>
      <c r="U149" s="23">
        <v>1</v>
      </c>
      <c r="V149" s="23">
        <v>1</v>
      </c>
      <c r="W149" s="23">
        <v>1</v>
      </c>
      <c r="X149" s="43"/>
      <c r="Y149" s="43"/>
      <c r="Z149" s="43"/>
      <c r="AA149" s="43"/>
      <c r="AB149">
        <f t="shared" si="3"/>
        <v>15</v>
      </c>
      <c r="AC149" s="34">
        <f t="shared" si="4"/>
        <v>10</v>
      </c>
      <c r="AD149" s="34">
        <f t="shared" si="5"/>
        <v>0.66666666666666663</v>
      </c>
      <c r="AE149" s="34"/>
      <c r="AF149" s="34"/>
      <c r="AG149" s="23" t="s">
        <v>116</v>
      </c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  <c r="DV149" s="34"/>
      <c r="DW149" s="34"/>
      <c r="DX149" s="34"/>
      <c r="DY149" s="34"/>
      <c r="DZ149" s="34"/>
      <c r="EA149" s="34"/>
      <c r="EB149" s="34"/>
      <c r="EC149" s="34"/>
      <c r="ED149" s="34"/>
      <c r="EE149" s="34"/>
      <c r="EF149" s="34"/>
      <c r="EG149" s="34"/>
      <c r="EH149" s="34"/>
      <c r="EI149" s="34"/>
      <c r="EJ149" s="34"/>
      <c r="EK149" s="34"/>
      <c r="EL149" s="34"/>
      <c r="EM149" s="34"/>
      <c r="EN149" s="34"/>
      <c r="EO149" s="34"/>
      <c r="EP149" s="34"/>
      <c r="EQ149" s="34"/>
      <c r="ER149" s="34"/>
      <c r="ES149" s="34"/>
      <c r="ET149" s="34"/>
      <c r="EU149" s="34"/>
      <c r="EV149" s="34"/>
      <c r="EW149" s="34"/>
      <c r="EX149" s="34"/>
      <c r="EY149" s="34"/>
      <c r="EZ149" s="34"/>
      <c r="FA149" s="34"/>
      <c r="FB149" s="34"/>
      <c r="FC149" s="34"/>
      <c r="FD149" s="34"/>
      <c r="FE149" s="34"/>
      <c r="FF149" s="34"/>
      <c r="FG149" s="34"/>
      <c r="FH149" s="34"/>
      <c r="FI149" s="34"/>
      <c r="FJ149" s="34"/>
      <c r="FK149" s="34"/>
      <c r="FL149" s="34"/>
      <c r="FM149" s="34"/>
      <c r="FN149" s="34"/>
      <c r="FO149" s="34"/>
      <c r="FP149" s="34"/>
      <c r="FQ149" s="34"/>
      <c r="FR149" s="34"/>
      <c r="FS149" s="34"/>
      <c r="FT149" s="34"/>
      <c r="FU149" s="34"/>
      <c r="FV149" s="34"/>
      <c r="FW149" s="34"/>
      <c r="FX149" s="34"/>
      <c r="FY149" s="34"/>
      <c r="FZ149" s="34"/>
      <c r="GA149" s="34"/>
      <c r="GB149" s="34"/>
      <c r="GC149" s="34"/>
      <c r="GD149" s="34"/>
      <c r="GE149" s="34"/>
      <c r="GF149" s="34"/>
      <c r="GG149" s="34"/>
      <c r="GH149" s="34"/>
      <c r="GI149" s="34"/>
      <c r="GJ149" s="34"/>
      <c r="GK149" s="34"/>
      <c r="GL149" s="34"/>
      <c r="GM149" s="34"/>
      <c r="GN149" s="34"/>
      <c r="GO149" s="34"/>
      <c r="GP149" s="34"/>
      <c r="GQ149" s="34"/>
      <c r="GR149" s="34"/>
      <c r="GS149" s="34"/>
      <c r="GT149" s="34"/>
      <c r="GU149" s="34"/>
      <c r="GV149" s="34"/>
      <c r="GW149" s="34"/>
      <c r="GX149" s="34"/>
      <c r="GY149" s="34"/>
      <c r="GZ149" s="34"/>
      <c r="HA149" s="34"/>
      <c r="HB149" s="34"/>
      <c r="HC149" s="34"/>
      <c r="HD149" s="34"/>
      <c r="HE149" s="34"/>
      <c r="HF149" s="34"/>
      <c r="HG149" s="34"/>
      <c r="HH149" s="34"/>
      <c r="HI149" s="34"/>
      <c r="HJ149" s="34"/>
      <c r="HK149" s="34"/>
      <c r="HL149" s="34"/>
      <c r="HM149" s="34"/>
      <c r="HN149" s="34"/>
      <c r="HO149" s="34"/>
      <c r="HP149" s="34"/>
      <c r="HQ149" s="34"/>
      <c r="HR149" s="34"/>
      <c r="HS149" s="34"/>
      <c r="HT149" s="34"/>
      <c r="HU149" s="34"/>
      <c r="HV149" s="34"/>
      <c r="HW149" s="34"/>
      <c r="HX149" s="34"/>
      <c r="HY149" s="34"/>
      <c r="HZ149" s="34"/>
      <c r="IA149" s="34"/>
      <c r="IB149" s="34"/>
      <c r="IC149" s="34"/>
      <c r="ID149" s="34"/>
      <c r="IE149" s="34"/>
      <c r="IF149" s="34"/>
      <c r="IG149" s="34"/>
      <c r="IH149" s="34"/>
      <c r="II149" s="34"/>
      <c r="IJ149" s="34"/>
      <c r="IK149" s="34"/>
      <c r="IL149" s="34"/>
      <c r="IM149" s="34"/>
      <c r="IN149" s="34"/>
      <c r="IO149" s="34"/>
      <c r="IP149" s="34"/>
      <c r="IQ149" s="34"/>
      <c r="IR149" s="34"/>
      <c r="IS149" s="34"/>
      <c r="IT149" s="34"/>
      <c r="IU149" s="34"/>
      <c r="IV149" s="34"/>
      <c r="IW149" s="34"/>
      <c r="IX149" s="34"/>
      <c r="IY149" s="34"/>
      <c r="IZ149" s="34"/>
      <c r="JA149" s="34"/>
      <c r="JB149" s="34"/>
      <c r="JC149" s="34"/>
      <c r="JD149" s="34"/>
      <c r="JE149" s="34"/>
      <c r="JF149" s="34"/>
      <c r="JG149" s="34"/>
      <c r="JH149" s="34"/>
      <c r="JI149" s="34"/>
      <c r="JJ149" s="34"/>
      <c r="JK149" s="34"/>
      <c r="JL149" s="34"/>
      <c r="JM149" s="34"/>
      <c r="JN149" s="34"/>
      <c r="JO149" s="34"/>
      <c r="JP149" s="34"/>
      <c r="JQ149" s="34"/>
      <c r="JR149" s="34"/>
      <c r="JS149" s="34"/>
      <c r="JT149" s="34"/>
      <c r="JU149" s="34"/>
      <c r="JV149" s="34"/>
      <c r="JW149" s="34"/>
      <c r="JX149" s="34"/>
      <c r="JY149" s="34"/>
      <c r="JZ149" s="34"/>
      <c r="KA149" s="34"/>
      <c r="KB149" s="34"/>
      <c r="KC149" s="34"/>
      <c r="KD149" s="34"/>
      <c r="KE149" s="34"/>
      <c r="KF149" s="34"/>
      <c r="KG149" s="34"/>
      <c r="KH149" s="34"/>
      <c r="KI149" s="34"/>
      <c r="KJ149" s="34"/>
      <c r="KK149" s="34"/>
      <c r="KL149" s="34"/>
      <c r="KM149" s="34"/>
      <c r="KN149" s="34"/>
      <c r="KO149" s="34"/>
      <c r="KP149" s="34"/>
      <c r="KQ149" s="34"/>
      <c r="KR149" s="34"/>
      <c r="KS149" s="34"/>
      <c r="KT149" s="34"/>
      <c r="KU149" s="34"/>
      <c r="KV149" s="34"/>
      <c r="KW149" s="34"/>
      <c r="KX149" s="34"/>
      <c r="KY149" s="34"/>
      <c r="KZ149" s="34"/>
      <c r="LA149" s="34"/>
      <c r="LB149" s="34"/>
      <c r="LC149" s="34"/>
      <c r="LD149" s="34"/>
      <c r="LE149" s="34"/>
      <c r="LF149" s="34"/>
      <c r="LG149" s="34"/>
      <c r="LH149" s="34"/>
      <c r="LI149" s="34"/>
      <c r="LJ149" s="34"/>
      <c r="LK149" s="34"/>
      <c r="LL149" s="34"/>
      <c r="LM149" s="34"/>
      <c r="LN149" s="34"/>
      <c r="LO149" s="34"/>
      <c r="LP149" s="34"/>
      <c r="LQ149" s="34"/>
      <c r="LR149" s="34"/>
      <c r="LS149" s="34"/>
      <c r="LT149" s="34"/>
      <c r="LU149" s="34"/>
      <c r="LV149" s="34"/>
      <c r="LW149" s="34"/>
      <c r="LX149" s="34"/>
      <c r="LY149" s="34"/>
      <c r="LZ149" s="34"/>
      <c r="MA149" s="34"/>
      <c r="MB149" s="34"/>
      <c r="MC149" s="34"/>
      <c r="MD149" s="34"/>
      <c r="ME149" s="34"/>
      <c r="MF149" s="34"/>
      <c r="MG149" s="34"/>
      <c r="MH149" s="34"/>
      <c r="MI149" s="34"/>
      <c r="MJ149" s="34"/>
      <c r="MK149" s="34"/>
      <c r="ML149" s="34"/>
      <c r="MM149" s="34"/>
      <c r="MN149" s="34"/>
      <c r="MO149" s="34"/>
      <c r="MP149" s="34"/>
      <c r="MQ149" s="34"/>
      <c r="MR149" s="34"/>
      <c r="MS149" s="34"/>
      <c r="MT149" s="34"/>
      <c r="MU149" s="34"/>
      <c r="MV149" s="34"/>
      <c r="MW149" s="34"/>
      <c r="MX149" s="34"/>
      <c r="MY149" s="34"/>
      <c r="MZ149" s="34"/>
      <c r="NA149" s="34"/>
      <c r="NB149" s="34"/>
      <c r="NC149" s="34"/>
      <c r="ND149" s="34"/>
      <c r="NE149" s="34"/>
      <c r="NF149" s="34"/>
      <c r="NG149" s="34"/>
      <c r="NH149" s="34"/>
      <c r="NI149" s="34"/>
      <c r="NJ149" s="34"/>
      <c r="NK149" s="34"/>
      <c r="NL149" s="34"/>
      <c r="NM149" s="34"/>
      <c r="NN149" s="34"/>
      <c r="NO149" s="34"/>
      <c r="NP149" s="34"/>
      <c r="NQ149" s="34"/>
      <c r="NR149" s="34"/>
      <c r="NS149" s="34"/>
      <c r="NT149" s="34"/>
      <c r="NU149" s="34"/>
      <c r="NV149" s="34"/>
      <c r="NW149" s="34"/>
      <c r="NX149" s="34"/>
      <c r="NY149" s="34"/>
      <c r="NZ149" s="34"/>
      <c r="OA149" s="34"/>
      <c r="OB149" s="34"/>
      <c r="OC149" s="34"/>
      <c r="OD149" s="34"/>
      <c r="OE149" s="34"/>
      <c r="OF149" s="34"/>
      <c r="OG149" s="34"/>
      <c r="OH149" s="34"/>
      <c r="OI149" s="34"/>
      <c r="OJ149" s="34"/>
      <c r="OK149" s="34"/>
      <c r="OL149" s="34"/>
      <c r="OM149" s="34"/>
      <c r="ON149" s="34"/>
      <c r="OO149" s="34"/>
      <c r="OP149" s="34"/>
      <c r="OQ149" s="34"/>
      <c r="OR149" s="34"/>
      <c r="OS149" s="34"/>
      <c r="OT149" s="34"/>
      <c r="OU149" s="34"/>
      <c r="OV149" s="34"/>
      <c r="OW149" s="34"/>
      <c r="OX149" s="34"/>
      <c r="OY149" s="34"/>
      <c r="OZ149" s="34"/>
      <c r="PA149" s="34"/>
      <c r="PB149" s="34"/>
      <c r="PC149" s="34"/>
      <c r="PD149" s="34"/>
      <c r="PE149" s="34"/>
      <c r="PF149" s="34"/>
      <c r="PG149" s="34"/>
      <c r="PH149" s="34"/>
      <c r="PI149" s="34"/>
      <c r="PJ149" s="34"/>
      <c r="PK149" s="34"/>
      <c r="PL149" s="34"/>
      <c r="PM149" s="34"/>
      <c r="PN149" s="34"/>
      <c r="PO149" s="34"/>
      <c r="PP149" s="34"/>
      <c r="PQ149" s="34"/>
      <c r="PR149" s="34"/>
      <c r="PS149" s="34"/>
      <c r="PT149" s="34"/>
      <c r="PU149" s="34"/>
      <c r="PV149" s="34"/>
      <c r="PW149" s="34"/>
      <c r="PX149" s="34"/>
      <c r="PY149" s="34"/>
      <c r="PZ149" s="34"/>
      <c r="QA149" s="34"/>
      <c r="QB149" s="34"/>
      <c r="QC149" s="34"/>
      <c r="QD149" s="34"/>
      <c r="QE149" s="34"/>
      <c r="QF149" s="34"/>
      <c r="QG149" s="34"/>
      <c r="QH149" s="34"/>
      <c r="QI149" s="34"/>
      <c r="QJ149" s="34"/>
      <c r="QK149" s="34"/>
      <c r="QL149" s="34"/>
      <c r="QM149" s="34"/>
      <c r="QN149" s="34"/>
      <c r="QO149" s="34"/>
      <c r="QP149" s="34"/>
      <c r="QQ149" s="34"/>
      <c r="QR149" s="34"/>
      <c r="QS149" s="34"/>
      <c r="QT149" s="34"/>
      <c r="QU149" s="34"/>
      <c r="QV149" s="34"/>
      <c r="QW149" s="34"/>
      <c r="QX149" s="34"/>
      <c r="QY149" s="34"/>
      <c r="QZ149" s="34"/>
      <c r="RA149" s="34"/>
      <c r="RB149" s="34"/>
      <c r="RC149" s="34"/>
      <c r="RD149" s="34"/>
      <c r="RE149" s="34"/>
      <c r="RF149" s="34"/>
      <c r="RG149" s="34"/>
      <c r="RH149" s="34"/>
      <c r="RI149" s="34"/>
      <c r="RJ149" s="34"/>
      <c r="RK149" s="34"/>
      <c r="RL149" s="34"/>
      <c r="RM149" s="34"/>
      <c r="RN149" s="34"/>
      <c r="RO149" s="34"/>
      <c r="RP149" s="34"/>
      <c r="RQ149" s="34"/>
      <c r="RR149" s="34"/>
      <c r="RS149" s="34"/>
      <c r="RT149" s="34"/>
      <c r="RU149" s="34"/>
      <c r="RV149" s="34"/>
      <c r="RW149" s="34"/>
      <c r="RX149" s="34"/>
      <c r="RY149" s="34"/>
      <c r="RZ149" s="34"/>
      <c r="SA149" s="34"/>
      <c r="SB149" s="34"/>
      <c r="SC149" s="34"/>
      <c r="SD149" s="34"/>
      <c r="SE149" s="34"/>
      <c r="SF149" s="34"/>
      <c r="SG149" s="34"/>
      <c r="SH149" s="34"/>
      <c r="SI149" s="34"/>
      <c r="SJ149" s="34"/>
      <c r="SK149" s="34"/>
      <c r="SL149" s="34"/>
      <c r="SM149" s="34"/>
      <c r="SN149" s="34"/>
      <c r="SO149" s="34"/>
      <c r="SP149" s="34"/>
      <c r="SQ149" s="34"/>
      <c r="SR149" s="34"/>
      <c r="SS149" s="34"/>
      <c r="ST149" s="34"/>
      <c r="SU149" s="34"/>
      <c r="SV149" s="34"/>
      <c r="SW149" s="34"/>
      <c r="SX149" s="34"/>
      <c r="SY149" s="34"/>
      <c r="SZ149" s="34"/>
      <c r="TA149" s="34"/>
      <c r="TB149" s="34"/>
      <c r="TC149" s="34"/>
      <c r="TD149" s="34"/>
      <c r="TE149" s="34"/>
      <c r="TF149" s="34"/>
      <c r="TG149" s="34"/>
      <c r="TH149" s="34"/>
      <c r="TI149" s="34"/>
      <c r="TJ149" s="34"/>
      <c r="TK149" s="34"/>
      <c r="TL149" s="34"/>
      <c r="TM149" s="34"/>
      <c r="TN149" s="34"/>
      <c r="TO149" s="34"/>
      <c r="TP149" s="34"/>
      <c r="TQ149" s="34"/>
      <c r="TR149" s="34"/>
      <c r="TS149" s="34"/>
      <c r="TT149" s="34"/>
      <c r="TU149" s="34"/>
      <c r="TV149" s="34"/>
      <c r="TW149" s="34"/>
      <c r="TX149" s="34"/>
      <c r="TY149" s="34"/>
      <c r="TZ149" s="34"/>
      <c r="UA149" s="34"/>
      <c r="UB149" s="34"/>
      <c r="UC149" s="34"/>
      <c r="UD149" s="34"/>
      <c r="UE149" s="34"/>
      <c r="UF149" s="34"/>
      <c r="UG149" s="34"/>
      <c r="UH149" s="34"/>
      <c r="UI149" s="34"/>
      <c r="UJ149" s="34"/>
      <c r="UK149" s="34"/>
      <c r="UL149" s="34"/>
      <c r="UM149" s="34"/>
      <c r="UN149" s="34"/>
      <c r="UO149" s="34"/>
      <c r="UP149" s="34"/>
      <c r="UQ149" s="34"/>
      <c r="UR149" s="34"/>
      <c r="US149" s="34"/>
      <c r="UT149" s="34"/>
      <c r="UU149" s="34"/>
      <c r="UV149" s="34"/>
      <c r="UW149" s="34"/>
      <c r="UX149" s="34"/>
      <c r="UY149" s="34"/>
      <c r="UZ149" s="34"/>
      <c r="VA149" s="34"/>
      <c r="VB149" s="34"/>
      <c r="VC149" s="34"/>
      <c r="VD149" s="34"/>
      <c r="VE149" s="34"/>
      <c r="VF149" s="34"/>
      <c r="VG149" s="34"/>
      <c r="VH149" s="34"/>
      <c r="VI149" s="34"/>
      <c r="VJ149" s="34"/>
      <c r="VK149" s="34"/>
      <c r="VL149" s="34"/>
      <c r="VM149" s="34"/>
      <c r="VN149" s="34"/>
      <c r="VO149" s="34"/>
      <c r="VP149" s="34"/>
      <c r="VQ149" s="34"/>
      <c r="VR149" s="34"/>
      <c r="VS149" s="34"/>
      <c r="VT149" s="34"/>
      <c r="VU149" s="34"/>
      <c r="VV149" s="34"/>
      <c r="VW149" s="34"/>
      <c r="VX149" s="34"/>
      <c r="VY149" s="34"/>
      <c r="VZ149" s="34"/>
      <c r="WA149" s="34"/>
      <c r="WB149" s="34"/>
      <c r="WC149" s="34"/>
      <c r="WD149" s="34"/>
      <c r="WE149" s="34"/>
      <c r="WF149" s="34"/>
      <c r="WG149" s="34"/>
      <c r="WH149" s="34"/>
      <c r="WI149" s="34"/>
      <c r="WJ149" s="34"/>
      <c r="WK149" s="34"/>
      <c r="WL149" s="34"/>
      <c r="WM149" s="34"/>
      <c r="WN149" s="34"/>
      <c r="WO149" s="34"/>
      <c r="WP149" s="34"/>
      <c r="WQ149" s="34"/>
      <c r="WR149" s="34"/>
      <c r="WS149" s="34"/>
      <c r="WT149" s="34"/>
      <c r="WU149" s="34"/>
      <c r="WV149" s="34"/>
      <c r="WW149" s="34"/>
      <c r="WX149" s="34"/>
      <c r="WY149" s="34"/>
      <c r="WZ149" s="34"/>
      <c r="XA149" s="34"/>
      <c r="XB149" s="34"/>
      <c r="XC149" s="34"/>
      <c r="XD149" s="34"/>
      <c r="XE149" s="34"/>
      <c r="XF149" s="34"/>
      <c r="XG149" s="34"/>
      <c r="XH149" s="34"/>
      <c r="XI149" s="34"/>
      <c r="XJ149" s="34"/>
      <c r="XK149" s="34"/>
      <c r="XL149" s="34"/>
      <c r="XM149" s="34"/>
      <c r="XN149" s="34"/>
      <c r="XO149" s="34"/>
      <c r="XP149" s="34"/>
      <c r="XQ149" s="34"/>
      <c r="XR149" s="34"/>
      <c r="XS149" s="34"/>
      <c r="XT149" s="34"/>
      <c r="XU149" s="34"/>
      <c r="XV149" s="34"/>
      <c r="XW149" s="34"/>
      <c r="XX149" s="34"/>
      <c r="XY149" s="34"/>
      <c r="XZ149" s="34"/>
      <c r="YA149" s="34"/>
      <c r="YB149" s="34"/>
      <c r="YC149" s="34"/>
      <c r="YD149" s="34"/>
      <c r="YE149" s="34"/>
      <c r="YF149" s="34"/>
      <c r="YG149" s="34"/>
      <c r="YH149" s="34"/>
      <c r="YI149" s="34"/>
      <c r="YJ149" s="34"/>
      <c r="YK149" s="34"/>
      <c r="YL149" s="34"/>
      <c r="YM149" s="34"/>
      <c r="YN149" s="34"/>
      <c r="YO149" s="34"/>
      <c r="YP149" s="34"/>
      <c r="YQ149" s="34"/>
      <c r="YR149" s="34"/>
      <c r="YS149" s="34"/>
      <c r="YT149" s="34"/>
      <c r="YU149" s="34"/>
      <c r="YV149" s="34"/>
      <c r="YW149" s="34"/>
      <c r="YX149" s="34"/>
      <c r="YY149" s="34"/>
      <c r="YZ149" s="34"/>
      <c r="ZA149" s="34"/>
      <c r="ZB149" s="34"/>
      <c r="ZC149" s="34"/>
      <c r="ZD149" s="34"/>
      <c r="ZE149" s="34"/>
      <c r="ZF149" s="34"/>
      <c r="ZG149" s="34"/>
      <c r="ZH149" s="34"/>
      <c r="ZI149" s="34"/>
      <c r="ZJ149" s="34"/>
      <c r="ZK149" s="34"/>
      <c r="ZL149" s="34"/>
      <c r="ZM149" s="34"/>
      <c r="ZN149" s="34"/>
      <c r="ZO149" s="34"/>
      <c r="ZP149" s="34"/>
      <c r="ZQ149" s="34"/>
      <c r="ZR149" s="34"/>
      <c r="ZS149" s="34"/>
      <c r="ZT149" s="34"/>
      <c r="ZU149" s="34"/>
      <c r="ZV149" s="34"/>
      <c r="ZW149" s="34"/>
      <c r="ZX149" s="34"/>
      <c r="ZY149" s="34"/>
      <c r="ZZ149" s="34"/>
      <c r="AAA149" s="34"/>
      <c r="AAB149" s="34"/>
      <c r="AAC149" s="34"/>
      <c r="AAD149" s="34"/>
      <c r="AAE149" s="34"/>
      <c r="AAF149" s="34"/>
      <c r="AAG149" s="34"/>
      <c r="AAH149" s="34"/>
      <c r="AAI149" s="34"/>
      <c r="AAJ149" s="34"/>
      <c r="AAK149" s="34"/>
      <c r="AAL149" s="34"/>
      <c r="AAM149" s="34"/>
      <c r="AAN149" s="34"/>
      <c r="AAO149" s="34"/>
      <c r="AAP149" s="34"/>
      <c r="AAQ149" s="34"/>
      <c r="AAR149" s="34"/>
      <c r="AAS149" s="34"/>
      <c r="AAT149" s="34"/>
      <c r="AAU149" s="34"/>
      <c r="AAV149" s="34"/>
      <c r="AAW149" s="34"/>
      <c r="AAX149" s="34"/>
      <c r="AAY149" s="34"/>
      <c r="AAZ149" s="34"/>
      <c r="ABA149" s="34"/>
      <c r="ABB149" s="34"/>
      <c r="ABC149" s="34"/>
      <c r="ABD149" s="34"/>
      <c r="ABE149" s="34"/>
      <c r="ABF149" s="34"/>
      <c r="ABG149" s="34"/>
      <c r="ABH149" s="34"/>
      <c r="ABI149" s="34"/>
      <c r="ABJ149" s="34"/>
      <c r="ABK149" s="34"/>
      <c r="ABL149" s="34"/>
      <c r="ABM149" s="34"/>
      <c r="ABN149" s="34"/>
      <c r="ABO149" s="34"/>
      <c r="ABP149" s="34"/>
      <c r="ABQ149" s="34"/>
      <c r="ABR149" s="34"/>
      <c r="ABS149" s="34"/>
      <c r="ABT149" s="34"/>
      <c r="ABU149" s="34"/>
      <c r="ABV149" s="34"/>
      <c r="ABW149" s="34"/>
      <c r="ABX149" s="34"/>
      <c r="ABY149" s="34"/>
      <c r="ABZ149" s="34"/>
      <c r="ACA149" s="34"/>
      <c r="ACB149" s="34"/>
      <c r="ACC149" s="34"/>
      <c r="ACD149" s="34"/>
      <c r="ACE149" s="34"/>
      <c r="ACF149" s="34"/>
      <c r="ACG149" s="34"/>
      <c r="ACH149" s="34"/>
      <c r="ACI149" s="34"/>
      <c r="ACJ149" s="34"/>
      <c r="ACK149" s="34"/>
      <c r="ACL149" s="34"/>
      <c r="ACM149" s="34"/>
      <c r="ACN149" s="34"/>
      <c r="ACO149" s="34"/>
      <c r="ACP149" s="34"/>
      <c r="ACQ149" s="34"/>
      <c r="ACR149" s="34"/>
      <c r="ACS149" s="34"/>
      <c r="ACT149" s="34"/>
      <c r="ACU149" s="34"/>
      <c r="ACV149" s="34"/>
      <c r="ACW149" s="34"/>
      <c r="ACX149" s="34"/>
      <c r="ACY149" s="34"/>
      <c r="ACZ149" s="34"/>
      <c r="ADA149" s="34"/>
      <c r="ADB149" s="34"/>
      <c r="ADC149" s="34"/>
      <c r="ADD149" s="34"/>
      <c r="ADE149" s="34"/>
      <c r="ADF149" s="34"/>
      <c r="ADG149" s="34"/>
      <c r="ADH149" s="34"/>
      <c r="ADI149" s="34"/>
      <c r="ADJ149" s="34"/>
      <c r="ADK149" s="34"/>
      <c r="ADL149" s="34"/>
      <c r="ADM149" s="34"/>
      <c r="ADN149" s="34"/>
      <c r="ADO149" s="34"/>
      <c r="ADP149" s="34"/>
      <c r="ADQ149" s="34"/>
      <c r="ADR149" s="34"/>
      <c r="ADS149" s="34"/>
      <c r="ADT149" s="34"/>
      <c r="ADU149" s="34"/>
      <c r="ADV149" s="34"/>
      <c r="ADW149" s="34"/>
      <c r="ADX149" s="34"/>
      <c r="ADY149" s="34"/>
      <c r="ADZ149" s="34"/>
      <c r="AEA149" s="34"/>
      <c r="AEB149" s="34"/>
      <c r="AEC149" s="34"/>
      <c r="AED149" s="34"/>
      <c r="AEE149" s="34"/>
      <c r="AEF149" s="34"/>
      <c r="AEG149" s="34"/>
      <c r="AEH149" s="34"/>
      <c r="AEI149" s="34"/>
      <c r="AEJ149" s="34"/>
      <c r="AEK149" s="34"/>
      <c r="AEL149" s="34"/>
      <c r="AEM149" s="34"/>
      <c r="AEN149" s="34"/>
      <c r="AEO149" s="34"/>
      <c r="AEP149" s="34"/>
      <c r="AEQ149" s="34"/>
      <c r="AER149" s="34"/>
      <c r="AES149" s="34"/>
      <c r="AET149" s="34"/>
      <c r="AEU149" s="34"/>
      <c r="AEV149" s="34"/>
      <c r="AEW149" s="34"/>
      <c r="AEX149" s="34"/>
      <c r="AEY149" s="34"/>
      <c r="AEZ149" s="34"/>
      <c r="AFA149" s="34"/>
      <c r="AFB149" s="34"/>
      <c r="AFC149" s="34"/>
      <c r="AFD149" s="34"/>
      <c r="AFE149" s="34"/>
      <c r="AFF149" s="34"/>
      <c r="AFG149" s="34"/>
      <c r="AFH149" s="34"/>
      <c r="AFI149" s="34"/>
      <c r="AFJ149" s="34"/>
      <c r="AFK149" s="34"/>
      <c r="AFL149" s="34"/>
      <c r="AFM149" s="34"/>
      <c r="AFN149" s="34"/>
      <c r="AFO149" s="34"/>
      <c r="AFP149" s="34"/>
      <c r="AFQ149" s="34"/>
      <c r="AFR149" s="34"/>
      <c r="AFS149" s="34"/>
      <c r="AFT149" s="34"/>
      <c r="AFU149" s="34"/>
      <c r="AFV149" s="34"/>
      <c r="AFW149" s="34"/>
      <c r="AFX149" s="34"/>
      <c r="AFY149" s="34"/>
      <c r="AFZ149" s="34"/>
      <c r="AGA149" s="34"/>
      <c r="AGB149" s="34"/>
      <c r="AGC149" s="34"/>
      <c r="AGD149" s="34"/>
      <c r="AGE149" s="34"/>
      <c r="AGF149" s="34"/>
      <c r="AGG149" s="34"/>
      <c r="AGH149" s="34"/>
      <c r="AGI149" s="34"/>
      <c r="AGJ149" s="34"/>
      <c r="AGK149" s="34"/>
      <c r="AGL149" s="34"/>
      <c r="AGM149" s="34"/>
      <c r="AGN149" s="34"/>
      <c r="AGO149" s="34"/>
      <c r="AGP149" s="34"/>
      <c r="AGQ149" s="34"/>
      <c r="AGR149" s="34"/>
      <c r="AGS149" s="34"/>
      <c r="AGT149" s="34"/>
      <c r="AGU149" s="34"/>
      <c r="AGV149" s="34"/>
      <c r="AGW149" s="34"/>
      <c r="AGX149" s="34"/>
      <c r="AGY149" s="34"/>
      <c r="AGZ149" s="34"/>
      <c r="AHA149" s="34"/>
      <c r="AHB149" s="34"/>
      <c r="AHC149" s="34"/>
      <c r="AHD149" s="34"/>
      <c r="AHE149" s="34"/>
      <c r="AHF149" s="34"/>
      <c r="AHG149" s="34"/>
      <c r="AHH149" s="34"/>
      <c r="AHI149" s="34"/>
      <c r="AHJ149" s="34"/>
      <c r="AHK149" s="34"/>
      <c r="AHL149" s="34"/>
      <c r="AHM149" s="34"/>
      <c r="AHN149" s="34"/>
      <c r="AHO149" s="34"/>
      <c r="AHP149" s="34"/>
      <c r="AHQ149" s="34"/>
      <c r="AHR149" s="34"/>
      <c r="AHS149" s="34"/>
      <c r="AHT149" s="34"/>
      <c r="AHU149" s="34"/>
      <c r="AHV149" s="34"/>
      <c r="AHW149" s="34"/>
      <c r="AHX149" s="34"/>
      <c r="AHY149" s="34"/>
      <c r="AHZ149" s="34"/>
      <c r="AIA149" s="34"/>
      <c r="AIB149" s="34"/>
      <c r="AIC149" s="34"/>
      <c r="AID149" s="34"/>
      <c r="AIE149" s="34"/>
      <c r="AIF149" s="34"/>
      <c r="AIG149" s="34"/>
      <c r="AIH149" s="34"/>
      <c r="AII149" s="34"/>
      <c r="AIJ149" s="34"/>
      <c r="AIK149" s="34"/>
      <c r="AIL149" s="34"/>
      <c r="AIM149" s="34"/>
      <c r="AIN149" s="34"/>
      <c r="AIO149" s="34"/>
      <c r="AIP149" s="34"/>
      <c r="AIQ149" s="34"/>
      <c r="AIR149" s="34"/>
      <c r="AIS149" s="34"/>
      <c r="AIT149" s="34"/>
      <c r="AIU149" s="34"/>
      <c r="AIV149" s="34"/>
      <c r="AIW149" s="34"/>
      <c r="AIX149" s="34"/>
      <c r="AIY149" s="34"/>
      <c r="AIZ149" s="34"/>
      <c r="AJA149" s="34"/>
      <c r="AJB149" s="34"/>
      <c r="AJC149" s="34"/>
      <c r="AJD149" s="34"/>
      <c r="AJE149" s="34"/>
      <c r="AJF149" s="34"/>
      <c r="AJG149" s="34"/>
      <c r="AJH149" s="34"/>
      <c r="AJI149" s="34"/>
      <c r="AJJ149" s="34"/>
      <c r="AJK149" s="34"/>
      <c r="AJL149" s="34"/>
      <c r="AJM149" s="34"/>
      <c r="AJN149" s="34"/>
      <c r="AJO149" s="34"/>
      <c r="AJP149" s="34"/>
      <c r="AJQ149" s="34"/>
      <c r="AJR149" s="34"/>
      <c r="AJS149" s="34"/>
      <c r="AJT149" s="34"/>
      <c r="AJU149" s="34"/>
      <c r="AJV149" s="34"/>
      <c r="AJW149" s="34"/>
      <c r="AJX149" s="34"/>
      <c r="AJY149" s="34"/>
      <c r="AJZ149" s="34"/>
      <c r="AKA149" s="34"/>
      <c r="AKB149" s="34"/>
      <c r="AKC149" s="34"/>
      <c r="AKD149" s="34"/>
      <c r="AKE149" s="34"/>
      <c r="AKF149" s="34"/>
      <c r="AKG149" s="34"/>
      <c r="AKH149" s="34"/>
      <c r="AKI149" s="34"/>
      <c r="AKJ149" s="34"/>
      <c r="AKK149" s="34"/>
      <c r="AKL149" s="34"/>
      <c r="AKM149" s="34"/>
      <c r="AKN149" s="34"/>
      <c r="AKO149" s="34"/>
      <c r="AKP149" s="34"/>
      <c r="AKQ149" s="34"/>
      <c r="AKR149" s="34"/>
      <c r="AKS149" s="34"/>
      <c r="AKT149" s="34"/>
      <c r="AKU149" s="34"/>
      <c r="AKV149" s="34"/>
      <c r="AKW149" s="34"/>
      <c r="AKX149" s="34"/>
      <c r="AKY149" s="34"/>
      <c r="AKZ149" s="34"/>
      <c r="ALA149" s="34"/>
      <c r="ALB149" s="34"/>
      <c r="ALC149" s="34"/>
      <c r="ALD149" s="34"/>
      <c r="ALE149" s="34"/>
      <c r="ALF149" s="34"/>
      <c r="ALG149" s="34"/>
      <c r="ALH149" s="34"/>
      <c r="ALI149" s="34"/>
      <c r="ALJ149" s="34"/>
      <c r="ALK149" s="34"/>
      <c r="ALL149" s="34"/>
      <c r="ALM149" s="34"/>
      <c r="ALN149" s="34"/>
      <c r="ALO149" s="34"/>
      <c r="ALP149" s="34"/>
      <c r="ALQ149" s="34"/>
      <c r="ALR149" s="34"/>
      <c r="ALS149" s="34"/>
      <c r="ALT149" s="34"/>
      <c r="ALU149" s="34"/>
      <c r="ALV149" s="34"/>
      <c r="ALW149" s="34"/>
      <c r="ALX149" s="34"/>
      <c r="ALY149" s="34"/>
      <c r="ALZ149" s="34"/>
      <c r="AMA149" s="34"/>
      <c r="AMB149" s="34"/>
      <c r="AMC149" s="34"/>
      <c r="AMD149" s="34"/>
      <c r="AME149" s="34"/>
      <c r="AMF149" s="34"/>
      <c r="AMG149" s="34"/>
      <c r="AMH149" s="34"/>
      <c r="AMI149" s="34"/>
      <c r="AMJ149" s="34"/>
      <c r="AMK149" s="34"/>
      <c r="AML149" s="34"/>
      <c r="AMM149" s="34"/>
      <c r="AMN149" s="34"/>
      <c r="AMO149" s="34"/>
      <c r="AMP149" s="34"/>
      <c r="AMQ149" s="34"/>
      <c r="AMR149" s="34"/>
      <c r="AMS149" s="34"/>
      <c r="AMT149" s="34"/>
      <c r="AMU149" s="34"/>
      <c r="AMV149" s="34"/>
      <c r="AMW149" s="34"/>
      <c r="AMX149" s="34"/>
      <c r="AMY149" s="34"/>
      <c r="AMZ149" s="34"/>
      <c r="ANA149" s="34"/>
      <c r="ANB149" s="34"/>
      <c r="ANC149" s="34"/>
      <c r="AND149" s="34"/>
      <c r="ANE149" s="34"/>
      <c r="ANF149" s="34"/>
      <c r="ANG149" s="34"/>
      <c r="ANH149" s="34"/>
      <c r="ANI149" s="34"/>
      <c r="ANJ149" s="34"/>
      <c r="ANK149" s="34"/>
      <c r="ANL149" s="34"/>
      <c r="ANM149" s="34"/>
      <c r="ANN149" s="34"/>
      <c r="ANO149" s="34"/>
      <c r="ANP149" s="34"/>
      <c r="ANQ149" s="34"/>
      <c r="ANR149" s="34"/>
      <c r="ANS149" s="34"/>
      <c r="ANT149" s="34"/>
      <c r="ANU149" s="34"/>
      <c r="ANV149" s="34"/>
      <c r="ANW149" s="34"/>
      <c r="ANX149" s="34"/>
      <c r="ANY149" s="34"/>
      <c r="ANZ149" s="34"/>
      <c r="AOA149" s="34"/>
      <c r="AOB149" s="34"/>
      <c r="AOC149" s="34"/>
      <c r="AOD149" s="34"/>
      <c r="AOE149" s="34"/>
      <c r="AOF149" s="34"/>
      <c r="AOG149" s="34"/>
      <c r="AOH149" s="34"/>
      <c r="AOI149" s="34"/>
      <c r="AOJ149" s="34"/>
      <c r="AOK149" s="34"/>
      <c r="AOL149" s="34"/>
      <c r="AOM149" s="34"/>
      <c r="AON149" s="34"/>
      <c r="AOO149" s="34"/>
      <c r="AOP149" s="34"/>
      <c r="AOQ149" s="34"/>
      <c r="AOR149" s="34"/>
      <c r="AOS149" s="34"/>
      <c r="AOT149" s="34"/>
      <c r="AOU149" s="34"/>
      <c r="AOV149" s="34"/>
      <c r="AOW149" s="34"/>
      <c r="AOX149" s="34"/>
      <c r="AOY149" s="34"/>
      <c r="AOZ149" s="34"/>
      <c r="APA149" s="34"/>
      <c r="APB149" s="34"/>
      <c r="APC149" s="34"/>
      <c r="APD149" s="34"/>
      <c r="APE149" s="34"/>
      <c r="APF149" s="34"/>
      <c r="APG149" s="34"/>
      <c r="APH149" s="34"/>
      <c r="API149" s="34"/>
      <c r="APJ149" s="34"/>
      <c r="APK149" s="34"/>
      <c r="APL149" s="34"/>
      <c r="APM149" s="34"/>
      <c r="APN149" s="34"/>
      <c r="APO149" s="34"/>
    </row>
    <row r="150" spans="1:1107" s="46" customFormat="1">
      <c r="A150" s="40">
        <v>8</v>
      </c>
      <c r="B150" s="23">
        <v>2013</v>
      </c>
      <c r="C150" s="34">
        <v>1</v>
      </c>
      <c r="D150" s="34">
        <v>1</v>
      </c>
      <c r="E150" s="43"/>
      <c r="F150" s="43"/>
      <c r="G150" s="43"/>
      <c r="H150" s="40">
        <v>0</v>
      </c>
      <c r="I150" s="43"/>
      <c r="J150" s="40">
        <v>0</v>
      </c>
      <c r="K150" s="43"/>
      <c r="L150" s="23">
        <v>1</v>
      </c>
      <c r="M150" s="43"/>
      <c r="N150" s="23">
        <v>1</v>
      </c>
      <c r="O150" s="43"/>
      <c r="P150" s="43"/>
      <c r="Q150" s="43"/>
      <c r="R150" s="43"/>
      <c r="S150" s="43"/>
      <c r="T150" s="43"/>
      <c r="U150" s="23">
        <v>1</v>
      </c>
      <c r="V150" s="43"/>
      <c r="W150" s="23">
        <v>1</v>
      </c>
      <c r="X150" s="23">
        <v>1</v>
      </c>
      <c r="Y150" s="23"/>
      <c r="Z150" s="23"/>
      <c r="AA150" s="23"/>
      <c r="AB150">
        <f t="shared" ref="AB150:AB155" si="6">COUNT(C150:Z150)</f>
        <v>9</v>
      </c>
      <c r="AC150" s="34">
        <f t="shared" ref="AC150:AC155" si="7">SUM(C150:Z150)</f>
        <v>7</v>
      </c>
      <c r="AD150" s="34">
        <f t="shared" ref="AD150:AD155" si="8">AC150/AB150</f>
        <v>0.77777777777777779</v>
      </c>
      <c r="AE150" s="34"/>
      <c r="AF150" s="34"/>
      <c r="AG150" s="23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  <c r="BO150" s="34"/>
      <c r="BP150" s="34"/>
      <c r="BQ150" s="34"/>
      <c r="BR150" s="34"/>
      <c r="BS150" s="34"/>
      <c r="BT150" s="34"/>
      <c r="BU150" s="34"/>
      <c r="BV150" s="34"/>
      <c r="BW150" s="34"/>
      <c r="BX150" s="34"/>
      <c r="BY150" s="34"/>
      <c r="BZ150" s="34"/>
      <c r="CA150" s="34"/>
      <c r="CB150" s="34"/>
      <c r="CC150" s="34"/>
      <c r="CD150" s="34"/>
      <c r="CE150" s="34"/>
      <c r="CF150" s="34"/>
      <c r="CG150" s="34"/>
      <c r="CH150" s="34"/>
      <c r="CI150" s="34"/>
      <c r="CJ150" s="34"/>
      <c r="CK150" s="34"/>
      <c r="CL150" s="34"/>
      <c r="CM150" s="34"/>
      <c r="CN150" s="34"/>
      <c r="CO150" s="34"/>
      <c r="CP150" s="34"/>
      <c r="CQ150" s="34"/>
      <c r="CR150" s="34"/>
      <c r="CS150" s="34"/>
      <c r="CT150" s="34"/>
      <c r="CU150" s="34"/>
      <c r="CV150" s="34"/>
      <c r="CW150" s="34"/>
      <c r="CX150" s="34"/>
      <c r="CY150" s="34"/>
      <c r="CZ150" s="34"/>
      <c r="DA150" s="34"/>
      <c r="DB150" s="34"/>
      <c r="DC150" s="34"/>
      <c r="DD150" s="34"/>
      <c r="DE150" s="34"/>
      <c r="DF150" s="34"/>
      <c r="DG150" s="34"/>
      <c r="DH150" s="34"/>
      <c r="DI150" s="34"/>
      <c r="DJ150" s="34"/>
      <c r="DK150" s="34"/>
      <c r="DL150" s="34"/>
      <c r="DM150" s="34"/>
      <c r="DN150" s="34"/>
      <c r="DO150" s="34"/>
      <c r="DP150" s="34"/>
      <c r="DQ150" s="34"/>
      <c r="DR150" s="34"/>
      <c r="DS150" s="34"/>
      <c r="DT150" s="34"/>
      <c r="DU150" s="34"/>
      <c r="DV150" s="34"/>
      <c r="DW150" s="34"/>
      <c r="DX150" s="34"/>
      <c r="DY150" s="34"/>
      <c r="DZ150" s="34"/>
      <c r="EA150" s="34"/>
      <c r="EB150" s="34"/>
      <c r="EC150" s="34"/>
      <c r="ED150" s="34"/>
      <c r="EE150" s="34"/>
      <c r="EF150" s="34"/>
      <c r="EG150" s="34"/>
      <c r="EH150" s="34"/>
      <c r="EI150" s="34"/>
      <c r="EJ150" s="34"/>
      <c r="EK150" s="34"/>
      <c r="EL150" s="34"/>
      <c r="EM150" s="34"/>
      <c r="EN150" s="34"/>
      <c r="EO150" s="34"/>
      <c r="EP150" s="34"/>
      <c r="EQ150" s="34"/>
      <c r="ER150" s="34"/>
      <c r="ES150" s="34"/>
      <c r="ET150" s="34"/>
      <c r="EU150" s="34"/>
      <c r="EV150" s="34"/>
      <c r="EW150" s="34"/>
      <c r="EX150" s="34"/>
      <c r="EY150" s="34"/>
      <c r="EZ150" s="34"/>
      <c r="FA150" s="34"/>
      <c r="FB150" s="34"/>
      <c r="FC150" s="34"/>
      <c r="FD150" s="34"/>
      <c r="FE150" s="34"/>
      <c r="FF150" s="34"/>
      <c r="FG150" s="34"/>
      <c r="FH150" s="34"/>
      <c r="FI150" s="34"/>
      <c r="FJ150" s="34"/>
      <c r="FK150" s="34"/>
      <c r="FL150" s="34"/>
      <c r="FM150" s="34"/>
      <c r="FN150" s="34"/>
      <c r="FO150" s="34"/>
      <c r="FP150" s="34"/>
      <c r="FQ150" s="34"/>
      <c r="FR150" s="34"/>
      <c r="FS150" s="34"/>
      <c r="FT150" s="34"/>
      <c r="FU150" s="34"/>
      <c r="FV150" s="34"/>
      <c r="FW150" s="34"/>
      <c r="FX150" s="34"/>
      <c r="FY150" s="34"/>
      <c r="FZ150" s="34"/>
      <c r="GA150" s="34"/>
      <c r="GB150" s="34"/>
      <c r="GC150" s="34"/>
      <c r="GD150" s="34"/>
      <c r="GE150" s="34"/>
      <c r="GF150" s="34"/>
      <c r="GG150" s="34"/>
      <c r="GH150" s="34"/>
      <c r="GI150" s="34"/>
      <c r="GJ150" s="34"/>
      <c r="GK150" s="34"/>
      <c r="GL150" s="34"/>
      <c r="GM150" s="34"/>
      <c r="GN150" s="34"/>
      <c r="GO150" s="34"/>
      <c r="GP150" s="34"/>
      <c r="GQ150" s="34"/>
      <c r="GR150" s="34"/>
      <c r="GS150" s="34"/>
      <c r="GT150" s="34"/>
      <c r="GU150" s="34"/>
      <c r="GV150" s="34"/>
      <c r="GW150" s="34"/>
      <c r="GX150" s="34"/>
      <c r="GY150" s="34"/>
      <c r="GZ150" s="34"/>
      <c r="HA150" s="34"/>
      <c r="HB150" s="34"/>
      <c r="HC150" s="34"/>
      <c r="HD150" s="34"/>
      <c r="HE150" s="34"/>
      <c r="HF150" s="34"/>
      <c r="HG150" s="34"/>
      <c r="HH150" s="34"/>
      <c r="HI150" s="34"/>
      <c r="HJ150" s="34"/>
      <c r="HK150" s="34"/>
      <c r="HL150" s="34"/>
      <c r="HM150" s="34"/>
      <c r="HN150" s="34"/>
      <c r="HO150" s="34"/>
      <c r="HP150" s="34"/>
      <c r="HQ150" s="34"/>
      <c r="HR150" s="34"/>
      <c r="HS150" s="34"/>
      <c r="HT150" s="34"/>
      <c r="HU150" s="34"/>
      <c r="HV150" s="34"/>
      <c r="HW150" s="34"/>
      <c r="HX150" s="34"/>
      <c r="HY150" s="34"/>
      <c r="HZ150" s="34"/>
      <c r="IA150" s="34"/>
      <c r="IB150" s="34"/>
      <c r="IC150" s="34"/>
      <c r="ID150" s="34"/>
      <c r="IE150" s="34"/>
      <c r="IF150" s="34"/>
      <c r="IG150" s="34"/>
      <c r="IH150" s="34"/>
      <c r="II150" s="34"/>
      <c r="IJ150" s="34"/>
      <c r="IK150" s="34"/>
      <c r="IL150" s="34"/>
      <c r="IM150" s="34"/>
      <c r="IN150" s="34"/>
      <c r="IO150" s="34"/>
      <c r="IP150" s="34"/>
      <c r="IQ150" s="34"/>
      <c r="IR150" s="34"/>
      <c r="IS150" s="34"/>
      <c r="IT150" s="34"/>
      <c r="IU150" s="34"/>
      <c r="IV150" s="34"/>
      <c r="IW150" s="34"/>
      <c r="IX150" s="34"/>
      <c r="IY150" s="34"/>
      <c r="IZ150" s="34"/>
      <c r="JA150" s="34"/>
      <c r="JB150" s="34"/>
      <c r="JC150" s="34"/>
      <c r="JD150" s="34"/>
      <c r="JE150" s="34"/>
      <c r="JF150" s="34"/>
      <c r="JG150" s="34"/>
      <c r="JH150" s="34"/>
      <c r="JI150" s="34"/>
      <c r="JJ150" s="34"/>
      <c r="JK150" s="34"/>
      <c r="JL150" s="34"/>
      <c r="JM150" s="34"/>
      <c r="JN150" s="34"/>
      <c r="JO150" s="34"/>
      <c r="JP150" s="34"/>
      <c r="JQ150" s="34"/>
      <c r="JR150" s="34"/>
      <c r="JS150" s="34"/>
      <c r="JT150" s="34"/>
      <c r="JU150" s="34"/>
      <c r="JV150" s="34"/>
      <c r="JW150" s="34"/>
      <c r="JX150" s="34"/>
      <c r="JY150" s="34"/>
      <c r="JZ150" s="34"/>
      <c r="KA150" s="34"/>
      <c r="KB150" s="34"/>
      <c r="KC150" s="34"/>
      <c r="KD150" s="34"/>
      <c r="KE150" s="34"/>
      <c r="KF150" s="34"/>
      <c r="KG150" s="34"/>
      <c r="KH150" s="34"/>
      <c r="KI150" s="34"/>
      <c r="KJ150" s="34"/>
      <c r="KK150" s="34"/>
      <c r="KL150" s="34"/>
      <c r="KM150" s="34"/>
      <c r="KN150" s="34"/>
      <c r="KO150" s="34"/>
      <c r="KP150" s="34"/>
      <c r="KQ150" s="34"/>
      <c r="KR150" s="34"/>
      <c r="KS150" s="34"/>
      <c r="KT150" s="34"/>
      <c r="KU150" s="34"/>
      <c r="KV150" s="34"/>
      <c r="KW150" s="34"/>
      <c r="KX150" s="34"/>
      <c r="KY150" s="34"/>
      <c r="KZ150" s="34"/>
      <c r="LA150" s="34"/>
      <c r="LB150" s="34"/>
      <c r="LC150" s="34"/>
      <c r="LD150" s="34"/>
      <c r="LE150" s="34"/>
      <c r="LF150" s="34"/>
      <c r="LG150" s="34"/>
      <c r="LH150" s="34"/>
      <c r="LI150" s="34"/>
      <c r="LJ150" s="34"/>
      <c r="LK150" s="34"/>
      <c r="LL150" s="34"/>
      <c r="LM150" s="34"/>
      <c r="LN150" s="34"/>
      <c r="LO150" s="34"/>
      <c r="LP150" s="34"/>
      <c r="LQ150" s="34"/>
      <c r="LR150" s="34"/>
      <c r="LS150" s="34"/>
      <c r="LT150" s="34"/>
      <c r="LU150" s="34"/>
      <c r="LV150" s="34"/>
      <c r="LW150" s="34"/>
      <c r="LX150" s="34"/>
      <c r="LY150" s="34"/>
      <c r="LZ150" s="34"/>
      <c r="MA150" s="34"/>
      <c r="MB150" s="34"/>
      <c r="MC150" s="34"/>
      <c r="MD150" s="34"/>
      <c r="ME150" s="34"/>
      <c r="MF150" s="34"/>
      <c r="MG150" s="34"/>
      <c r="MH150" s="34"/>
      <c r="MI150" s="34"/>
      <c r="MJ150" s="34"/>
      <c r="MK150" s="34"/>
      <c r="ML150" s="34"/>
      <c r="MM150" s="34"/>
      <c r="MN150" s="34"/>
      <c r="MO150" s="34"/>
      <c r="MP150" s="34"/>
      <c r="MQ150" s="34"/>
      <c r="MR150" s="34"/>
      <c r="MS150" s="34"/>
      <c r="MT150" s="34"/>
      <c r="MU150" s="34"/>
      <c r="MV150" s="34"/>
      <c r="MW150" s="34"/>
      <c r="MX150" s="34"/>
      <c r="MY150" s="34"/>
      <c r="MZ150" s="34"/>
      <c r="NA150" s="34"/>
      <c r="NB150" s="34"/>
      <c r="NC150" s="34"/>
      <c r="ND150" s="34"/>
      <c r="NE150" s="34"/>
      <c r="NF150" s="34"/>
      <c r="NG150" s="34"/>
      <c r="NH150" s="34"/>
      <c r="NI150" s="34"/>
      <c r="NJ150" s="34"/>
      <c r="NK150" s="34"/>
      <c r="NL150" s="34"/>
      <c r="NM150" s="34"/>
      <c r="NN150" s="34"/>
      <c r="NO150" s="34"/>
      <c r="NP150" s="34"/>
      <c r="NQ150" s="34"/>
      <c r="NR150" s="34"/>
      <c r="NS150" s="34"/>
      <c r="NT150" s="34"/>
      <c r="NU150" s="34"/>
      <c r="NV150" s="34"/>
      <c r="NW150" s="34"/>
      <c r="NX150" s="34"/>
      <c r="NY150" s="34"/>
      <c r="NZ150" s="34"/>
      <c r="OA150" s="34"/>
      <c r="OB150" s="34"/>
      <c r="OC150" s="34"/>
      <c r="OD150" s="34"/>
      <c r="OE150" s="34"/>
      <c r="OF150" s="34"/>
      <c r="OG150" s="34"/>
      <c r="OH150" s="34"/>
      <c r="OI150" s="34"/>
      <c r="OJ150" s="34"/>
      <c r="OK150" s="34"/>
      <c r="OL150" s="34"/>
      <c r="OM150" s="34"/>
      <c r="ON150" s="34"/>
      <c r="OO150" s="34"/>
      <c r="OP150" s="34"/>
      <c r="OQ150" s="34"/>
      <c r="OR150" s="34"/>
      <c r="OS150" s="34"/>
      <c r="OT150" s="34"/>
      <c r="OU150" s="34"/>
      <c r="OV150" s="34"/>
      <c r="OW150" s="34"/>
      <c r="OX150" s="34"/>
      <c r="OY150" s="34"/>
      <c r="OZ150" s="34"/>
      <c r="PA150" s="34"/>
      <c r="PB150" s="34"/>
      <c r="PC150" s="34"/>
      <c r="PD150" s="34"/>
      <c r="PE150" s="34"/>
      <c r="PF150" s="34"/>
      <c r="PG150" s="34"/>
      <c r="PH150" s="34"/>
      <c r="PI150" s="34"/>
      <c r="PJ150" s="34"/>
      <c r="PK150" s="34"/>
      <c r="PL150" s="34"/>
      <c r="PM150" s="34"/>
      <c r="PN150" s="34"/>
      <c r="PO150" s="34"/>
      <c r="PP150" s="34"/>
      <c r="PQ150" s="34"/>
      <c r="PR150" s="34"/>
      <c r="PS150" s="34"/>
      <c r="PT150" s="34"/>
      <c r="PU150" s="34"/>
      <c r="PV150" s="34"/>
      <c r="PW150" s="34"/>
      <c r="PX150" s="34"/>
      <c r="PY150" s="34"/>
      <c r="PZ150" s="34"/>
      <c r="QA150" s="34"/>
      <c r="QB150" s="34"/>
      <c r="QC150" s="34"/>
      <c r="QD150" s="34"/>
      <c r="QE150" s="34"/>
      <c r="QF150" s="34"/>
      <c r="QG150" s="34"/>
      <c r="QH150" s="34"/>
      <c r="QI150" s="34"/>
      <c r="QJ150" s="34"/>
      <c r="QK150" s="34"/>
      <c r="QL150" s="34"/>
      <c r="QM150" s="34"/>
      <c r="QN150" s="34"/>
      <c r="QO150" s="34"/>
      <c r="QP150" s="34"/>
      <c r="QQ150" s="34"/>
      <c r="QR150" s="34"/>
      <c r="QS150" s="34"/>
      <c r="QT150" s="34"/>
      <c r="QU150" s="34"/>
      <c r="QV150" s="34"/>
      <c r="QW150" s="34"/>
      <c r="QX150" s="34"/>
      <c r="QY150" s="34"/>
      <c r="QZ150" s="34"/>
      <c r="RA150" s="34"/>
      <c r="RB150" s="34"/>
      <c r="RC150" s="34"/>
      <c r="RD150" s="34"/>
      <c r="RE150" s="34"/>
      <c r="RF150" s="34"/>
      <c r="RG150" s="34"/>
      <c r="RH150" s="34"/>
      <c r="RI150" s="34"/>
      <c r="RJ150" s="34"/>
      <c r="RK150" s="34"/>
      <c r="RL150" s="34"/>
      <c r="RM150" s="34"/>
      <c r="RN150" s="34"/>
      <c r="RO150" s="34"/>
      <c r="RP150" s="34"/>
      <c r="RQ150" s="34"/>
      <c r="RR150" s="34"/>
      <c r="RS150" s="34"/>
      <c r="RT150" s="34"/>
      <c r="RU150" s="34"/>
      <c r="RV150" s="34"/>
      <c r="RW150" s="34"/>
      <c r="RX150" s="34"/>
      <c r="RY150" s="34"/>
      <c r="RZ150" s="34"/>
      <c r="SA150" s="34"/>
      <c r="SB150" s="34"/>
      <c r="SC150" s="34"/>
      <c r="SD150" s="34"/>
      <c r="SE150" s="34"/>
      <c r="SF150" s="34"/>
      <c r="SG150" s="34"/>
      <c r="SH150" s="34"/>
      <c r="SI150" s="34"/>
      <c r="SJ150" s="34"/>
      <c r="SK150" s="34"/>
      <c r="SL150" s="34"/>
      <c r="SM150" s="34"/>
      <c r="SN150" s="34"/>
      <c r="SO150" s="34"/>
      <c r="SP150" s="34"/>
      <c r="SQ150" s="34"/>
      <c r="SR150" s="34"/>
      <c r="SS150" s="34"/>
      <c r="ST150" s="34"/>
      <c r="SU150" s="34"/>
      <c r="SV150" s="34"/>
      <c r="SW150" s="34"/>
      <c r="SX150" s="34"/>
      <c r="SY150" s="34"/>
      <c r="SZ150" s="34"/>
      <c r="TA150" s="34"/>
      <c r="TB150" s="34"/>
      <c r="TC150" s="34"/>
      <c r="TD150" s="34"/>
      <c r="TE150" s="34"/>
      <c r="TF150" s="34"/>
      <c r="TG150" s="34"/>
      <c r="TH150" s="34"/>
      <c r="TI150" s="34"/>
      <c r="TJ150" s="34"/>
      <c r="TK150" s="34"/>
      <c r="TL150" s="34"/>
      <c r="TM150" s="34"/>
      <c r="TN150" s="34"/>
      <c r="TO150" s="34"/>
      <c r="TP150" s="34"/>
      <c r="TQ150" s="34"/>
      <c r="TR150" s="34"/>
      <c r="TS150" s="34"/>
      <c r="TT150" s="34"/>
      <c r="TU150" s="34"/>
      <c r="TV150" s="34"/>
      <c r="TW150" s="34"/>
      <c r="TX150" s="34"/>
      <c r="TY150" s="34"/>
      <c r="TZ150" s="34"/>
      <c r="UA150" s="34"/>
      <c r="UB150" s="34"/>
      <c r="UC150" s="34"/>
      <c r="UD150" s="34"/>
      <c r="UE150" s="34"/>
      <c r="UF150" s="34"/>
      <c r="UG150" s="34"/>
      <c r="UH150" s="34"/>
      <c r="UI150" s="34"/>
      <c r="UJ150" s="34"/>
      <c r="UK150" s="34"/>
      <c r="UL150" s="34"/>
      <c r="UM150" s="34"/>
      <c r="UN150" s="34"/>
      <c r="UO150" s="34"/>
      <c r="UP150" s="34"/>
      <c r="UQ150" s="34"/>
      <c r="UR150" s="34"/>
      <c r="US150" s="34"/>
      <c r="UT150" s="34"/>
      <c r="UU150" s="34"/>
      <c r="UV150" s="34"/>
      <c r="UW150" s="34"/>
      <c r="UX150" s="34"/>
      <c r="UY150" s="34"/>
      <c r="UZ150" s="34"/>
      <c r="VA150" s="34"/>
      <c r="VB150" s="34"/>
      <c r="VC150" s="34"/>
      <c r="VD150" s="34"/>
      <c r="VE150" s="34"/>
      <c r="VF150" s="34"/>
      <c r="VG150" s="34"/>
      <c r="VH150" s="34"/>
      <c r="VI150" s="34"/>
      <c r="VJ150" s="34"/>
      <c r="VK150" s="34"/>
      <c r="VL150" s="34"/>
      <c r="VM150" s="34"/>
      <c r="VN150" s="34"/>
      <c r="VO150" s="34"/>
      <c r="VP150" s="34"/>
      <c r="VQ150" s="34"/>
      <c r="VR150" s="34"/>
      <c r="VS150" s="34"/>
      <c r="VT150" s="34"/>
      <c r="VU150" s="34"/>
      <c r="VV150" s="34"/>
      <c r="VW150" s="34"/>
      <c r="VX150" s="34"/>
      <c r="VY150" s="34"/>
      <c r="VZ150" s="34"/>
      <c r="WA150" s="34"/>
      <c r="WB150" s="34"/>
      <c r="WC150" s="34"/>
      <c r="WD150" s="34"/>
      <c r="WE150" s="34"/>
      <c r="WF150" s="34"/>
      <c r="WG150" s="34"/>
      <c r="WH150" s="34"/>
      <c r="WI150" s="34"/>
      <c r="WJ150" s="34"/>
      <c r="WK150" s="34"/>
      <c r="WL150" s="34"/>
      <c r="WM150" s="34"/>
      <c r="WN150" s="34"/>
      <c r="WO150" s="34"/>
      <c r="WP150" s="34"/>
      <c r="WQ150" s="34"/>
      <c r="WR150" s="34"/>
      <c r="WS150" s="34"/>
      <c r="WT150" s="34"/>
      <c r="WU150" s="34"/>
      <c r="WV150" s="34"/>
      <c r="WW150" s="34"/>
      <c r="WX150" s="34"/>
      <c r="WY150" s="34"/>
      <c r="WZ150" s="34"/>
      <c r="XA150" s="34"/>
      <c r="XB150" s="34"/>
      <c r="XC150" s="34"/>
      <c r="XD150" s="34"/>
      <c r="XE150" s="34"/>
      <c r="XF150" s="34"/>
      <c r="XG150" s="34"/>
      <c r="XH150" s="34"/>
      <c r="XI150" s="34"/>
      <c r="XJ150" s="34"/>
      <c r="XK150" s="34"/>
      <c r="XL150" s="34"/>
      <c r="XM150" s="34"/>
      <c r="XN150" s="34"/>
      <c r="XO150" s="34"/>
      <c r="XP150" s="34"/>
      <c r="XQ150" s="34"/>
      <c r="XR150" s="34"/>
      <c r="XS150" s="34"/>
      <c r="XT150" s="34"/>
      <c r="XU150" s="34"/>
      <c r="XV150" s="34"/>
      <c r="XW150" s="34"/>
      <c r="XX150" s="34"/>
      <c r="XY150" s="34"/>
      <c r="XZ150" s="34"/>
      <c r="YA150" s="34"/>
      <c r="YB150" s="34"/>
      <c r="YC150" s="34"/>
      <c r="YD150" s="34"/>
      <c r="YE150" s="34"/>
      <c r="YF150" s="34"/>
      <c r="YG150" s="34"/>
      <c r="YH150" s="34"/>
      <c r="YI150" s="34"/>
      <c r="YJ150" s="34"/>
      <c r="YK150" s="34"/>
      <c r="YL150" s="34"/>
      <c r="YM150" s="34"/>
      <c r="YN150" s="34"/>
      <c r="YO150" s="34"/>
      <c r="YP150" s="34"/>
      <c r="YQ150" s="34"/>
      <c r="YR150" s="34"/>
      <c r="YS150" s="34"/>
      <c r="YT150" s="34"/>
      <c r="YU150" s="34"/>
      <c r="YV150" s="34"/>
      <c r="YW150" s="34"/>
      <c r="YX150" s="34"/>
      <c r="YY150" s="34"/>
      <c r="YZ150" s="34"/>
      <c r="ZA150" s="34"/>
      <c r="ZB150" s="34"/>
      <c r="ZC150" s="34"/>
      <c r="ZD150" s="34"/>
      <c r="ZE150" s="34"/>
      <c r="ZF150" s="34"/>
      <c r="ZG150" s="34"/>
      <c r="ZH150" s="34"/>
      <c r="ZI150" s="34"/>
      <c r="ZJ150" s="34"/>
      <c r="ZK150" s="34"/>
      <c r="ZL150" s="34"/>
      <c r="ZM150" s="34"/>
      <c r="ZN150" s="34"/>
      <c r="ZO150" s="34"/>
      <c r="ZP150" s="34"/>
      <c r="ZQ150" s="34"/>
      <c r="ZR150" s="34"/>
      <c r="ZS150" s="34"/>
      <c r="ZT150" s="34"/>
      <c r="ZU150" s="34"/>
      <c r="ZV150" s="34"/>
      <c r="ZW150" s="34"/>
      <c r="ZX150" s="34"/>
      <c r="ZY150" s="34"/>
      <c r="ZZ150" s="34"/>
      <c r="AAA150" s="34"/>
      <c r="AAB150" s="34"/>
      <c r="AAC150" s="34"/>
      <c r="AAD150" s="34"/>
      <c r="AAE150" s="34"/>
      <c r="AAF150" s="34"/>
      <c r="AAG150" s="34"/>
      <c r="AAH150" s="34"/>
      <c r="AAI150" s="34"/>
      <c r="AAJ150" s="34"/>
      <c r="AAK150" s="34"/>
      <c r="AAL150" s="34"/>
      <c r="AAM150" s="34"/>
      <c r="AAN150" s="34"/>
      <c r="AAO150" s="34"/>
      <c r="AAP150" s="34"/>
      <c r="AAQ150" s="34"/>
      <c r="AAR150" s="34"/>
      <c r="AAS150" s="34"/>
      <c r="AAT150" s="34"/>
      <c r="AAU150" s="34"/>
      <c r="AAV150" s="34"/>
      <c r="AAW150" s="34"/>
      <c r="AAX150" s="34"/>
      <c r="AAY150" s="34"/>
      <c r="AAZ150" s="34"/>
      <c r="ABA150" s="34"/>
      <c r="ABB150" s="34"/>
      <c r="ABC150" s="34"/>
      <c r="ABD150" s="34"/>
      <c r="ABE150" s="34"/>
      <c r="ABF150" s="34"/>
      <c r="ABG150" s="34"/>
      <c r="ABH150" s="34"/>
      <c r="ABI150" s="34"/>
      <c r="ABJ150" s="34"/>
      <c r="ABK150" s="34"/>
      <c r="ABL150" s="34"/>
      <c r="ABM150" s="34"/>
      <c r="ABN150" s="34"/>
      <c r="ABO150" s="34"/>
      <c r="ABP150" s="34"/>
      <c r="ABQ150" s="34"/>
      <c r="ABR150" s="34"/>
      <c r="ABS150" s="34"/>
      <c r="ABT150" s="34"/>
      <c r="ABU150" s="34"/>
      <c r="ABV150" s="34"/>
      <c r="ABW150" s="34"/>
      <c r="ABX150" s="34"/>
      <c r="ABY150" s="34"/>
      <c r="ABZ150" s="34"/>
      <c r="ACA150" s="34"/>
      <c r="ACB150" s="34"/>
      <c r="ACC150" s="34"/>
      <c r="ACD150" s="34"/>
      <c r="ACE150" s="34"/>
      <c r="ACF150" s="34"/>
      <c r="ACG150" s="34"/>
      <c r="ACH150" s="34"/>
      <c r="ACI150" s="34"/>
      <c r="ACJ150" s="34"/>
      <c r="ACK150" s="34"/>
      <c r="ACL150" s="34"/>
      <c r="ACM150" s="34"/>
      <c r="ACN150" s="34"/>
      <c r="ACO150" s="34"/>
      <c r="ACP150" s="34"/>
      <c r="ACQ150" s="34"/>
      <c r="ACR150" s="34"/>
      <c r="ACS150" s="34"/>
      <c r="ACT150" s="34"/>
      <c r="ACU150" s="34"/>
      <c r="ACV150" s="34"/>
      <c r="ACW150" s="34"/>
      <c r="ACX150" s="34"/>
      <c r="ACY150" s="34"/>
      <c r="ACZ150" s="34"/>
      <c r="ADA150" s="34"/>
      <c r="ADB150" s="34"/>
      <c r="ADC150" s="34"/>
      <c r="ADD150" s="34"/>
      <c r="ADE150" s="34"/>
      <c r="ADF150" s="34"/>
      <c r="ADG150" s="34"/>
      <c r="ADH150" s="34"/>
      <c r="ADI150" s="34"/>
      <c r="ADJ150" s="34"/>
      <c r="ADK150" s="34"/>
      <c r="ADL150" s="34"/>
      <c r="ADM150" s="34"/>
      <c r="ADN150" s="34"/>
      <c r="ADO150" s="34"/>
      <c r="ADP150" s="34"/>
      <c r="ADQ150" s="34"/>
      <c r="ADR150" s="34"/>
      <c r="ADS150" s="34"/>
      <c r="ADT150" s="34"/>
      <c r="ADU150" s="34"/>
      <c r="ADV150" s="34"/>
      <c r="ADW150" s="34"/>
      <c r="ADX150" s="34"/>
      <c r="ADY150" s="34"/>
      <c r="ADZ150" s="34"/>
      <c r="AEA150" s="34"/>
      <c r="AEB150" s="34"/>
      <c r="AEC150" s="34"/>
      <c r="AED150" s="34"/>
      <c r="AEE150" s="34"/>
      <c r="AEF150" s="34"/>
      <c r="AEG150" s="34"/>
      <c r="AEH150" s="34"/>
      <c r="AEI150" s="34"/>
      <c r="AEJ150" s="34"/>
      <c r="AEK150" s="34"/>
      <c r="AEL150" s="34"/>
      <c r="AEM150" s="34"/>
      <c r="AEN150" s="34"/>
      <c r="AEO150" s="34"/>
      <c r="AEP150" s="34"/>
      <c r="AEQ150" s="34"/>
      <c r="AER150" s="34"/>
      <c r="AES150" s="34"/>
      <c r="AET150" s="34"/>
      <c r="AEU150" s="34"/>
      <c r="AEV150" s="34"/>
      <c r="AEW150" s="34"/>
      <c r="AEX150" s="34"/>
      <c r="AEY150" s="34"/>
      <c r="AEZ150" s="34"/>
      <c r="AFA150" s="34"/>
      <c r="AFB150" s="34"/>
      <c r="AFC150" s="34"/>
      <c r="AFD150" s="34"/>
      <c r="AFE150" s="34"/>
      <c r="AFF150" s="34"/>
      <c r="AFG150" s="34"/>
      <c r="AFH150" s="34"/>
      <c r="AFI150" s="34"/>
      <c r="AFJ150" s="34"/>
      <c r="AFK150" s="34"/>
      <c r="AFL150" s="34"/>
      <c r="AFM150" s="34"/>
      <c r="AFN150" s="34"/>
      <c r="AFO150" s="34"/>
      <c r="AFP150" s="34"/>
      <c r="AFQ150" s="34"/>
      <c r="AFR150" s="34"/>
      <c r="AFS150" s="34"/>
      <c r="AFT150" s="34"/>
      <c r="AFU150" s="34"/>
      <c r="AFV150" s="34"/>
      <c r="AFW150" s="34"/>
      <c r="AFX150" s="34"/>
      <c r="AFY150" s="34"/>
      <c r="AFZ150" s="34"/>
      <c r="AGA150" s="34"/>
      <c r="AGB150" s="34"/>
      <c r="AGC150" s="34"/>
      <c r="AGD150" s="34"/>
      <c r="AGE150" s="34"/>
      <c r="AGF150" s="34"/>
      <c r="AGG150" s="34"/>
      <c r="AGH150" s="34"/>
      <c r="AGI150" s="34"/>
      <c r="AGJ150" s="34"/>
      <c r="AGK150" s="34"/>
      <c r="AGL150" s="34"/>
      <c r="AGM150" s="34"/>
      <c r="AGN150" s="34"/>
      <c r="AGO150" s="34"/>
      <c r="AGP150" s="34"/>
      <c r="AGQ150" s="34"/>
      <c r="AGR150" s="34"/>
      <c r="AGS150" s="34"/>
      <c r="AGT150" s="34"/>
      <c r="AGU150" s="34"/>
      <c r="AGV150" s="34"/>
      <c r="AGW150" s="34"/>
      <c r="AGX150" s="34"/>
      <c r="AGY150" s="34"/>
      <c r="AGZ150" s="34"/>
      <c r="AHA150" s="34"/>
      <c r="AHB150" s="34"/>
      <c r="AHC150" s="34"/>
      <c r="AHD150" s="34"/>
      <c r="AHE150" s="34"/>
      <c r="AHF150" s="34"/>
      <c r="AHG150" s="34"/>
      <c r="AHH150" s="34"/>
      <c r="AHI150" s="34"/>
      <c r="AHJ150" s="34"/>
      <c r="AHK150" s="34"/>
      <c r="AHL150" s="34"/>
      <c r="AHM150" s="34"/>
      <c r="AHN150" s="34"/>
      <c r="AHO150" s="34"/>
      <c r="AHP150" s="34"/>
      <c r="AHQ150" s="34"/>
      <c r="AHR150" s="34"/>
      <c r="AHS150" s="34"/>
      <c r="AHT150" s="34"/>
      <c r="AHU150" s="34"/>
      <c r="AHV150" s="34"/>
      <c r="AHW150" s="34"/>
      <c r="AHX150" s="34"/>
      <c r="AHY150" s="34"/>
      <c r="AHZ150" s="34"/>
      <c r="AIA150" s="34"/>
      <c r="AIB150" s="34"/>
      <c r="AIC150" s="34"/>
      <c r="AID150" s="34"/>
      <c r="AIE150" s="34"/>
      <c r="AIF150" s="34"/>
      <c r="AIG150" s="34"/>
      <c r="AIH150" s="34"/>
      <c r="AII150" s="34"/>
      <c r="AIJ150" s="34"/>
      <c r="AIK150" s="34"/>
      <c r="AIL150" s="34"/>
      <c r="AIM150" s="34"/>
      <c r="AIN150" s="34"/>
      <c r="AIO150" s="34"/>
      <c r="AIP150" s="34"/>
      <c r="AIQ150" s="34"/>
      <c r="AIR150" s="34"/>
      <c r="AIS150" s="34"/>
      <c r="AIT150" s="34"/>
      <c r="AIU150" s="34"/>
      <c r="AIV150" s="34"/>
      <c r="AIW150" s="34"/>
      <c r="AIX150" s="34"/>
      <c r="AIY150" s="34"/>
      <c r="AIZ150" s="34"/>
      <c r="AJA150" s="34"/>
      <c r="AJB150" s="34"/>
      <c r="AJC150" s="34"/>
      <c r="AJD150" s="34"/>
      <c r="AJE150" s="34"/>
      <c r="AJF150" s="34"/>
      <c r="AJG150" s="34"/>
      <c r="AJH150" s="34"/>
      <c r="AJI150" s="34"/>
      <c r="AJJ150" s="34"/>
      <c r="AJK150" s="34"/>
      <c r="AJL150" s="34"/>
      <c r="AJM150" s="34"/>
      <c r="AJN150" s="34"/>
      <c r="AJO150" s="34"/>
      <c r="AJP150" s="34"/>
      <c r="AJQ150" s="34"/>
      <c r="AJR150" s="34"/>
      <c r="AJS150" s="34"/>
      <c r="AJT150" s="34"/>
      <c r="AJU150" s="34"/>
      <c r="AJV150" s="34"/>
      <c r="AJW150" s="34"/>
      <c r="AJX150" s="34"/>
      <c r="AJY150" s="34"/>
      <c r="AJZ150" s="34"/>
      <c r="AKA150" s="34"/>
      <c r="AKB150" s="34"/>
      <c r="AKC150" s="34"/>
      <c r="AKD150" s="34"/>
      <c r="AKE150" s="34"/>
      <c r="AKF150" s="34"/>
      <c r="AKG150" s="34"/>
      <c r="AKH150" s="34"/>
      <c r="AKI150" s="34"/>
      <c r="AKJ150" s="34"/>
      <c r="AKK150" s="34"/>
      <c r="AKL150" s="34"/>
      <c r="AKM150" s="34"/>
      <c r="AKN150" s="34"/>
      <c r="AKO150" s="34"/>
      <c r="AKP150" s="34"/>
      <c r="AKQ150" s="34"/>
      <c r="AKR150" s="34"/>
      <c r="AKS150" s="34"/>
      <c r="AKT150" s="34"/>
      <c r="AKU150" s="34"/>
      <c r="AKV150" s="34"/>
      <c r="AKW150" s="34"/>
      <c r="AKX150" s="34"/>
      <c r="AKY150" s="34"/>
      <c r="AKZ150" s="34"/>
      <c r="ALA150" s="34"/>
      <c r="ALB150" s="34"/>
      <c r="ALC150" s="34"/>
      <c r="ALD150" s="34"/>
      <c r="ALE150" s="34"/>
      <c r="ALF150" s="34"/>
      <c r="ALG150" s="34"/>
      <c r="ALH150" s="34"/>
      <c r="ALI150" s="34"/>
      <c r="ALJ150" s="34"/>
      <c r="ALK150" s="34"/>
      <c r="ALL150" s="34"/>
      <c r="ALM150" s="34"/>
      <c r="ALN150" s="34"/>
      <c r="ALO150" s="34"/>
      <c r="ALP150" s="34"/>
      <c r="ALQ150" s="34"/>
      <c r="ALR150" s="34"/>
      <c r="ALS150" s="34"/>
      <c r="ALT150" s="34"/>
      <c r="ALU150" s="34"/>
      <c r="ALV150" s="34"/>
      <c r="ALW150" s="34"/>
      <c r="ALX150" s="34"/>
      <c r="ALY150" s="34"/>
      <c r="ALZ150" s="34"/>
      <c r="AMA150" s="34"/>
      <c r="AMB150" s="34"/>
      <c r="AMC150" s="34"/>
      <c r="AMD150" s="34"/>
      <c r="AME150" s="34"/>
      <c r="AMF150" s="34"/>
      <c r="AMG150" s="34"/>
      <c r="AMH150" s="34"/>
      <c r="AMI150" s="34"/>
      <c r="AMJ150" s="34"/>
      <c r="AMK150" s="34"/>
      <c r="AML150" s="34"/>
      <c r="AMM150" s="34"/>
      <c r="AMN150" s="34"/>
      <c r="AMO150" s="34"/>
      <c r="AMP150" s="34"/>
      <c r="AMQ150" s="34"/>
      <c r="AMR150" s="34"/>
      <c r="AMS150" s="34"/>
      <c r="AMT150" s="34"/>
      <c r="AMU150" s="34"/>
      <c r="AMV150" s="34"/>
      <c r="AMW150" s="34"/>
      <c r="AMX150" s="34"/>
      <c r="AMY150" s="34"/>
      <c r="AMZ150" s="34"/>
      <c r="ANA150" s="34"/>
      <c r="ANB150" s="34"/>
      <c r="ANC150" s="34"/>
      <c r="AND150" s="34"/>
      <c r="ANE150" s="34"/>
      <c r="ANF150" s="34"/>
      <c r="ANG150" s="34"/>
      <c r="ANH150" s="34"/>
      <c r="ANI150" s="34"/>
      <c r="ANJ150" s="34"/>
      <c r="ANK150" s="34"/>
      <c r="ANL150" s="34"/>
      <c r="ANM150" s="34"/>
      <c r="ANN150" s="34"/>
      <c r="ANO150" s="34"/>
      <c r="ANP150" s="34"/>
      <c r="ANQ150" s="34"/>
      <c r="ANR150" s="34"/>
      <c r="ANS150" s="34"/>
      <c r="ANT150" s="34"/>
      <c r="ANU150" s="34"/>
      <c r="ANV150" s="34"/>
      <c r="ANW150" s="34"/>
      <c r="ANX150" s="34"/>
      <c r="ANY150" s="34"/>
      <c r="ANZ150" s="34"/>
      <c r="AOA150" s="34"/>
      <c r="AOB150" s="34"/>
      <c r="AOC150" s="34"/>
      <c r="AOD150" s="34"/>
      <c r="AOE150" s="34"/>
      <c r="AOF150" s="34"/>
      <c r="AOG150" s="34"/>
      <c r="AOH150" s="34"/>
      <c r="AOI150" s="34"/>
      <c r="AOJ150" s="34"/>
      <c r="AOK150" s="34"/>
      <c r="AOL150" s="34"/>
      <c r="AOM150" s="34"/>
      <c r="AON150" s="34"/>
      <c r="AOO150" s="34"/>
      <c r="AOP150" s="34"/>
      <c r="AOQ150" s="34"/>
      <c r="AOR150" s="34"/>
      <c r="AOS150" s="34"/>
      <c r="AOT150" s="34"/>
      <c r="AOU150" s="34"/>
      <c r="AOV150" s="34"/>
      <c r="AOW150" s="34"/>
      <c r="AOX150" s="34"/>
      <c r="AOY150" s="34"/>
      <c r="AOZ150" s="34"/>
      <c r="APA150" s="34"/>
      <c r="APB150" s="34"/>
      <c r="APC150" s="34"/>
      <c r="APD150" s="34"/>
      <c r="APE150" s="34"/>
      <c r="APF150" s="34"/>
      <c r="APG150" s="34"/>
      <c r="APH150" s="34"/>
      <c r="API150" s="34"/>
      <c r="APJ150" s="34"/>
      <c r="APK150" s="34"/>
      <c r="APL150" s="34"/>
      <c r="APM150" s="34"/>
      <c r="APN150" s="34"/>
      <c r="APO150" s="34"/>
    </row>
    <row r="151" spans="1:1107" s="46" customFormat="1">
      <c r="A151" s="40">
        <v>11</v>
      </c>
      <c r="B151" s="23">
        <v>2013</v>
      </c>
      <c r="C151" s="34">
        <v>1</v>
      </c>
      <c r="D151" s="34">
        <v>1</v>
      </c>
      <c r="E151" s="43"/>
      <c r="F151" s="43"/>
      <c r="G151" s="43"/>
      <c r="H151" s="43"/>
      <c r="I151" s="43"/>
      <c r="J151" s="43"/>
      <c r="K151" s="23">
        <v>1</v>
      </c>
      <c r="L151" s="23">
        <v>1</v>
      </c>
      <c r="M151" s="43"/>
      <c r="N151" s="43"/>
      <c r="O151" s="43"/>
      <c r="P151" s="43"/>
      <c r="Q151" s="43"/>
      <c r="R151" s="43"/>
      <c r="S151" s="43"/>
      <c r="T151" s="43"/>
      <c r="U151" s="23">
        <v>1</v>
      </c>
      <c r="V151" s="43"/>
      <c r="W151" s="43"/>
      <c r="X151" s="23">
        <v>1</v>
      </c>
      <c r="Y151" s="23"/>
      <c r="Z151" s="23"/>
      <c r="AA151" s="23"/>
      <c r="AB151">
        <f t="shared" si="6"/>
        <v>6</v>
      </c>
      <c r="AC151" s="34">
        <f t="shared" si="7"/>
        <v>6</v>
      </c>
      <c r="AD151" s="34">
        <f t="shared" si="8"/>
        <v>1</v>
      </c>
      <c r="AE151" s="34"/>
      <c r="AF151" s="34"/>
      <c r="AG151" s="23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  <c r="BO151" s="34"/>
      <c r="BP151" s="34"/>
      <c r="BQ151" s="34"/>
      <c r="BR151" s="34"/>
      <c r="BS151" s="34"/>
      <c r="BT151" s="34"/>
      <c r="BU151" s="34"/>
      <c r="BV151" s="34"/>
      <c r="BW151" s="34"/>
      <c r="BX151" s="34"/>
      <c r="BY151" s="34"/>
      <c r="BZ151" s="34"/>
      <c r="CA151" s="34"/>
      <c r="CB151" s="34"/>
      <c r="CC151" s="34"/>
      <c r="CD151" s="34"/>
      <c r="CE151" s="34"/>
      <c r="CF151" s="34"/>
      <c r="CG151" s="34"/>
      <c r="CH151" s="34"/>
      <c r="CI151" s="34"/>
      <c r="CJ151" s="34"/>
      <c r="CK151" s="34"/>
      <c r="CL151" s="34"/>
      <c r="CM151" s="34"/>
      <c r="CN151" s="34"/>
      <c r="CO151" s="34"/>
      <c r="CP151" s="34"/>
      <c r="CQ151" s="34"/>
      <c r="CR151" s="34"/>
      <c r="CS151" s="34"/>
      <c r="CT151" s="34"/>
      <c r="CU151" s="34"/>
      <c r="CV151" s="34"/>
      <c r="CW151" s="34"/>
      <c r="CX151" s="34"/>
      <c r="CY151" s="34"/>
      <c r="CZ151" s="34"/>
      <c r="DA151" s="34"/>
      <c r="DB151" s="34"/>
      <c r="DC151" s="34"/>
      <c r="DD151" s="34"/>
      <c r="DE151" s="34"/>
      <c r="DF151" s="34"/>
      <c r="DG151" s="34"/>
      <c r="DH151" s="34"/>
      <c r="DI151" s="34"/>
      <c r="DJ151" s="34"/>
      <c r="DK151" s="34"/>
      <c r="DL151" s="34"/>
      <c r="DM151" s="34"/>
      <c r="DN151" s="34"/>
      <c r="DO151" s="34"/>
      <c r="DP151" s="34"/>
      <c r="DQ151" s="34"/>
      <c r="DR151" s="34"/>
      <c r="DS151" s="34"/>
      <c r="DT151" s="34"/>
      <c r="DU151" s="34"/>
      <c r="DV151" s="34"/>
      <c r="DW151" s="34"/>
      <c r="DX151" s="34"/>
      <c r="DY151" s="34"/>
      <c r="DZ151" s="34"/>
      <c r="EA151" s="34"/>
      <c r="EB151" s="34"/>
      <c r="EC151" s="34"/>
      <c r="ED151" s="34"/>
      <c r="EE151" s="34"/>
      <c r="EF151" s="34"/>
      <c r="EG151" s="34"/>
      <c r="EH151" s="34"/>
      <c r="EI151" s="34"/>
      <c r="EJ151" s="34"/>
      <c r="EK151" s="34"/>
      <c r="EL151" s="34"/>
      <c r="EM151" s="34"/>
      <c r="EN151" s="34"/>
      <c r="EO151" s="34"/>
      <c r="EP151" s="34"/>
      <c r="EQ151" s="34"/>
      <c r="ER151" s="34"/>
      <c r="ES151" s="34"/>
      <c r="ET151" s="34"/>
      <c r="EU151" s="34"/>
      <c r="EV151" s="34"/>
      <c r="EW151" s="34"/>
      <c r="EX151" s="34"/>
      <c r="EY151" s="34"/>
      <c r="EZ151" s="34"/>
      <c r="FA151" s="34"/>
      <c r="FB151" s="34"/>
      <c r="FC151" s="34"/>
      <c r="FD151" s="34"/>
      <c r="FE151" s="34"/>
      <c r="FF151" s="34"/>
      <c r="FG151" s="34"/>
      <c r="FH151" s="34"/>
      <c r="FI151" s="34"/>
      <c r="FJ151" s="34"/>
      <c r="FK151" s="34"/>
      <c r="FL151" s="34"/>
      <c r="FM151" s="34"/>
      <c r="FN151" s="34"/>
      <c r="FO151" s="34"/>
      <c r="FP151" s="34"/>
      <c r="FQ151" s="34"/>
      <c r="FR151" s="34"/>
      <c r="FS151" s="34"/>
      <c r="FT151" s="34"/>
      <c r="FU151" s="34"/>
      <c r="FV151" s="34"/>
      <c r="FW151" s="34"/>
      <c r="FX151" s="34"/>
      <c r="FY151" s="34"/>
      <c r="FZ151" s="34"/>
      <c r="GA151" s="34"/>
      <c r="GB151" s="34"/>
      <c r="GC151" s="34"/>
      <c r="GD151" s="34"/>
      <c r="GE151" s="34"/>
      <c r="GF151" s="34"/>
      <c r="GG151" s="34"/>
      <c r="GH151" s="34"/>
      <c r="GI151" s="34"/>
      <c r="GJ151" s="34"/>
      <c r="GK151" s="34"/>
      <c r="GL151" s="34"/>
      <c r="GM151" s="34"/>
      <c r="GN151" s="34"/>
      <c r="GO151" s="34"/>
      <c r="GP151" s="34"/>
      <c r="GQ151" s="34"/>
      <c r="GR151" s="34"/>
      <c r="GS151" s="34"/>
      <c r="GT151" s="34"/>
      <c r="GU151" s="34"/>
      <c r="GV151" s="34"/>
      <c r="GW151" s="34"/>
      <c r="GX151" s="34"/>
      <c r="GY151" s="34"/>
      <c r="GZ151" s="34"/>
      <c r="HA151" s="34"/>
      <c r="HB151" s="34"/>
      <c r="HC151" s="34"/>
      <c r="HD151" s="34"/>
      <c r="HE151" s="34"/>
      <c r="HF151" s="34"/>
      <c r="HG151" s="34"/>
      <c r="HH151" s="34"/>
      <c r="HI151" s="34"/>
      <c r="HJ151" s="34"/>
      <c r="HK151" s="34"/>
      <c r="HL151" s="34"/>
      <c r="HM151" s="34"/>
      <c r="HN151" s="34"/>
      <c r="HO151" s="34"/>
      <c r="HP151" s="34"/>
      <c r="HQ151" s="34"/>
      <c r="HR151" s="34"/>
      <c r="HS151" s="34"/>
      <c r="HT151" s="34"/>
      <c r="HU151" s="34"/>
      <c r="HV151" s="34"/>
      <c r="HW151" s="34"/>
      <c r="HX151" s="34"/>
      <c r="HY151" s="34"/>
      <c r="HZ151" s="34"/>
      <c r="IA151" s="34"/>
      <c r="IB151" s="34"/>
      <c r="IC151" s="34"/>
      <c r="ID151" s="34"/>
      <c r="IE151" s="34"/>
      <c r="IF151" s="34"/>
      <c r="IG151" s="34"/>
      <c r="IH151" s="34"/>
      <c r="II151" s="34"/>
      <c r="IJ151" s="34"/>
      <c r="IK151" s="34"/>
      <c r="IL151" s="34"/>
      <c r="IM151" s="34"/>
      <c r="IN151" s="34"/>
      <c r="IO151" s="34"/>
      <c r="IP151" s="34"/>
      <c r="IQ151" s="34"/>
      <c r="IR151" s="34"/>
      <c r="IS151" s="34"/>
      <c r="IT151" s="34"/>
      <c r="IU151" s="34"/>
      <c r="IV151" s="34"/>
      <c r="IW151" s="34"/>
      <c r="IX151" s="34"/>
      <c r="IY151" s="34"/>
      <c r="IZ151" s="34"/>
      <c r="JA151" s="34"/>
      <c r="JB151" s="34"/>
      <c r="JC151" s="34"/>
      <c r="JD151" s="34"/>
      <c r="JE151" s="34"/>
      <c r="JF151" s="34"/>
      <c r="JG151" s="34"/>
      <c r="JH151" s="34"/>
      <c r="JI151" s="34"/>
      <c r="JJ151" s="34"/>
      <c r="JK151" s="34"/>
      <c r="JL151" s="34"/>
      <c r="JM151" s="34"/>
      <c r="JN151" s="34"/>
      <c r="JO151" s="34"/>
      <c r="JP151" s="34"/>
      <c r="JQ151" s="34"/>
      <c r="JR151" s="34"/>
      <c r="JS151" s="34"/>
      <c r="JT151" s="34"/>
      <c r="JU151" s="34"/>
      <c r="JV151" s="34"/>
      <c r="JW151" s="34"/>
      <c r="JX151" s="34"/>
      <c r="JY151" s="34"/>
      <c r="JZ151" s="34"/>
      <c r="KA151" s="34"/>
      <c r="KB151" s="34"/>
      <c r="KC151" s="34"/>
      <c r="KD151" s="34"/>
      <c r="KE151" s="34"/>
      <c r="KF151" s="34"/>
      <c r="KG151" s="34"/>
      <c r="KH151" s="34"/>
      <c r="KI151" s="34"/>
      <c r="KJ151" s="34"/>
      <c r="KK151" s="34"/>
      <c r="KL151" s="34"/>
      <c r="KM151" s="34"/>
      <c r="KN151" s="34"/>
      <c r="KO151" s="34"/>
      <c r="KP151" s="34"/>
      <c r="KQ151" s="34"/>
      <c r="KR151" s="34"/>
      <c r="KS151" s="34"/>
      <c r="KT151" s="34"/>
      <c r="KU151" s="34"/>
      <c r="KV151" s="34"/>
      <c r="KW151" s="34"/>
      <c r="KX151" s="34"/>
      <c r="KY151" s="34"/>
      <c r="KZ151" s="34"/>
      <c r="LA151" s="34"/>
      <c r="LB151" s="34"/>
      <c r="LC151" s="34"/>
      <c r="LD151" s="34"/>
      <c r="LE151" s="34"/>
      <c r="LF151" s="34"/>
      <c r="LG151" s="34"/>
      <c r="LH151" s="34"/>
      <c r="LI151" s="34"/>
      <c r="LJ151" s="34"/>
      <c r="LK151" s="34"/>
      <c r="LL151" s="34"/>
      <c r="LM151" s="34"/>
      <c r="LN151" s="34"/>
      <c r="LO151" s="34"/>
      <c r="LP151" s="34"/>
      <c r="LQ151" s="34"/>
      <c r="LR151" s="34"/>
      <c r="LS151" s="34"/>
      <c r="LT151" s="34"/>
      <c r="LU151" s="34"/>
      <c r="LV151" s="34"/>
      <c r="LW151" s="34"/>
      <c r="LX151" s="34"/>
      <c r="LY151" s="34"/>
      <c r="LZ151" s="34"/>
      <c r="MA151" s="34"/>
      <c r="MB151" s="34"/>
      <c r="MC151" s="34"/>
      <c r="MD151" s="34"/>
      <c r="ME151" s="34"/>
      <c r="MF151" s="34"/>
      <c r="MG151" s="34"/>
      <c r="MH151" s="34"/>
      <c r="MI151" s="34"/>
      <c r="MJ151" s="34"/>
      <c r="MK151" s="34"/>
      <c r="ML151" s="34"/>
      <c r="MM151" s="34"/>
      <c r="MN151" s="34"/>
      <c r="MO151" s="34"/>
      <c r="MP151" s="34"/>
      <c r="MQ151" s="34"/>
      <c r="MR151" s="34"/>
      <c r="MS151" s="34"/>
      <c r="MT151" s="34"/>
      <c r="MU151" s="34"/>
      <c r="MV151" s="34"/>
      <c r="MW151" s="34"/>
      <c r="MX151" s="34"/>
      <c r="MY151" s="34"/>
      <c r="MZ151" s="34"/>
      <c r="NA151" s="34"/>
      <c r="NB151" s="34"/>
      <c r="NC151" s="34"/>
      <c r="ND151" s="34"/>
      <c r="NE151" s="34"/>
      <c r="NF151" s="34"/>
      <c r="NG151" s="34"/>
      <c r="NH151" s="34"/>
      <c r="NI151" s="34"/>
      <c r="NJ151" s="34"/>
      <c r="NK151" s="34"/>
      <c r="NL151" s="34"/>
      <c r="NM151" s="34"/>
      <c r="NN151" s="34"/>
      <c r="NO151" s="34"/>
      <c r="NP151" s="34"/>
      <c r="NQ151" s="34"/>
      <c r="NR151" s="34"/>
      <c r="NS151" s="34"/>
      <c r="NT151" s="34"/>
      <c r="NU151" s="34"/>
      <c r="NV151" s="34"/>
      <c r="NW151" s="34"/>
      <c r="NX151" s="34"/>
      <c r="NY151" s="34"/>
      <c r="NZ151" s="34"/>
      <c r="OA151" s="34"/>
      <c r="OB151" s="34"/>
      <c r="OC151" s="34"/>
      <c r="OD151" s="34"/>
      <c r="OE151" s="34"/>
      <c r="OF151" s="34"/>
      <c r="OG151" s="34"/>
      <c r="OH151" s="34"/>
      <c r="OI151" s="34"/>
      <c r="OJ151" s="34"/>
      <c r="OK151" s="34"/>
      <c r="OL151" s="34"/>
      <c r="OM151" s="34"/>
      <c r="ON151" s="34"/>
      <c r="OO151" s="34"/>
      <c r="OP151" s="34"/>
      <c r="OQ151" s="34"/>
      <c r="OR151" s="34"/>
      <c r="OS151" s="34"/>
      <c r="OT151" s="34"/>
      <c r="OU151" s="34"/>
      <c r="OV151" s="34"/>
      <c r="OW151" s="34"/>
      <c r="OX151" s="34"/>
      <c r="OY151" s="34"/>
      <c r="OZ151" s="34"/>
      <c r="PA151" s="34"/>
      <c r="PB151" s="34"/>
      <c r="PC151" s="34"/>
      <c r="PD151" s="34"/>
      <c r="PE151" s="34"/>
      <c r="PF151" s="34"/>
      <c r="PG151" s="34"/>
      <c r="PH151" s="34"/>
      <c r="PI151" s="34"/>
      <c r="PJ151" s="34"/>
      <c r="PK151" s="34"/>
      <c r="PL151" s="34"/>
      <c r="PM151" s="34"/>
      <c r="PN151" s="34"/>
      <c r="PO151" s="34"/>
      <c r="PP151" s="34"/>
      <c r="PQ151" s="34"/>
      <c r="PR151" s="34"/>
      <c r="PS151" s="34"/>
      <c r="PT151" s="34"/>
      <c r="PU151" s="34"/>
      <c r="PV151" s="34"/>
      <c r="PW151" s="34"/>
      <c r="PX151" s="34"/>
      <c r="PY151" s="34"/>
      <c r="PZ151" s="34"/>
      <c r="QA151" s="34"/>
      <c r="QB151" s="34"/>
      <c r="QC151" s="34"/>
      <c r="QD151" s="34"/>
      <c r="QE151" s="34"/>
      <c r="QF151" s="34"/>
      <c r="QG151" s="34"/>
      <c r="QH151" s="34"/>
      <c r="QI151" s="34"/>
      <c r="QJ151" s="34"/>
      <c r="QK151" s="34"/>
      <c r="QL151" s="34"/>
      <c r="QM151" s="34"/>
      <c r="QN151" s="34"/>
      <c r="QO151" s="34"/>
      <c r="QP151" s="34"/>
      <c r="QQ151" s="34"/>
      <c r="QR151" s="34"/>
      <c r="QS151" s="34"/>
      <c r="QT151" s="34"/>
      <c r="QU151" s="34"/>
      <c r="QV151" s="34"/>
      <c r="QW151" s="34"/>
      <c r="QX151" s="34"/>
      <c r="QY151" s="34"/>
      <c r="QZ151" s="34"/>
      <c r="RA151" s="34"/>
      <c r="RB151" s="34"/>
      <c r="RC151" s="34"/>
      <c r="RD151" s="34"/>
      <c r="RE151" s="34"/>
      <c r="RF151" s="34"/>
      <c r="RG151" s="34"/>
      <c r="RH151" s="34"/>
      <c r="RI151" s="34"/>
      <c r="RJ151" s="34"/>
      <c r="RK151" s="34"/>
      <c r="RL151" s="34"/>
      <c r="RM151" s="34"/>
      <c r="RN151" s="34"/>
      <c r="RO151" s="34"/>
      <c r="RP151" s="34"/>
      <c r="RQ151" s="34"/>
      <c r="RR151" s="34"/>
      <c r="RS151" s="34"/>
      <c r="RT151" s="34"/>
      <c r="RU151" s="34"/>
      <c r="RV151" s="34"/>
      <c r="RW151" s="34"/>
      <c r="RX151" s="34"/>
      <c r="RY151" s="34"/>
      <c r="RZ151" s="34"/>
      <c r="SA151" s="34"/>
      <c r="SB151" s="34"/>
      <c r="SC151" s="34"/>
      <c r="SD151" s="34"/>
      <c r="SE151" s="34"/>
      <c r="SF151" s="34"/>
      <c r="SG151" s="34"/>
      <c r="SH151" s="34"/>
      <c r="SI151" s="34"/>
      <c r="SJ151" s="34"/>
      <c r="SK151" s="34"/>
      <c r="SL151" s="34"/>
      <c r="SM151" s="34"/>
      <c r="SN151" s="34"/>
      <c r="SO151" s="34"/>
      <c r="SP151" s="34"/>
      <c r="SQ151" s="34"/>
      <c r="SR151" s="34"/>
      <c r="SS151" s="34"/>
      <c r="ST151" s="34"/>
      <c r="SU151" s="34"/>
      <c r="SV151" s="34"/>
      <c r="SW151" s="34"/>
      <c r="SX151" s="34"/>
      <c r="SY151" s="34"/>
      <c r="SZ151" s="34"/>
      <c r="TA151" s="34"/>
      <c r="TB151" s="34"/>
      <c r="TC151" s="34"/>
      <c r="TD151" s="34"/>
      <c r="TE151" s="34"/>
      <c r="TF151" s="34"/>
      <c r="TG151" s="34"/>
      <c r="TH151" s="34"/>
      <c r="TI151" s="34"/>
      <c r="TJ151" s="34"/>
      <c r="TK151" s="34"/>
      <c r="TL151" s="34"/>
      <c r="TM151" s="34"/>
      <c r="TN151" s="34"/>
      <c r="TO151" s="34"/>
      <c r="TP151" s="34"/>
      <c r="TQ151" s="34"/>
      <c r="TR151" s="34"/>
      <c r="TS151" s="34"/>
      <c r="TT151" s="34"/>
      <c r="TU151" s="34"/>
      <c r="TV151" s="34"/>
      <c r="TW151" s="34"/>
      <c r="TX151" s="34"/>
      <c r="TY151" s="34"/>
      <c r="TZ151" s="34"/>
      <c r="UA151" s="34"/>
      <c r="UB151" s="34"/>
      <c r="UC151" s="34"/>
      <c r="UD151" s="34"/>
      <c r="UE151" s="34"/>
      <c r="UF151" s="34"/>
      <c r="UG151" s="34"/>
      <c r="UH151" s="34"/>
      <c r="UI151" s="34"/>
      <c r="UJ151" s="34"/>
      <c r="UK151" s="34"/>
      <c r="UL151" s="34"/>
      <c r="UM151" s="34"/>
      <c r="UN151" s="34"/>
      <c r="UO151" s="34"/>
      <c r="UP151" s="34"/>
      <c r="UQ151" s="34"/>
      <c r="UR151" s="34"/>
      <c r="US151" s="34"/>
      <c r="UT151" s="34"/>
      <c r="UU151" s="34"/>
      <c r="UV151" s="34"/>
      <c r="UW151" s="34"/>
      <c r="UX151" s="34"/>
      <c r="UY151" s="34"/>
      <c r="UZ151" s="34"/>
      <c r="VA151" s="34"/>
      <c r="VB151" s="34"/>
      <c r="VC151" s="34"/>
      <c r="VD151" s="34"/>
      <c r="VE151" s="34"/>
      <c r="VF151" s="34"/>
      <c r="VG151" s="34"/>
      <c r="VH151" s="34"/>
      <c r="VI151" s="34"/>
      <c r="VJ151" s="34"/>
      <c r="VK151" s="34"/>
      <c r="VL151" s="34"/>
      <c r="VM151" s="34"/>
      <c r="VN151" s="34"/>
      <c r="VO151" s="34"/>
      <c r="VP151" s="34"/>
      <c r="VQ151" s="34"/>
      <c r="VR151" s="34"/>
      <c r="VS151" s="34"/>
      <c r="VT151" s="34"/>
      <c r="VU151" s="34"/>
      <c r="VV151" s="34"/>
      <c r="VW151" s="34"/>
      <c r="VX151" s="34"/>
      <c r="VY151" s="34"/>
      <c r="VZ151" s="34"/>
      <c r="WA151" s="34"/>
      <c r="WB151" s="34"/>
      <c r="WC151" s="34"/>
      <c r="WD151" s="34"/>
      <c r="WE151" s="34"/>
      <c r="WF151" s="34"/>
      <c r="WG151" s="34"/>
      <c r="WH151" s="34"/>
      <c r="WI151" s="34"/>
      <c r="WJ151" s="34"/>
      <c r="WK151" s="34"/>
      <c r="WL151" s="34"/>
      <c r="WM151" s="34"/>
      <c r="WN151" s="34"/>
      <c r="WO151" s="34"/>
      <c r="WP151" s="34"/>
      <c r="WQ151" s="34"/>
      <c r="WR151" s="34"/>
      <c r="WS151" s="34"/>
      <c r="WT151" s="34"/>
      <c r="WU151" s="34"/>
      <c r="WV151" s="34"/>
      <c r="WW151" s="34"/>
      <c r="WX151" s="34"/>
      <c r="WY151" s="34"/>
      <c r="WZ151" s="34"/>
      <c r="XA151" s="34"/>
      <c r="XB151" s="34"/>
      <c r="XC151" s="34"/>
      <c r="XD151" s="34"/>
      <c r="XE151" s="34"/>
      <c r="XF151" s="34"/>
      <c r="XG151" s="34"/>
      <c r="XH151" s="34"/>
      <c r="XI151" s="34"/>
      <c r="XJ151" s="34"/>
      <c r="XK151" s="34"/>
      <c r="XL151" s="34"/>
      <c r="XM151" s="34"/>
      <c r="XN151" s="34"/>
      <c r="XO151" s="34"/>
      <c r="XP151" s="34"/>
      <c r="XQ151" s="34"/>
      <c r="XR151" s="34"/>
      <c r="XS151" s="34"/>
      <c r="XT151" s="34"/>
      <c r="XU151" s="34"/>
      <c r="XV151" s="34"/>
      <c r="XW151" s="34"/>
      <c r="XX151" s="34"/>
      <c r="XY151" s="34"/>
      <c r="XZ151" s="34"/>
      <c r="YA151" s="34"/>
      <c r="YB151" s="34"/>
      <c r="YC151" s="34"/>
      <c r="YD151" s="34"/>
      <c r="YE151" s="34"/>
      <c r="YF151" s="34"/>
      <c r="YG151" s="34"/>
      <c r="YH151" s="34"/>
      <c r="YI151" s="34"/>
      <c r="YJ151" s="34"/>
      <c r="YK151" s="34"/>
      <c r="YL151" s="34"/>
      <c r="YM151" s="34"/>
      <c r="YN151" s="34"/>
      <c r="YO151" s="34"/>
      <c r="YP151" s="34"/>
      <c r="YQ151" s="34"/>
      <c r="YR151" s="34"/>
      <c r="YS151" s="34"/>
      <c r="YT151" s="34"/>
      <c r="YU151" s="34"/>
      <c r="YV151" s="34"/>
      <c r="YW151" s="34"/>
      <c r="YX151" s="34"/>
      <c r="YY151" s="34"/>
      <c r="YZ151" s="34"/>
      <c r="ZA151" s="34"/>
      <c r="ZB151" s="34"/>
      <c r="ZC151" s="34"/>
      <c r="ZD151" s="34"/>
      <c r="ZE151" s="34"/>
      <c r="ZF151" s="34"/>
      <c r="ZG151" s="34"/>
      <c r="ZH151" s="34"/>
      <c r="ZI151" s="34"/>
      <c r="ZJ151" s="34"/>
      <c r="ZK151" s="34"/>
      <c r="ZL151" s="34"/>
      <c r="ZM151" s="34"/>
      <c r="ZN151" s="34"/>
      <c r="ZO151" s="34"/>
      <c r="ZP151" s="34"/>
      <c r="ZQ151" s="34"/>
      <c r="ZR151" s="34"/>
      <c r="ZS151" s="34"/>
      <c r="ZT151" s="34"/>
      <c r="ZU151" s="34"/>
      <c r="ZV151" s="34"/>
      <c r="ZW151" s="34"/>
      <c r="ZX151" s="34"/>
      <c r="ZY151" s="34"/>
      <c r="ZZ151" s="34"/>
      <c r="AAA151" s="34"/>
      <c r="AAB151" s="34"/>
      <c r="AAC151" s="34"/>
      <c r="AAD151" s="34"/>
      <c r="AAE151" s="34"/>
      <c r="AAF151" s="34"/>
      <c r="AAG151" s="34"/>
      <c r="AAH151" s="34"/>
      <c r="AAI151" s="34"/>
      <c r="AAJ151" s="34"/>
      <c r="AAK151" s="34"/>
      <c r="AAL151" s="34"/>
      <c r="AAM151" s="34"/>
      <c r="AAN151" s="34"/>
      <c r="AAO151" s="34"/>
      <c r="AAP151" s="34"/>
      <c r="AAQ151" s="34"/>
      <c r="AAR151" s="34"/>
      <c r="AAS151" s="34"/>
      <c r="AAT151" s="34"/>
      <c r="AAU151" s="34"/>
      <c r="AAV151" s="34"/>
      <c r="AAW151" s="34"/>
      <c r="AAX151" s="34"/>
      <c r="AAY151" s="34"/>
      <c r="AAZ151" s="34"/>
      <c r="ABA151" s="34"/>
      <c r="ABB151" s="34"/>
      <c r="ABC151" s="34"/>
      <c r="ABD151" s="34"/>
      <c r="ABE151" s="34"/>
      <c r="ABF151" s="34"/>
      <c r="ABG151" s="34"/>
      <c r="ABH151" s="34"/>
      <c r="ABI151" s="34"/>
      <c r="ABJ151" s="34"/>
      <c r="ABK151" s="34"/>
      <c r="ABL151" s="34"/>
      <c r="ABM151" s="34"/>
      <c r="ABN151" s="34"/>
      <c r="ABO151" s="34"/>
      <c r="ABP151" s="34"/>
      <c r="ABQ151" s="34"/>
      <c r="ABR151" s="34"/>
      <c r="ABS151" s="34"/>
      <c r="ABT151" s="34"/>
      <c r="ABU151" s="34"/>
      <c r="ABV151" s="34"/>
      <c r="ABW151" s="34"/>
      <c r="ABX151" s="34"/>
      <c r="ABY151" s="34"/>
      <c r="ABZ151" s="34"/>
      <c r="ACA151" s="34"/>
      <c r="ACB151" s="34"/>
      <c r="ACC151" s="34"/>
      <c r="ACD151" s="34"/>
      <c r="ACE151" s="34"/>
      <c r="ACF151" s="34"/>
      <c r="ACG151" s="34"/>
      <c r="ACH151" s="34"/>
      <c r="ACI151" s="34"/>
      <c r="ACJ151" s="34"/>
      <c r="ACK151" s="34"/>
      <c r="ACL151" s="34"/>
      <c r="ACM151" s="34"/>
      <c r="ACN151" s="34"/>
      <c r="ACO151" s="34"/>
      <c r="ACP151" s="34"/>
      <c r="ACQ151" s="34"/>
      <c r="ACR151" s="34"/>
      <c r="ACS151" s="34"/>
      <c r="ACT151" s="34"/>
      <c r="ACU151" s="34"/>
      <c r="ACV151" s="34"/>
      <c r="ACW151" s="34"/>
      <c r="ACX151" s="34"/>
      <c r="ACY151" s="34"/>
      <c r="ACZ151" s="34"/>
      <c r="ADA151" s="34"/>
      <c r="ADB151" s="34"/>
      <c r="ADC151" s="34"/>
      <c r="ADD151" s="34"/>
      <c r="ADE151" s="34"/>
      <c r="ADF151" s="34"/>
      <c r="ADG151" s="34"/>
      <c r="ADH151" s="34"/>
      <c r="ADI151" s="34"/>
      <c r="ADJ151" s="34"/>
      <c r="ADK151" s="34"/>
      <c r="ADL151" s="34"/>
      <c r="ADM151" s="34"/>
      <c r="ADN151" s="34"/>
      <c r="ADO151" s="34"/>
      <c r="ADP151" s="34"/>
      <c r="ADQ151" s="34"/>
      <c r="ADR151" s="34"/>
      <c r="ADS151" s="34"/>
      <c r="ADT151" s="34"/>
      <c r="ADU151" s="34"/>
      <c r="ADV151" s="34"/>
      <c r="ADW151" s="34"/>
      <c r="ADX151" s="34"/>
      <c r="ADY151" s="34"/>
      <c r="ADZ151" s="34"/>
      <c r="AEA151" s="34"/>
      <c r="AEB151" s="34"/>
      <c r="AEC151" s="34"/>
      <c r="AED151" s="34"/>
      <c r="AEE151" s="34"/>
      <c r="AEF151" s="34"/>
      <c r="AEG151" s="34"/>
      <c r="AEH151" s="34"/>
      <c r="AEI151" s="34"/>
      <c r="AEJ151" s="34"/>
      <c r="AEK151" s="34"/>
      <c r="AEL151" s="34"/>
      <c r="AEM151" s="34"/>
      <c r="AEN151" s="34"/>
      <c r="AEO151" s="34"/>
      <c r="AEP151" s="34"/>
      <c r="AEQ151" s="34"/>
      <c r="AER151" s="34"/>
      <c r="AES151" s="34"/>
      <c r="AET151" s="34"/>
      <c r="AEU151" s="34"/>
      <c r="AEV151" s="34"/>
      <c r="AEW151" s="34"/>
      <c r="AEX151" s="34"/>
      <c r="AEY151" s="34"/>
      <c r="AEZ151" s="34"/>
      <c r="AFA151" s="34"/>
      <c r="AFB151" s="34"/>
      <c r="AFC151" s="34"/>
      <c r="AFD151" s="34"/>
      <c r="AFE151" s="34"/>
      <c r="AFF151" s="34"/>
      <c r="AFG151" s="34"/>
      <c r="AFH151" s="34"/>
      <c r="AFI151" s="34"/>
      <c r="AFJ151" s="34"/>
      <c r="AFK151" s="34"/>
      <c r="AFL151" s="34"/>
      <c r="AFM151" s="34"/>
      <c r="AFN151" s="34"/>
      <c r="AFO151" s="34"/>
      <c r="AFP151" s="34"/>
      <c r="AFQ151" s="34"/>
      <c r="AFR151" s="34"/>
      <c r="AFS151" s="34"/>
      <c r="AFT151" s="34"/>
      <c r="AFU151" s="34"/>
      <c r="AFV151" s="34"/>
      <c r="AFW151" s="34"/>
      <c r="AFX151" s="34"/>
      <c r="AFY151" s="34"/>
      <c r="AFZ151" s="34"/>
      <c r="AGA151" s="34"/>
      <c r="AGB151" s="34"/>
      <c r="AGC151" s="34"/>
      <c r="AGD151" s="34"/>
      <c r="AGE151" s="34"/>
      <c r="AGF151" s="34"/>
      <c r="AGG151" s="34"/>
      <c r="AGH151" s="34"/>
      <c r="AGI151" s="34"/>
      <c r="AGJ151" s="34"/>
      <c r="AGK151" s="34"/>
      <c r="AGL151" s="34"/>
      <c r="AGM151" s="34"/>
      <c r="AGN151" s="34"/>
      <c r="AGO151" s="34"/>
      <c r="AGP151" s="34"/>
      <c r="AGQ151" s="34"/>
      <c r="AGR151" s="34"/>
      <c r="AGS151" s="34"/>
      <c r="AGT151" s="34"/>
      <c r="AGU151" s="34"/>
      <c r="AGV151" s="34"/>
      <c r="AGW151" s="34"/>
      <c r="AGX151" s="34"/>
      <c r="AGY151" s="34"/>
      <c r="AGZ151" s="34"/>
      <c r="AHA151" s="34"/>
      <c r="AHB151" s="34"/>
      <c r="AHC151" s="34"/>
      <c r="AHD151" s="34"/>
      <c r="AHE151" s="34"/>
      <c r="AHF151" s="34"/>
      <c r="AHG151" s="34"/>
      <c r="AHH151" s="34"/>
      <c r="AHI151" s="34"/>
      <c r="AHJ151" s="34"/>
      <c r="AHK151" s="34"/>
      <c r="AHL151" s="34"/>
      <c r="AHM151" s="34"/>
      <c r="AHN151" s="34"/>
      <c r="AHO151" s="34"/>
      <c r="AHP151" s="34"/>
      <c r="AHQ151" s="34"/>
      <c r="AHR151" s="34"/>
      <c r="AHS151" s="34"/>
      <c r="AHT151" s="34"/>
      <c r="AHU151" s="34"/>
      <c r="AHV151" s="34"/>
      <c r="AHW151" s="34"/>
      <c r="AHX151" s="34"/>
      <c r="AHY151" s="34"/>
      <c r="AHZ151" s="34"/>
      <c r="AIA151" s="34"/>
      <c r="AIB151" s="34"/>
      <c r="AIC151" s="34"/>
      <c r="AID151" s="34"/>
      <c r="AIE151" s="34"/>
      <c r="AIF151" s="34"/>
      <c r="AIG151" s="34"/>
      <c r="AIH151" s="34"/>
      <c r="AII151" s="34"/>
      <c r="AIJ151" s="34"/>
      <c r="AIK151" s="34"/>
      <c r="AIL151" s="34"/>
      <c r="AIM151" s="34"/>
      <c r="AIN151" s="34"/>
      <c r="AIO151" s="34"/>
      <c r="AIP151" s="34"/>
      <c r="AIQ151" s="34"/>
      <c r="AIR151" s="34"/>
      <c r="AIS151" s="34"/>
      <c r="AIT151" s="34"/>
      <c r="AIU151" s="34"/>
      <c r="AIV151" s="34"/>
      <c r="AIW151" s="34"/>
      <c r="AIX151" s="34"/>
      <c r="AIY151" s="34"/>
      <c r="AIZ151" s="34"/>
      <c r="AJA151" s="34"/>
      <c r="AJB151" s="34"/>
      <c r="AJC151" s="34"/>
      <c r="AJD151" s="34"/>
      <c r="AJE151" s="34"/>
      <c r="AJF151" s="34"/>
      <c r="AJG151" s="34"/>
      <c r="AJH151" s="34"/>
      <c r="AJI151" s="34"/>
      <c r="AJJ151" s="34"/>
      <c r="AJK151" s="34"/>
      <c r="AJL151" s="34"/>
      <c r="AJM151" s="34"/>
      <c r="AJN151" s="34"/>
      <c r="AJO151" s="34"/>
      <c r="AJP151" s="34"/>
      <c r="AJQ151" s="34"/>
      <c r="AJR151" s="34"/>
      <c r="AJS151" s="34"/>
      <c r="AJT151" s="34"/>
      <c r="AJU151" s="34"/>
      <c r="AJV151" s="34"/>
      <c r="AJW151" s="34"/>
      <c r="AJX151" s="34"/>
      <c r="AJY151" s="34"/>
      <c r="AJZ151" s="34"/>
      <c r="AKA151" s="34"/>
      <c r="AKB151" s="34"/>
      <c r="AKC151" s="34"/>
      <c r="AKD151" s="34"/>
      <c r="AKE151" s="34"/>
      <c r="AKF151" s="34"/>
      <c r="AKG151" s="34"/>
      <c r="AKH151" s="34"/>
      <c r="AKI151" s="34"/>
      <c r="AKJ151" s="34"/>
      <c r="AKK151" s="34"/>
      <c r="AKL151" s="34"/>
      <c r="AKM151" s="34"/>
      <c r="AKN151" s="34"/>
      <c r="AKO151" s="34"/>
      <c r="AKP151" s="34"/>
      <c r="AKQ151" s="34"/>
      <c r="AKR151" s="34"/>
      <c r="AKS151" s="34"/>
      <c r="AKT151" s="34"/>
      <c r="AKU151" s="34"/>
      <c r="AKV151" s="34"/>
      <c r="AKW151" s="34"/>
      <c r="AKX151" s="34"/>
      <c r="AKY151" s="34"/>
      <c r="AKZ151" s="34"/>
      <c r="ALA151" s="34"/>
      <c r="ALB151" s="34"/>
      <c r="ALC151" s="34"/>
      <c r="ALD151" s="34"/>
      <c r="ALE151" s="34"/>
      <c r="ALF151" s="34"/>
      <c r="ALG151" s="34"/>
      <c r="ALH151" s="34"/>
      <c r="ALI151" s="34"/>
      <c r="ALJ151" s="34"/>
      <c r="ALK151" s="34"/>
      <c r="ALL151" s="34"/>
      <c r="ALM151" s="34"/>
      <c r="ALN151" s="34"/>
      <c r="ALO151" s="34"/>
      <c r="ALP151" s="34"/>
      <c r="ALQ151" s="34"/>
      <c r="ALR151" s="34"/>
      <c r="ALS151" s="34"/>
      <c r="ALT151" s="34"/>
      <c r="ALU151" s="34"/>
      <c r="ALV151" s="34"/>
      <c r="ALW151" s="34"/>
      <c r="ALX151" s="34"/>
      <c r="ALY151" s="34"/>
      <c r="ALZ151" s="34"/>
      <c r="AMA151" s="34"/>
      <c r="AMB151" s="34"/>
      <c r="AMC151" s="34"/>
      <c r="AMD151" s="34"/>
      <c r="AME151" s="34"/>
      <c r="AMF151" s="34"/>
      <c r="AMG151" s="34"/>
      <c r="AMH151" s="34"/>
      <c r="AMI151" s="34"/>
      <c r="AMJ151" s="34"/>
      <c r="AMK151" s="34"/>
      <c r="AML151" s="34"/>
      <c r="AMM151" s="34"/>
      <c r="AMN151" s="34"/>
      <c r="AMO151" s="34"/>
      <c r="AMP151" s="34"/>
      <c r="AMQ151" s="34"/>
      <c r="AMR151" s="34"/>
      <c r="AMS151" s="34"/>
      <c r="AMT151" s="34"/>
      <c r="AMU151" s="34"/>
      <c r="AMV151" s="34"/>
      <c r="AMW151" s="34"/>
      <c r="AMX151" s="34"/>
      <c r="AMY151" s="34"/>
      <c r="AMZ151" s="34"/>
      <c r="ANA151" s="34"/>
      <c r="ANB151" s="34"/>
      <c r="ANC151" s="34"/>
      <c r="AND151" s="34"/>
      <c r="ANE151" s="34"/>
      <c r="ANF151" s="34"/>
      <c r="ANG151" s="34"/>
      <c r="ANH151" s="34"/>
      <c r="ANI151" s="34"/>
      <c r="ANJ151" s="34"/>
      <c r="ANK151" s="34"/>
      <c r="ANL151" s="34"/>
      <c r="ANM151" s="34"/>
      <c r="ANN151" s="34"/>
      <c r="ANO151" s="34"/>
      <c r="ANP151" s="34"/>
      <c r="ANQ151" s="34"/>
      <c r="ANR151" s="34"/>
      <c r="ANS151" s="34"/>
      <c r="ANT151" s="34"/>
      <c r="ANU151" s="34"/>
      <c r="ANV151" s="34"/>
      <c r="ANW151" s="34"/>
      <c r="ANX151" s="34"/>
      <c r="ANY151" s="34"/>
      <c r="ANZ151" s="34"/>
      <c r="AOA151" s="34"/>
      <c r="AOB151" s="34"/>
      <c r="AOC151" s="34"/>
      <c r="AOD151" s="34"/>
      <c r="AOE151" s="34"/>
      <c r="AOF151" s="34"/>
      <c r="AOG151" s="34"/>
      <c r="AOH151" s="34"/>
      <c r="AOI151" s="34"/>
      <c r="AOJ151" s="34"/>
      <c r="AOK151" s="34"/>
      <c r="AOL151" s="34"/>
      <c r="AOM151" s="34"/>
      <c r="AON151" s="34"/>
      <c r="AOO151" s="34"/>
      <c r="AOP151" s="34"/>
      <c r="AOQ151" s="34"/>
      <c r="AOR151" s="34"/>
      <c r="AOS151" s="34"/>
      <c r="AOT151" s="34"/>
      <c r="AOU151" s="34"/>
      <c r="AOV151" s="34"/>
      <c r="AOW151" s="34"/>
      <c r="AOX151" s="34"/>
      <c r="AOY151" s="34"/>
      <c r="AOZ151" s="34"/>
      <c r="APA151" s="34"/>
      <c r="APB151" s="34"/>
      <c r="APC151" s="34"/>
      <c r="APD151" s="34"/>
      <c r="APE151" s="34"/>
      <c r="APF151" s="34"/>
      <c r="APG151" s="34"/>
      <c r="APH151" s="34"/>
      <c r="API151" s="34"/>
      <c r="APJ151" s="34"/>
      <c r="APK151" s="34"/>
      <c r="APL151" s="34"/>
      <c r="APM151" s="34"/>
      <c r="APN151" s="34"/>
      <c r="APO151" s="34"/>
    </row>
    <row r="152" spans="1:1107" s="46" customFormat="1" ht="15">
      <c r="A152" s="45">
        <v>12</v>
      </c>
      <c r="B152" s="45">
        <v>2013</v>
      </c>
      <c r="C152" s="34"/>
      <c r="D152" s="47">
        <v>1</v>
      </c>
      <c r="E152" s="47">
        <v>1</v>
      </c>
      <c r="F152" s="47">
        <v>1</v>
      </c>
      <c r="G152" s="47">
        <v>1</v>
      </c>
      <c r="H152" s="47">
        <v>0</v>
      </c>
      <c r="I152" s="47">
        <v>0</v>
      </c>
      <c r="J152" s="47">
        <v>0</v>
      </c>
      <c r="K152" s="47">
        <v>1</v>
      </c>
      <c r="L152" s="47">
        <v>1</v>
      </c>
      <c r="M152" s="47">
        <v>1</v>
      </c>
      <c r="N152" s="47">
        <v>1</v>
      </c>
      <c r="O152" s="47">
        <v>0</v>
      </c>
      <c r="P152" s="47">
        <v>0</v>
      </c>
      <c r="Q152" s="47">
        <v>1</v>
      </c>
      <c r="R152" s="47">
        <v>0</v>
      </c>
      <c r="X152" s="47">
        <v>1</v>
      </c>
      <c r="Y152" s="47">
        <v>0</v>
      </c>
      <c r="Z152" s="47">
        <v>0</v>
      </c>
      <c r="AA152" s="47"/>
      <c r="AB152">
        <f t="shared" si="6"/>
        <v>18</v>
      </c>
      <c r="AC152" s="34">
        <f t="shared" si="7"/>
        <v>10</v>
      </c>
      <c r="AD152" s="34">
        <f t="shared" si="8"/>
        <v>0.55555555555555558</v>
      </c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34"/>
      <c r="BI152" s="34"/>
      <c r="BJ152" s="34"/>
      <c r="BK152" s="34"/>
      <c r="BL152" s="34"/>
      <c r="BM152" s="34"/>
      <c r="BN152" s="34"/>
      <c r="BO152" s="34"/>
      <c r="BP152" s="34"/>
      <c r="BQ152" s="34"/>
      <c r="BR152" s="34"/>
      <c r="BS152" s="34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34"/>
      <c r="DD152" s="34"/>
      <c r="DE152" s="34"/>
      <c r="DF152" s="34"/>
      <c r="DG152" s="34"/>
      <c r="DH152" s="34"/>
      <c r="DI152" s="34"/>
      <c r="DJ152" s="34"/>
      <c r="DK152" s="34"/>
      <c r="DL152" s="34"/>
      <c r="DM152" s="34"/>
      <c r="DN152" s="34"/>
      <c r="DO152" s="34"/>
      <c r="DP152" s="34"/>
      <c r="DQ152" s="34"/>
      <c r="DR152" s="34"/>
      <c r="DS152" s="34"/>
      <c r="DT152" s="34"/>
      <c r="DU152" s="34"/>
      <c r="DV152" s="34"/>
      <c r="DW152" s="34"/>
      <c r="DX152" s="34"/>
      <c r="DY152" s="34"/>
      <c r="DZ152" s="34"/>
      <c r="EA152" s="34"/>
      <c r="EB152" s="34"/>
      <c r="EC152" s="34"/>
      <c r="ED152" s="34"/>
      <c r="EE152" s="34"/>
      <c r="EF152" s="34"/>
      <c r="EG152" s="34"/>
      <c r="EH152" s="34"/>
      <c r="EI152" s="34"/>
      <c r="EJ152" s="34"/>
      <c r="EK152" s="34"/>
      <c r="EL152" s="34"/>
      <c r="EM152" s="34"/>
      <c r="EN152" s="34"/>
      <c r="EO152" s="34"/>
      <c r="EP152" s="34"/>
      <c r="EQ152" s="34"/>
      <c r="ER152" s="34"/>
      <c r="ES152" s="34"/>
      <c r="ET152" s="34"/>
      <c r="EU152" s="34"/>
      <c r="EV152" s="34"/>
      <c r="EW152" s="34"/>
      <c r="EX152" s="34"/>
      <c r="EY152" s="34"/>
      <c r="EZ152" s="34"/>
      <c r="FA152" s="34"/>
      <c r="FB152" s="34"/>
      <c r="FC152" s="34"/>
      <c r="FD152" s="34"/>
      <c r="FE152" s="34"/>
      <c r="FF152" s="34"/>
      <c r="FG152" s="34"/>
      <c r="FH152" s="34"/>
      <c r="FI152" s="34"/>
      <c r="FJ152" s="34"/>
      <c r="FK152" s="34"/>
      <c r="FL152" s="34"/>
      <c r="FM152" s="34"/>
      <c r="FN152" s="34"/>
      <c r="FO152" s="34"/>
      <c r="FP152" s="34"/>
      <c r="FQ152" s="34"/>
      <c r="FR152" s="34"/>
      <c r="FS152" s="34"/>
      <c r="FT152" s="34"/>
      <c r="FU152" s="34"/>
      <c r="FV152" s="34"/>
      <c r="FW152" s="34"/>
      <c r="FX152" s="34"/>
      <c r="FY152" s="34"/>
      <c r="FZ152" s="34"/>
      <c r="GA152" s="34"/>
      <c r="GB152" s="34"/>
      <c r="GC152" s="34"/>
      <c r="GD152" s="34"/>
      <c r="GE152" s="34"/>
      <c r="GF152" s="34"/>
      <c r="GG152" s="34"/>
      <c r="GH152" s="34"/>
      <c r="GI152" s="34"/>
      <c r="GJ152" s="34"/>
      <c r="GK152" s="34"/>
      <c r="GL152" s="34"/>
      <c r="GM152" s="34"/>
      <c r="GN152" s="34"/>
      <c r="GO152" s="34"/>
      <c r="GP152" s="34"/>
      <c r="GQ152" s="34"/>
      <c r="GR152" s="34"/>
      <c r="GS152" s="34"/>
      <c r="GT152" s="34"/>
      <c r="GU152" s="34"/>
      <c r="GV152" s="34"/>
      <c r="GW152" s="34"/>
      <c r="GX152" s="34"/>
      <c r="GY152" s="34"/>
      <c r="GZ152" s="34"/>
      <c r="HA152" s="34"/>
      <c r="HB152" s="34"/>
      <c r="HC152" s="34"/>
      <c r="HD152" s="34"/>
      <c r="HE152" s="34"/>
      <c r="HF152" s="34"/>
      <c r="HG152" s="34"/>
      <c r="HH152" s="34"/>
      <c r="HI152" s="34"/>
      <c r="HJ152" s="34"/>
      <c r="HK152" s="34"/>
      <c r="HL152" s="34"/>
      <c r="HM152" s="34"/>
      <c r="HN152" s="34"/>
      <c r="HO152" s="34"/>
      <c r="HP152" s="34"/>
      <c r="HQ152" s="34"/>
      <c r="HR152" s="34"/>
      <c r="HS152" s="34"/>
      <c r="HT152" s="34"/>
      <c r="HU152" s="34"/>
      <c r="HV152" s="34"/>
      <c r="HW152" s="34"/>
      <c r="HX152" s="34"/>
      <c r="HY152" s="34"/>
      <c r="HZ152" s="34"/>
      <c r="IA152" s="34"/>
      <c r="IB152" s="34"/>
      <c r="IC152" s="34"/>
      <c r="ID152" s="34"/>
      <c r="IE152" s="34"/>
      <c r="IF152" s="34"/>
      <c r="IG152" s="34"/>
      <c r="IH152" s="34"/>
      <c r="II152" s="34"/>
      <c r="IJ152" s="34"/>
      <c r="IK152" s="34"/>
      <c r="IL152" s="34"/>
      <c r="IM152" s="34"/>
      <c r="IN152" s="34"/>
      <c r="IO152" s="34"/>
      <c r="IP152" s="34"/>
      <c r="IQ152" s="34"/>
      <c r="IR152" s="34"/>
      <c r="IS152" s="34"/>
      <c r="IT152" s="34"/>
      <c r="IU152" s="34"/>
      <c r="IV152" s="34"/>
      <c r="IW152" s="34"/>
      <c r="IX152" s="34"/>
      <c r="IY152" s="34"/>
      <c r="IZ152" s="34"/>
      <c r="JA152" s="34"/>
      <c r="JB152" s="34"/>
      <c r="JC152" s="34"/>
      <c r="JD152" s="34"/>
      <c r="JE152" s="34"/>
      <c r="JF152" s="34"/>
      <c r="JG152" s="34"/>
      <c r="JH152" s="34"/>
      <c r="JI152" s="34"/>
      <c r="JJ152" s="34"/>
      <c r="JK152" s="34"/>
      <c r="JL152" s="34"/>
      <c r="JM152" s="34"/>
      <c r="JN152" s="34"/>
      <c r="JO152" s="34"/>
      <c r="JP152" s="34"/>
      <c r="JQ152" s="34"/>
      <c r="JR152" s="34"/>
      <c r="JS152" s="34"/>
      <c r="JT152" s="34"/>
      <c r="JU152" s="34"/>
      <c r="JV152" s="34"/>
      <c r="JW152" s="34"/>
      <c r="JX152" s="34"/>
      <c r="JY152" s="34"/>
      <c r="JZ152" s="34"/>
      <c r="KA152" s="34"/>
      <c r="KB152" s="34"/>
      <c r="KC152" s="34"/>
      <c r="KD152" s="34"/>
      <c r="KE152" s="34"/>
      <c r="KF152" s="34"/>
      <c r="KG152" s="34"/>
      <c r="KH152" s="34"/>
      <c r="KI152" s="34"/>
      <c r="KJ152" s="34"/>
      <c r="KK152" s="34"/>
      <c r="KL152" s="34"/>
      <c r="KM152" s="34"/>
      <c r="KN152" s="34"/>
      <c r="KO152" s="34"/>
      <c r="KP152" s="34"/>
      <c r="KQ152" s="34"/>
      <c r="KR152" s="34"/>
      <c r="KS152" s="34"/>
      <c r="KT152" s="34"/>
      <c r="KU152" s="34"/>
      <c r="KV152" s="34"/>
      <c r="KW152" s="34"/>
      <c r="KX152" s="34"/>
      <c r="KY152" s="34"/>
      <c r="KZ152" s="34"/>
      <c r="LA152" s="34"/>
      <c r="LB152" s="34"/>
      <c r="LC152" s="34"/>
      <c r="LD152" s="34"/>
      <c r="LE152" s="34"/>
      <c r="LF152" s="34"/>
      <c r="LG152" s="34"/>
      <c r="LH152" s="34"/>
      <c r="LI152" s="34"/>
      <c r="LJ152" s="34"/>
      <c r="LK152" s="34"/>
      <c r="LL152" s="34"/>
      <c r="LM152" s="34"/>
      <c r="LN152" s="34"/>
      <c r="LO152" s="34"/>
      <c r="LP152" s="34"/>
      <c r="LQ152" s="34"/>
      <c r="LR152" s="34"/>
      <c r="LS152" s="34"/>
      <c r="LT152" s="34"/>
      <c r="LU152" s="34"/>
      <c r="LV152" s="34"/>
      <c r="LW152" s="34"/>
      <c r="LX152" s="34"/>
      <c r="LY152" s="34"/>
      <c r="LZ152" s="34"/>
      <c r="MA152" s="34"/>
      <c r="MB152" s="34"/>
      <c r="MC152" s="34"/>
      <c r="MD152" s="34"/>
      <c r="ME152" s="34"/>
      <c r="MF152" s="34"/>
      <c r="MG152" s="34"/>
      <c r="MH152" s="34"/>
      <c r="MI152" s="34"/>
      <c r="MJ152" s="34"/>
      <c r="MK152" s="34"/>
      <c r="ML152" s="34"/>
      <c r="MM152" s="34"/>
      <c r="MN152" s="34"/>
      <c r="MO152" s="34"/>
      <c r="MP152" s="34"/>
      <c r="MQ152" s="34"/>
      <c r="MR152" s="34"/>
      <c r="MS152" s="34"/>
      <c r="MT152" s="34"/>
      <c r="MU152" s="34"/>
      <c r="MV152" s="34"/>
      <c r="MW152" s="34"/>
      <c r="MX152" s="34"/>
      <c r="MY152" s="34"/>
      <c r="MZ152" s="34"/>
      <c r="NA152" s="34"/>
      <c r="NB152" s="34"/>
      <c r="NC152" s="34"/>
      <c r="ND152" s="34"/>
      <c r="NE152" s="34"/>
      <c r="NF152" s="34"/>
      <c r="NG152" s="34"/>
      <c r="NH152" s="34"/>
      <c r="NI152" s="34"/>
      <c r="NJ152" s="34"/>
      <c r="NK152" s="34"/>
      <c r="NL152" s="34"/>
      <c r="NM152" s="34"/>
      <c r="NN152" s="34"/>
      <c r="NO152" s="34"/>
      <c r="NP152" s="34"/>
      <c r="NQ152" s="34"/>
      <c r="NR152" s="34"/>
      <c r="NS152" s="34"/>
      <c r="NT152" s="34"/>
      <c r="NU152" s="34"/>
      <c r="NV152" s="34"/>
      <c r="NW152" s="34"/>
      <c r="NX152" s="34"/>
      <c r="NY152" s="34"/>
      <c r="NZ152" s="34"/>
      <c r="OA152" s="34"/>
      <c r="OB152" s="34"/>
      <c r="OC152" s="34"/>
      <c r="OD152" s="34"/>
      <c r="OE152" s="34"/>
      <c r="OF152" s="34"/>
      <c r="OG152" s="34"/>
      <c r="OH152" s="34"/>
      <c r="OI152" s="34"/>
      <c r="OJ152" s="34"/>
      <c r="OK152" s="34"/>
      <c r="OL152" s="34"/>
      <c r="OM152" s="34"/>
      <c r="ON152" s="34"/>
      <c r="OO152" s="34"/>
      <c r="OP152" s="34"/>
      <c r="OQ152" s="34"/>
      <c r="OR152" s="34"/>
      <c r="OS152" s="34"/>
      <c r="OT152" s="34"/>
      <c r="OU152" s="34"/>
      <c r="OV152" s="34"/>
      <c r="OW152" s="34"/>
      <c r="OX152" s="34"/>
      <c r="OY152" s="34"/>
      <c r="OZ152" s="34"/>
      <c r="PA152" s="34"/>
      <c r="PB152" s="34"/>
      <c r="PC152" s="34"/>
      <c r="PD152" s="34"/>
      <c r="PE152" s="34"/>
      <c r="PF152" s="34"/>
      <c r="PG152" s="34"/>
      <c r="PH152" s="34"/>
      <c r="PI152" s="34"/>
      <c r="PJ152" s="34"/>
      <c r="PK152" s="34"/>
      <c r="PL152" s="34"/>
      <c r="PM152" s="34"/>
      <c r="PN152" s="34"/>
      <c r="PO152" s="34"/>
      <c r="PP152" s="34"/>
      <c r="PQ152" s="34"/>
      <c r="PR152" s="34"/>
      <c r="PS152" s="34"/>
      <c r="PT152" s="34"/>
      <c r="PU152" s="34"/>
      <c r="PV152" s="34"/>
      <c r="PW152" s="34"/>
      <c r="PX152" s="34"/>
      <c r="PY152" s="34"/>
      <c r="PZ152" s="34"/>
      <c r="QA152" s="34"/>
      <c r="QB152" s="34"/>
      <c r="QC152" s="34"/>
      <c r="QD152" s="34"/>
      <c r="QE152" s="34"/>
      <c r="QF152" s="34"/>
      <c r="QG152" s="34"/>
      <c r="QH152" s="34"/>
      <c r="QI152" s="34"/>
      <c r="QJ152" s="34"/>
      <c r="QK152" s="34"/>
      <c r="QL152" s="34"/>
      <c r="QM152" s="34"/>
      <c r="QN152" s="34"/>
      <c r="QO152" s="34"/>
      <c r="QP152" s="34"/>
      <c r="QQ152" s="34"/>
      <c r="QR152" s="34"/>
      <c r="QS152" s="34"/>
      <c r="QT152" s="34"/>
      <c r="QU152" s="34"/>
      <c r="QV152" s="34"/>
      <c r="QW152" s="34"/>
      <c r="QX152" s="34"/>
      <c r="QY152" s="34"/>
      <c r="QZ152" s="34"/>
      <c r="RA152" s="34"/>
      <c r="RB152" s="34"/>
      <c r="RC152" s="34"/>
      <c r="RD152" s="34"/>
      <c r="RE152" s="34"/>
      <c r="RF152" s="34"/>
      <c r="RG152" s="34"/>
      <c r="RH152" s="34"/>
      <c r="RI152" s="34"/>
      <c r="RJ152" s="34"/>
      <c r="RK152" s="34"/>
      <c r="RL152" s="34"/>
      <c r="RM152" s="34"/>
      <c r="RN152" s="34"/>
      <c r="RO152" s="34"/>
      <c r="RP152" s="34"/>
      <c r="RQ152" s="34"/>
      <c r="RR152" s="34"/>
      <c r="RS152" s="34"/>
      <c r="RT152" s="34"/>
      <c r="RU152" s="34"/>
      <c r="RV152" s="34"/>
      <c r="RW152" s="34"/>
      <c r="RX152" s="34"/>
      <c r="RY152" s="34"/>
      <c r="RZ152" s="34"/>
      <c r="SA152" s="34"/>
      <c r="SB152" s="34"/>
      <c r="SC152" s="34"/>
      <c r="SD152" s="34"/>
      <c r="SE152" s="34"/>
      <c r="SF152" s="34"/>
      <c r="SG152" s="34"/>
      <c r="SH152" s="34"/>
      <c r="SI152" s="34"/>
      <c r="SJ152" s="34"/>
      <c r="SK152" s="34"/>
      <c r="SL152" s="34"/>
      <c r="SM152" s="34"/>
      <c r="SN152" s="34"/>
      <c r="SO152" s="34"/>
      <c r="SP152" s="34"/>
      <c r="SQ152" s="34"/>
      <c r="SR152" s="34"/>
      <c r="SS152" s="34"/>
      <c r="ST152" s="34"/>
      <c r="SU152" s="34"/>
      <c r="SV152" s="34"/>
      <c r="SW152" s="34"/>
      <c r="SX152" s="34"/>
      <c r="SY152" s="34"/>
      <c r="SZ152" s="34"/>
      <c r="TA152" s="34"/>
      <c r="TB152" s="34"/>
      <c r="TC152" s="34"/>
      <c r="TD152" s="34"/>
      <c r="TE152" s="34"/>
      <c r="TF152" s="34"/>
      <c r="TG152" s="34"/>
      <c r="TH152" s="34"/>
      <c r="TI152" s="34"/>
      <c r="TJ152" s="34"/>
      <c r="TK152" s="34"/>
      <c r="TL152" s="34"/>
      <c r="TM152" s="34"/>
      <c r="TN152" s="34"/>
      <c r="TO152" s="34"/>
      <c r="TP152" s="34"/>
      <c r="TQ152" s="34"/>
      <c r="TR152" s="34"/>
      <c r="TS152" s="34"/>
      <c r="TT152" s="34"/>
      <c r="TU152" s="34"/>
      <c r="TV152" s="34"/>
      <c r="TW152" s="34"/>
      <c r="TX152" s="34"/>
      <c r="TY152" s="34"/>
      <c r="TZ152" s="34"/>
      <c r="UA152" s="34"/>
      <c r="UB152" s="34"/>
      <c r="UC152" s="34"/>
      <c r="UD152" s="34"/>
      <c r="UE152" s="34"/>
      <c r="UF152" s="34"/>
      <c r="UG152" s="34"/>
      <c r="UH152" s="34"/>
      <c r="UI152" s="34"/>
      <c r="UJ152" s="34"/>
      <c r="UK152" s="34"/>
      <c r="UL152" s="34"/>
      <c r="UM152" s="34"/>
      <c r="UN152" s="34"/>
      <c r="UO152" s="34"/>
      <c r="UP152" s="34"/>
      <c r="UQ152" s="34"/>
      <c r="UR152" s="34"/>
      <c r="US152" s="34"/>
      <c r="UT152" s="34"/>
      <c r="UU152" s="34"/>
      <c r="UV152" s="34"/>
      <c r="UW152" s="34"/>
      <c r="UX152" s="34"/>
      <c r="UY152" s="34"/>
      <c r="UZ152" s="34"/>
      <c r="VA152" s="34"/>
      <c r="VB152" s="34"/>
      <c r="VC152" s="34"/>
      <c r="VD152" s="34"/>
      <c r="VE152" s="34"/>
      <c r="VF152" s="34"/>
      <c r="VG152" s="34"/>
      <c r="VH152" s="34"/>
      <c r="VI152" s="34"/>
      <c r="VJ152" s="34"/>
      <c r="VK152" s="34"/>
      <c r="VL152" s="34"/>
      <c r="VM152" s="34"/>
      <c r="VN152" s="34"/>
      <c r="VO152" s="34"/>
      <c r="VP152" s="34"/>
      <c r="VQ152" s="34"/>
      <c r="VR152" s="34"/>
      <c r="VS152" s="34"/>
      <c r="VT152" s="34"/>
      <c r="VU152" s="34"/>
      <c r="VV152" s="34"/>
      <c r="VW152" s="34"/>
      <c r="VX152" s="34"/>
      <c r="VY152" s="34"/>
      <c r="VZ152" s="34"/>
      <c r="WA152" s="34"/>
      <c r="WB152" s="34"/>
      <c r="WC152" s="34"/>
      <c r="WD152" s="34"/>
      <c r="WE152" s="34"/>
      <c r="WF152" s="34"/>
      <c r="WG152" s="34"/>
      <c r="WH152" s="34"/>
      <c r="WI152" s="34"/>
      <c r="WJ152" s="34"/>
      <c r="WK152" s="34"/>
      <c r="WL152" s="34"/>
      <c r="WM152" s="34"/>
      <c r="WN152" s="34"/>
      <c r="WO152" s="34"/>
      <c r="WP152" s="34"/>
      <c r="WQ152" s="34"/>
      <c r="WR152" s="34"/>
      <c r="WS152" s="34"/>
      <c r="WT152" s="34"/>
      <c r="WU152" s="34"/>
      <c r="WV152" s="34"/>
      <c r="WW152" s="34"/>
      <c r="WX152" s="34"/>
      <c r="WY152" s="34"/>
      <c r="WZ152" s="34"/>
      <c r="XA152" s="34"/>
      <c r="XB152" s="34"/>
      <c r="XC152" s="34"/>
      <c r="XD152" s="34"/>
      <c r="XE152" s="34"/>
      <c r="XF152" s="34"/>
      <c r="XG152" s="34"/>
      <c r="XH152" s="34"/>
      <c r="XI152" s="34"/>
      <c r="XJ152" s="34"/>
      <c r="XK152" s="34"/>
      <c r="XL152" s="34"/>
      <c r="XM152" s="34"/>
      <c r="XN152" s="34"/>
      <c r="XO152" s="34"/>
      <c r="XP152" s="34"/>
      <c r="XQ152" s="34"/>
      <c r="XR152" s="34"/>
      <c r="XS152" s="34"/>
      <c r="XT152" s="34"/>
      <c r="XU152" s="34"/>
      <c r="XV152" s="34"/>
      <c r="XW152" s="34"/>
      <c r="XX152" s="34"/>
      <c r="XY152" s="34"/>
      <c r="XZ152" s="34"/>
      <c r="YA152" s="34"/>
      <c r="YB152" s="34"/>
      <c r="YC152" s="34"/>
      <c r="YD152" s="34"/>
      <c r="YE152" s="34"/>
      <c r="YF152" s="34"/>
      <c r="YG152" s="34"/>
      <c r="YH152" s="34"/>
      <c r="YI152" s="34"/>
      <c r="YJ152" s="34"/>
      <c r="YK152" s="34"/>
      <c r="YL152" s="34"/>
      <c r="YM152" s="34"/>
      <c r="YN152" s="34"/>
      <c r="YO152" s="34"/>
      <c r="YP152" s="34"/>
      <c r="YQ152" s="34"/>
      <c r="YR152" s="34"/>
      <c r="YS152" s="34"/>
      <c r="YT152" s="34"/>
      <c r="YU152" s="34"/>
      <c r="YV152" s="34"/>
      <c r="YW152" s="34"/>
      <c r="YX152" s="34"/>
      <c r="YY152" s="34"/>
      <c r="YZ152" s="34"/>
      <c r="ZA152" s="34"/>
      <c r="ZB152" s="34"/>
      <c r="ZC152" s="34"/>
      <c r="ZD152" s="34"/>
      <c r="ZE152" s="34"/>
      <c r="ZF152" s="34"/>
      <c r="ZG152" s="34"/>
      <c r="ZH152" s="34"/>
      <c r="ZI152" s="34"/>
      <c r="ZJ152" s="34"/>
      <c r="ZK152" s="34"/>
      <c r="ZL152" s="34"/>
      <c r="ZM152" s="34"/>
      <c r="ZN152" s="34"/>
      <c r="ZO152" s="34"/>
      <c r="ZP152" s="34"/>
      <c r="ZQ152" s="34"/>
      <c r="ZR152" s="34"/>
      <c r="ZS152" s="34"/>
      <c r="ZT152" s="34"/>
      <c r="ZU152" s="34"/>
      <c r="ZV152" s="34"/>
      <c r="ZW152" s="34"/>
      <c r="ZX152" s="34"/>
      <c r="ZY152" s="34"/>
      <c r="ZZ152" s="34"/>
      <c r="AAA152" s="34"/>
      <c r="AAB152" s="34"/>
      <c r="AAC152" s="34"/>
      <c r="AAD152" s="34"/>
      <c r="AAE152" s="34"/>
      <c r="AAF152" s="34"/>
      <c r="AAG152" s="34"/>
      <c r="AAH152" s="34"/>
      <c r="AAI152" s="34"/>
      <c r="AAJ152" s="34"/>
      <c r="AAK152" s="34"/>
      <c r="AAL152" s="34"/>
      <c r="AAM152" s="34"/>
      <c r="AAN152" s="34"/>
      <c r="AAO152" s="34"/>
      <c r="AAP152" s="34"/>
      <c r="AAQ152" s="34"/>
      <c r="AAR152" s="34"/>
      <c r="AAS152" s="34"/>
      <c r="AAT152" s="34"/>
      <c r="AAU152" s="34"/>
      <c r="AAV152" s="34"/>
      <c r="AAW152" s="34"/>
      <c r="AAX152" s="34"/>
      <c r="AAY152" s="34"/>
      <c r="AAZ152" s="34"/>
      <c r="ABA152" s="34"/>
      <c r="ABB152" s="34"/>
      <c r="ABC152" s="34"/>
      <c r="ABD152" s="34"/>
      <c r="ABE152" s="34"/>
      <c r="ABF152" s="34"/>
      <c r="ABG152" s="34"/>
      <c r="ABH152" s="34"/>
      <c r="ABI152" s="34"/>
      <c r="ABJ152" s="34"/>
      <c r="ABK152" s="34"/>
      <c r="ABL152" s="34"/>
      <c r="ABM152" s="34"/>
      <c r="ABN152" s="34"/>
      <c r="ABO152" s="34"/>
      <c r="ABP152" s="34"/>
      <c r="ABQ152" s="34"/>
      <c r="ABR152" s="34"/>
      <c r="ABS152" s="34"/>
      <c r="ABT152" s="34"/>
      <c r="ABU152" s="34"/>
      <c r="ABV152" s="34"/>
      <c r="ABW152" s="34"/>
      <c r="ABX152" s="34"/>
      <c r="ABY152" s="34"/>
      <c r="ABZ152" s="34"/>
      <c r="ACA152" s="34"/>
      <c r="ACB152" s="34"/>
      <c r="ACC152" s="34"/>
      <c r="ACD152" s="34"/>
      <c r="ACE152" s="34"/>
      <c r="ACF152" s="34"/>
      <c r="ACG152" s="34"/>
      <c r="ACH152" s="34"/>
      <c r="ACI152" s="34"/>
      <c r="ACJ152" s="34"/>
      <c r="ACK152" s="34"/>
      <c r="ACL152" s="34"/>
      <c r="ACM152" s="34"/>
      <c r="ACN152" s="34"/>
      <c r="ACO152" s="34"/>
      <c r="ACP152" s="34"/>
      <c r="ACQ152" s="34"/>
      <c r="ACR152" s="34"/>
      <c r="ACS152" s="34"/>
      <c r="ACT152" s="34"/>
      <c r="ACU152" s="34"/>
      <c r="ACV152" s="34"/>
      <c r="ACW152" s="34"/>
      <c r="ACX152" s="34"/>
      <c r="ACY152" s="34"/>
      <c r="ACZ152" s="34"/>
      <c r="ADA152" s="34"/>
      <c r="ADB152" s="34"/>
      <c r="ADC152" s="34"/>
      <c r="ADD152" s="34"/>
      <c r="ADE152" s="34"/>
      <c r="ADF152" s="34"/>
      <c r="ADG152" s="34"/>
      <c r="ADH152" s="34"/>
      <c r="ADI152" s="34"/>
      <c r="ADJ152" s="34"/>
      <c r="ADK152" s="34"/>
      <c r="ADL152" s="34"/>
      <c r="ADM152" s="34"/>
      <c r="ADN152" s="34"/>
      <c r="ADO152" s="34"/>
      <c r="ADP152" s="34"/>
      <c r="ADQ152" s="34"/>
      <c r="ADR152" s="34"/>
      <c r="ADS152" s="34"/>
      <c r="ADT152" s="34"/>
      <c r="ADU152" s="34"/>
      <c r="ADV152" s="34"/>
      <c r="ADW152" s="34"/>
      <c r="ADX152" s="34"/>
      <c r="ADY152" s="34"/>
      <c r="ADZ152" s="34"/>
      <c r="AEA152" s="34"/>
      <c r="AEB152" s="34"/>
      <c r="AEC152" s="34"/>
      <c r="AED152" s="34"/>
      <c r="AEE152" s="34"/>
      <c r="AEF152" s="34"/>
      <c r="AEG152" s="34"/>
      <c r="AEH152" s="34"/>
      <c r="AEI152" s="34"/>
      <c r="AEJ152" s="34"/>
      <c r="AEK152" s="34"/>
      <c r="AEL152" s="34"/>
      <c r="AEM152" s="34"/>
      <c r="AEN152" s="34"/>
      <c r="AEO152" s="34"/>
      <c r="AEP152" s="34"/>
      <c r="AEQ152" s="34"/>
      <c r="AER152" s="34"/>
      <c r="AES152" s="34"/>
      <c r="AET152" s="34"/>
      <c r="AEU152" s="34"/>
      <c r="AEV152" s="34"/>
      <c r="AEW152" s="34"/>
      <c r="AEX152" s="34"/>
      <c r="AEY152" s="34"/>
      <c r="AEZ152" s="34"/>
      <c r="AFA152" s="34"/>
      <c r="AFB152" s="34"/>
      <c r="AFC152" s="34"/>
      <c r="AFD152" s="34"/>
      <c r="AFE152" s="34"/>
      <c r="AFF152" s="34"/>
      <c r="AFG152" s="34"/>
      <c r="AFH152" s="34"/>
      <c r="AFI152" s="34"/>
      <c r="AFJ152" s="34"/>
      <c r="AFK152" s="34"/>
      <c r="AFL152" s="34"/>
      <c r="AFM152" s="34"/>
      <c r="AFN152" s="34"/>
      <c r="AFO152" s="34"/>
      <c r="AFP152" s="34"/>
      <c r="AFQ152" s="34"/>
      <c r="AFR152" s="34"/>
      <c r="AFS152" s="34"/>
      <c r="AFT152" s="34"/>
      <c r="AFU152" s="34"/>
      <c r="AFV152" s="34"/>
      <c r="AFW152" s="34"/>
      <c r="AFX152" s="34"/>
      <c r="AFY152" s="34"/>
      <c r="AFZ152" s="34"/>
      <c r="AGA152" s="34"/>
      <c r="AGB152" s="34"/>
      <c r="AGC152" s="34"/>
      <c r="AGD152" s="34"/>
      <c r="AGE152" s="34"/>
      <c r="AGF152" s="34"/>
      <c r="AGG152" s="34"/>
      <c r="AGH152" s="34"/>
      <c r="AGI152" s="34"/>
      <c r="AGJ152" s="34"/>
      <c r="AGK152" s="34"/>
      <c r="AGL152" s="34"/>
      <c r="AGM152" s="34"/>
      <c r="AGN152" s="34"/>
      <c r="AGO152" s="34"/>
      <c r="AGP152" s="34"/>
      <c r="AGQ152" s="34"/>
      <c r="AGR152" s="34"/>
      <c r="AGS152" s="34"/>
      <c r="AGT152" s="34"/>
      <c r="AGU152" s="34"/>
      <c r="AGV152" s="34"/>
      <c r="AGW152" s="34"/>
      <c r="AGX152" s="34"/>
      <c r="AGY152" s="34"/>
      <c r="AGZ152" s="34"/>
      <c r="AHA152" s="34"/>
      <c r="AHB152" s="34"/>
      <c r="AHC152" s="34"/>
      <c r="AHD152" s="34"/>
      <c r="AHE152" s="34"/>
      <c r="AHF152" s="34"/>
      <c r="AHG152" s="34"/>
      <c r="AHH152" s="34"/>
      <c r="AHI152" s="34"/>
      <c r="AHJ152" s="34"/>
      <c r="AHK152" s="34"/>
      <c r="AHL152" s="34"/>
      <c r="AHM152" s="34"/>
      <c r="AHN152" s="34"/>
      <c r="AHO152" s="34"/>
      <c r="AHP152" s="34"/>
      <c r="AHQ152" s="34"/>
      <c r="AHR152" s="34"/>
      <c r="AHS152" s="34"/>
      <c r="AHT152" s="34"/>
      <c r="AHU152" s="34"/>
      <c r="AHV152" s="34"/>
      <c r="AHW152" s="34"/>
      <c r="AHX152" s="34"/>
      <c r="AHY152" s="34"/>
      <c r="AHZ152" s="34"/>
      <c r="AIA152" s="34"/>
      <c r="AIB152" s="34"/>
      <c r="AIC152" s="34"/>
      <c r="AID152" s="34"/>
      <c r="AIE152" s="34"/>
      <c r="AIF152" s="34"/>
      <c r="AIG152" s="34"/>
      <c r="AIH152" s="34"/>
      <c r="AII152" s="34"/>
      <c r="AIJ152" s="34"/>
      <c r="AIK152" s="34"/>
      <c r="AIL152" s="34"/>
      <c r="AIM152" s="34"/>
      <c r="AIN152" s="34"/>
      <c r="AIO152" s="34"/>
      <c r="AIP152" s="34"/>
      <c r="AIQ152" s="34"/>
      <c r="AIR152" s="34"/>
      <c r="AIS152" s="34"/>
      <c r="AIT152" s="34"/>
      <c r="AIU152" s="34"/>
      <c r="AIV152" s="34"/>
      <c r="AIW152" s="34"/>
      <c r="AIX152" s="34"/>
      <c r="AIY152" s="34"/>
      <c r="AIZ152" s="34"/>
      <c r="AJA152" s="34"/>
      <c r="AJB152" s="34"/>
      <c r="AJC152" s="34"/>
      <c r="AJD152" s="34"/>
      <c r="AJE152" s="34"/>
      <c r="AJF152" s="34"/>
      <c r="AJG152" s="34"/>
      <c r="AJH152" s="34"/>
      <c r="AJI152" s="34"/>
      <c r="AJJ152" s="34"/>
      <c r="AJK152" s="34"/>
      <c r="AJL152" s="34"/>
      <c r="AJM152" s="34"/>
      <c r="AJN152" s="34"/>
      <c r="AJO152" s="34"/>
      <c r="AJP152" s="34"/>
      <c r="AJQ152" s="34"/>
      <c r="AJR152" s="34"/>
      <c r="AJS152" s="34"/>
      <c r="AJT152" s="34"/>
      <c r="AJU152" s="34"/>
      <c r="AJV152" s="34"/>
      <c r="AJW152" s="34"/>
      <c r="AJX152" s="34"/>
      <c r="AJY152" s="34"/>
      <c r="AJZ152" s="34"/>
      <c r="AKA152" s="34"/>
      <c r="AKB152" s="34"/>
      <c r="AKC152" s="34"/>
      <c r="AKD152" s="34"/>
      <c r="AKE152" s="34"/>
      <c r="AKF152" s="34"/>
      <c r="AKG152" s="34"/>
      <c r="AKH152" s="34"/>
      <c r="AKI152" s="34"/>
      <c r="AKJ152" s="34"/>
      <c r="AKK152" s="34"/>
      <c r="AKL152" s="34"/>
      <c r="AKM152" s="34"/>
      <c r="AKN152" s="34"/>
      <c r="AKO152" s="34"/>
      <c r="AKP152" s="34"/>
      <c r="AKQ152" s="34"/>
      <c r="AKR152" s="34"/>
      <c r="AKS152" s="34"/>
      <c r="AKT152" s="34"/>
      <c r="AKU152" s="34"/>
      <c r="AKV152" s="34"/>
      <c r="AKW152" s="34"/>
      <c r="AKX152" s="34"/>
      <c r="AKY152" s="34"/>
      <c r="AKZ152" s="34"/>
      <c r="ALA152" s="34"/>
      <c r="ALB152" s="34"/>
      <c r="ALC152" s="34"/>
      <c r="ALD152" s="34"/>
      <c r="ALE152" s="34"/>
      <c r="ALF152" s="34"/>
      <c r="ALG152" s="34"/>
      <c r="ALH152" s="34"/>
      <c r="ALI152" s="34"/>
      <c r="ALJ152" s="34"/>
      <c r="ALK152" s="34"/>
      <c r="ALL152" s="34"/>
      <c r="ALM152" s="34"/>
      <c r="ALN152" s="34"/>
      <c r="ALO152" s="34"/>
      <c r="ALP152" s="34"/>
      <c r="ALQ152" s="34"/>
      <c r="ALR152" s="34"/>
      <c r="ALS152" s="34"/>
      <c r="ALT152" s="34"/>
      <c r="ALU152" s="34"/>
      <c r="ALV152" s="34"/>
      <c r="ALW152" s="34"/>
      <c r="ALX152" s="34"/>
      <c r="ALY152" s="34"/>
      <c r="ALZ152" s="34"/>
      <c r="AMA152" s="34"/>
      <c r="AMB152" s="34"/>
      <c r="AMC152" s="34"/>
      <c r="AMD152" s="34"/>
      <c r="AME152" s="34"/>
      <c r="AMF152" s="34"/>
      <c r="AMG152" s="34"/>
      <c r="AMH152" s="34"/>
      <c r="AMI152" s="34"/>
      <c r="AMJ152" s="34"/>
      <c r="AMK152" s="34"/>
      <c r="AML152" s="34"/>
      <c r="AMM152" s="34"/>
      <c r="AMN152" s="34"/>
      <c r="AMO152" s="34"/>
      <c r="AMP152" s="34"/>
      <c r="AMQ152" s="34"/>
      <c r="AMR152" s="34"/>
      <c r="AMS152" s="34"/>
      <c r="AMT152" s="34"/>
      <c r="AMU152" s="34"/>
      <c r="AMV152" s="34"/>
      <c r="AMW152" s="34"/>
      <c r="AMX152" s="34"/>
      <c r="AMY152" s="34"/>
      <c r="AMZ152" s="34"/>
      <c r="ANA152" s="34"/>
      <c r="ANB152" s="34"/>
      <c r="ANC152" s="34"/>
      <c r="AND152" s="34"/>
      <c r="ANE152" s="34"/>
      <c r="ANF152" s="34"/>
      <c r="ANG152" s="34"/>
      <c r="ANH152" s="34"/>
      <c r="ANI152" s="34"/>
      <c r="ANJ152" s="34"/>
      <c r="ANK152" s="34"/>
      <c r="ANL152" s="34"/>
      <c r="ANM152" s="34"/>
      <c r="ANN152" s="34"/>
      <c r="ANO152" s="34"/>
      <c r="ANP152" s="34"/>
      <c r="ANQ152" s="34"/>
      <c r="ANR152" s="34"/>
      <c r="ANS152" s="34"/>
      <c r="ANT152" s="34"/>
      <c r="ANU152" s="34"/>
      <c r="ANV152" s="34"/>
      <c r="ANW152" s="34"/>
      <c r="ANX152" s="34"/>
      <c r="ANY152" s="34"/>
      <c r="ANZ152" s="34"/>
      <c r="AOA152" s="34"/>
      <c r="AOB152" s="34"/>
      <c r="AOC152" s="34"/>
      <c r="AOD152" s="34"/>
      <c r="AOE152" s="34"/>
      <c r="AOF152" s="34"/>
      <c r="AOG152" s="34"/>
      <c r="AOH152" s="34"/>
      <c r="AOI152" s="34"/>
      <c r="AOJ152" s="34"/>
      <c r="AOK152" s="34"/>
      <c r="AOL152" s="34"/>
      <c r="AOM152" s="34"/>
      <c r="AON152" s="34"/>
      <c r="AOO152" s="34"/>
      <c r="AOP152" s="34"/>
      <c r="AOQ152" s="34"/>
      <c r="AOR152" s="34"/>
      <c r="AOS152" s="34"/>
      <c r="AOT152" s="34"/>
      <c r="AOU152" s="34"/>
      <c r="AOV152" s="34"/>
      <c r="AOW152" s="34"/>
      <c r="AOX152" s="34"/>
      <c r="AOY152" s="34"/>
      <c r="AOZ152" s="34"/>
      <c r="APA152" s="34"/>
      <c r="APB152" s="34"/>
      <c r="APC152" s="34"/>
      <c r="APD152" s="34"/>
      <c r="APE152" s="34"/>
      <c r="APF152" s="34"/>
      <c r="APG152" s="34"/>
      <c r="APH152" s="34"/>
      <c r="API152" s="34"/>
      <c r="APJ152" s="34"/>
      <c r="APK152" s="34"/>
      <c r="APL152" s="34"/>
      <c r="APM152" s="34"/>
      <c r="APN152" s="34"/>
      <c r="APO152" s="34"/>
    </row>
    <row r="153" spans="1:1107" s="46" customFormat="1" ht="15">
      <c r="A153" s="45">
        <v>1</v>
      </c>
      <c r="B153" s="45">
        <v>2014</v>
      </c>
      <c r="C153" s="34"/>
      <c r="D153" s="47"/>
      <c r="E153" s="47"/>
      <c r="F153" s="47">
        <v>1</v>
      </c>
      <c r="G153" s="47">
        <v>1</v>
      </c>
      <c r="H153" s="47"/>
      <c r="I153" s="47"/>
      <c r="J153" s="47"/>
      <c r="K153" s="47"/>
      <c r="L153" s="47"/>
      <c r="M153" s="47"/>
      <c r="N153" s="47">
        <v>1</v>
      </c>
      <c r="O153" s="47"/>
      <c r="P153" s="47"/>
      <c r="Q153" s="47"/>
      <c r="R153" s="47"/>
      <c r="X153" s="47"/>
      <c r="Y153" s="47"/>
      <c r="Z153" s="47"/>
      <c r="AA153" s="47"/>
      <c r="AB153">
        <f t="shared" si="6"/>
        <v>3</v>
      </c>
      <c r="AC153" s="34">
        <f t="shared" si="7"/>
        <v>3</v>
      </c>
      <c r="AD153" s="34">
        <f t="shared" si="8"/>
        <v>1</v>
      </c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  <c r="BO153" s="34"/>
      <c r="BP153" s="34"/>
      <c r="BQ153" s="34"/>
      <c r="BR153" s="34"/>
      <c r="BS153" s="34"/>
      <c r="BT153" s="34"/>
      <c r="BU153" s="34"/>
      <c r="BV153" s="34"/>
      <c r="BW153" s="34"/>
      <c r="BX153" s="34"/>
      <c r="BY153" s="34"/>
      <c r="BZ153" s="34"/>
      <c r="CA153" s="34"/>
      <c r="CB153" s="34"/>
      <c r="CC153" s="34"/>
      <c r="CD153" s="34"/>
      <c r="CE153" s="34"/>
      <c r="CF153" s="34"/>
      <c r="CG153" s="34"/>
      <c r="CH153" s="34"/>
      <c r="CI153" s="34"/>
      <c r="CJ153" s="34"/>
      <c r="CK153" s="34"/>
      <c r="CL153" s="34"/>
      <c r="CM153" s="34"/>
      <c r="CN153" s="34"/>
      <c r="CO153" s="34"/>
      <c r="CP153" s="34"/>
      <c r="CQ153" s="34"/>
      <c r="CR153" s="34"/>
      <c r="CS153" s="34"/>
      <c r="CT153" s="34"/>
      <c r="CU153" s="34"/>
      <c r="CV153" s="34"/>
      <c r="CW153" s="34"/>
      <c r="CX153" s="34"/>
      <c r="CY153" s="34"/>
      <c r="CZ153" s="34"/>
      <c r="DA153" s="34"/>
      <c r="DB153" s="34"/>
      <c r="DC153" s="34"/>
      <c r="DD153" s="34"/>
      <c r="DE153" s="34"/>
      <c r="DF153" s="34"/>
      <c r="DG153" s="34"/>
      <c r="DH153" s="34"/>
      <c r="DI153" s="34"/>
      <c r="DJ153" s="34"/>
      <c r="DK153" s="34"/>
      <c r="DL153" s="34"/>
      <c r="DM153" s="34"/>
      <c r="DN153" s="34"/>
      <c r="DO153" s="34"/>
      <c r="DP153" s="34"/>
      <c r="DQ153" s="34"/>
      <c r="DR153" s="34"/>
      <c r="DS153" s="34"/>
      <c r="DT153" s="34"/>
      <c r="DU153" s="34"/>
      <c r="DV153" s="34"/>
      <c r="DW153" s="34"/>
      <c r="DX153" s="34"/>
      <c r="DY153" s="34"/>
      <c r="DZ153" s="34"/>
      <c r="EA153" s="34"/>
      <c r="EB153" s="34"/>
      <c r="EC153" s="34"/>
      <c r="ED153" s="34"/>
      <c r="EE153" s="34"/>
      <c r="EF153" s="34"/>
      <c r="EG153" s="34"/>
      <c r="EH153" s="34"/>
      <c r="EI153" s="34"/>
      <c r="EJ153" s="34"/>
      <c r="EK153" s="34"/>
      <c r="EL153" s="34"/>
      <c r="EM153" s="34"/>
      <c r="EN153" s="34"/>
      <c r="EO153" s="34"/>
      <c r="EP153" s="34"/>
      <c r="EQ153" s="34"/>
      <c r="ER153" s="34"/>
      <c r="ES153" s="34"/>
      <c r="ET153" s="34"/>
      <c r="EU153" s="34"/>
      <c r="EV153" s="34"/>
      <c r="EW153" s="34"/>
      <c r="EX153" s="34"/>
      <c r="EY153" s="34"/>
      <c r="EZ153" s="34"/>
      <c r="FA153" s="34"/>
      <c r="FB153" s="34"/>
      <c r="FC153" s="34"/>
      <c r="FD153" s="34"/>
      <c r="FE153" s="34"/>
      <c r="FF153" s="34"/>
      <c r="FG153" s="34"/>
      <c r="FH153" s="34"/>
      <c r="FI153" s="34"/>
      <c r="FJ153" s="34"/>
      <c r="FK153" s="34"/>
      <c r="FL153" s="34"/>
      <c r="FM153" s="34"/>
      <c r="FN153" s="34"/>
      <c r="FO153" s="34"/>
      <c r="FP153" s="34"/>
      <c r="FQ153" s="34"/>
      <c r="FR153" s="34"/>
      <c r="FS153" s="34"/>
      <c r="FT153" s="34"/>
      <c r="FU153" s="34"/>
      <c r="FV153" s="34"/>
      <c r="FW153" s="34"/>
      <c r="FX153" s="34"/>
      <c r="FY153" s="34"/>
      <c r="FZ153" s="34"/>
      <c r="GA153" s="34"/>
      <c r="GB153" s="34"/>
      <c r="GC153" s="34"/>
      <c r="GD153" s="34"/>
      <c r="GE153" s="34"/>
      <c r="GF153" s="34"/>
      <c r="GG153" s="34"/>
      <c r="GH153" s="34"/>
      <c r="GI153" s="34"/>
      <c r="GJ153" s="34"/>
      <c r="GK153" s="34"/>
      <c r="GL153" s="34"/>
      <c r="GM153" s="34"/>
      <c r="GN153" s="34"/>
      <c r="GO153" s="34"/>
      <c r="GP153" s="34"/>
      <c r="GQ153" s="34"/>
      <c r="GR153" s="34"/>
      <c r="GS153" s="34"/>
      <c r="GT153" s="34"/>
      <c r="GU153" s="34"/>
      <c r="GV153" s="34"/>
      <c r="GW153" s="34"/>
      <c r="GX153" s="34"/>
      <c r="GY153" s="34"/>
      <c r="GZ153" s="34"/>
      <c r="HA153" s="34"/>
      <c r="HB153" s="34"/>
      <c r="HC153" s="34"/>
      <c r="HD153" s="34"/>
      <c r="HE153" s="34"/>
      <c r="HF153" s="34"/>
      <c r="HG153" s="34"/>
      <c r="HH153" s="34"/>
      <c r="HI153" s="34"/>
      <c r="HJ153" s="34"/>
      <c r="HK153" s="34"/>
      <c r="HL153" s="34"/>
      <c r="HM153" s="34"/>
      <c r="HN153" s="34"/>
      <c r="HO153" s="34"/>
      <c r="HP153" s="34"/>
      <c r="HQ153" s="34"/>
      <c r="HR153" s="34"/>
      <c r="HS153" s="34"/>
      <c r="HT153" s="34"/>
      <c r="HU153" s="34"/>
      <c r="HV153" s="34"/>
      <c r="HW153" s="34"/>
      <c r="HX153" s="34"/>
      <c r="HY153" s="34"/>
      <c r="HZ153" s="34"/>
      <c r="IA153" s="34"/>
      <c r="IB153" s="34"/>
      <c r="IC153" s="34"/>
      <c r="ID153" s="34"/>
      <c r="IE153" s="34"/>
      <c r="IF153" s="34"/>
      <c r="IG153" s="34"/>
      <c r="IH153" s="34"/>
      <c r="II153" s="34"/>
      <c r="IJ153" s="34"/>
      <c r="IK153" s="34"/>
      <c r="IL153" s="34"/>
      <c r="IM153" s="34"/>
      <c r="IN153" s="34"/>
      <c r="IO153" s="34"/>
      <c r="IP153" s="34"/>
      <c r="IQ153" s="34"/>
      <c r="IR153" s="34"/>
      <c r="IS153" s="34"/>
      <c r="IT153" s="34"/>
      <c r="IU153" s="34"/>
      <c r="IV153" s="34"/>
      <c r="IW153" s="34"/>
      <c r="IX153" s="34"/>
      <c r="IY153" s="34"/>
      <c r="IZ153" s="34"/>
      <c r="JA153" s="34"/>
      <c r="JB153" s="34"/>
      <c r="JC153" s="34"/>
      <c r="JD153" s="34"/>
      <c r="JE153" s="34"/>
      <c r="JF153" s="34"/>
      <c r="JG153" s="34"/>
      <c r="JH153" s="34"/>
      <c r="JI153" s="34"/>
      <c r="JJ153" s="34"/>
      <c r="JK153" s="34"/>
      <c r="JL153" s="34"/>
      <c r="JM153" s="34"/>
      <c r="JN153" s="34"/>
      <c r="JO153" s="34"/>
      <c r="JP153" s="34"/>
      <c r="JQ153" s="34"/>
      <c r="JR153" s="34"/>
      <c r="JS153" s="34"/>
      <c r="JT153" s="34"/>
      <c r="JU153" s="34"/>
      <c r="JV153" s="34"/>
      <c r="JW153" s="34"/>
      <c r="JX153" s="34"/>
      <c r="JY153" s="34"/>
      <c r="JZ153" s="34"/>
      <c r="KA153" s="34"/>
      <c r="KB153" s="34"/>
      <c r="KC153" s="34"/>
      <c r="KD153" s="34"/>
      <c r="KE153" s="34"/>
      <c r="KF153" s="34"/>
      <c r="KG153" s="34"/>
      <c r="KH153" s="34"/>
      <c r="KI153" s="34"/>
      <c r="KJ153" s="34"/>
      <c r="KK153" s="34"/>
      <c r="KL153" s="34"/>
      <c r="KM153" s="34"/>
      <c r="KN153" s="34"/>
      <c r="KO153" s="34"/>
      <c r="KP153" s="34"/>
      <c r="KQ153" s="34"/>
      <c r="KR153" s="34"/>
      <c r="KS153" s="34"/>
      <c r="KT153" s="34"/>
      <c r="KU153" s="34"/>
      <c r="KV153" s="34"/>
      <c r="KW153" s="34"/>
      <c r="KX153" s="34"/>
      <c r="KY153" s="34"/>
      <c r="KZ153" s="34"/>
      <c r="LA153" s="34"/>
      <c r="LB153" s="34"/>
      <c r="LC153" s="34"/>
      <c r="LD153" s="34"/>
      <c r="LE153" s="34"/>
      <c r="LF153" s="34"/>
      <c r="LG153" s="34"/>
      <c r="LH153" s="34"/>
      <c r="LI153" s="34"/>
      <c r="LJ153" s="34"/>
      <c r="LK153" s="34"/>
      <c r="LL153" s="34"/>
      <c r="LM153" s="34"/>
      <c r="LN153" s="34"/>
      <c r="LO153" s="34"/>
      <c r="LP153" s="34"/>
      <c r="LQ153" s="34"/>
      <c r="LR153" s="34"/>
      <c r="LS153" s="34"/>
      <c r="LT153" s="34"/>
      <c r="LU153" s="34"/>
      <c r="LV153" s="34"/>
      <c r="LW153" s="34"/>
      <c r="LX153" s="34"/>
      <c r="LY153" s="34"/>
      <c r="LZ153" s="34"/>
      <c r="MA153" s="34"/>
      <c r="MB153" s="34"/>
      <c r="MC153" s="34"/>
      <c r="MD153" s="34"/>
      <c r="ME153" s="34"/>
      <c r="MF153" s="34"/>
      <c r="MG153" s="34"/>
      <c r="MH153" s="34"/>
      <c r="MI153" s="34"/>
      <c r="MJ153" s="34"/>
      <c r="MK153" s="34"/>
      <c r="ML153" s="34"/>
      <c r="MM153" s="34"/>
      <c r="MN153" s="34"/>
      <c r="MO153" s="34"/>
      <c r="MP153" s="34"/>
      <c r="MQ153" s="34"/>
      <c r="MR153" s="34"/>
      <c r="MS153" s="34"/>
      <c r="MT153" s="34"/>
      <c r="MU153" s="34"/>
      <c r="MV153" s="34"/>
      <c r="MW153" s="34"/>
      <c r="MX153" s="34"/>
      <c r="MY153" s="34"/>
      <c r="MZ153" s="34"/>
      <c r="NA153" s="34"/>
      <c r="NB153" s="34"/>
      <c r="NC153" s="34"/>
      <c r="ND153" s="34"/>
      <c r="NE153" s="34"/>
      <c r="NF153" s="34"/>
      <c r="NG153" s="34"/>
      <c r="NH153" s="34"/>
      <c r="NI153" s="34"/>
      <c r="NJ153" s="34"/>
      <c r="NK153" s="34"/>
      <c r="NL153" s="34"/>
      <c r="NM153" s="34"/>
      <c r="NN153" s="34"/>
      <c r="NO153" s="34"/>
      <c r="NP153" s="34"/>
      <c r="NQ153" s="34"/>
      <c r="NR153" s="34"/>
      <c r="NS153" s="34"/>
      <c r="NT153" s="34"/>
      <c r="NU153" s="34"/>
      <c r="NV153" s="34"/>
      <c r="NW153" s="34"/>
      <c r="NX153" s="34"/>
      <c r="NY153" s="34"/>
      <c r="NZ153" s="34"/>
      <c r="OA153" s="34"/>
      <c r="OB153" s="34"/>
      <c r="OC153" s="34"/>
      <c r="OD153" s="34"/>
      <c r="OE153" s="34"/>
      <c r="OF153" s="34"/>
      <c r="OG153" s="34"/>
      <c r="OH153" s="34"/>
      <c r="OI153" s="34"/>
      <c r="OJ153" s="34"/>
      <c r="OK153" s="34"/>
      <c r="OL153" s="34"/>
      <c r="OM153" s="34"/>
      <c r="ON153" s="34"/>
      <c r="OO153" s="34"/>
      <c r="OP153" s="34"/>
      <c r="OQ153" s="34"/>
      <c r="OR153" s="34"/>
      <c r="OS153" s="34"/>
      <c r="OT153" s="34"/>
      <c r="OU153" s="34"/>
      <c r="OV153" s="34"/>
      <c r="OW153" s="34"/>
      <c r="OX153" s="34"/>
      <c r="OY153" s="34"/>
      <c r="OZ153" s="34"/>
      <c r="PA153" s="34"/>
      <c r="PB153" s="34"/>
      <c r="PC153" s="34"/>
      <c r="PD153" s="34"/>
      <c r="PE153" s="34"/>
      <c r="PF153" s="34"/>
      <c r="PG153" s="34"/>
      <c r="PH153" s="34"/>
      <c r="PI153" s="34"/>
      <c r="PJ153" s="34"/>
      <c r="PK153" s="34"/>
      <c r="PL153" s="34"/>
      <c r="PM153" s="34"/>
      <c r="PN153" s="34"/>
      <c r="PO153" s="34"/>
      <c r="PP153" s="34"/>
      <c r="PQ153" s="34"/>
      <c r="PR153" s="34"/>
      <c r="PS153" s="34"/>
      <c r="PT153" s="34"/>
      <c r="PU153" s="34"/>
      <c r="PV153" s="34"/>
      <c r="PW153" s="34"/>
      <c r="PX153" s="34"/>
      <c r="PY153" s="34"/>
      <c r="PZ153" s="34"/>
      <c r="QA153" s="34"/>
      <c r="QB153" s="34"/>
      <c r="QC153" s="34"/>
      <c r="QD153" s="34"/>
      <c r="QE153" s="34"/>
      <c r="QF153" s="34"/>
      <c r="QG153" s="34"/>
      <c r="QH153" s="34"/>
      <c r="QI153" s="34"/>
      <c r="QJ153" s="34"/>
      <c r="QK153" s="34"/>
      <c r="QL153" s="34"/>
      <c r="QM153" s="34"/>
      <c r="QN153" s="34"/>
      <c r="QO153" s="34"/>
      <c r="QP153" s="34"/>
      <c r="QQ153" s="34"/>
      <c r="QR153" s="34"/>
      <c r="QS153" s="34"/>
      <c r="QT153" s="34"/>
      <c r="QU153" s="34"/>
      <c r="QV153" s="34"/>
      <c r="QW153" s="34"/>
      <c r="QX153" s="34"/>
      <c r="QY153" s="34"/>
      <c r="QZ153" s="34"/>
      <c r="RA153" s="34"/>
      <c r="RB153" s="34"/>
      <c r="RC153" s="34"/>
      <c r="RD153" s="34"/>
      <c r="RE153" s="34"/>
      <c r="RF153" s="34"/>
      <c r="RG153" s="34"/>
      <c r="RH153" s="34"/>
      <c r="RI153" s="34"/>
      <c r="RJ153" s="34"/>
      <c r="RK153" s="34"/>
      <c r="RL153" s="34"/>
      <c r="RM153" s="34"/>
      <c r="RN153" s="34"/>
      <c r="RO153" s="34"/>
      <c r="RP153" s="34"/>
      <c r="RQ153" s="34"/>
      <c r="RR153" s="34"/>
      <c r="RS153" s="34"/>
      <c r="RT153" s="34"/>
      <c r="RU153" s="34"/>
      <c r="RV153" s="34"/>
      <c r="RW153" s="34"/>
      <c r="RX153" s="34"/>
      <c r="RY153" s="34"/>
      <c r="RZ153" s="34"/>
      <c r="SA153" s="34"/>
      <c r="SB153" s="34"/>
      <c r="SC153" s="34"/>
      <c r="SD153" s="34"/>
      <c r="SE153" s="34"/>
      <c r="SF153" s="34"/>
      <c r="SG153" s="34"/>
      <c r="SH153" s="34"/>
      <c r="SI153" s="34"/>
      <c r="SJ153" s="34"/>
      <c r="SK153" s="34"/>
      <c r="SL153" s="34"/>
      <c r="SM153" s="34"/>
      <c r="SN153" s="34"/>
      <c r="SO153" s="34"/>
      <c r="SP153" s="34"/>
      <c r="SQ153" s="34"/>
      <c r="SR153" s="34"/>
      <c r="SS153" s="34"/>
      <c r="ST153" s="34"/>
      <c r="SU153" s="34"/>
      <c r="SV153" s="34"/>
      <c r="SW153" s="34"/>
      <c r="SX153" s="34"/>
      <c r="SY153" s="34"/>
      <c r="SZ153" s="34"/>
      <c r="TA153" s="34"/>
      <c r="TB153" s="34"/>
      <c r="TC153" s="34"/>
      <c r="TD153" s="34"/>
      <c r="TE153" s="34"/>
      <c r="TF153" s="34"/>
      <c r="TG153" s="34"/>
      <c r="TH153" s="34"/>
      <c r="TI153" s="34"/>
      <c r="TJ153" s="34"/>
      <c r="TK153" s="34"/>
      <c r="TL153" s="34"/>
      <c r="TM153" s="34"/>
      <c r="TN153" s="34"/>
      <c r="TO153" s="34"/>
      <c r="TP153" s="34"/>
      <c r="TQ153" s="34"/>
      <c r="TR153" s="34"/>
      <c r="TS153" s="34"/>
      <c r="TT153" s="34"/>
      <c r="TU153" s="34"/>
      <c r="TV153" s="34"/>
      <c r="TW153" s="34"/>
      <c r="TX153" s="34"/>
      <c r="TY153" s="34"/>
      <c r="TZ153" s="34"/>
      <c r="UA153" s="34"/>
      <c r="UB153" s="34"/>
      <c r="UC153" s="34"/>
      <c r="UD153" s="34"/>
      <c r="UE153" s="34"/>
      <c r="UF153" s="34"/>
      <c r="UG153" s="34"/>
      <c r="UH153" s="34"/>
      <c r="UI153" s="34"/>
      <c r="UJ153" s="34"/>
      <c r="UK153" s="34"/>
      <c r="UL153" s="34"/>
      <c r="UM153" s="34"/>
      <c r="UN153" s="34"/>
      <c r="UO153" s="34"/>
      <c r="UP153" s="34"/>
      <c r="UQ153" s="34"/>
      <c r="UR153" s="34"/>
      <c r="US153" s="34"/>
      <c r="UT153" s="34"/>
      <c r="UU153" s="34"/>
      <c r="UV153" s="34"/>
      <c r="UW153" s="34"/>
      <c r="UX153" s="34"/>
      <c r="UY153" s="34"/>
      <c r="UZ153" s="34"/>
      <c r="VA153" s="34"/>
      <c r="VB153" s="34"/>
      <c r="VC153" s="34"/>
      <c r="VD153" s="34"/>
      <c r="VE153" s="34"/>
      <c r="VF153" s="34"/>
      <c r="VG153" s="34"/>
      <c r="VH153" s="34"/>
      <c r="VI153" s="34"/>
      <c r="VJ153" s="34"/>
      <c r="VK153" s="34"/>
      <c r="VL153" s="34"/>
      <c r="VM153" s="34"/>
      <c r="VN153" s="34"/>
      <c r="VO153" s="34"/>
      <c r="VP153" s="34"/>
      <c r="VQ153" s="34"/>
      <c r="VR153" s="34"/>
      <c r="VS153" s="34"/>
      <c r="VT153" s="34"/>
      <c r="VU153" s="34"/>
      <c r="VV153" s="34"/>
      <c r="VW153" s="34"/>
      <c r="VX153" s="34"/>
      <c r="VY153" s="34"/>
      <c r="VZ153" s="34"/>
      <c r="WA153" s="34"/>
      <c r="WB153" s="34"/>
      <c r="WC153" s="34"/>
      <c r="WD153" s="34"/>
      <c r="WE153" s="34"/>
      <c r="WF153" s="34"/>
      <c r="WG153" s="34"/>
      <c r="WH153" s="34"/>
      <c r="WI153" s="34"/>
      <c r="WJ153" s="34"/>
      <c r="WK153" s="34"/>
      <c r="WL153" s="34"/>
      <c r="WM153" s="34"/>
      <c r="WN153" s="34"/>
      <c r="WO153" s="34"/>
      <c r="WP153" s="34"/>
      <c r="WQ153" s="34"/>
      <c r="WR153" s="34"/>
      <c r="WS153" s="34"/>
      <c r="WT153" s="34"/>
      <c r="WU153" s="34"/>
      <c r="WV153" s="34"/>
      <c r="WW153" s="34"/>
      <c r="WX153" s="34"/>
      <c r="WY153" s="34"/>
      <c r="WZ153" s="34"/>
      <c r="XA153" s="34"/>
      <c r="XB153" s="34"/>
      <c r="XC153" s="34"/>
      <c r="XD153" s="34"/>
      <c r="XE153" s="34"/>
      <c r="XF153" s="34"/>
      <c r="XG153" s="34"/>
      <c r="XH153" s="34"/>
      <c r="XI153" s="34"/>
      <c r="XJ153" s="34"/>
      <c r="XK153" s="34"/>
      <c r="XL153" s="34"/>
      <c r="XM153" s="34"/>
      <c r="XN153" s="34"/>
      <c r="XO153" s="34"/>
      <c r="XP153" s="34"/>
      <c r="XQ153" s="34"/>
      <c r="XR153" s="34"/>
      <c r="XS153" s="34"/>
      <c r="XT153" s="34"/>
      <c r="XU153" s="34"/>
      <c r="XV153" s="34"/>
      <c r="XW153" s="34"/>
      <c r="XX153" s="34"/>
      <c r="XY153" s="34"/>
      <c r="XZ153" s="34"/>
      <c r="YA153" s="34"/>
      <c r="YB153" s="34"/>
      <c r="YC153" s="34"/>
      <c r="YD153" s="34"/>
      <c r="YE153" s="34"/>
      <c r="YF153" s="34"/>
      <c r="YG153" s="34"/>
      <c r="YH153" s="34"/>
      <c r="YI153" s="34"/>
      <c r="YJ153" s="34"/>
      <c r="YK153" s="34"/>
      <c r="YL153" s="34"/>
      <c r="YM153" s="34"/>
      <c r="YN153" s="34"/>
      <c r="YO153" s="34"/>
      <c r="YP153" s="34"/>
      <c r="YQ153" s="34"/>
      <c r="YR153" s="34"/>
      <c r="YS153" s="34"/>
      <c r="YT153" s="34"/>
      <c r="YU153" s="34"/>
      <c r="YV153" s="34"/>
      <c r="YW153" s="34"/>
      <c r="YX153" s="34"/>
      <c r="YY153" s="34"/>
      <c r="YZ153" s="34"/>
      <c r="ZA153" s="34"/>
      <c r="ZB153" s="34"/>
      <c r="ZC153" s="34"/>
      <c r="ZD153" s="34"/>
      <c r="ZE153" s="34"/>
      <c r="ZF153" s="34"/>
      <c r="ZG153" s="34"/>
      <c r="ZH153" s="34"/>
      <c r="ZI153" s="34"/>
      <c r="ZJ153" s="34"/>
      <c r="ZK153" s="34"/>
      <c r="ZL153" s="34"/>
      <c r="ZM153" s="34"/>
      <c r="ZN153" s="34"/>
      <c r="ZO153" s="34"/>
      <c r="ZP153" s="34"/>
      <c r="ZQ153" s="34"/>
      <c r="ZR153" s="34"/>
      <c r="ZS153" s="34"/>
      <c r="ZT153" s="34"/>
      <c r="ZU153" s="34"/>
      <c r="ZV153" s="34"/>
      <c r="ZW153" s="34"/>
      <c r="ZX153" s="34"/>
      <c r="ZY153" s="34"/>
      <c r="ZZ153" s="34"/>
      <c r="AAA153" s="34"/>
      <c r="AAB153" s="34"/>
      <c r="AAC153" s="34"/>
      <c r="AAD153" s="34"/>
      <c r="AAE153" s="34"/>
      <c r="AAF153" s="34"/>
      <c r="AAG153" s="34"/>
      <c r="AAH153" s="34"/>
      <c r="AAI153" s="34"/>
      <c r="AAJ153" s="34"/>
      <c r="AAK153" s="34"/>
      <c r="AAL153" s="34"/>
      <c r="AAM153" s="34"/>
      <c r="AAN153" s="34"/>
      <c r="AAO153" s="34"/>
      <c r="AAP153" s="34"/>
      <c r="AAQ153" s="34"/>
      <c r="AAR153" s="34"/>
      <c r="AAS153" s="34"/>
      <c r="AAT153" s="34"/>
      <c r="AAU153" s="34"/>
      <c r="AAV153" s="34"/>
      <c r="AAW153" s="34"/>
      <c r="AAX153" s="34"/>
      <c r="AAY153" s="34"/>
      <c r="AAZ153" s="34"/>
      <c r="ABA153" s="34"/>
      <c r="ABB153" s="34"/>
      <c r="ABC153" s="34"/>
      <c r="ABD153" s="34"/>
      <c r="ABE153" s="34"/>
      <c r="ABF153" s="34"/>
      <c r="ABG153" s="34"/>
      <c r="ABH153" s="34"/>
      <c r="ABI153" s="34"/>
      <c r="ABJ153" s="34"/>
      <c r="ABK153" s="34"/>
      <c r="ABL153" s="34"/>
      <c r="ABM153" s="34"/>
      <c r="ABN153" s="34"/>
      <c r="ABO153" s="34"/>
      <c r="ABP153" s="34"/>
      <c r="ABQ153" s="34"/>
      <c r="ABR153" s="34"/>
      <c r="ABS153" s="34"/>
      <c r="ABT153" s="34"/>
      <c r="ABU153" s="34"/>
      <c r="ABV153" s="34"/>
      <c r="ABW153" s="34"/>
      <c r="ABX153" s="34"/>
      <c r="ABY153" s="34"/>
      <c r="ABZ153" s="34"/>
      <c r="ACA153" s="34"/>
      <c r="ACB153" s="34"/>
      <c r="ACC153" s="34"/>
      <c r="ACD153" s="34"/>
      <c r="ACE153" s="34"/>
      <c r="ACF153" s="34"/>
      <c r="ACG153" s="34"/>
      <c r="ACH153" s="34"/>
      <c r="ACI153" s="34"/>
      <c r="ACJ153" s="34"/>
      <c r="ACK153" s="34"/>
      <c r="ACL153" s="34"/>
      <c r="ACM153" s="34"/>
      <c r="ACN153" s="34"/>
      <c r="ACO153" s="34"/>
      <c r="ACP153" s="34"/>
      <c r="ACQ153" s="34"/>
      <c r="ACR153" s="34"/>
      <c r="ACS153" s="34"/>
      <c r="ACT153" s="34"/>
      <c r="ACU153" s="34"/>
      <c r="ACV153" s="34"/>
      <c r="ACW153" s="34"/>
      <c r="ACX153" s="34"/>
      <c r="ACY153" s="34"/>
      <c r="ACZ153" s="34"/>
      <c r="ADA153" s="34"/>
      <c r="ADB153" s="34"/>
      <c r="ADC153" s="34"/>
      <c r="ADD153" s="34"/>
      <c r="ADE153" s="34"/>
      <c r="ADF153" s="34"/>
      <c r="ADG153" s="34"/>
      <c r="ADH153" s="34"/>
      <c r="ADI153" s="34"/>
      <c r="ADJ153" s="34"/>
      <c r="ADK153" s="34"/>
      <c r="ADL153" s="34"/>
      <c r="ADM153" s="34"/>
      <c r="ADN153" s="34"/>
      <c r="ADO153" s="34"/>
      <c r="ADP153" s="34"/>
      <c r="ADQ153" s="34"/>
      <c r="ADR153" s="34"/>
      <c r="ADS153" s="34"/>
      <c r="ADT153" s="34"/>
      <c r="ADU153" s="34"/>
      <c r="ADV153" s="34"/>
      <c r="ADW153" s="34"/>
      <c r="ADX153" s="34"/>
      <c r="ADY153" s="34"/>
      <c r="ADZ153" s="34"/>
      <c r="AEA153" s="34"/>
      <c r="AEB153" s="34"/>
      <c r="AEC153" s="34"/>
      <c r="AED153" s="34"/>
      <c r="AEE153" s="34"/>
      <c r="AEF153" s="34"/>
      <c r="AEG153" s="34"/>
      <c r="AEH153" s="34"/>
      <c r="AEI153" s="34"/>
      <c r="AEJ153" s="34"/>
      <c r="AEK153" s="34"/>
      <c r="AEL153" s="34"/>
      <c r="AEM153" s="34"/>
      <c r="AEN153" s="34"/>
      <c r="AEO153" s="34"/>
      <c r="AEP153" s="34"/>
      <c r="AEQ153" s="34"/>
      <c r="AER153" s="34"/>
      <c r="AES153" s="34"/>
      <c r="AET153" s="34"/>
      <c r="AEU153" s="34"/>
      <c r="AEV153" s="34"/>
      <c r="AEW153" s="34"/>
      <c r="AEX153" s="34"/>
      <c r="AEY153" s="34"/>
      <c r="AEZ153" s="34"/>
      <c r="AFA153" s="34"/>
      <c r="AFB153" s="34"/>
      <c r="AFC153" s="34"/>
      <c r="AFD153" s="34"/>
      <c r="AFE153" s="34"/>
      <c r="AFF153" s="34"/>
      <c r="AFG153" s="34"/>
      <c r="AFH153" s="34"/>
      <c r="AFI153" s="34"/>
      <c r="AFJ153" s="34"/>
      <c r="AFK153" s="34"/>
      <c r="AFL153" s="34"/>
      <c r="AFM153" s="34"/>
      <c r="AFN153" s="34"/>
      <c r="AFO153" s="34"/>
      <c r="AFP153" s="34"/>
      <c r="AFQ153" s="34"/>
      <c r="AFR153" s="34"/>
      <c r="AFS153" s="34"/>
      <c r="AFT153" s="34"/>
      <c r="AFU153" s="34"/>
      <c r="AFV153" s="34"/>
      <c r="AFW153" s="34"/>
      <c r="AFX153" s="34"/>
      <c r="AFY153" s="34"/>
      <c r="AFZ153" s="34"/>
      <c r="AGA153" s="34"/>
      <c r="AGB153" s="34"/>
      <c r="AGC153" s="34"/>
      <c r="AGD153" s="34"/>
      <c r="AGE153" s="34"/>
      <c r="AGF153" s="34"/>
      <c r="AGG153" s="34"/>
      <c r="AGH153" s="34"/>
      <c r="AGI153" s="34"/>
      <c r="AGJ153" s="34"/>
      <c r="AGK153" s="34"/>
      <c r="AGL153" s="34"/>
      <c r="AGM153" s="34"/>
      <c r="AGN153" s="34"/>
      <c r="AGO153" s="34"/>
      <c r="AGP153" s="34"/>
      <c r="AGQ153" s="34"/>
      <c r="AGR153" s="34"/>
      <c r="AGS153" s="34"/>
      <c r="AGT153" s="34"/>
      <c r="AGU153" s="34"/>
      <c r="AGV153" s="34"/>
      <c r="AGW153" s="34"/>
      <c r="AGX153" s="34"/>
      <c r="AGY153" s="34"/>
      <c r="AGZ153" s="34"/>
      <c r="AHA153" s="34"/>
      <c r="AHB153" s="34"/>
      <c r="AHC153" s="34"/>
      <c r="AHD153" s="34"/>
      <c r="AHE153" s="34"/>
      <c r="AHF153" s="34"/>
      <c r="AHG153" s="34"/>
      <c r="AHH153" s="34"/>
      <c r="AHI153" s="34"/>
      <c r="AHJ153" s="34"/>
      <c r="AHK153" s="34"/>
      <c r="AHL153" s="34"/>
      <c r="AHM153" s="34"/>
      <c r="AHN153" s="34"/>
      <c r="AHO153" s="34"/>
      <c r="AHP153" s="34"/>
      <c r="AHQ153" s="34"/>
      <c r="AHR153" s="34"/>
      <c r="AHS153" s="34"/>
      <c r="AHT153" s="34"/>
      <c r="AHU153" s="34"/>
      <c r="AHV153" s="34"/>
      <c r="AHW153" s="34"/>
      <c r="AHX153" s="34"/>
      <c r="AHY153" s="34"/>
      <c r="AHZ153" s="34"/>
      <c r="AIA153" s="34"/>
      <c r="AIB153" s="34"/>
      <c r="AIC153" s="34"/>
      <c r="AID153" s="34"/>
      <c r="AIE153" s="34"/>
      <c r="AIF153" s="34"/>
      <c r="AIG153" s="34"/>
      <c r="AIH153" s="34"/>
      <c r="AII153" s="34"/>
      <c r="AIJ153" s="34"/>
      <c r="AIK153" s="34"/>
      <c r="AIL153" s="34"/>
      <c r="AIM153" s="34"/>
      <c r="AIN153" s="34"/>
      <c r="AIO153" s="34"/>
      <c r="AIP153" s="34"/>
      <c r="AIQ153" s="34"/>
      <c r="AIR153" s="34"/>
      <c r="AIS153" s="34"/>
      <c r="AIT153" s="34"/>
      <c r="AIU153" s="34"/>
      <c r="AIV153" s="34"/>
      <c r="AIW153" s="34"/>
      <c r="AIX153" s="34"/>
      <c r="AIY153" s="34"/>
      <c r="AIZ153" s="34"/>
      <c r="AJA153" s="34"/>
      <c r="AJB153" s="34"/>
      <c r="AJC153" s="34"/>
      <c r="AJD153" s="34"/>
      <c r="AJE153" s="34"/>
      <c r="AJF153" s="34"/>
      <c r="AJG153" s="34"/>
      <c r="AJH153" s="34"/>
      <c r="AJI153" s="34"/>
      <c r="AJJ153" s="34"/>
      <c r="AJK153" s="34"/>
      <c r="AJL153" s="34"/>
      <c r="AJM153" s="34"/>
      <c r="AJN153" s="34"/>
      <c r="AJO153" s="34"/>
      <c r="AJP153" s="34"/>
      <c r="AJQ153" s="34"/>
      <c r="AJR153" s="34"/>
      <c r="AJS153" s="34"/>
      <c r="AJT153" s="34"/>
      <c r="AJU153" s="34"/>
      <c r="AJV153" s="34"/>
      <c r="AJW153" s="34"/>
      <c r="AJX153" s="34"/>
      <c r="AJY153" s="34"/>
      <c r="AJZ153" s="34"/>
      <c r="AKA153" s="34"/>
      <c r="AKB153" s="34"/>
      <c r="AKC153" s="34"/>
      <c r="AKD153" s="34"/>
      <c r="AKE153" s="34"/>
      <c r="AKF153" s="34"/>
      <c r="AKG153" s="34"/>
      <c r="AKH153" s="34"/>
      <c r="AKI153" s="34"/>
      <c r="AKJ153" s="34"/>
      <c r="AKK153" s="34"/>
      <c r="AKL153" s="34"/>
      <c r="AKM153" s="34"/>
      <c r="AKN153" s="34"/>
      <c r="AKO153" s="34"/>
      <c r="AKP153" s="34"/>
      <c r="AKQ153" s="34"/>
      <c r="AKR153" s="34"/>
      <c r="AKS153" s="34"/>
      <c r="AKT153" s="34"/>
      <c r="AKU153" s="34"/>
      <c r="AKV153" s="34"/>
      <c r="AKW153" s="34"/>
      <c r="AKX153" s="34"/>
      <c r="AKY153" s="34"/>
      <c r="AKZ153" s="34"/>
      <c r="ALA153" s="34"/>
      <c r="ALB153" s="34"/>
      <c r="ALC153" s="34"/>
      <c r="ALD153" s="34"/>
      <c r="ALE153" s="34"/>
      <c r="ALF153" s="34"/>
      <c r="ALG153" s="34"/>
      <c r="ALH153" s="34"/>
      <c r="ALI153" s="34"/>
      <c r="ALJ153" s="34"/>
      <c r="ALK153" s="34"/>
      <c r="ALL153" s="34"/>
      <c r="ALM153" s="34"/>
      <c r="ALN153" s="34"/>
      <c r="ALO153" s="34"/>
      <c r="ALP153" s="34"/>
      <c r="ALQ153" s="34"/>
      <c r="ALR153" s="34"/>
      <c r="ALS153" s="34"/>
      <c r="ALT153" s="34"/>
      <c r="ALU153" s="34"/>
      <c r="ALV153" s="34"/>
      <c r="ALW153" s="34"/>
      <c r="ALX153" s="34"/>
      <c r="ALY153" s="34"/>
      <c r="ALZ153" s="34"/>
      <c r="AMA153" s="34"/>
      <c r="AMB153" s="34"/>
      <c r="AMC153" s="34"/>
      <c r="AMD153" s="34"/>
      <c r="AME153" s="34"/>
      <c r="AMF153" s="34"/>
      <c r="AMG153" s="34"/>
      <c r="AMH153" s="34"/>
      <c r="AMI153" s="34"/>
      <c r="AMJ153" s="34"/>
      <c r="AMK153" s="34"/>
      <c r="AML153" s="34"/>
      <c r="AMM153" s="34"/>
      <c r="AMN153" s="34"/>
      <c r="AMO153" s="34"/>
      <c r="AMP153" s="34"/>
      <c r="AMQ153" s="34"/>
      <c r="AMR153" s="34"/>
      <c r="AMS153" s="34"/>
      <c r="AMT153" s="34"/>
      <c r="AMU153" s="34"/>
      <c r="AMV153" s="34"/>
      <c r="AMW153" s="34"/>
      <c r="AMX153" s="34"/>
      <c r="AMY153" s="34"/>
      <c r="AMZ153" s="34"/>
      <c r="ANA153" s="34"/>
      <c r="ANB153" s="34"/>
      <c r="ANC153" s="34"/>
      <c r="AND153" s="34"/>
      <c r="ANE153" s="34"/>
      <c r="ANF153" s="34"/>
      <c r="ANG153" s="34"/>
      <c r="ANH153" s="34"/>
      <c r="ANI153" s="34"/>
      <c r="ANJ153" s="34"/>
      <c r="ANK153" s="34"/>
      <c r="ANL153" s="34"/>
      <c r="ANM153" s="34"/>
      <c r="ANN153" s="34"/>
      <c r="ANO153" s="34"/>
      <c r="ANP153" s="34"/>
      <c r="ANQ153" s="34"/>
      <c r="ANR153" s="34"/>
      <c r="ANS153" s="34"/>
      <c r="ANT153" s="34"/>
      <c r="ANU153" s="34"/>
      <c r="ANV153" s="34"/>
      <c r="ANW153" s="34"/>
      <c r="ANX153" s="34"/>
      <c r="ANY153" s="34"/>
      <c r="ANZ153" s="34"/>
      <c r="AOA153" s="34"/>
      <c r="AOB153" s="34"/>
      <c r="AOC153" s="34"/>
      <c r="AOD153" s="34"/>
      <c r="AOE153" s="34"/>
      <c r="AOF153" s="34"/>
      <c r="AOG153" s="34"/>
      <c r="AOH153" s="34"/>
      <c r="AOI153" s="34"/>
      <c r="AOJ153" s="34"/>
      <c r="AOK153" s="34"/>
      <c r="AOL153" s="34"/>
      <c r="AOM153" s="34"/>
      <c r="AON153" s="34"/>
      <c r="AOO153" s="34"/>
      <c r="AOP153" s="34"/>
      <c r="AOQ153" s="34"/>
      <c r="AOR153" s="34"/>
      <c r="AOS153" s="34"/>
      <c r="AOT153" s="34"/>
      <c r="AOU153" s="34"/>
      <c r="AOV153" s="34"/>
      <c r="AOW153" s="34"/>
      <c r="AOX153" s="34"/>
      <c r="AOY153" s="34"/>
      <c r="AOZ153" s="34"/>
      <c r="APA153" s="34"/>
      <c r="APB153" s="34"/>
      <c r="APC153" s="34"/>
      <c r="APD153" s="34"/>
      <c r="APE153" s="34"/>
      <c r="APF153" s="34"/>
      <c r="APG153" s="34"/>
      <c r="APH153" s="34"/>
      <c r="API153" s="34"/>
      <c r="APJ153" s="34"/>
      <c r="APK153" s="34"/>
      <c r="APL153" s="34"/>
      <c r="APM153" s="34"/>
      <c r="APN153" s="34"/>
      <c r="APO153" s="34"/>
    </row>
    <row r="154" spans="1:1107" s="46" customFormat="1">
      <c r="A154" s="40">
        <v>6</v>
      </c>
      <c r="B154" s="23">
        <v>2014</v>
      </c>
      <c r="C154" s="23"/>
      <c r="D154" s="23"/>
      <c r="E154" s="43"/>
      <c r="F154" s="43"/>
      <c r="G154" s="43"/>
      <c r="H154" s="17">
        <v>0</v>
      </c>
      <c r="I154" s="43"/>
      <c r="J154" s="17">
        <v>0</v>
      </c>
      <c r="K154" s="43"/>
      <c r="L154" s="17">
        <v>0</v>
      </c>
      <c r="M154" s="43"/>
      <c r="N154" s="17">
        <v>0</v>
      </c>
      <c r="O154" s="17">
        <v>0</v>
      </c>
      <c r="P154" s="17">
        <v>0</v>
      </c>
      <c r="Q154" s="43"/>
      <c r="R154" s="43"/>
      <c r="S154" s="43"/>
      <c r="T154" s="43"/>
      <c r="U154" s="16"/>
      <c r="V154" s="43"/>
      <c r="W154" s="34">
        <v>1</v>
      </c>
      <c r="X154" s="34">
        <v>1</v>
      </c>
      <c r="Y154" s="23"/>
      <c r="Z154" s="23"/>
      <c r="AA154" s="23"/>
      <c r="AB154">
        <f t="shared" si="6"/>
        <v>8</v>
      </c>
      <c r="AC154" s="34">
        <f t="shared" si="7"/>
        <v>2</v>
      </c>
      <c r="AD154" s="34">
        <f t="shared" si="8"/>
        <v>0.25</v>
      </c>
      <c r="AE154" s="34"/>
      <c r="AF154" s="34"/>
      <c r="AG154" s="23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  <c r="BO154" s="34"/>
      <c r="BP154" s="34"/>
      <c r="BQ154" s="34"/>
      <c r="BR154" s="34"/>
      <c r="BS154" s="34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34"/>
      <c r="DD154" s="34"/>
      <c r="DE154" s="34"/>
      <c r="DF154" s="34"/>
      <c r="DG154" s="34"/>
      <c r="DH154" s="34"/>
      <c r="DI154" s="34"/>
      <c r="DJ154" s="34"/>
      <c r="DK154" s="34"/>
      <c r="DL154" s="34"/>
      <c r="DM154" s="34"/>
      <c r="DN154" s="34"/>
      <c r="DO154" s="34"/>
      <c r="DP154" s="34"/>
      <c r="DQ154" s="34"/>
      <c r="DR154" s="34"/>
      <c r="DS154" s="34"/>
      <c r="DT154" s="34"/>
      <c r="DU154" s="34"/>
      <c r="DV154" s="34"/>
      <c r="DW154" s="34"/>
      <c r="DX154" s="34"/>
      <c r="DY154" s="34"/>
      <c r="DZ154" s="34"/>
      <c r="EA154" s="34"/>
      <c r="EB154" s="34"/>
      <c r="EC154" s="34"/>
      <c r="ED154" s="34"/>
      <c r="EE154" s="34"/>
      <c r="EF154" s="34"/>
      <c r="EG154" s="34"/>
      <c r="EH154" s="34"/>
      <c r="EI154" s="34"/>
      <c r="EJ154" s="34"/>
      <c r="EK154" s="34"/>
      <c r="EL154" s="34"/>
      <c r="EM154" s="34"/>
      <c r="EN154" s="34"/>
      <c r="EO154" s="34"/>
      <c r="EP154" s="34"/>
      <c r="EQ154" s="34"/>
      <c r="ER154" s="34"/>
      <c r="ES154" s="34"/>
      <c r="ET154" s="34"/>
      <c r="EU154" s="34"/>
      <c r="EV154" s="34"/>
      <c r="EW154" s="34"/>
      <c r="EX154" s="34"/>
      <c r="EY154" s="34"/>
      <c r="EZ154" s="34"/>
      <c r="FA154" s="34"/>
      <c r="FB154" s="34"/>
      <c r="FC154" s="34"/>
      <c r="FD154" s="34"/>
      <c r="FE154" s="34"/>
      <c r="FF154" s="34"/>
      <c r="FG154" s="34"/>
      <c r="FH154" s="34"/>
      <c r="FI154" s="34"/>
      <c r="FJ154" s="34"/>
      <c r="FK154" s="34"/>
      <c r="FL154" s="34"/>
      <c r="FM154" s="34"/>
      <c r="FN154" s="34"/>
      <c r="FO154" s="34"/>
      <c r="FP154" s="34"/>
      <c r="FQ154" s="34"/>
      <c r="FR154" s="34"/>
      <c r="FS154" s="34"/>
      <c r="FT154" s="34"/>
      <c r="FU154" s="34"/>
      <c r="FV154" s="34"/>
      <c r="FW154" s="34"/>
      <c r="FX154" s="34"/>
      <c r="FY154" s="34"/>
      <c r="FZ154" s="34"/>
      <c r="GA154" s="34"/>
      <c r="GB154" s="34"/>
      <c r="GC154" s="34"/>
      <c r="GD154" s="34"/>
      <c r="GE154" s="34"/>
      <c r="GF154" s="34"/>
      <c r="GG154" s="34"/>
      <c r="GH154" s="34"/>
      <c r="GI154" s="34"/>
      <c r="GJ154" s="34"/>
      <c r="GK154" s="34"/>
      <c r="GL154" s="34"/>
      <c r="GM154" s="34"/>
      <c r="GN154" s="34"/>
      <c r="GO154" s="34"/>
      <c r="GP154" s="34"/>
      <c r="GQ154" s="34"/>
      <c r="GR154" s="34"/>
      <c r="GS154" s="34"/>
      <c r="GT154" s="34"/>
      <c r="GU154" s="34"/>
      <c r="GV154" s="34"/>
      <c r="GW154" s="34"/>
      <c r="GX154" s="34"/>
      <c r="GY154" s="34"/>
      <c r="GZ154" s="34"/>
      <c r="HA154" s="34"/>
      <c r="HB154" s="34"/>
      <c r="HC154" s="34"/>
      <c r="HD154" s="34"/>
      <c r="HE154" s="34"/>
      <c r="HF154" s="34"/>
      <c r="HG154" s="34"/>
      <c r="HH154" s="34"/>
      <c r="HI154" s="34"/>
      <c r="HJ154" s="34"/>
      <c r="HK154" s="34"/>
      <c r="HL154" s="34"/>
      <c r="HM154" s="34"/>
      <c r="HN154" s="34"/>
      <c r="HO154" s="34"/>
      <c r="HP154" s="34"/>
      <c r="HQ154" s="34"/>
      <c r="HR154" s="34"/>
      <c r="HS154" s="34"/>
      <c r="HT154" s="34"/>
      <c r="HU154" s="34"/>
      <c r="HV154" s="34"/>
      <c r="HW154" s="34"/>
      <c r="HX154" s="34"/>
      <c r="HY154" s="34"/>
      <c r="HZ154" s="34"/>
      <c r="IA154" s="34"/>
      <c r="IB154" s="34"/>
      <c r="IC154" s="34"/>
      <c r="ID154" s="34"/>
      <c r="IE154" s="34"/>
      <c r="IF154" s="34"/>
      <c r="IG154" s="34"/>
      <c r="IH154" s="34"/>
      <c r="II154" s="34"/>
      <c r="IJ154" s="34"/>
      <c r="IK154" s="34"/>
      <c r="IL154" s="34"/>
      <c r="IM154" s="34"/>
      <c r="IN154" s="34"/>
      <c r="IO154" s="34"/>
      <c r="IP154" s="34"/>
      <c r="IQ154" s="34"/>
      <c r="IR154" s="34"/>
      <c r="IS154" s="34"/>
      <c r="IT154" s="34"/>
      <c r="IU154" s="34"/>
      <c r="IV154" s="34"/>
      <c r="IW154" s="34"/>
      <c r="IX154" s="34"/>
      <c r="IY154" s="34"/>
      <c r="IZ154" s="34"/>
      <c r="JA154" s="34"/>
      <c r="JB154" s="34"/>
      <c r="JC154" s="34"/>
      <c r="JD154" s="34"/>
      <c r="JE154" s="34"/>
      <c r="JF154" s="34"/>
      <c r="JG154" s="34"/>
      <c r="JH154" s="34"/>
      <c r="JI154" s="34"/>
      <c r="JJ154" s="34"/>
      <c r="JK154" s="34"/>
      <c r="JL154" s="34"/>
      <c r="JM154" s="34"/>
      <c r="JN154" s="34"/>
      <c r="JO154" s="34"/>
      <c r="JP154" s="34"/>
      <c r="JQ154" s="34"/>
      <c r="JR154" s="34"/>
      <c r="JS154" s="34"/>
      <c r="JT154" s="34"/>
      <c r="JU154" s="34"/>
      <c r="JV154" s="34"/>
      <c r="JW154" s="34"/>
      <c r="JX154" s="34"/>
      <c r="JY154" s="34"/>
      <c r="JZ154" s="34"/>
      <c r="KA154" s="34"/>
      <c r="KB154" s="34"/>
      <c r="KC154" s="34"/>
      <c r="KD154" s="34"/>
      <c r="KE154" s="34"/>
      <c r="KF154" s="34"/>
      <c r="KG154" s="34"/>
      <c r="KH154" s="34"/>
      <c r="KI154" s="34"/>
      <c r="KJ154" s="34"/>
      <c r="KK154" s="34"/>
      <c r="KL154" s="34"/>
      <c r="KM154" s="34"/>
      <c r="KN154" s="34"/>
      <c r="KO154" s="34"/>
      <c r="KP154" s="34"/>
      <c r="KQ154" s="34"/>
      <c r="KR154" s="34"/>
      <c r="KS154" s="34"/>
      <c r="KT154" s="34"/>
      <c r="KU154" s="34"/>
      <c r="KV154" s="34"/>
      <c r="KW154" s="34"/>
      <c r="KX154" s="34"/>
      <c r="KY154" s="34"/>
      <c r="KZ154" s="34"/>
      <c r="LA154" s="34"/>
      <c r="LB154" s="34"/>
      <c r="LC154" s="34"/>
      <c r="LD154" s="34"/>
      <c r="LE154" s="34"/>
      <c r="LF154" s="34"/>
      <c r="LG154" s="34"/>
      <c r="LH154" s="34"/>
      <c r="LI154" s="34"/>
      <c r="LJ154" s="34"/>
      <c r="LK154" s="34"/>
      <c r="LL154" s="34"/>
      <c r="LM154" s="34"/>
      <c r="LN154" s="34"/>
      <c r="LO154" s="34"/>
      <c r="LP154" s="34"/>
      <c r="LQ154" s="34"/>
      <c r="LR154" s="34"/>
      <c r="LS154" s="34"/>
      <c r="LT154" s="34"/>
      <c r="LU154" s="34"/>
      <c r="LV154" s="34"/>
      <c r="LW154" s="34"/>
      <c r="LX154" s="34"/>
      <c r="LY154" s="34"/>
      <c r="LZ154" s="34"/>
      <c r="MA154" s="34"/>
      <c r="MB154" s="34"/>
      <c r="MC154" s="34"/>
      <c r="MD154" s="34"/>
      <c r="ME154" s="34"/>
      <c r="MF154" s="34"/>
      <c r="MG154" s="34"/>
      <c r="MH154" s="34"/>
      <c r="MI154" s="34"/>
      <c r="MJ154" s="34"/>
      <c r="MK154" s="34"/>
      <c r="ML154" s="34"/>
      <c r="MM154" s="34"/>
      <c r="MN154" s="34"/>
      <c r="MO154" s="34"/>
      <c r="MP154" s="34"/>
      <c r="MQ154" s="34"/>
      <c r="MR154" s="34"/>
      <c r="MS154" s="34"/>
      <c r="MT154" s="34"/>
      <c r="MU154" s="34"/>
      <c r="MV154" s="34"/>
      <c r="MW154" s="34"/>
      <c r="MX154" s="34"/>
      <c r="MY154" s="34"/>
      <c r="MZ154" s="34"/>
      <c r="NA154" s="34"/>
      <c r="NB154" s="34"/>
      <c r="NC154" s="34"/>
      <c r="ND154" s="34"/>
      <c r="NE154" s="34"/>
      <c r="NF154" s="34"/>
      <c r="NG154" s="34"/>
      <c r="NH154" s="34"/>
      <c r="NI154" s="34"/>
      <c r="NJ154" s="34"/>
      <c r="NK154" s="34"/>
      <c r="NL154" s="34"/>
      <c r="NM154" s="34"/>
      <c r="NN154" s="34"/>
      <c r="NO154" s="34"/>
      <c r="NP154" s="34"/>
      <c r="NQ154" s="34"/>
      <c r="NR154" s="34"/>
      <c r="NS154" s="34"/>
      <c r="NT154" s="34"/>
      <c r="NU154" s="34"/>
      <c r="NV154" s="34"/>
      <c r="NW154" s="34"/>
      <c r="NX154" s="34"/>
      <c r="NY154" s="34"/>
      <c r="NZ154" s="34"/>
      <c r="OA154" s="34"/>
      <c r="OB154" s="34"/>
      <c r="OC154" s="34"/>
      <c r="OD154" s="34"/>
      <c r="OE154" s="34"/>
      <c r="OF154" s="34"/>
      <c r="OG154" s="34"/>
      <c r="OH154" s="34"/>
      <c r="OI154" s="34"/>
      <c r="OJ154" s="34"/>
      <c r="OK154" s="34"/>
      <c r="OL154" s="34"/>
      <c r="OM154" s="34"/>
      <c r="ON154" s="34"/>
      <c r="OO154" s="34"/>
      <c r="OP154" s="34"/>
      <c r="OQ154" s="34"/>
      <c r="OR154" s="34"/>
      <c r="OS154" s="34"/>
      <c r="OT154" s="34"/>
      <c r="OU154" s="34"/>
      <c r="OV154" s="34"/>
      <c r="OW154" s="34"/>
      <c r="OX154" s="34"/>
      <c r="OY154" s="34"/>
      <c r="OZ154" s="34"/>
      <c r="PA154" s="34"/>
      <c r="PB154" s="34"/>
      <c r="PC154" s="34"/>
      <c r="PD154" s="34"/>
      <c r="PE154" s="34"/>
      <c r="PF154" s="34"/>
      <c r="PG154" s="34"/>
      <c r="PH154" s="34"/>
      <c r="PI154" s="34"/>
      <c r="PJ154" s="34"/>
      <c r="PK154" s="34"/>
      <c r="PL154" s="34"/>
      <c r="PM154" s="34"/>
      <c r="PN154" s="34"/>
      <c r="PO154" s="34"/>
      <c r="PP154" s="34"/>
      <c r="PQ154" s="34"/>
      <c r="PR154" s="34"/>
      <c r="PS154" s="34"/>
      <c r="PT154" s="34"/>
      <c r="PU154" s="34"/>
      <c r="PV154" s="34"/>
      <c r="PW154" s="34"/>
      <c r="PX154" s="34"/>
      <c r="PY154" s="34"/>
      <c r="PZ154" s="34"/>
      <c r="QA154" s="34"/>
      <c r="QB154" s="34"/>
      <c r="QC154" s="34"/>
      <c r="QD154" s="34"/>
      <c r="QE154" s="34"/>
      <c r="QF154" s="34"/>
      <c r="QG154" s="34"/>
      <c r="QH154" s="34"/>
      <c r="QI154" s="34"/>
      <c r="QJ154" s="34"/>
      <c r="QK154" s="34"/>
      <c r="QL154" s="34"/>
      <c r="QM154" s="34"/>
      <c r="QN154" s="34"/>
      <c r="QO154" s="34"/>
      <c r="QP154" s="34"/>
      <c r="QQ154" s="34"/>
      <c r="QR154" s="34"/>
      <c r="QS154" s="34"/>
      <c r="QT154" s="34"/>
      <c r="QU154" s="34"/>
      <c r="QV154" s="34"/>
      <c r="QW154" s="34"/>
      <c r="QX154" s="34"/>
      <c r="QY154" s="34"/>
      <c r="QZ154" s="34"/>
      <c r="RA154" s="34"/>
      <c r="RB154" s="34"/>
      <c r="RC154" s="34"/>
      <c r="RD154" s="34"/>
      <c r="RE154" s="34"/>
      <c r="RF154" s="34"/>
      <c r="RG154" s="34"/>
      <c r="RH154" s="34"/>
      <c r="RI154" s="34"/>
      <c r="RJ154" s="34"/>
      <c r="RK154" s="34"/>
      <c r="RL154" s="34"/>
      <c r="RM154" s="34"/>
      <c r="RN154" s="34"/>
      <c r="RO154" s="34"/>
      <c r="RP154" s="34"/>
      <c r="RQ154" s="34"/>
      <c r="RR154" s="34"/>
      <c r="RS154" s="34"/>
      <c r="RT154" s="34"/>
      <c r="RU154" s="34"/>
      <c r="RV154" s="34"/>
      <c r="RW154" s="34"/>
      <c r="RX154" s="34"/>
      <c r="RY154" s="34"/>
      <c r="RZ154" s="34"/>
      <c r="SA154" s="34"/>
      <c r="SB154" s="34"/>
      <c r="SC154" s="34"/>
      <c r="SD154" s="34"/>
      <c r="SE154" s="34"/>
      <c r="SF154" s="34"/>
      <c r="SG154" s="34"/>
      <c r="SH154" s="34"/>
      <c r="SI154" s="34"/>
      <c r="SJ154" s="34"/>
      <c r="SK154" s="34"/>
      <c r="SL154" s="34"/>
      <c r="SM154" s="34"/>
      <c r="SN154" s="34"/>
      <c r="SO154" s="34"/>
      <c r="SP154" s="34"/>
      <c r="SQ154" s="34"/>
      <c r="SR154" s="34"/>
      <c r="SS154" s="34"/>
      <c r="ST154" s="34"/>
      <c r="SU154" s="34"/>
      <c r="SV154" s="34"/>
      <c r="SW154" s="34"/>
      <c r="SX154" s="34"/>
      <c r="SY154" s="34"/>
      <c r="SZ154" s="34"/>
      <c r="TA154" s="34"/>
      <c r="TB154" s="34"/>
      <c r="TC154" s="34"/>
      <c r="TD154" s="34"/>
      <c r="TE154" s="34"/>
      <c r="TF154" s="34"/>
      <c r="TG154" s="34"/>
      <c r="TH154" s="34"/>
      <c r="TI154" s="34"/>
      <c r="TJ154" s="34"/>
      <c r="TK154" s="34"/>
      <c r="TL154" s="34"/>
      <c r="TM154" s="34"/>
      <c r="TN154" s="34"/>
      <c r="TO154" s="34"/>
      <c r="TP154" s="34"/>
      <c r="TQ154" s="34"/>
      <c r="TR154" s="34"/>
      <c r="TS154" s="34"/>
      <c r="TT154" s="34"/>
      <c r="TU154" s="34"/>
      <c r="TV154" s="34"/>
      <c r="TW154" s="34"/>
      <c r="TX154" s="34"/>
      <c r="TY154" s="34"/>
      <c r="TZ154" s="34"/>
      <c r="UA154" s="34"/>
      <c r="UB154" s="34"/>
      <c r="UC154" s="34"/>
      <c r="UD154" s="34"/>
      <c r="UE154" s="34"/>
      <c r="UF154" s="34"/>
      <c r="UG154" s="34"/>
      <c r="UH154" s="34"/>
      <c r="UI154" s="34"/>
      <c r="UJ154" s="34"/>
      <c r="UK154" s="34"/>
      <c r="UL154" s="34"/>
      <c r="UM154" s="34"/>
      <c r="UN154" s="34"/>
      <c r="UO154" s="34"/>
      <c r="UP154" s="34"/>
      <c r="UQ154" s="34"/>
      <c r="UR154" s="34"/>
      <c r="US154" s="34"/>
      <c r="UT154" s="34"/>
      <c r="UU154" s="34"/>
      <c r="UV154" s="34"/>
      <c r="UW154" s="34"/>
      <c r="UX154" s="34"/>
      <c r="UY154" s="34"/>
      <c r="UZ154" s="34"/>
      <c r="VA154" s="34"/>
      <c r="VB154" s="34"/>
      <c r="VC154" s="34"/>
      <c r="VD154" s="34"/>
      <c r="VE154" s="34"/>
      <c r="VF154" s="34"/>
      <c r="VG154" s="34"/>
      <c r="VH154" s="34"/>
      <c r="VI154" s="34"/>
      <c r="VJ154" s="34"/>
      <c r="VK154" s="34"/>
      <c r="VL154" s="34"/>
      <c r="VM154" s="34"/>
      <c r="VN154" s="34"/>
      <c r="VO154" s="34"/>
      <c r="VP154" s="34"/>
      <c r="VQ154" s="34"/>
      <c r="VR154" s="34"/>
      <c r="VS154" s="34"/>
      <c r="VT154" s="34"/>
      <c r="VU154" s="34"/>
      <c r="VV154" s="34"/>
      <c r="VW154" s="34"/>
      <c r="VX154" s="34"/>
      <c r="VY154" s="34"/>
      <c r="VZ154" s="34"/>
      <c r="WA154" s="34"/>
      <c r="WB154" s="34"/>
      <c r="WC154" s="34"/>
      <c r="WD154" s="34"/>
      <c r="WE154" s="34"/>
      <c r="WF154" s="34"/>
      <c r="WG154" s="34"/>
      <c r="WH154" s="34"/>
      <c r="WI154" s="34"/>
      <c r="WJ154" s="34"/>
      <c r="WK154" s="34"/>
      <c r="WL154" s="34"/>
      <c r="WM154" s="34"/>
      <c r="WN154" s="34"/>
      <c r="WO154" s="34"/>
      <c r="WP154" s="34"/>
      <c r="WQ154" s="34"/>
      <c r="WR154" s="34"/>
      <c r="WS154" s="34"/>
      <c r="WT154" s="34"/>
      <c r="WU154" s="34"/>
      <c r="WV154" s="34"/>
      <c r="WW154" s="34"/>
      <c r="WX154" s="34"/>
      <c r="WY154" s="34"/>
      <c r="WZ154" s="34"/>
      <c r="XA154" s="34"/>
      <c r="XB154" s="34"/>
      <c r="XC154" s="34"/>
      <c r="XD154" s="34"/>
      <c r="XE154" s="34"/>
      <c r="XF154" s="34"/>
      <c r="XG154" s="34"/>
      <c r="XH154" s="34"/>
      <c r="XI154" s="34"/>
      <c r="XJ154" s="34"/>
      <c r="XK154" s="34"/>
      <c r="XL154" s="34"/>
      <c r="XM154" s="34"/>
      <c r="XN154" s="34"/>
      <c r="XO154" s="34"/>
      <c r="XP154" s="34"/>
      <c r="XQ154" s="34"/>
      <c r="XR154" s="34"/>
      <c r="XS154" s="34"/>
      <c r="XT154" s="34"/>
      <c r="XU154" s="34"/>
      <c r="XV154" s="34"/>
      <c r="XW154" s="34"/>
      <c r="XX154" s="34"/>
      <c r="XY154" s="34"/>
      <c r="XZ154" s="34"/>
      <c r="YA154" s="34"/>
      <c r="YB154" s="34"/>
      <c r="YC154" s="34"/>
      <c r="YD154" s="34"/>
      <c r="YE154" s="34"/>
      <c r="YF154" s="34"/>
      <c r="YG154" s="34"/>
      <c r="YH154" s="34"/>
      <c r="YI154" s="34"/>
      <c r="YJ154" s="34"/>
      <c r="YK154" s="34"/>
      <c r="YL154" s="34"/>
      <c r="YM154" s="34"/>
      <c r="YN154" s="34"/>
      <c r="YO154" s="34"/>
      <c r="YP154" s="34"/>
      <c r="YQ154" s="34"/>
      <c r="YR154" s="34"/>
      <c r="YS154" s="34"/>
      <c r="YT154" s="34"/>
      <c r="YU154" s="34"/>
      <c r="YV154" s="34"/>
      <c r="YW154" s="34"/>
      <c r="YX154" s="34"/>
      <c r="YY154" s="34"/>
      <c r="YZ154" s="34"/>
      <c r="ZA154" s="34"/>
      <c r="ZB154" s="34"/>
      <c r="ZC154" s="34"/>
      <c r="ZD154" s="34"/>
      <c r="ZE154" s="34"/>
      <c r="ZF154" s="34"/>
      <c r="ZG154" s="34"/>
      <c r="ZH154" s="34"/>
      <c r="ZI154" s="34"/>
      <c r="ZJ154" s="34"/>
      <c r="ZK154" s="34"/>
      <c r="ZL154" s="34"/>
      <c r="ZM154" s="34"/>
      <c r="ZN154" s="34"/>
      <c r="ZO154" s="34"/>
      <c r="ZP154" s="34"/>
      <c r="ZQ154" s="34"/>
      <c r="ZR154" s="34"/>
      <c r="ZS154" s="34"/>
      <c r="ZT154" s="34"/>
      <c r="ZU154" s="34"/>
      <c r="ZV154" s="34"/>
      <c r="ZW154" s="34"/>
      <c r="ZX154" s="34"/>
      <c r="ZY154" s="34"/>
      <c r="ZZ154" s="34"/>
      <c r="AAA154" s="34"/>
      <c r="AAB154" s="34"/>
      <c r="AAC154" s="34"/>
      <c r="AAD154" s="34"/>
      <c r="AAE154" s="34"/>
      <c r="AAF154" s="34"/>
      <c r="AAG154" s="34"/>
      <c r="AAH154" s="34"/>
      <c r="AAI154" s="34"/>
      <c r="AAJ154" s="34"/>
      <c r="AAK154" s="34"/>
      <c r="AAL154" s="34"/>
      <c r="AAM154" s="34"/>
      <c r="AAN154" s="34"/>
      <c r="AAO154" s="34"/>
      <c r="AAP154" s="34"/>
      <c r="AAQ154" s="34"/>
      <c r="AAR154" s="34"/>
      <c r="AAS154" s="34"/>
      <c r="AAT154" s="34"/>
      <c r="AAU154" s="34"/>
      <c r="AAV154" s="34"/>
      <c r="AAW154" s="34"/>
      <c r="AAX154" s="34"/>
      <c r="AAY154" s="34"/>
      <c r="AAZ154" s="34"/>
      <c r="ABA154" s="34"/>
      <c r="ABB154" s="34"/>
      <c r="ABC154" s="34"/>
      <c r="ABD154" s="34"/>
      <c r="ABE154" s="34"/>
      <c r="ABF154" s="34"/>
      <c r="ABG154" s="34"/>
      <c r="ABH154" s="34"/>
      <c r="ABI154" s="34"/>
      <c r="ABJ154" s="34"/>
      <c r="ABK154" s="34"/>
      <c r="ABL154" s="34"/>
      <c r="ABM154" s="34"/>
      <c r="ABN154" s="34"/>
      <c r="ABO154" s="34"/>
      <c r="ABP154" s="34"/>
      <c r="ABQ154" s="34"/>
      <c r="ABR154" s="34"/>
      <c r="ABS154" s="34"/>
      <c r="ABT154" s="34"/>
      <c r="ABU154" s="34"/>
      <c r="ABV154" s="34"/>
      <c r="ABW154" s="34"/>
      <c r="ABX154" s="34"/>
      <c r="ABY154" s="34"/>
      <c r="ABZ154" s="34"/>
      <c r="ACA154" s="34"/>
      <c r="ACB154" s="34"/>
      <c r="ACC154" s="34"/>
      <c r="ACD154" s="34"/>
      <c r="ACE154" s="34"/>
      <c r="ACF154" s="34"/>
      <c r="ACG154" s="34"/>
      <c r="ACH154" s="34"/>
      <c r="ACI154" s="34"/>
      <c r="ACJ154" s="34"/>
      <c r="ACK154" s="34"/>
      <c r="ACL154" s="34"/>
      <c r="ACM154" s="34"/>
      <c r="ACN154" s="34"/>
      <c r="ACO154" s="34"/>
      <c r="ACP154" s="34"/>
      <c r="ACQ154" s="34"/>
      <c r="ACR154" s="34"/>
      <c r="ACS154" s="34"/>
      <c r="ACT154" s="34"/>
      <c r="ACU154" s="34"/>
      <c r="ACV154" s="34"/>
      <c r="ACW154" s="34"/>
      <c r="ACX154" s="34"/>
      <c r="ACY154" s="34"/>
      <c r="ACZ154" s="34"/>
      <c r="ADA154" s="34"/>
      <c r="ADB154" s="34"/>
      <c r="ADC154" s="34"/>
      <c r="ADD154" s="34"/>
      <c r="ADE154" s="34"/>
      <c r="ADF154" s="34"/>
      <c r="ADG154" s="34"/>
      <c r="ADH154" s="34"/>
      <c r="ADI154" s="34"/>
      <c r="ADJ154" s="34"/>
      <c r="ADK154" s="34"/>
      <c r="ADL154" s="34"/>
      <c r="ADM154" s="34"/>
      <c r="ADN154" s="34"/>
      <c r="ADO154" s="34"/>
      <c r="ADP154" s="34"/>
      <c r="ADQ154" s="34"/>
      <c r="ADR154" s="34"/>
      <c r="ADS154" s="34"/>
      <c r="ADT154" s="34"/>
      <c r="ADU154" s="34"/>
      <c r="ADV154" s="34"/>
      <c r="ADW154" s="34"/>
      <c r="ADX154" s="34"/>
      <c r="ADY154" s="34"/>
      <c r="ADZ154" s="34"/>
      <c r="AEA154" s="34"/>
      <c r="AEB154" s="34"/>
      <c r="AEC154" s="34"/>
      <c r="AED154" s="34"/>
      <c r="AEE154" s="34"/>
      <c r="AEF154" s="34"/>
      <c r="AEG154" s="34"/>
      <c r="AEH154" s="34"/>
      <c r="AEI154" s="34"/>
      <c r="AEJ154" s="34"/>
      <c r="AEK154" s="34"/>
      <c r="AEL154" s="34"/>
      <c r="AEM154" s="34"/>
      <c r="AEN154" s="34"/>
      <c r="AEO154" s="34"/>
      <c r="AEP154" s="34"/>
      <c r="AEQ154" s="34"/>
      <c r="AER154" s="34"/>
      <c r="AES154" s="34"/>
      <c r="AET154" s="34"/>
      <c r="AEU154" s="34"/>
      <c r="AEV154" s="34"/>
      <c r="AEW154" s="34"/>
      <c r="AEX154" s="34"/>
      <c r="AEY154" s="34"/>
      <c r="AEZ154" s="34"/>
      <c r="AFA154" s="34"/>
      <c r="AFB154" s="34"/>
      <c r="AFC154" s="34"/>
      <c r="AFD154" s="34"/>
      <c r="AFE154" s="34"/>
      <c r="AFF154" s="34"/>
      <c r="AFG154" s="34"/>
      <c r="AFH154" s="34"/>
      <c r="AFI154" s="34"/>
      <c r="AFJ154" s="34"/>
      <c r="AFK154" s="34"/>
      <c r="AFL154" s="34"/>
      <c r="AFM154" s="34"/>
      <c r="AFN154" s="34"/>
      <c r="AFO154" s="34"/>
      <c r="AFP154" s="34"/>
      <c r="AFQ154" s="34"/>
      <c r="AFR154" s="34"/>
      <c r="AFS154" s="34"/>
      <c r="AFT154" s="34"/>
      <c r="AFU154" s="34"/>
      <c r="AFV154" s="34"/>
      <c r="AFW154" s="34"/>
      <c r="AFX154" s="34"/>
      <c r="AFY154" s="34"/>
      <c r="AFZ154" s="34"/>
      <c r="AGA154" s="34"/>
      <c r="AGB154" s="34"/>
      <c r="AGC154" s="34"/>
      <c r="AGD154" s="34"/>
      <c r="AGE154" s="34"/>
      <c r="AGF154" s="34"/>
      <c r="AGG154" s="34"/>
      <c r="AGH154" s="34"/>
      <c r="AGI154" s="34"/>
      <c r="AGJ154" s="34"/>
      <c r="AGK154" s="34"/>
      <c r="AGL154" s="34"/>
      <c r="AGM154" s="34"/>
      <c r="AGN154" s="34"/>
      <c r="AGO154" s="34"/>
      <c r="AGP154" s="34"/>
      <c r="AGQ154" s="34"/>
      <c r="AGR154" s="34"/>
      <c r="AGS154" s="34"/>
      <c r="AGT154" s="34"/>
      <c r="AGU154" s="34"/>
      <c r="AGV154" s="34"/>
      <c r="AGW154" s="34"/>
      <c r="AGX154" s="34"/>
      <c r="AGY154" s="34"/>
      <c r="AGZ154" s="34"/>
      <c r="AHA154" s="34"/>
      <c r="AHB154" s="34"/>
      <c r="AHC154" s="34"/>
      <c r="AHD154" s="34"/>
      <c r="AHE154" s="34"/>
      <c r="AHF154" s="34"/>
      <c r="AHG154" s="34"/>
      <c r="AHH154" s="34"/>
      <c r="AHI154" s="34"/>
      <c r="AHJ154" s="34"/>
      <c r="AHK154" s="34"/>
      <c r="AHL154" s="34"/>
      <c r="AHM154" s="34"/>
      <c r="AHN154" s="34"/>
      <c r="AHO154" s="34"/>
      <c r="AHP154" s="34"/>
      <c r="AHQ154" s="34"/>
      <c r="AHR154" s="34"/>
      <c r="AHS154" s="34"/>
      <c r="AHT154" s="34"/>
      <c r="AHU154" s="34"/>
      <c r="AHV154" s="34"/>
      <c r="AHW154" s="34"/>
      <c r="AHX154" s="34"/>
      <c r="AHY154" s="34"/>
      <c r="AHZ154" s="34"/>
      <c r="AIA154" s="34"/>
      <c r="AIB154" s="34"/>
      <c r="AIC154" s="34"/>
      <c r="AID154" s="34"/>
      <c r="AIE154" s="34"/>
      <c r="AIF154" s="34"/>
      <c r="AIG154" s="34"/>
      <c r="AIH154" s="34"/>
      <c r="AII154" s="34"/>
      <c r="AIJ154" s="34"/>
      <c r="AIK154" s="34"/>
      <c r="AIL154" s="34"/>
      <c r="AIM154" s="34"/>
      <c r="AIN154" s="34"/>
      <c r="AIO154" s="34"/>
      <c r="AIP154" s="34"/>
      <c r="AIQ154" s="34"/>
      <c r="AIR154" s="34"/>
      <c r="AIS154" s="34"/>
      <c r="AIT154" s="34"/>
      <c r="AIU154" s="34"/>
      <c r="AIV154" s="34"/>
      <c r="AIW154" s="34"/>
      <c r="AIX154" s="34"/>
      <c r="AIY154" s="34"/>
      <c r="AIZ154" s="34"/>
      <c r="AJA154" s="34"/>
      <c r="AJB154" s="34"/>
      <c r="AJC154" s="34"/>
      <c r="AJD154" s="34"/>
      <c r="AJE154" s="34"/>
      <c r="AJF154" s="34"/>
      <c r="AJG154" s="34"/>
      <c r="AJH154" s="34"/>
      <c r="AJI154" s="34"/>
      <c r="AJJ154" s="34"/>
      <c r="AJK154" s="34"/>
      <c r="AJL154" s="34"/>
      <c r="AJM154" s="34"/>
      <c r="AJN154" s="34"/>
      <c r="AJO154" s="34"/>
      <c r="AJP154" s="34"/>
      <c r="AJQ154" s="34"/>
      <c r="AJR154" s="34"/>
      <c r="AJS154" s="34"/>
      <c r="AJT154" s="34"/>
      <c r="AJU154" s="34"/>
      <c r="AJV154" s="34"/>
      <c r="AJW154" s="34"/>
      <c r="AJX154" s="34"/>
      <c r="AJY154" s="34"/>
      <c r="AJZ154" s="34"/>
      <c r="AKA154" s="34"/>
      <c r="AKB154" s="34"/>
      <c r="AKC154" s="34"/>
      <c r="AKD154" s="34"/>
      <c r="AKE154" s="34"/>
      <c r="AKF154" s="34"/>
      <c r="AKG154" s="34"/>
      <c r="AKH154" s="34"/>
      <c r="AKI154" s="34"/>
      <c r="AKJ154" s="34"/>
      <c r="AKK154" s="34"/>
      <c r="AKL154" s="34"/>
      <c r="AKM154" s="34"/>
      <c r="AKN154" s="34"/>
      <c r="AKO154" s="34"/>
      <c r="AKP154" s="34"/>
      <c r="AKQ154" s="34"/>
      <c r="AKR154" s="34"/>
      <c r="AKS154" s="34"/>
      <c r="AKT154" s="34"/>
      <c r="AKU154" s="34"/>
      <c r="AKV154" s="34"/>
      <c r="AKW154" s="34"/>
      <c r="AKX154" s="34"/>
      <c r="AKY154" s="34"/>
      <c r="AKZ154" s="34"/>
      <c r="ALA154" s="34"/>
      <c r="ALB154" s="34"/>
      <c r="ALC154" s="34"/>
      <c r="ALD154" s="34"/>
      <c r="ALE154" s="34"/>
      <c r="ALF154" s="34"/>
      <c r="ALG154" s="34"/>
      <c r="ALH154" s="34"/>
      <c r="ALI154" s="34"/>
      <c r="ALJ154" s="34"/>
      <c r="ALK154" s="34"/>
      <c r="ALL154" s="34"/>
      <c r="ALM154" s="34"/>
      <c r="ALN154" s="34"/>
      <c r="ALO154" s="34"/>
      <c r="ALP154" s="34"/>
      <c r="ALQ154" s="34"/>
      <c r="ALR154" s="34"/>
      <c r="ALS154" s="34"/>
      <c r="ALT154" s="34"/>
      <c r="ALU154" s="34"/>
      <c r="ALV154" s="34"/>
      <c r="ALW154" s="34"/>
      <c r="ALX154" s="34"/>
      <c r="ALY154" s="34"/>
      <c r="ALZ154" s="34"/>
      <c r="AMA154" s="34"/>
      <c r="AMB154" s="34"/>
      <c r="AMC154" s="34"/>
      <c r="AMD154" s="34"/>
      <c r="AME154" s="34"/>
      <c r="AMF154" s="34"/>
      <c r="AMG154" s="34"/>
      <c r="AMH154" s="34"/>
      <c r="AMI154" s="34"/>
      <c r="AMJ154" s="34"/>
      <c r="AMK154" s="34"/>
      <c r="AML154" s="34"/>
      <c r="AMM154" s="34"/>
      <c r="AMN154" s="34"/>
      <c r="AMO154" s="34"/>
      <c r="AMP154" s="34"/>
      <c r="AMQ154" s="34"/>
      <c r="AMR154" s="34"/>
      <c r="AMS154" s="34"/>
      <c r="AMT154" s="34"/>
      <c r="AMU154" s="34"/>
      <c r="AMV154" s="34"/>
      <c r="AMW154" s="34"/>
      <c r="AMX154" s="34"/>
      <c r="AMY154" s="34"/>
      <c r="AMZ154" s="34"/>
      <c r="ANA154" s="34"/>
      <c r="ANB154" s="34"/>
      <c r="ANC154" s="34"/>
      <c r="AND154" s="34"/>
      <c r="ANE154" s="34"/>
      <c r="ANF154" s="34"/>
      <c r="ANG154" s="34"/>
      <c r="ANH154" s="34"/>
      <c r="ANI154" s="34"/>
      <c r="ANJ154" s="34"/>
      <c r="ANK154" s="34"/>
      <c r="ANL154" s="34"/>
      <c r="ANM154" s="34"/>
      <c r="ANN154" s="34"/>
      <c r="ANO154" s="34"/>
      <c r="ANP154" s="34"/>
      <c r="ANQ154" s="34"/>
      <c r="ANR154" s="34"/>
      <c r="ANS154" s="34"/>
      <c r="ANT154" s="34"/>
      <c r="ANU154" s="34"/>
      <c r="ANV154" s="34"/>
      <c r="ANW154" s="34"/>
      <c r="ANX154" s="34"/>
      <c r="ANY154" s="34"/>
      <c r="ANZ154" s="34"/>
      <c r="AOA154" s="34"/>
      <c r="AOB154" s="34"/>
      <c r="AOC154" s="34"/>
      <c r="AOD154" s="34"/>
      <c r="AOE154" s="34"/>
      <c r="AOF154" s="34"/>
      <c r="AOG154" s="34"/>
      <c r="AOH154" s="34"/>
      <c r="AOI154" s="34"/>
      <c r="AOJ154" s="34"/>
      <c r="AOK154" s="34"/>
      <c r="AOL154" s="34"/>
      <c r="AOM154" s="34"/>
      <c r="AON154" s="34"/>
      <c r="AOO154" s="34"/>
      <c r="AOP154" s="34"/>
      <c r="AOQ154" s="34"/>
      <c r="AOR154" s="34"/>
      <c r="AOS154" s="34"/>
      <c r="AOT154" s="34"/>
      <c r="AOU154" s="34"/>
      <c r="AOV154" s="34"/>
      <c r="AOW154" s="34"/>
      <c r="AOX154" s="34"/>
      <c r="AOY154" s="34"/>
      <c r="AOZ154" s="34"/>
      <c r="APA154" s="34"/>
      <c r="APB154" s="34"/>
      <c r="APC154" s="34"/>
      <c r="APD154" s="34"/>
      <c r="APE154" s="34"/>
      <c r="APF154" s="34"/>
      <c r="APG154" s="34"/>
      <c r="APH154" s="34"/>
      <c r="API154" s="34"/>
      <c r="APJ154" s="34"/>
      <c r="APK154" s="34"/>
      <c r="APL154" s="34"/>
      <c r="APM154" s="34"/>
      <c r="APN154" s="34"/>
      <c r="APO154" s="34"/>
    </row>
    <row r="155" spans="1:1107" s="46" customFormat="1">
      <c r="A155" s="40">
        <v>8</v>
      </c>
      <c r="B155" s="23">
        <v>2014</v>
      </c>
      <c r="C155" s="34">
        <v>1</v>
      </c>
      <c r="D155" s="34">
        <v>1</v>
      </c>
      <c r="E155" s="34">
        <v>1</v>
      </c>
      <c r="F155" s="43"/>
      <c r="G155" s="43"/>
      <c r="H155" s="34">
        <v>1</v>
      </c>
      <c r="I155" s="43"/>
      <c r="J155" s="23">
        <v>1</v>
      </c>
      <c r="K155" s="23">
        <v>1</v>
      </c>
      <c r="L155" s="23">
        <v>0</v>
      </c>
      <c r="M155" s="43"/>
      <c r="N155" s="23">
        <v>1</v>
      </c>
      <c r="O155" s="43"/>
      <c r="P155" s="23">
        <v>1</v>
      </c>
      <c r="Q155" s="43"/>
      <c r="R155" s="43"/>
      <c r="S155" s="43"/>
      <c r="T155" s="43"/>
      <c r="U155" s="16"/>
      <c r="V155" s="43"/>
      <c r="W155" s="23">
        <v>1</v>
      </c>
      <c r="X155" s="23">
        <v>1</v>
      </c>
      <c r="Y155" s="23"/>
      <c r="Z155" s="23"/>
      <c r="AA155" s="23"/>
      <c r="AB155">
        <f t="shared" si="6"/>
        <v>11</v>
      </c>
      <c r="AC155" s="34">
        <f t="shared" si="7"/>
        <v>10</v>
      </c>
      <c r="AD155" s="34">
        <f t="shared" si="8"/>
        <v>0.90909090909090906</v>
      </c>
      <c r="AE155"/>
      <c r="AF155"/>
      <c r="AG155" s="23" t="s">
        <v>113</v>
      </c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  <c r="BO155" s="34"/>
      <c r="BP155" s="34"/>
      <c r="BQ155" s="34"/>
      <c r="BR155" s="34"/>
      <c r="BS155" s="34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34"/>
      <c r="DD155" s="34"/>
      <c r="DE155" s="34"/>
      <c r="DF155" s="34"/>
      <c r="DG155" s="34"/>
      <c r="DH155" s="34"/>
      <c r="DI155" s="34"/>
      <c r="DJ155" s="34"/>
      <c r="DK155" s="34"/>
      <c r="DL155" s="34"/>
      <c r="DM155" s="34"/>
      <c r="DN155" s="34"/>
      <c r="DO155" s="34"/>
      <c r="DP155" s="34"/>
      <c r="DQ155" s="34"/>
      <c r="DR155" s="34"/>
      <c r="DS155" s="34"/>
      <c r="DT155" s="34"/>
      <c r="DU155" s="34"/>
      <c r="DV155" s="34"/>
      <c r="DW155" s="34"/>
      <c r="DX155" s="34"/>
      <c r="DY155" s="34"/>
      <c r="DZ155" s="34"/>
      <c r="EA155" s="34"/>
      <c r="EB155" s="34"/>
      <c r="EC155" s="34"/>
      <c r="ED155" s="34"/>
      <c r="EE155" s="34"/>
      <c r="EF155" s="34"/>
      <c r="EG155" s="34"/>
      <c r="EH155" s="34"/>
      <c r="EI155" s="34"/>
      <c r="EJ155" s="34"/>
      <c r="EK155" s="34"/>
      <c r="EL155" s="34"/>
      <c r="EM155" s="34"/>
      <c r="EN155" s="34"/>
      <c r="EO155" s="34"/>
      <c r="EP155" s="34"/>
      <c r="EQ155" s="34"/>
      <c r="ER155" s="34"/>
      <c r="ES155" s="34"/>
      <c r="ET155" s="34"/>
      <c r="EU155" s="34"/>
      <c r="EV155" s="34"/>
      <c r="EW155" s="34"/>
      <c r="EX155" s="34"/>
      <c r="EY155" s="34"/>
      <c r="EZ155" s="34"/>
      <c r="FA155" s="34"/>
      <c r="FB155" s="34"/>
      <c r="FC155" s="34"/>
      <c r="FD155" s="34"/>
      <c r="FE155" s="34"/>
      <c r="FF155" s="34"/>
      <c r="FG155" s="34"/>
      <c r="FH155" s="34"/>
      <c r="FI155" s="34"/>
      <c r="FJ155" s="34"/>
      <c r="FK155" s="34"/>
      <c r="FL155" s="34"/>
      <c r="FM155" s="34"/>
      <c r="FN155" s="34"/>
      <c r="FO155" s="34"/>
      <c r="FP155" s="34"/>
      <c r="FQ155" s="34"/>
      <c r="FR155" s="34"/>
      <c r="FS155" s="34"/>
      <c r="FT155" s="34"/>
      <c r="FU155" s="34"/>
      <c r="FV155" s="34"/>
      <c r="FW155" s="34"/>
      <c r="FX155" s="34"/>
      <c r="FY155" s="34"/>
      <c r="FZ155" s="34"/>
      <c r="GA155" s="34"/>
      <c r="GB155" s="34"/>
      <c r="GC155" s="34"/>
      <c r="GD155" s="34"/>
      <c r="GE155" s="34"/>
      <c r="GF155" s="34"/>
      <c r="GG155" s="34"/>
      <c r="GH155" s="34"/>
      <c r="GI155" s="34"/>
      <c r="GJ155" s="34"/>
      <c r="GK155" s="34"/>
      <c r="GL155" s="34"/>
      <c r="GM155" s="34"/>
      <c r="GN155" s="34"/>
      <c r="GO155" s="34"/>
      <c r="GP155" s="34"/>
      <c r="GQ155" s="34"/>
      <c r="GR155" s="34"/>
      <c r="GS155" s="34"/>
      <c r="GT155" s="34"/>
      <c r="GU155" s="34"/>
      <c r="GV155" s="34"/>
      <c r="GW155" s="34"/>
      <c r="GX155" s="34"/>
      <c r="GY155" s="34"/>
      <c r="GZ155" s="34"/>
      <c r="HA155" s="34"/>
      <c r="HB155" s="34"/>
      <c r="HC155" s="34"/>
      <c r="HD155" s="34"/>
      <c r="HE155" s="34"/>
      <c r="HF155" s="34"/>
      <c r="HG155" s="34"/>
      <c r="HH155" s="34"/>
      <c r="HI155" s="34"/>
      <c r="HJ155" s="34"/>
      <c r="HK155" s="34"/>
      <c r="HL155" s="34"/>
      <c r="HM155" s="34"/>
      <c r="HN155" s="34"/>
      <c r="HO155" s="34"/>
      <c r="HP155" s="34"/>
      <c r="HQ155" s="34"/>
      <c r="HR155" s="34"/>
      <c r="HS155" s="34"/>
      <c r="HT155" s="34"/>
      <c r="HU155" s="34"/>
      <c r="HV155" s="34"/>
      <c r="HW155" s="34"/>
      <c r="HX155" s="34"/>
      <c r="HY155" s="34"/>
      <c r="HZ155" s="34"/>
      <c r="IA155" s="34"/>
      <c r="IB155" s="34"/>
      <c r="IC155" s="34"/>
      <c r="ID155" s="34"/>
      <c r="IE155" s="34"/>
      <c r="IF155" s="34"/>
      <c r="IG155" s="34"/>
      <c r="IH155" s="34"/>
      <c r="II155" s="34"/>
      <c r="IJ155" s="34"/>
      <c r="IK155" s="34"/>
      <c r="IL155" s="34"/>
      <c r="IM155" s="34"/>
      <c r="IN155" s="34"/>
      <c r="IO155" s="34"/>
      <c r="IP155" s="34"/>
      <c r="IQ155" s="34"/>
      <c r="IR155" s="34"/>
      <c r="IS155" s="34"/>
      <c r="IT155" s="34"/>
      <c r="IU155" s="34"/>
      <c r="IV155" s="34"/>
      <c r="IW155" s="34"/>
      <c r="IX155" s="34"/>
      <c r="IY155" s="34"/>
      <c r="IZ155" s="34"/>
      <c r="JA155" s="34"/>
      <c r="JB155" s="34"/>
      <c r="JC155" s="34"/>
      <c r="JD155" s="34"/>
      <c r="JE155" s="34"/>
      <c r="JF155" s="34"/>
      <c r="JG155" s="34"/>
      <c r="JH155" s="34"/>
      <c r="JI155" s="34"/>
      <c r="JJ155" s="34"/>
      <c r="JK155" s="34"/>
      <c r="JL155" s="34"/>
      <c r="JM155" s="34"/>
      <c r="JN155" s="34"/>
      <c r="JO155" s="34"/>
      <c r="JP155" s="34"/>
      <c r="JQ155" s="34"/>
      <c r="JR155" s="34"/>
      <c r="JS155" s="34"/>
      <c r="JT155" s="34"/>
      <c r="JU155" s="34"/>
      <c r="JV155" s="34"/>
      <c r="JW155" s="34"/>
      <c r="JX155" s="34"/>
      <c r="JY155" s="34"/>
      <c r="JZ155" s="34"/>
      <c r="KA155" s="34"/>
      <c r="KB155" s="34"/>
      <c r="KC155" s="34"/>
      <c r="KD155" s="34"/>
      <c r="KE155" s="34"/>
      <c r="KF155" s="34"/>
      <c r="KG155" s="34"/>
      <c r="KH155" s="34"/>
      <c r="KI155" s="34"/>
      <c r="KJ155" s="34"/>
      <c r="KK155" s="34"/>
      <c r="KL155" s="34"/>
      <c r="KM155" s="34"/>
      <c r="KN155" s="34"/>
      <c r="KO155" s="34"/>
      <c r="KP155" s="34"/>
      <c r="KQ155" s="34"/>
      <c r="KR155" s="34"/>
      <c r="KS155" s="34"/>
      <c r="KT155" s="34"/>
      <c r="KU155" s="34"/>
      <c r="KV155" s="34"/>
      <c r="KW155" s="34"/>
      <c r="KX155" s="34"/>
      <c r="KY155" s="34"/>
      <c r="KZ155" s="34"/>
      <c r="LA155" s="34"/>
      <c r="LB155" s="34"/>
      <c r="LC155" s="34"/>
      <c r="LD155" s="34"/>
      <c r="LE155" s="34"/>
      <c r="LF155" s="34"/>
      <c r="LG155" s="34"/>
      <c r="LH155" s="34"/>
      <c r="LI155" s="34"/>
      <c r="LJ155" s="34"/>
      <c r="LK155" s="34"/>
      <c r="LL155" s="34"/>
      <c r="LM155" s="34"/>
      <c r="LN155" s="34"/>
      <c r="LO155" s="34"/>
      <c r="LP155" s="34"/>
      <c r="LQ155" s="34"/>
      <c r="LR155" s="34"/>
      <c r="LS155" s="34"/>
      <c r="LT155" s="34"/>
      <c r="LU155" s="34"/>
      <c r="LV155" s="34"/>
      <c r="LW155" s="34"/>
      <c r="LX155" s="34"/>
      <c r="LY155" s="34"/>
      <c r="LZ155" s="34"/>
      <c r="MA155" s="34"/>
      <c r="MB155" s="34"/>
      <c r="MC155" s="34"/>
      <c r="MD155" s="34"/>
      <c r="ME155" s="34"/>
      <c r="MF155" s="34"/>
      <c r="MG155" s="34"/>
      <c r="MH155" s="34"/>
      <c r="MI155" s="34"/>
      <c r="MJ155" s="34"/>
      <c r="MK155" s="34"/>
      <c r="ML155" s="34"/>
      <c r="MM155" s="34"/>
      <c r="MN155" s="34"/>
      <c r="MO155" s="34"/>
      <c r="MP155" s="34"/>
      <c r="MQ155" s="34"/>
      <c r="MR155" s="34"/>
      <c r="MS155" s="34"/>
      <c r="MT155" s="34"/>
      <c r="MU155" s="34"/>
      <c r="MV155" s="34"/>
      <c r="MW155" s="34"/>
      <c r="MX155" s="34"/>
      <c r="MY155" s="34"/>
      <c r="MZ155" s="34"/>
      <c r="NA155" s="34"/>
      <c r="NB155" s="34"/>
      <c r="NC155" s="34"/>
      <c r="ND155" s="34"/>
      <c r="NE155" s="34"/>
      <c r="NF155" s="34"/>
      <c r="NG155" s="34"/>
      <c r="NH155" s="34"/>
      <c r="NI155" s="34"/>
      <c r="NJ155" s="34"/>
      <c r="NK155" s="34"/>
      <c r="NL155" s="34"/>
      <c r="NM155" s="34"/>
      <c r="NN155" s="34"/>
      <c r="NO155" s="34"/>
      <c r="NP155" s="34"/>
      <c r="NQ155" s="34"/>
      <c r="NR155" s="34"/>
      <c r="NS155" s="34"/>
      <c r="NT155" s="34"/>
      <c r="NU155" s="34"/>
      <c r="NV155" s="34"/>
      <c r="NW155" s="34"/>
      <c r="NX155" s="34"/>
      <c r="NY155" s="34"/>
      <c r="NZ155" s="34"/>
      <c r="OA155" s="34"/>
      <c r="OB155" s="34"/>
      <c r="OC155" s="34"/>
      <c r="OD155" s="34"/>
      <c r="OE155" s="34"/>
      <c r="OF155" s="34"/>
      <c r="OG155" s="34"/>
      <c r="OH155" s="34"/>
      <c r="OI155" s="34"/>
      <c r="OJ155" s="34"/>
      <c r="OK155" s="34"/>
      <c r="OL155" s="34"/>
      <c r="OM155" s="34"/>
      <c r="ON155" s="34"/>
      <c r="OO155" s="34"/>
      <c r="OP155" s="34"/>
      <c r="OQ155" s="34"/>
      <c r="OR155" s="34"/>
      <c r="OS155" s="34"/>
      <c r="OT155" s="34"/>
      <c r="OU155" s="34"/>
      <c r="OV155" s="34"/>
      <c r="OW155" s="34"/>
      <c r="OX155" s="34"/>
      <c r="OY155" s="34"/>
      <c r="OZ155" s="34"/>
      <c r="PA155" s="34"/>
      <c r="PB155" s="34"/>
      <c r="PC155" s="34"/>
      <c r="PD155" s="34"/>
      <c r="PE155" s="34"/>
      <c r="PF155" s="34"/>
      <c r="PG155" s="34"/>
      <c r="PH155" s="34"/>
      <c r="PI155" s="34"/>
      <c r="PJ155" s="34"/>
      <c r="PK155" s="34"/>
      <c r="PL155" s="34"/>
      <c r="PM155" s="34"/>
      <c r="PN155" s="34"/>
      <c r="PO155" s="34"/>
      <c r="PP155" s="34"/>
      <c r="PQ155" s="34"/>
      <c r="PR155" s="34"/>
      <c r="PS155" s="34"/>
      <c r="PT155" s="34"/>
      <c r="PU155" s="34"/>
      <c r="PV155" s="34"/>
      <c r="PW155" s="34"/>
      <c r="PX155" s="34"/>
      <c r="PY155" s="34"/>
      <c r="PZ155" s="34"/>
      <c r="QA155" s="34"/>
      <c r="QB155" s="34"/>
      <c r="QC155" s="34"/>
      <c r="QD155" s="34"/>
      <c r="QE155" s="34"/>
      <c r="QF155" s="34"/>
      <c r="QG155" s="34"/>
      <c r="QH155" s="34"/>
      <c r="QI155" s="34"/>
      <c r="QJ155" s="34"/>
      <c r="QK155" s="34"/>
      <c r="QL155" s="34"/>
      <c r="QM155" s="34"/>
      <c r="QN155" s="34"/>
      <c r="QO155" s="34"/>
      <c r="QP155" s="34"/>
      <c r="QQ155" s="34"/>
      <c r="QR155" s="34"/>
      <c r="QS155" s="34"/>
      <c r="QT155" s="34"/>
      <c r="QU155" s="34"/>
      <c r="QV155" s="34"/>
      <c r="QW155" s="34"/>
      <c r="QX155" s="34"/>
      <c r="QY155" s="34"/>
      <c r="QZ155" s="34"/>
      <c r="RA155" s="34"/>
      <c r="RB155" s="34"/>
      <c r="RC155" s="34"/>
      <c r="RD155" s="34"/>
      <c r="RE155" s="34"/>
      <c r="RF155" s="34"/>
      <c r="RG155" s="34"/>
      <c r="RH155" s="34"/>
      <c r="RI155" s="34"/>
      <c r="RJ155" s="34"/>
      <c r="RK155" s="34"/>
      <c r="RL155" s="34"/>
      <c r="RM155" s="34"/>
      <c r="RN155" s="34"/>
      <c r="RO155" s="34"/>
      <c r="RP155" s="34"/>
      <c r="RQ155" s="34"/>
      <c r="RR155" s="34"/>
      <c r="RS155" s="34"/>
      <c r="RT155" s="34"/>
      <c r="RU155" s="34"/>
      <c r="RV155" s="34"/>
      <c r="RW155" s="34"/>
      <c r="RX155" s="34"/>
      <c r="RY155" s="34"/>
      <c r="RZ155" s="34"/>
      <c r="SA155" s="34"/>
      <c r="SB155" s="34"/>
      <c r="SC155" s="34"/>
      <c r="SD155" s="34"/>
      <c r="SE155" s="34"/>
      <c r="SF155" s="34"/>
      <c r="SG155" s="34"/>
      <c r="SH155" s="34"/>
      <c r="SI155" s="34"/>
      <c r="SJ155" s="34"/>
      <c r="SK155" s="34"/>
      <c r="SL155" s="34"/>
      <c r="SM155" s="34"/>
      <c r="SN155" s="34"/>
      <c r="SO155" s="34"/>
      <c r="SP155" s="34"/>
      <c r="SQ155" s="34"/>
      <c r="SR155" s="34"/>
      <c r="SS155" s="34"/>
      <c r="ST155" s="34"/>
      <c r="SU155" s="34"/>
      <c r="SV155" s="34"/>
      <c r="SW155" s="34"/>
      <c r="SX155" s="34"/>
      <c r="SY155" s="34"/>
      <c r="SZ155" s="34"/>
      <c r="TA155" s="34"/>
      <c r="TB155" s="34"/>
      <c r="TC155" s="34"/>
      <c r="TD155" s="34"/>
      <c r="TE155" s="34"/>
      <c r="TF155" s="34"/>
      <c r="TG155" s="34"/>
      <c r="TH155" s="34"/>
      <c r="TI155" s="34"/>
      <c r="TJ155" s="34"/>
      <c r="TK155" s="34"/>
      <c r="TL155" s="34"/>
      <c r="TM155" s="34"/>
      <c r="TN155" s="34"/>
      <c r="TO155" s="34"/>
      <c r="TP155" s="34"/>
      <c r="TQ155" s="34"/>
      <c r="TR155" s="34"/>
      <c r="TS155" s="34"/>
      <c r="TT155" s="34"/>
      <c r="TU155" s="34"/>
      <c r="TV155" s="34"/>
      <c r="TW155" s="34"/>
      <c r="TX155" s="34"/>
      <c r="TY155" s="34"/>
      <c r="TZ155" s="34"/>
      <c r="UA155" s="34"/>
      <c r="UB155" s="34"/>
      <c r="UC155" s="34"/>
      <c r="UD155" s="34"/>
      <c r="UE155" s="34"/>
      <c r="UF155" s="34"/>
      <c r="UG155" s="34"/>
      <c r="UH155" s="34"/>
      <c r="UI155" s="34"/>
      <c r="UJ155" s="34"/>
      <c r="UK155" s="34"/>
      <c r="UL155" s="34"/>
      <c r="UM155" s="34"/>
      <c r="UN155" s="34"/>
      <c r="UO155" s="34"/>
      <c r="UP155" s="34"/>
      <c r="UQ155" s="34"/>
      <c r="UR155" s="34"/>
      <c r="US155" s="34"/>
      <c r="UT155" s="34"/>
      <c r="UU155" s="34"/>
      <c r="UV155" s="34"/>
      <c r="UW155" s="34"/>
      <c r="UX155" s="34"/>
      <c r="UY155" s="34"/>
      <c r="UZ155" s="34"/>
      <c r="VA155" s="34"/>
      <c r="VB155" s="34"/>
      <c r="VC155" s="34"/>
      <c r="VD155" s="34"/>
      <c r="VE155" s="34"/>
      <c r="VF155" s="34"/>
      <c r="VG155" s="34"/>
      <c r="VH155" s="34"/>
      <c r="VI155" s="34"/>
      <c r="VJ155" s="34"/>
      <c r="VK155" s="34"/>
      <c r="VL155" s="34"/>
      <c r="VM155" s="34"/>
      <c r="VN155" s="34"/>
      <c r="VO155" s="34"/>
      <c r="VP155" s="34"/>
      <c r="VQ155" s="34"/>
      <c r="VR155" s="34"/>
      <c r="VS155" s="34"/>
      <c r="VT155" s="34"/>
      <c r="VU155" s="34"/>
      <c r="VV155" s="34"/>
      <c r="VW155" s="34"/>
      <c r="VX155" s="34"/>
      <c r="VY155" s="34"/>
      <c r="VZ155" s="34"/>
      <c r="WA155" s="34"/>
      <c r="WB155" s="34"/>
      <c r="WC155" s="34"/>
      <c r="WD155" s="34"/>
      <c r="WE155" s="34"/>
      <c r="WF155" s="34"/>
      <c r="WG155" s="34"/>
      <c r="WH155" s="34"/>
      <c r="WI155" s="34"/>
      <c r="WJ155" s="34"/>
      <c r="WK155" s="34"/>
      <c r="WL155" s="34"/>
      <c r="WM155" s="34"/>
      <c r="WN155" s="34"/>
      <c r="WO155" s="34"/>
      <c r="WP155" s="34"/>
      <c r="WQ155" s="34"/>
      <c r="WR155" s="34"/>
      <c r="WS155" s="34"/>
      <c r="WT155" s="34"/>
      <c r="WU155" s="34"/>
      <c r="WV155" s="34"/>
      <c r="WW155" s="34"/>
      <c r="WX155" s="34"/>
      <c r="WY155" s="34"/>
      <c r="WZ155" s="34"/>
      <c r="XA155" s="34"/>
      <c r="XB155" s="34"/>
      <c r="XC155" s="34"/>
      <c r="XD155" s="34"/>
      <c r="XE155" s="34"/>
      <c r="XF155" s="34"/>
      <c r="XG155" s="34"/>
      <c r="XH155" s="34"/>
      <c r="XI155" s="34"/>
      <c r="XJ155" s="34"/>
      <c r="XK155" s="34"/>
      <c r="XL155" s="34"/>
      <c r="XM155" s="34"/>
      <c r="XN155" s="34"/>
      <c r="XO155" s="34"/>
      <c r="XP155" s="34"/>
      <c r="XQ155" s="34"/>
      <c r="XR155" s="34"/>
      <c r="XS155" s="34"/>
      <c r="XT155" s="34"/>
      <c r="XU155" s="34"/>
      <c r="XV155" s="34"/>
      <c r="XW155" s="34"/>
      <c r="XX155" s="34"/>
      <c r="XY155" s="34"/>
      <c r="XZ155" s="34"/>
      <c r="YA155" s="34"/>
      <c r="YB155" s="34"/>
      <c r="YC155" s="34"/>
      <c r="YD155" s="34"/>
      <c r="YE155" s="34"/>
      <c r="YF155" s="34"/>
      <c r="YG155" s="34"/>
      <c r="YH155" s="34"/>
      <c r="YI155" s="34"/>
      <c r="YJ155" s="34"/>
      <c r="YK155" s="34"/>
      <c r="YL155" s="34"/>
      <c r="YM155" s="34"/>
      <c r="YN155" s="34"/>
      <c r="YO155" s="34"/>
      <c r="YP155" s="34"/>
      <c r="YQ155" s="34"/>
      <c r="YR155" s="34"/>
      <c r="YS155" s="34"/>
      <c r="YT155" s="34"/>
      <c r="YU155" s="34"/>
      <c r="YV155" s="34"/>
      <c r="YW155" s="34"/>
      <c r="YX155" s="34"/>
      <c r="YY155" s="34"/>
      <c r="YZ155" s="34"/>
      <c r="ZA155" s="34"/>
      <c r="ZB155" s="34"/>
      <c r="ZC155" s="34"/>
      <c r="ZD155" s="34"/>
      <c r="ZE155" s="34"/>
      <c r="ZF155" s="34"/>
      <c r="ZG155" s="34"/>
      <c r="ZH155" s="34"/>
      <c r="ZI155" s="34"/>
      <c r="ZJ155" s="34"/>
      <c r="ZK155" s="34"/>
      <c r="ZL155" s="34"/>
      <c r="ZM155" s="34"/>
      <c r="ZN155" s="34"/>
      <c r="ZO155" s="34"/>
      <c r="ZP155" s="34"/>
      <c r="ZQ155" s="34"/>
      <c r="ZR155" s="34"/>
      <c r="ZS155" s="34"/>
      <c r="ZT155" s="34"/>
      <c r="ZU155" s="34"/>
      <c r="ZV155" s="34"/>
      <c r="ZW155" s="34"/>
      <c r="ZX155" s="34"/>
      <c r="ZY155" s="34"/>
      <c r="ZZ155" s="34"/>
      <c r="AAA155" s="34"/>
      <c r="AAB155" s="34"/>
      <c r="AAC155" s="34"/>
      <c r="AAD155" s="34"/>
      <c r="AAE155" s="34"/>
      <c r="AAF155" s="34"/>
      <c r="AAG155" s="34"/>
      <c r="AAH155" s="34"/>
      <c r="AAI155" s="34"/>
      <c r="AAJ155" s="34"/>
      <c r="AAK155" s="34"/>
      <c r="AAL155" s="34"/>
      <c r="AAM155" s="34"/>
      <c r="AAN155" s="34"/>
      <c r="AAO155" s="34"/>
      <c r="AAP155" s="34"/>
      <c r="AAQ155" s="34"/>
      <c r="AAR155" s="34"/>
      <c r="AAS155" s="34"/>
      <c r="AAT155" s="34"/>
      <c r="AAU155" s="34"/>
      <c r="AAV155" s="34"/>
      <c r="AAW155" s="34"/>
      <c r="AAX155" s="34"/>
      <c r="AAY155" s="34"/>
      <c r="AAZ155" s="34"/>
      <c r="ABA155" s="34"/>
      <c r="ABB155" s="34"/>
      <c r="ABC155" s="34"/>
      <c r="ABD155" s="34"/>
      <c r="ABE155" s="34"/>
      <c r="ABF155" s="34"/>
      <c r="ABG155" s="34"/>
      <c r="ABH155" s="34"/>
      <c r="ABI155" s="34"/>
      <c r="ABJ155" s="34"/>
      <c r="ABK155" s="34"/>
      <c r="ABL155" s="34"/>
      <c r="ABM155" s="34"/>
      <c r="ABN155" s="34"/>
      <c r="ABO155" s="34"/>
      <c r="ABP155" s="34"/>
      <c r="ABQ155" s="34"/>
      <c r="ABR155" s="34"/>
      <c r="ABS155" s="34"/>
      <c r="ABT155" s="34"/>
      <c r="ABU155" s="34"/>
      <c r="ABV155" s="34"/>
      <c r="ABW155" s="34"/>
      <c r="ABX155" s="34"/>
      <c r="ABY155" s="34"/>
      <c r="ABZ155" s="34"/>
      <c r="ACA155" s="34"/>
      <c r="ACB155" s="34"/>
      <c r="ACC155" s="34"/>
      <c r="ACD155" s="34"/>
      <c r="ACE155" s="34"/>
      <c r="ACF155" s="34"/>
      <c r="ACG155" s="34"/>
      <c r="ACH155" s="34"/>
      <c r="ACI155" s="34"/>
      <c r="ACJ155" s="34"/>
      <c r="ACK155" s="34"/>
      <c r="ACL155" s="34"/>
      <c r="ACM155" s="34"/>
      <c r="ACN155" s="34"/>
      <c r="ACO155" s="34"/>
      <c r="ACP155" s="34"/>
      <c r="ACQ155" s="34"/>
      <c r="ACR155" s="34"/>
      <c r="ACS155" s="34"/>
      <c r="ACT155" s="34"/>
      <c r="ACU155" s="34"/>
      <c r="ACV155" s="34"/>
      <c r="ACW155" s="34"/>
      <c r="ACX155" s="34"/>
      <c r="ACY155" s="34"/>
      <c r="ACZ155" s="34"/>
      <c r="ADA155" s="34"/>
      <c r="ADB155" s="34"/>
      <c r="ADC155" s="34"/>
      <c r="ADD155" s="34"/>
      <c r="ADE155" s="34"/>
      <c r="ADF155" s="34"/>
      <c r="ADG155" s="34"/>
      <c r="ADH155" s="34"/>
      <c r="ADI155" s="34"/>
      <c r="ADJ155" s="34"/>
      <c r="ADK155" s="34"/>
      <c r="ADL155" s="34"/>
      <c r="ADM155" s="34"/>
      <c r="ADN155" s="34"/>
      <c r="ADO155" s="34"/>
      <c r="ADP155" s="34"/>
      <c r="ADQ155" s="34"/>
      <c r="ADR155" s="34"/>
      <c r="ADS155" s="34"/>
      <c r="ADT155" s="34"/>
      <c r="ADU155" s="34"/>
      <c r="ADV155" s="34"/>
      <c r="ADW155" s="34"/>
      <c r="ADX155" s="34"/>
      <c r="ADY155" s="34"/>
      <c r="ADZ155" s="34"/>
      <c r="AEA155" s="34"/>
      <c r="AEB155" s="34"/>
      <c r="AEC155" s="34"/>
      <c r="AED155" s="34"/>
      <c r="AEE155" s="34"/>
      <c r="AEF155" s="34"/>
      <c r="AEG155" s="34"/>
      <c r="AEH155" s="34"/>
      <c r="AEI155" s="34"/>
      <c r="AEJ155" s="34"/>
      <c r="AEK155" s="34"/>
      <c r="AEL155" s="34"/>
      <c r="AEM155" s="34"/>
      <c r="AEN155" s="34"/>
      <c r="AEO155" s="34"/>
      <c r="AEP155" s="34"/>
      <c r="AEQ155" s="34"/>
      <c r="AER155" s="34"/>
      <c r="AES155" s="34"/>
      <c r="AET155" s="34"/>
      <c r="AEU155" s="34"/>
      <c r="AEV155" s="34"/>
      <c r="AEW155" s="34"/>
      <c r="AEX155" s="34"/>
      <c r="AEY155" s="34"/>
      <c r="AEZ155" s="34"/>
      <c r="AFA155" s="34"/>
      <c r="AFB155" s="34"/>
      <c r="AFC155" s="34"/>
      <c r="AFD155" s="34"/>
      <c r="AFE155" s="34"/>
      <c r="AFF155" s="34"/>
      <c r="AFG155" s="34"/>
      <c r="AFH155" s="34"/>
      <c r="AFI155" s="34"/>
      <c r="AFJ155" s="34"/>
      <c r="AFK155" s="34"/>
      <c r="AFL155" s="34"/>
      <c r="AFM155" s="34"/>
      <c r="AFN155" s="34"/>
      <c r="AFO155" s="34"/>
      <c r="AFP155" s="34"/>
      <c r="AFQ155" s="34"/>
      <c r="AFR155" s="34"/>
      <c r="AFS155" s="34"/>
      <c r="AFT155" s="34"/>
      <c r="AFU155" s="34"/>
      <c r="AFV155" s="34"/>
      <c r="AFW155" s="34"/>
      <c r="AFX155" s="34"/>
      <c r="AFY155" s="34"/>
      <c r="AFZ155" s="34"/>
      <c r="AGA155" s="34"/>
      <c r="AGB155" s="34"/>
      <c r="AGC155" s="34"/>
      <c r="AGD155" s="34"/>
      <c r="AGE155" s="34"/>
      <c r="AGF155" s="34"/>
      <c r="AGG155" s="34"/>
      <c r="AGH155" s="34"/>
      <c r="AGI155" s="34"/>
      <c r="AGJ155" s="34"/>
      <c r="AGK155" s="34"/>
      <c r="AGL155" s="34"/>
      <c r="AGM155" s="34"/>
      <c r="AGN155" s="34"/>
      <c r="AGO155" s="34"/>
      <c r="AGP155" s="34"/>
      <c r="AGQ155" s="34"/>
      <c r="AGR155" s="34"/>
      <c r="AGS155" s="34"/>
      <c r="AGT155" s="34"/>
      <c r="AGU155" s="34"/>
      <c r="AGV155" s="34"/>
      <c r="AGW155" s="34"/>
      <c r="AGX155" s="34"/>
      <c r="AGY155" s="34"/>
      <c r="AGZ155" s="34"/>
      <c r="AHA155" s="34"/>
      <c r="AHB155" s="34"/>
      <c r="AHC155" s="34"/>
      <c r="AHD155" s="34"/>
      <c r="AHE155" s="34"/>
      <c r="AHF155" s="34"/>
      <c r="AHG155" s="34"/>
      <c r="AHH155" s="34"/>
      <c r="AHI155" s="34"/>
      <c r="AHJ155" s="34"/>
      <c r="AHK155" s="34"/>
      <c r="AHL155" s="34"/>
      <c r="AHM155" s="34"/>
      <c r="AHN155" s="34"/>
      <c r="AHO155" s="34"/>
      <c r="AHP155" s="34"/>
      <c r="AHQ155" s="34"/>
      <c r="AHR155" s="34"/>
      <c r="AHS155" s="34"/>
      <c r="AHT155" s="34"/>
      <c r="AHU155" s="34"/>
      <c r="AHV155" s="34"/>
      <c r="AHW155" s="34"/>
      <c r="AHX155" s="34"/>
      <c r="AHY155" s="34"/>
      <c r="AHZ155" s="34"/>
      <c r="AIA155" s="34"/>
      <c r="AIB155" s="34"/>
      <c r="AIC155" s="34"/>
      <c r="AID155" s="34"/>
      <c r="AIE155" s="34"/>
      <c r="AIF155" s="34"/>
      <c r="AIG155" s="34"/>
      <c r="AIH155" s="34"/>
      <c r="AII155" s="34"/>
      <c r="AIJ155" s="34"/>
      <c r="AIK155" s="34"/>
      <c r="AIL155" s="34"/>
      <c r="AIM155" s="34"/>
      <c r="AIN155" s="34"/>
      <c r="AIO155" s="34"/>
      <c r="AIP155" s="34"/>
      <c r="AIQ155" s="34"/>
      <c r="AIR155" s="34"/>
      <c r="AIS155" s="34"/>
      <c r="AIT155" s="34"/>
      <c r="AIU155" s="34"/>
      <c r="AIV155" s="34"/>
      <c r="AIW155" s="34"/>
      <c r="AIX155" s="34"/>
      <c r="AIY155" s="34"/>
      <c r="AIZ155" s="34"/>
      <c r="AJA155" s="34"/>
      <c r="AJB155" s="34"/>
      <c r="AJC155" s="34"/>
      <c r="AJD155" s="34"/>
      <c r="AJE155" s="34"/>
      <c r="AJF155" s="34"/>
      <c r="AJG155" s="34"/>
      <c r="AJH155" s="34"/>
      <c r="AJI155" s="34"/>
      <c r="AJJ155" s="34"/>
      <c r="AJK155" s="34"/>
      <c r="AJL155" s="34"/>
      <c r="AJM155" s="34"/>
      <c r="AJN155" s="34"/>
      <c r="AJO155" s="34"/>
      <c r="AJP155" s="34"/>
      <c r="AJQ155" s="34"/>
      <c r="AJR155" s="34"/>
      <c r="AJS155" s="34"/>
      <c r="AJT155" s="34"/>
      <c r="AJU155" s="34"/>
      <c r="AJV155" s="34"/>
      <c r="AJW155" s="34"/>
      <c r="AJX155" s="34"/>
      <c r="AJY155" s="34"/>
      <c r="AJZ155" s="34"/>
      <c r="AKA155" s="34"/>
      <c r="AKB155" s="34"/>
      <c r="AKC155" s="34"/>
      <c r="AKD155" s="34"/>
      <c r="AKE155" s="34"/>
      <c r="AKF155" s="34"/>
      <c r="AKG155" s="34"/>
      <c r="AKH155" s="34"/>
      <c r="AKI155" s="34"/>
      <c r="AKJ155" s="34"/>
      <c r="AKK155" s="34"/>
      <c r="AKL155" s="34"/>
      <c r="AKM155" s="34"/>
      <c r="AKN155" s="34"/>
      <c r="AKO155" s="34"/>
      <c r="AKP155" s="34"/>
      <c r="AKQ155" s="34"/>
      <c r="AKR155" s="34"/>
      <c r="AKS155" s="34"/>
      <c r="AKT155" s="34"/>
      <c r="AKU155" s="34"/>
      <c r="AKV155" s="34"/>
      <c r="AKW155" s="34"/>
      <c r="AKX155" s="34"/>
      <c r="AKY155" s="34"/>
      <c r="AKZ155" s="34"/>
      <c r="ALA155" s="34"/>
      <c r="ALB155" s="34"/>
      <c r="ALC155" s="34"/>
      <c r="ALD155" s="34"/>
      <c r="ALE155" s="34"/>
      <c r="ALF155" s="34"/>
      <c r="ALG155" s="34"/>
      <c r="ALH155" s="34"/>
      <c r="ALI155" s="34"/>
      <c r="ALJ155" s="34"/>
      <c r="ALK155" s="34"/>
      <c r="ALL155" s="34"/>
      <c r="ALM155" s="34"/>
      <c r="ALN155" s="34"/>
      <c r="ALO155" s="34"/>
      <c r="ALP155" s="34"/>
      <c r="ALQ155" s="34"/>
      <c r="ALR155" s="34"/>
      <c r="ALS155" s="34"/>
      <c r="ALT155" s="34"/>
      <c r="ALU155" s="34"/>
      <c r="ALV155" s="34"/>
      <c r="ALW155" s="34"/>
      <c r="ALX155" s="34"/>
      <c r="ALY155" s="34"/>
      <c r="ALZ155" s="34"/>
      <c r="AMA155" s="34"/>
      <c r="AMB155" s="34"/>
      <c r="AMC155" s="34"/>
      <c r="AMD155" s="34"/>
      <c r="AME155" s="34"/>
      <c r="AMF155" s="34"/>
      <c r="AMG155" s="34"/>
      <c r="AMH155" s="34"/>
      <c r="AMI155" s="34"/>
      <c r="AMJ155" s="34"/>
      <c r="AMK155" s="34"/>
      <c r="AML155" s="34"/>
      <c r="AMM155" s="34"/>
      <c r="AMN155" s="34"/>
      <c r="AMO155" s="34"/>
      <c r="AMP155" s="34"/>
      <c r="AMQ155" s="34"/>
      <c r="AMR155" s="34"/>
      <c r="AMS155" s="34"/>
      <c r="AMT155" s="34"/>
      <c r="AMU155" s="34"/>
      <c r="AMV155" s="34"/>
      <c r="AMW155" s="34"/>
      <c r="AMX155" s="34"/>
      <c r="AMY155" s="34"/>
      <c r="AMZ155" s="34"/>
      <c r="ANA155" s="34"/>
      <c r="ANB155" s="34"/>
      <c r="ANC155" s="34"/>
      <c r="AND155" s="34"/>
      <c r="ANE155" s="34"/>
      <c r="ANF155" s="34"/>
      <c r="ANG155" s="34"/>
      <c r="ANH155" s="34"/>
      <c r="ANI155" s="34"/>
      <c r="ANJ155" s="34"/>
      <c r="ANK155" s="34"/>
      <c r="ANL155" s="34"/>
      <c r="ANM155" s="34"/>
      <c r="ANN155" s="34"/>
      <c r="ANO155" s="34"/>
      <c r="ANP155" s="34"/>
      <c r="ANQ155" s="34"/>
      <c r="ANR155" s="34"/>
      <c r="ANS155" s="34"/>
      <c r="ANT155" s="34"/>
      <c r="ANU155" s="34"/>
      <c r="ANV155" s="34"/>
      <c r="ANW155" s="34"/>
      <c r="ANX155" s="34"/>
      <c r="ANY155" s="34"/>
      <c r="ANZ155" s="34"/>
      <c r="AOA155" s="34"/>
      <c r="AOB155" s="34"/>
      <c r="AOC155" s="34"/>
      <c r="AOD155" s="34"/>
      <c r="AOE155" s="34"/>
      <c r="AOF155" s="34"/>
      <c r="AOG155" s="34"/>
      <c r="AOH155" s="34"/>
      <c r="AOI155" s="34"/>
      <c r="AOJ155" s="34"/>
      <c r="AOK155" s="34"/>
      <c r="AOL155" s="34"/>
      <c r="AOM155" s="34"/>
      <c r="AON155" s="34"/>
      <c r="AOO155" s="34"/>
      <c r="AOP155" s="34"/>
      <c r="AOQ155" s="34"/>
      <c r="AOR155" s="34"/>
      <c r="AOS155" s="34"/>
      <c r="AOT155" s="34"/>
      <c r="AOU155" s="34"/>
      <c r="AOV155" s="34"/>
      <c r="AOW155" s="34"/>
      <c r="AOX155" s="34"/>
      <c r="AOY155" s="34"/>
      <c r="AOZ155" s="34"/>
      <c r="APA155" s="34"/>
      <c r="APB155" s="34"/>
      <c r="APC155" s="34"/>
      <c r="APD155" s="34"/>
      <c r="APE155" s="34"/>
      <c r="APF155" s="34"/>
      <c r="APG155" s="34"/>
      <c r="APH155" s="34"/>
      <c r="API155" s="34"/>
      <c r="APJ155" s="34"/>
      <c r="APK155" s="34"/>
      <c r="APL155" s="34"/>
      <c r="APM155" s="34"/>
      <c r="APN155" s="34"/>
      <c r="APO155" s="34"/>
    </row>
    <row r="158" spans="1:1107">
      <c r="B158" t="s">
        <v>176</v>
      </c>
      <c r="C158">
        <f>COUNT(C85:C155)</f>
        <v>52</v>
      </c>
      <c r="D158">
        <f t="shared" ref="D158:Z158" si="9">COUNT(D85:D155)</f>
        <v>27</v>
      </c>
      <c r="E158">
        <f t="shared" si="9"/>
        <v>26</v>
      </c>
      <c r="F158">
        <f t="shared" si="9"/>
        <v>19</v>
      </c>
      <c r="G158">
        <f t="shared" si="9"/>
        <v>16</v>
      </c>
      <c r="H158">
        <f t="shared" si="9"/>
        <v>42</v>
      </c>
      <c r="I158">
        <f t="shared" si="9"/>
        <v>16</v>
      </c>
      <c r="J158">
        <f t="shared" si="9"/>
        <v>21</v>
      </c>
      <c r="K158">
        <f t="shared" si="9"/>
        <v>30</v>
      </c>
      <c r="L158">
        <f t="shared" si="9"/>
        <v>28</v>
      </c>
      <c r="M158">
        <f t="shared" si="9"/>
        <v>24</v>
      </c>
      <c r="N158">
        <f t="shared" si="9"/>
        <v>23</v>
      </c>
      <c r="O158">
        <f t="shared" si="9"/>
        <v>17</v>
      </c>
      <c r="P158">
        <f t="shared" si="9"/>
        <v>14</v>
      </c>
      <c r="Q158">
        <f t="shared" si="9"/>
        <v>12</v>
      </c>
      <c r="R158">
        <f t="shared" si="9"/>
        <v>12</v>
      </c>
      <c r="S158">
        <f t="shared" si="9"/>
        <v>1</v>
      </c>
      <c r="T158">
        <f t="shared" si="9"/>
        <v>1</v>
      </c>
      <c r="U158">
        <f t="shared" si="9"/>
        <v>9</v>
      </c>
      <c r="V158">
        <f t="shared" si="9"/>
        <v>1</v>
      </c>
      <c r="W158">
        <f t="shared" si="9"/>
        <v>7</v>
      </c>
      <c r="X158">
        <f t="shared" si="9"/>
        <v>12</v>
      </c>
      <c r="Y158">
        <f t="shared" si="9"/>
        <v>8</v>
      </c>
      <c r="Z158">
        <f t="shared" si="9"/>
        <v>11</v>
      </c>
    </row>
    <row r="159" spans="1:1107">
      <c r="B159" t="s">
        <v>177</v>
      </c>
      <c r="C159">
        <f>SUM(C85:C155)</f>
        <v>40</v>
      </c>
      <c r="D159">
        <f t="shared" ref="D159:Z159" si="10">SUM(D85:D155)</f>
        <v>27</v>
      </c>
      <c r="E159">
        <f t="shared" si="10"/>
        <v>26</v>
      </c>
      <c r="F159">
        <f t="shared" si="10"/>
        <v>19</v>
      </c>
      <c r="G159">
        <f t="shared" si="10"/>
        <v>15</v>
      </c>
      <c r="H159">
        <f t="shared" si="10"/>
        <v>27</v>
      </c>
      <c r="I159">
        <f t="shared" si="10"/>
        <v>9</v>
      </c>
      <c r="J159">
        <f t="shared" si="10"/>
        <v>7</v>
      </c>
      <c r="K159">
        <f t="shared" si="10"/>
        <v>30</v>
      </c>
      <c r="L159">
        <f t="shared" si="10"/>
        <v>13</v>
      </c>
      <c r="M159">
        <f t="shared" si="10"/>
        <v>20</v>
      </c>
      <c r="N159">
        <f t="shared" si="10"/>
        <v>15</v>
      </c>
      <c r="O159">
        <f t="shared" si="10"/>
        <v>3</v>
      </c>
      <c r="P159">
        <f t="shared" si="10"/>
        <v>3</v>
      </c>
      <c r="Q159">
        <f t="shared" si="10"/>
        <v>5</v>
      </c>
      <c r="R159">
        <f t="shared" si="10"/>
        <v>3</v>
      </c>
      <c r="S159">
        <f t="shared" si="10"/>
        <v>1</v>
      </c>
      <c r="T159">
        <f t="shared" si="10"/>
        <v>0</v>
      </c>
      <c r="U159">
        <f t="shared" si="10"/>
        <v>9</v>
      </c>
      <c r="V159">
        <f t="shared" si="10"/>
        <v>1</v>
      </c>
      <c r="W159">
        <f t="shared" si="10"/>
        <v>6</v>
      </c>
      <c r="X159">
        <f t="shared" si="10"/>
        <v>10</v>
      </c>
      <c r="Y159">
        <f t="shared" si="10"/>
        <v>4</v>
      </c>
      <c r="Z159">
        <f t="shared" si="10"/>
        <v>3</v>
      </c>
    </row>
    <row r="160" spans="1:1107">
      <c r="B160" t="s">
        <v>178</v>
      </c>
      <c r="C160">
        <f>C159/C158</f>
        <v>0.76923076923076927</v>
      </c>
      <c r="D160">
        <f t="shared" ref="D160:Z160" si="11">D159/D158</f>
        <v>1</v>
      </c>
      <c r="E160">
        <f t="shared" si="11"/>
        <v>1</v>
      </c>
      <c r="F160">
        <f t="shared" si="11"/>
        <v>1</v>
      </c>
      <c r="G160">
        <f t="shared" si="11"/>
        <v>0.9375</v>
      </c>
      <c r="H160">
        <f t="shared" si="11"/>
        <v>0.6428571428571429</v>
      </c>
      <c r="I160">
        <f t="shared" si="11"/>
        <v>0.5625</v>
      </c>
      <c r="J160">
        <f t="shared" si="11"/>
        <v>0.33333333333333331</v>
      </c>
      <c r="K160">
        <f t="shared" si="11"/>
        <v>1</v>
      </c>
      <c r="L160">
        <f t="shared" si="11"/>
        <v>0.4642857142857143</v>
      </c>
      <c r="M160">
        <f t="shared" si="11"/>
        <v>0.83333333333333337</v>
      </c>
      <c r="N160">
        <f t="shared" si="11"/>
        <v>0.65217391304347827</v>
      </c>
      <c r="O160">
        <f t="shared" si="11"/>
        <v>0.17647058823529413</v>
      </c>
      <c r="P160">
        <f t="shared" si="11"/>
        <v>0.21428571428571427</v>
      </c>
      <c r="Q160">
        <f t="shared" si="11"/>
        <v>0.41666666666666669</v>
      </c>
      <c r="R160">
        <f t="shared" si="11"/>
        <v>0.25</v>
      </c>
      <c r="S160">
        <f t="shared" si="11"/>
        <v>1</v>
      </c>
      <c r="T160">
        <f t="shared" si="11"/>
        <v>0</v>
      </c>
      <c r="U160">
        <f t="shared" si="11"/>
        <v>1</v>
      </c>
      <c r="V160">
        <f t="shared" si="11"/>
        <v>1</v>
      </c>
      <c r="W160">
        <f t="shared" si="11"/>
        <v>0.8571428571428571</v>
      </c>
      <c r="X160">
        <f t="shared" si="11"/>
        <v>0.83333333333333337</v>
      </c>
      <c r="Y160">
        <f t="shared" si="11"/>
        <v>0.5</v>
      </c>
      <c r="Z160">
        <f t="shared" si="11"/>
        <v>0.27272727272727271</v>
      </c>
    </row>
  </sheetData>
  <sortState ref="A85:AG155">
    <sortCondition ref="B85:B155"/>
    <sortCondition ref="A85:A1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2007</vt:lpstr>
      <vt:lpstr>short-term changes</vt:lpstr>
      <vt:lpstr>calibrations</vt:lpstr>
      <vt:lpstr>google earth</vt:lpstr>
      <vt:lpstr>tank areas gps and google earth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paulstone</dc:creator>
  <cp:lastModifiedBy>Paul Stone</cp:lastModifiedBy>
  <dcterms:created xsi:type="dcterms:W3CDTF">2012-01-26T16:59:44Z</dcterms:created>
  <dcterms:modified xsi:type="dcterms:W3CDTF">2015-04-12T15:31:41Z</dcterms:modified>
</cp:coreProperties>
</file>