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0857DB43-787F-40B5-8B2B-4BA1E8E9FE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I base" sheetId="1" r:id="rId1"/>
    <sheet name="Aggregated MI 2010" sheetId="6" r:id="rId2"/>
    <sheet name="IM reduction scenario" sheetId="4" r:id="rId3"/>
    <sheet name="Metal categorisation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6" l="1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N2" i="1"/>
  <c r="O2" i="1"/>
  <c r="P2" i="1"/>
  <c r="M2" i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D3" i="1"/>
  <c r="E3" i="1"/>
  <c r="F3" i="1"/>
  <c r="G3" i="1"/>
  <c r="H3" i="1"/>
  <c r="I3" i="1"/>
  <c r="J3" i="1"/>
  <c r="K3" i="1"/>
  <c r="L3" i="1"/>
  <c r="Q3" i="1"/>
  <c r="R3" i="1"/>
  <c r="S3" i="1"/>
  <c r="T3" i="1"/>
  <c r="U3" i="1"/>
  <c r="V3" i="1"/>
  <c r="W3" i="1"/>
  <c r="X3" i="1"/>
  <c r="D4" i="1"/>
  <c r="E4" i="1"/>
  <c r="F4" i="1"/>
  <c r="G4" i="1"/>
  <c r="H4" i="1"/>
  <c r="I4" i="1"/>
  <c r="J4" i="1"/>
  <c r="K4" i="1"/>
  <c r="L4" i="1"/>
  <c r="Q4" i="1"/>
  <c r="R4" i="1"/>
  <c r="S4" i="1"/>
  <c r="T4" i="1"/>
  <c r="U4" i="1"/>
  <c r="V4" i="1"/>
  <c r="W4" i="1"/>
  <c r="X4" i="1"/>
  <c r="D5" i="1"/>
  <c r="E5" i="1"/>
  <c r="F5" i="1"/>
  <c r="G5" i="1"/>
  <c r="H5" i="1"/>
  <c r="I5" i="1"/>
  <c r="J5" i="1"/>
  <c r="K5" i="1"/>
  <c r="L5" i="1"/>
  <c r="Q5" i="1"/>
  <c r="R5" i="1"/>
  <c r="S5" i="1"/>
  <c r="T5" i="1"/>
  <c r="U5" i="1"/>
  <c r="V5" i="1"/>
  <c r="W5" i="1"/>
  <c r="X5" i="1"/>
  <c r="D6" i="1"/>
  <c r="E6" i="1"/>
  <c r="F6" i="1"/>
  <c r="G6" i="1"/>
  <c r="H6" i="1"/>
  <c r="I6" i="1"/>
  <c r="J6" i="1"/>
  <c r="K6" i="1"/>
  <c r="L6" i="1"/>
  <c r="Q6" i="1"/>
  <c r="R6" i="1"/>
  <c r="S6" i="1"/>
  <c r="T6" i="1"/>
  <c r="U6" i="1"/>
  <c r="V6" i="1"/>
  <c r="W6" i="1"/>
  <c r="X6" i="1"/>
  <c r="D7" i="1"/>
  <c r="E7" i="1"/>
  <c r="F7" i="1"/>
  <c r="G7" i="1"/>
  <c r="H7" i="1"/>
  <c r="I7" i="1"/>
  <c r="J7" i="1"/>
  <c r="K7" i="1"/>
  <c r="L7" i="1"/>
  <c r="Q7" i="1"/>
  <c r="R7" i="1"/>
  <c r="S7" i="1"/>
  <c r="T7" i="1"/>
  <c r="U7" i="1"/>
  <c r="V7" i="1"/>
  <c r="W7" i="1"/>
  <c r="X7" i="1"/>
  <c r="D8" i="1"/>
  <c r="E8" i="1"/>
  <c r="F8" i="1"/>
  <c r="G8" i="1"/>
  <c r="H8" i="1"/>
  <c r="I8" i="1"/>
  <c r="J8" i="1"/>
  <c r="K8" i="1"/>
  <c r="L8" i="1"/>
  <c r="Q8" i="1"/>
  <c r="R8" i="1"/>
  <c r="S8" i="1"/>
  <c r="T8" i="1"/>
  <c r="U8" i="1"/>
  <c r="V8" i="1"/>
  <c r="W8" i="1"/>
  <c r="X8" i="1"/>
  <c r="D9" i="1"/>
  <c r="E9" i="1"/>
  <c r="F9" i="1"/>
  <c r="G9" i="1"/>
  <c r="H9" i="1"/>
  <c r="I9" i="1"/>
  <c r="J9" i="1"/>
  <c r="K9" i="1"/>
  <c r="L9" i="1"/>
  <c r="Q9" i="1"/>
  <c r="R9" i="1"/>
  <c r="S9" i="1"/>
  <c r="T9" i="1"/>
  <c r="U9" i="1"/>
  <c r="V9" i="1"/>
  <c r="W9" i="1"/>
  <c r="X9" i="1"/>
  <c r="D10" i="1"/>
  <c r="E10" i="1"/>
  <c r="F10" i="1"/>
  <c r="G10" i="1"/>
  <c r="H10" i="1"/>
  <c r="I10" i="1"/>
  <c r="J10" i="1"/>
  <c r="K10" i="1"/>
  <c r="L10" i="1"/>
  <c r="Q10" i="1"/>
  <c r="R10" i="1"/>
  <c r="S10" i="1"/>
  <c r="T10" i="1"/>
  <c r="U10" i="1"/>
  <c r="V10" i="1"/>
  <c r="W10" i="1"/>
  <c r="X10" i="1"/>
  <c r="D11" i="1"/>
  <c r="E11" i="1"/>
  <c r="F11" i="1"/>
  <c r="G11" i="1"/>
  <c r="H11" i="1"/>
  <c r="I11" i="1"/>
  <c r="J11" i="1"/>
  <c r="K11" i="1"/>
  <c r="L11" i="1"/>
  <c r="Q11" i="1"/>
  <c r="R11" i="1"/>
  <c r="S11" i="1"/>
  <c r="T11" i="1"/>
  <c r="U11" i="1"/>
  <c r="V11" i="1"/>
  <c r="W11" i="1"/>
  <c r="X11" i="1"/>
  <c r="D12" i="1"/>
  <c r="E12" i="1"/>
  <c r="F12" i="1"/>
  <c r="G12" i="1"/>
  <c r="H12" i="1"/>
  <c r="I12" i="1"/>
  <c r="J12" i="1"/>
  <c r="K12" i="1"/>
  <c r="L12" i="1"/>
  <c r="Q12" i="1"/>
  <c r="R12" i="1"/>
  <c r="S12" i="1"/>
  <c r="T12" i="1"/>
  <c r="U12" i="1"/>
  <c r="V12" i="1"/>
  <c r="W12" i="1"/>
  <c r="X12" i="1"/>
  <c r="D13" i="1"/>
  <c r="E13" i="1"/>
  <c r="F13" i="1"/>
  <c r="G13" i="1"/>
  <c r="H13" i="1"/>
  <c r="I13" i="1"/>
  <c r="J13" i="1"/>
  <c r="K13" i="1"/>
  <c r="L13" i="1"/>
  <c r="Q13" i="1"/>
  <c r="R13" i="1"/>
  <c r="S13" i="1"/>
  <c r="T13" i="1"/>
  <c r="U13" i="1"/>
  <c r="V13" i="1"/>
  <c r="W13" i="1"/>
  <c r="X13" i="1"/>
  <c r="D14" i="1"/>
  <c r="E14" i="1"/>
  <c r="F14" i="1"/>
  <c r="G14" i="1"/>
  <c r="H14" i="1"/>
  <c r="I14" i="1"/>
  <c r="J14" i="1"/>
  <c r="K14" i="1"/>
  <c r="L14" i="1"/>
  <c r="Q14" i="1"/>
  <c r="R14" i="1"/>
  <c r="S14" i="1"/>
  <c r="T14" i="1"/>
  <c r="U14" i="1"/>
  <c r="V14" i="1"/>
  <c r="W14" i="1"/>
  <c r="X14" i="1"/>
  <c r="D15" i="1"/>
  <c r="E15" i="1"/>
  <c r="F15" i="1"/>
  <c r="G15" i="1"/>
  <c r="H15" i="1"/>
  <c r="I15" i="1"/>
  <c r="J15" i="1"/>
  <c r="K15" i="1"/>
  <c r="L15" i="1"/>
  <c r="Q15" i="1"/>
  <c r="R15" i="1"/>
  <c r="S15" i="1"/>
  <c r="T15" i="1"/>
  <c r="U15" i="1"/>
  <c r="V15" i="1"/>
  <c r="W15" i="1"/>
  <c r="X15" i="1"/>
  <c r="D16" i="1"/>
  <c r="E16" i="1"/>
  <c r="F16" i="1"/>
  <c r="G16" i="1"/>
  <c r="H16" i="1"/>
  <c r="I16" i="1"/>
  <c r="J16" i="1"/>
  <c r="K16" i="1"/>
  <c r="L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Q17" i="1"/>
  <c r="R17" i="1"/>
  <c r="S17" i="1"/>
  <c r="T17" i="1"/>
  <c r="U17" i="1"/>
  <c r="V17" i="1"/>
  <c r="W17" i="1"/>
  <c r="X17" i="1"/>
  <c r="D18" i="1"/>
  <c r="E18" i="1"/>
  <c r="F18" i="1"/>
  <c r="G18" i="1"/>
  <c r="H18" i="1"/>
  <c r="I18" i="1"/>
  <c r="J18" i="1"/>
  <c r="K18" i="1"/>
  <c r="L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Q19" i="1"/>
  <c r="R19" i="1"/>
  <c r="S19" i="1"/>
  <c r="T19" i="1"/>
  <c r="U19" i="1"/>
  <c r="V19" i="1"/>
  <c r="W19" i="1"/>
  <c r="X19" i="1"/>
  <c r="D20" i="1"/>
  <c r="E20" i="1"/>
  <c r="F20" i="1"/>
  <c r="G20" i="1"/>
  <c r="H20" i="1"/>
  <c r="I20" i="1"/>
  <c r="J20" i="1"/>
  <c r="K20" i="1"/>
  <c r="L20" i="1"/>
  <c r="Q20" i="1"/>
  <c r="R20" i="1"/>
  <c r="S20" i="1"/>
  <c r="T20" i="1"/>
  <c r="U20" i="1"/>
  <c r="V20" i="1"/>
  <c r="W20" i="1"/>
  <c r="X20" i="1"/>
  <c r="D21" i="1"/>
  <c r="E21" i="1"/>
  <c r="F21" i="1"/>
  <c r="G21" i="1"/>
  <c r="H21" i="1"/>
  <c r="I21" i="1"/>
  <c r="J21" i="1"/>
  <c r="K21" i="1"/>
  <c r="L21" i="1"/>
  <c r="Q21" i="1"/>
  <c r="R21" i="1"/>
  <c r="S21" i="1"/>
  <c r="T21" i="1"/>
  <c r="U21" i="1"/>
  <c r="V21" i="1"/>
  <c r="W21" i="1"/>
  <c r="X21" i="1"/>
  <c r="D22" i="1"/>
  <c r="E22" i="1"/>
  <c r="F22" i="1"/>
  <c r="G22" i="1"/>
  <c r="H22" i="1"/>
  <c r="I22" i="1"/>
  <c r="J22" i="1"/>
  <c r="K22" i="1"/>
  <c r="L22" i="1"/>
  <c r="Q22" i="1"/>
  <c r="R22" i="1"/>
  <c r="S22" i="1"/>
  <c r="T22" i="1"/>
  <c r="U22" i="1"/>
  <c r="V22" i="1"/>
  <c r="W22" i="1"/>
  <c r="X22" i="1"/>
  <c r="D23" i="1"/>
  <c r="E23" i="1"/>
  <c r="F23" i="1"/>
  <c r="G23" i="1"/>
  <c r="H23" i="1"/>
  <c r="I23" i="1"/>
  <c r="J23" i="1"/>
  <c r="K23" i="1"/>
  <c r="L23" i="1"/>
  <c r="Q23" i="1"/>
  <c r="R23" i="1"/>
  <c r="S23" i="1"/>
  <c r="T23" i="1"/>
  <c r="U23" i="1"/>
  <c r="V23" i="1"/>
  <c r="W23" i="1"/>
  <c r="X23" i="1"/>
  <c r="D24" i="1"/>
  <c r="E24" i="1"/>
  <c r="F24" i="1"/>
  <c r="G24" i="1"/>
  <c r="H24" i="1"/>
  <c r="I24" i="1"/>
  <c r="J24" i="1"/>
  <c r="K24" i="1"/>
  <c r="L24" i="1"/>
  <c r="Q24" i="1"/>
  <c r="R24" i="1"/>
  <c r="S24" i="1"/>
  <c r="T24" i="1"/>
  <c r="U24" i="1"/>
  <c r="V24" i="1"/>
  <c r="W24" i="1"/>
  <c r="X24" i="1"/>
  <c r="D25" i="1"/>
  <c r="E25" i="1"/>
  <c r="F25" i="1"/>
  <c r="G25" i="1"/>
  <c r="H25" i="1"/>
  <c r="I25" i="1"/>
  <c r="J25" i="1"/>
  <c r="K25" i="1"/>
  <c r="L25" i="1"/>
  <c r="Q25" i="1"/>
  <c r="R25" i="1"/>
  <c r="S25" i="1"/>
  <c r="T25" i="1"/>
  <c r="U25" i="1"/>
  <c r="V25" i="1"/>
  <c r="W25" i="1"/>
  <c r="X25" i="1"/>
  <c r="D26" i="1"/>
  <c r="E26" i="1"/>
  <c r="F26" i="1"/>
  <c r="G26" i="1"/>
  <c r="H26" i="1"/>
  <c r="I26" i="1"/>
  <c r="J26" i="1"/>
  <c r="K26" i="1"/>
  <c r="L26" i="1"/>
  <c r="Q26" i="1"/>
  <c r="R26" i="1"/>
  <c r="S26" i="1"/>
  <c r="T26" i="1"/>
  <c r="U26" i="1"/>
  <c r="V26" i="1"/>
  <c r="W26" i="1"/>
  <c r="X26" i="1"/>
  <c r="D27" i="1"/>
  <c r="E27" i="1"/>
  <c r="F27" i="1"/>
  <c r="G27" i="1"/>
  <c r="H27" i="1"/>
  <c r="I27" i="1"/>
  <c r="J27" i="1"/>
  <c r="K27" i="1"/>
  <c r="L27" i="1"/>
  <c r="Q27" i="1"/>
  <c r="R27" i="1"/>
  <c r="S27" i="1"/>
  <c r="T27" i="1"/>
  <c r="U27" i="1"/>
  <c r="V27" i="1"/>
  <c r="W27" i="1"/>
  <c r="X27" i="1"/>
  <c r="D28" i="1"/>
  <c r="E28" i="1"/>
  <c r="F28" i="1"/>
  <c r="G28" i="1"/>
  <c r="H28" i="1"/>
  <c r="I28" i="1"/>
  <c r="J28" i="1"/>
  <c r="K28" i="1"/>
  <c r="L28" i="1"/>
  <c r="Q28" i="1"/>
  <c r="R28" i="1"/>
  <c r="S28" i="1"/>
  <c r="T28" i="1"/>
  <c r="U28" i="1"/>
  <c r="V28" i="1"/>
  <c r="W28" i="1"/>
  <c r="X28" i="1"/>
  <c r="D29" i="1"/>
  <c r="E29" i="1"/>
  <c r="F29" i="1"/>
  <c r="G29" i="1"/>
  <c r="H29" i="1"/>
  <c r="I29" i="1"/>
  <c r="J29" i="1"/>
  <c r="K29" i="1"/>
  <c r="L29" i="1"/>
  <c r="Q29" i="1"/>
  <c r="R29" i="1"/>
  <c r="S29" i="1"/>
  <c r="T29" i="1"/>
  <c r="U29" i="1"/>
  <c r="V29" i="1"/>
  <c r="W29" i="1"/>
  <c r="X29" i="1"/>
  <c r="D30" i="1"/>
  <c r="E30" i="1"/>
  <c r="F30" i="1"/>
  <c r="G30" i="1"/>
  <c r="H30" i="1"/>
  <c r="I30" i="1"/>
  <c r="J30" i="1"/>
  <c r="K30" i="1"/>
  <c r="L30" i="1"/>
  <c r="Q30" i="1"/>
  <c r="R30" i="1"/>
  <c r="S30" i="1"/>
  <c r="T30" i="1"/>
  <c r="U30" i="1"/>
  <c r="V30" i="1"/>
  <c r="W30" i="1"/>
  <c r="X30" i="1"/>
  <c r="D31" i="1"/>
  <c r="E31" i="1"/>
  <c r="F31" i="1"/>
  <c r="G31" i="1"/>
  <c r="H31" i="1"/>
  <c r="I31" i="1"/>
  <c r="J31" i="1"/>
  <c r="K31" i="1"/>
  <c r="L31" i="1"/>
  <c r="Q31" i="1"/>
  <c r="R31" i="1"/>
  <c r="S31" i="1"/>
  <c r="T31" i="1"/>
  <c r="U31" i="1"/>
  <c r="V31" i="1"/>
  <c r="W31" i="1"/>
  <c r="X31" i="1"/>
  <c r="D32" i="1"/>
  <c r="E32" i="1"/>
  <c r="F32" i="1"/>
  <c r="G32" i="1"/>
  <c r="H32" i="1"/>
  <c r="I32" i="1"/>
  <c r="J32" i="1"/>
  <c r="K32" i="1"/>
  <c r="L32" i="1"/>
  <c r="Q32" i="1"/>
  <c r="R32" i="1"/>
  <c r="S32" i="1"/>
  <c r="T32" i="1"/>
  <c r="U32" i="1"/>
  <c r="V32" i="1"/>
  <c r="W32" i="1"/>
  <c r="X32" i="1"/>
  <c r="D33" i="1"/>
  <c r="E33" i="1"/>
  <c r="F33" i="1"/>
  <c r="G33" i="1"/>
  <c r="H33" i="1"/>
  <c r="I33" i="1"/>
  <c r="J33" i="1"/>
  <c r="K33" i="1"/>
  <c r="L33" i="1"/>
  <c r="Q33" i="1"/>
  <c r="R33" i="1"/>
  <c r="S33" i="1"/>
  <c r="T33" i="1"/>
  <c r="U33" i="1"/>
  <c r="V33" i="1"/>
  <c r="W33" i="1"/>
  <c r="X33" i="1"/>
  <c r="D34" i="1"/>
  <c r="E34" i="1"/>
  <c r="F34" i="1"/>
  <c r="G34" i="1"/>
  <c r="H34" i="1"/>
  <c r="I34" i="1"/>
  <c r="J34" i="1"/>
  <c r="K34" i="1"/>
  <c r="L34" i="1"/>
  <c r="Q34" i="1"/>
  <c r="R34" i="1"/>
  <c r="S34" i="1"/>
  <c r="T34" i="1"/>
  <c r="U34" i="1"/>
  <c r="V34" i="1"/>
  <c r="W34" i="1"/>
  <c r="X34" i="1"/>
  <c r="D35" i="1"/>
  <c r="E35" i="1"/>
  <c r="F35" i="1"/>
  <c r="G35" i="1"/>
  <c r="H35" i="1"/>
  <c r="I35" i="1"/>
  <c r="J35" i="1"/>
  <c r="K35" i="1"/>
  <c r="L35" i="1"/>
  <c r="Q35" i="1"/>
  <c r="R35" i="1"/>
  <c r="S35" i="1"/>
  <c r="T35" i="1"/>
  <c r="U35" i="1"/>
  <c r="V35" i="1"/>
  <c r="W35" i="1"/>
  <c r="X35" i="1"/>
  <c r="D36" i="1"/>
  <c r="E36" i="1"/>
  <c r="F36" i="1"/>
  <c r="G36" i="1"/>
  <c r="H36" i="1"/>
  <c r="I36" i="1"/>
  <c r="J36" i="1"/>
  <c r="K36" i="1"/>
  <c r="L36" i="1"/>
  <c r="Q36" i="1"/>
  <c r="R36" i="1"/>
  <c r="S36" i="1"/>
  <c r="T36" i="1"/>
  <c r="U36" i="1"/>
  <c r="V36" i="1"/>
  <c r="W36" i="1"/>
  <c r="X36" i="1"/>
  <c r="E2" i="1"/>
  <c r="F2" i="1"/>
  <c r="G2" i="1"/>
  <c r="H2" i="1"/>
  <c r="I2" i="1"/>
  <c r="J2" i="1"/>
  <c r="K2" i="1"/>
  <c r="L2" i="1"/>
  <c r="Q2" i="1"/>
  <c r="R2" i="1"/>
  <c r="S2" i="1"/>
  <c r="T2" i="1"/>
  <c r="U2" i="1"/>
  <c r="V2" i="1"/>
  <c r="W2" i="1"/>
  <c r="X2" i="1"/>
  <c r="D2" i="1"/>
  <c r="B2" i="1"/>
  <c r="C2" i="1" s="1"/>
  <c r="A35" i="1"/>
  <c r="A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  <c r="B32" i="6" l="1"/>
  <c r="B24" i="6"/>
  <c r="B16" i="6"/>
  <c r="B8" i="6"/>
  <c r="B13" i="6"/>
  <c r="B21" i="6"/>
  <c r="B23" i="6"/>
  <c r="B15" i="6"/>
  <c r="B7" i="6"/>
  <c r="B5" i="6"/>
  <c r="B30" i="6"/>
  <c r="B22" i="6"/>
  <c r="B14" i="6"/>
  <c r="B6" i="6"/>
  <c r="B31" i="6"/>
  <c r="B35" i="6"/>
  <c r="B27" i="6"/>
  <c r="B19" i="6"/>
  <c r="B11" i="6"/>
  <c r="B3" i="6"/>
  <c r="B29" i="6"/>
  <c r="B2" i="6"/>
  <c r="B36" i="6"/>
  <c r="B28" i="6"/>
  <c r="B20" i="6"/>
  <c r="B12" i="6"/>
  <c r="B4" i="6"/>
  <c r="B34" i="6"/>
  <c r="B26" i="6"/>
  <c r="B18" i="6"/>
  <c r="B10" i="6"/>
  <c r="B33" i="6"/>
  <c r="B25" i="6"/>
  <c r="B17" i="6"/>
  <c r="B9" i="6"/>
  <c r="C8" i="1"/>
</calcChain>
</file>

<file path=xl/sharedStrings.xml><?xml version="1.0" encoding="utf-8"?>
<sst xmlns="http://schemas.openxmlformats.org/spreadsheetml/2006/main" count="93" uniqueCount="62">
  <si>
    <t>Sol_CIGS</t>
  </si>
  <si>
    <t>Sol_a-SiGe</t>
  </si>
  <si>
    <t>Biomass</t>
  </si>
  <si>
    <t>Foss_Coal</t>
  </si>
  <si>
    <t>Foss_NaturalGas</t>
  </si>
  <si>
    <t>Foss_Oil</t>
  </si>
  <si>
    <t>Foss_Hydrogen</t>
  </si>
  <si>
    <t>Sol_CSP_parabol</t>
  </si>
  <si>
    <t>Sol_CSP_tower</t>
  </si>
  <si>
    <t>Nuclear</t>
  </si>
  <si>
    <t>Hydro</t>
  </si>
  <si>
    <t>Geothermal</t>
  </si>
  <si>
    <t>Sol_C-si_Copper</t>
  </si>
  <si>
    <t>Optimistic</t>
  </si>
  <si>
    <t>Neutral</t>
  </si>
  <si>
    <t>Conservative</t>
  </si>
  <si>
    <t>Bulk metals</t>
  </si>
  <si>
    <t>Technology-specific</t>
  </si>
  <si>
    <t>Aluminium</t>
  </si>
  <si>
    <t>x</t>
  </si>
  <si>
    <t>Boron</t>
  </si>
  <si>
    <t>Cadmium</t>
  </si>
  <si>
    <t>Chromium</t>
  </si>
  <si>
    <t>Cobalt</t>
  </si>
  <si>
    <t>Copper</t>
  </si>
  <si>
    <t>Dysprosium</t>
  </si>
  <si>
    <t>Gallium</t>
  </si>
  <si>
    <t>Germanium</t>
  </si>
  <si>
    <t>Hafnium</t>
  </si>
  <si>
    <t>Indium</t>
  </si>
  <si>
    <t>Iron</t>
  </si>
  <si>
    <t>Lead</t>
  </si>
  <si>
    <t>Molybdenum</t>
  </si>
  <si>
    <t>Neodymium</t>
  </si>
  <si>
    <t>Nickel</t>
  </si>
  <si>
    <t>Niobium</t>
  </si>
  <si>
    <t>Praesodymium</t>
  </si>
  <si>
    <t>Selenium</t>
  </si>
  <si>
    <t>Silicon</t>
  </si>
  <si>
    <t>Silver</t>
  </si>
  <si>
    <t>Tantalum</t>
  </si>
  <si>
    <t>Tellurium</t>
  </si>
  <si>
    <t>Terbium</t>
  </si>
  <si>
    <t>Tin</t>
  </si>
  <si>
    <t>Tungsten</t>
  </si>
  <si>
    <t>Vanadium</t>
  </si>
  <si>
    <t>Yttrium</t>
  </si>
  <si>
    <t>Zinc</t>
  </si>
  <si>
    <t>Zirconium</t>
  </si>
  <si>
    <t>Metal</t>
  </si>
  <si>
    <t>Sol_C-si_Silver</t>
  </si>
  <si>
    <t>Sol_Thin_Film</t>
  </si>
  <si>
    <t>Wind_DD-EESG_Onshore</t>
  </si>
  <si>
    <t>Wind_GB-DFIG_SCIG_Onshore</t>
  </si>
  <si>
    <t>Wind_DD-PMSG_Onshore</t>
  </si>
  <si>
    <t>Wind_GB-PMSG_Onshore</t>
  </si>
  <si>
    <t>Wind_DD-EESG_Offshore</t>
  </si>
  <si>
    <t>Wind_GB-DFIG_SCIG_Offshore</t>
  </si>
  <si>
    <t>Wind_DD-PMSG_Offshore</t>
  </si>
  <si>
    <t>Wind_GB-PMSG_Offshore</t>
  </si>
  <si>
    <t>Wind_Onshore</t>
  </si>
  <si>
    <t>Sol_CdTe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</si>
</sst>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Var(--jp-code-font-family)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9" fontId="0" fillId="0" borderId="10" xfId="0" applyNumberFormat="1" applyBorder="1"/>
    <xf numFmtId="0" fontId="0" fillId="36" borderId="10" xfId="0" applyFill="1" applyBorder="1"/>
    <xf numFmtId="9" fontId="16" fillId="0" borderId="10" xfId="42" applyFont="1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10" xfId="0" applyFont="1" applyBorder="1"/>
    <xf numFmtId="0" fontId="20" fillId="0" borderId="0" xfId="0" applyFont="1" applyAlignment="1">
      <alignment horizontal="left" vertical="center"/>
    </xf>
    <xf numFmtId="0" fontId="0" fillId="37" borderId="10" xfId="0" applyFill="1" applyBorder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2-Recap%20Intensit&#233;s%20m&#233;talliques%20finales\Donnees%20technologie%20(IM,%20FC,%20duree%20de%20vie..).xlsx" TargetMode="External"/><Relationship Id="rId1" Type="http://schemas.openxmlformats.org/officeDocument/2006/relationships/externalLinkPath" Target="/Users/Penel/Documents/Travail/CIRAIG/Maitrise%20Recherche/5-%20Datas%20M&#233;taux%20Technologie/2-Recap%20Intensit&#233;s%20m&#233;talliques%20finales/Donnees%20technologie%20(IM,%20FC,%20duree%20de%20vie..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nel\Documents\Travail\CIRAIG\Maitrise%20Recherche\5-%20Datas%20M&#233;taux%20Technologie\2-Recap%20Intensit&#233;s%20m&#233;talliques%20finales\SI%20-%20Metal%20Intensity.xlsx" TargetMode="External"/><Relationship Id="rId1" Type="http://schemas.openxmlformats.org/officeDocument/2006/relationships/externalLinkPath" Target="/Users/Penel/Documents/Travail/CIRAIG/Maitrise%20Recherche/5-%20Datas%20M&#233;taux%20Technologie/2-Recap%20Intensit&#233;s%20m&#233;talliques%20finales/SI%20-%20Metal%20Int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M par tech full"/>
      <sheetName val="Metaux par technologie"/>
      <sheetName val="IM réduit real"/>
      <sheetName val="Durée de vie "/>
      <sheetName val="Durée de fonctionnement"/>
      <sheetName val="IM réduit (old)"/>
      <sheetName val="Ashby 2013"/>
    </sheetNames>
    <sheetDataSet>
      <sheetData sheetId="0">
        <row r="12">
          <cell r="A12" t="str">
            <v>Aluminium</v>
          </cell>
        </row>
        <row r="13">
          <cell r="A13" t="str">
            <v>Boron</v>
          </cell>
        </row>
        <row r="14">
          <cell r="A14" t="str">
            <v>Cadmium</v>
          </cell>
        </row>
        <row r="15">
          <cell r="A15" t="str">
            <v>Chromium</v>
          </cell>
        </row>
        <row r="16">
          <cell r="A16" t="str">
            <v>Cobalt</v>
          </cell>
        </row>
        <row r="17">
          <cell r="A17" t="str">
            <v>Concrete</v>
          </cell>
        </row>
        <row r="18">
          <cell r="A18" t="str">
            <v>Copper</v>
          </cell>
        </row>
        <row r="19">
          <cell r="A19" t="str">
            <v>Dysprosium</v>
          </cell>
        </row>
        <row r="20">
          <cell r="A20" t="str">
            <v>Gallium</v>
          </cell>
        </row>
        <row r="21">
          <cell r="A21" t="str">
            <v>Germanium</v>
          </cell>
        </row>
        <row r="22">
          <cell r="A22" t="str">
            <v>Glass</v>
          </cell>
        </row>
        <row r="23">
          <cell r="A23" t="str">
            <v>Hafnium</v>
          </cell>
        </row>
        <row r="24">
          <cell r="A24" t="str">
            <v>Indium</v>
          </cell>
        </row>
        <row r="25">
          <cell r="A25" t="str">
            <v>Iron</v>
          </cell>
        </row>
        <row r="26">
          <cell r="A26" t="str">
            <v>Lead</v>
          </cell>
        </row>
        <row r="27">
          <cell r="A27" t="str">
            <v>Magnesium</v>
          </cell>
        </row>
        <row r="28">
          <cell r="A28" t="str">
            <v>Manganese</v>
          </cell>
        </row>
        <row r="29">
          <cell r="A29" t="str">
            <v>Molybdenum</v>
          </cell>
        </row>
        <row r="30">
          <cell r="A30" t="str">
            <v>Neodymium</v>
          </cell>
        </row>
        <row r="31">
          <cell r="A31" t="str">
            <v>Nickel</v>
          </cell>
        </row>
        <row r="32">
          <cell r="A32" t="str">
            <v>Niobium</v>
          </cell>
        </row>
        <row r="33">
          <cell r="A33" t="str">
            <v>Polymers</v>
          </cell>
        </row>
        <row r="34">
          <cell r="A34" t="str">
            <v>Praesodymium</v>
          </cell>
        </row>
        <row r="35">
          <cell r="A35" t="str">
            <v>Selenium</v>
          </cell>
        </row>
        <row r="36">
          <cell r="A36" t="str">
            <v>Silicon</v>
          </cell>
        </row>
        <row r="37">
          <cell r="A37" t="str">
            <v>Silver</v>
          </cell>
        </row>
        <row r="39">
          <cell r="A39" t="str">
            <v>Tantalum</v>
          </cell>
        </row>
        <row r="40">
          <cell r="A40" t="str">
            <v>Tellurium</v>
          </cell>
        </row>
        <row r="41">
          <cell r="A41" t="str">
            <v>Terbium</v>
          </cell>
        </row>
        <row r="42">
          <cell r="A42" t="str">
            <v>Tin</v>
          </cell>
        </row>
        <row r="43">
          <cell r="A43" t="str">
            <v>Tungsten</v>
          </cell>
        </row>
        <row r="44">
          <cell r="A44" t="str">
            <v>Vanadium</v>
          </cell>
        </row>
        <row r="45">
          <cell r="A45" t="str">
            <v>Yttrium</v>
          </cell>
        </row>
        <row r="46">
          <cell r="A46" t="str">
            <v>Zinc</v>
          </cell>
        </row>
        <row r="47">
          <cell r="A47" t="str">
            <v>Zirconium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gend"/>
      <sheetName val="Final IM datas (2)"/>
      <sheetName val="Final IM datas"/>
      <sheetName val="IM datas min"/>
      <sheetName val="IM datas max"/>
      <sheetName val="Solar PV - CSP"/>
      <sheetName val="Wind"/>
      <sheetName val="Nuclear"/>
      <sheetName val="Hydro"/>
      <sheetName val="Biomass"/>
      <sheetName val="Geothermal"/>
      <sheetName val="Fossil energy"/>
      <sheetName val="Ref"/>
    </sheetNames>
    <sheetDataSet>
      <sheetData sheetId="0"/>
      <sheetData sheetId="1"/>
      <sheetData sheetId="2">
        <row r="2">
          <cell r="B2">
            <v>10953</v>
          </cell>
          <cell r="C2">
            <v>10953</v>
          </cell>
          <cell r="D2">
            <v>10953</v>
          </cell>
          <cell r="E2">
            <v>10953</v>
          </cell>
          <cell r="F2">
            <v>242.5</v>
          </cell>
          <cell r="G2">
            <v>41983.5</v>
          </cell>
          <cell r="H2">
            <v>700</v>
          </cell>
          <cell r="I2">
            <v>1400</v>
          </cell>
          <cell r="J2">
            <v>500</v>
          </cell>
          <cell r="K2">
            <v>1600</v>
          </cell>
          <cell r="L2">
            <v>61104.4</v>
          </cell>
          <cell r="M2">
            <v>3400</v>
          </cell>
          <cell r="N2">
            <v>2600</v>
          </cell>
          <cell r="O2">
            <v>2386</v>
          </cell>
          <cell r="P2">
            <v>500</v>
          </cell>
          <cell r="Q2">
            <v>724.59999999999991</v>
          </cell>
          <cell r="R2">
            <v>517.6</v>
          </cell>
          <cell r="S2">
            <v>922.19999999999982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6</v>
          </cell>
          <cell r="K3">
            <v>1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</row>
        <row r="4">
          <cell r="B4">
            <v>0</v>
          </cell>
          <cell r="C4">
            <v>91.666666666666671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3761</v>
          </cell>
          <cell r="C5">
            <v>3761</v>
          </cell>
          <cell r="D5">
            <v>3761</v>
          </cell>
          <cell r="E5">
            <v>3761</v>
          </cell>
          <cell r="F5">
            <v>4733</v>
          </cell>
          <cell r="G5">
            <v>3700</v>
          </cell>
          <cell r="H5">
            <v>525</v>
          </cell>
          <cell r="I5">
            <v>470</v>
          </cell>
          <cell r="J5">
            <v>525</v>
          </cell>
          <cell r="K5">
            <v>580</v>
          </cell>
          <cell r="L5">
            <v>2190</v>
          </cell>
          <cell r="M5">
            <v>1500</v>
          </cell>
          <cell r="N5">
            <v>2</v>
          </cell>
          <cell r="O5">
            <v>64405</v>
          </cell>
          <cell r="P5">
            <v>307.5</v>
          </cell>
          <cell r="Q5">
            <v>52.67</v>
          </cell>
          <cell r="R5">
            <v>904</v>
          </cell>
          <cell r="S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326</v>
          </cell>
          <cell r="G6">
            <v>326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</v>
          </cell>
          <cell r="O6">
            <v>0</v>
          </cell>
          <cell r="P6">
            <v>201.46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60700</v>
          </cell>
          <cell r="C7">
            <v>60700</v>
          </cell>
          <cell r="D7">
            <v>60700</v>
          </cell>
          <cell r="E7">
            <v>60700</v>
          </cell>
          <cell r="F7">
            <v>1000000</v>
          </cell>
          <cell r="G7">
            <v>0</v>
          </cell>
          <cell r="H7">
            <v>369000</v>
          </cell>
          <cell r="I7">
            <v>355000</v>
          </cell>
          <cell r="J7">
            <v>243000</v>
          </cell>
          <cell r="K7">
            <v>413000</v>
          </cell>
          <cell r="L7">
            <v>0</v>
          </cell>
          <cell r="M7">
            <v>0</v>
          </cell>
          <cell r="N7">
            <v>159000</v>
          </cell>
          <cell r="O7">
            <v>459000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3352.7983333333336</v>
          </cell>
          <cell r="C8">
            <v>3698.0333333333333</v>
          </cell>
          <cell r="D8">
            <v>3123.42</v>
          </cell>
          <cell r="E8">
            <v>3187.82</v>
          </cell>
          <cell r="F8">
            <v>3175</v>
          </cell>
          <cell r="G8">
            <v>1400</v>
          </cell>
          <cell r="H8">
            <v>5000</v>
          </cell>
          <cell r="I8">
            <v>1400</v>
          </cell>
          <cell r="J8">
            <v>8000</v>
          </cell>
          <cell r="K8">
            <v>950</v>
          </cell>
          <cell r="L8">
            <v>1473.4</v>
          </cell>
          <cell r="M8">
            <v>3160</v>
          </cell>
          <cell r="N8">
            <v>2175</v>
          </cell>
          <cell r="O8">
            <v>2175</v>
          </cell>
          <cell r="P8">
            <v>1183.5</v>
          </cell>
          <cell r="Q8">
            <v>954.05</v>
          </cell>
          <cell r="R8">
            <v>1306.5</v>
          </cell>
          <cell r="S8">
            <v>1016.0999999999999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2</v>
          </cell>
          <cell r="J9">
            <v>17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0</v>
          </cell>
          <cell r="C10">
            <v>0</v>
          </cell>
          <cell r="D10">
            <v>9</v>
          </cell>
          <cell r="E10">
            <v>0</v>
          </cell>
          <cell r="F10">
            <v>692</v>
          </cell>
          <cell r="G10">
            <v>692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48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46400</v>
          </cell>
          <cell r="C12">
            <v>46400</v>
          </cell>
          <cell r="D12">
            <v>46400</v>
          </cell>
          <cell r="E12">
            <v>46400</v>
          </cell>
          <cell r="F12">
            <v>100000</v>
          </cell>
          <cell r="G12">
            <v>100000</v>
          </cell>
          <cell r="H12">
            <v>8100</v>
          </cell>
          <cell r="I12">
            <v>7700</v>
          </cell>
          <cell r="J12">
            <v>8100</v>
          </cell>
          <cell r="K12">
            <v>8400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0.48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0</v>
          </cell>
          <cell r="C14">
            <v>0</v>
          </cell>
          <cell r="D14">
            <v>21.75</v>
          </cell>
          <cell r="E14">
            <v>5.32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1.6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66446.94</v>
          </cell>
          <cell r="F15">
            <v>650000</v>
          </cell>
          <cell r="G15">
            <v>393000</v>
          </cell>
          <cell r="H15">
            <v>149275.20000000001</v>
          </cell>
          <cell r="I15">
            <v>128581.8</v>
          </cell>
          <cell r="J15">
            <v>299578.92853999999</v>
          </cell>
          <cell r="K15">
            <v>125510.2</v>
          </cell>
          <cell r="L15">
            <v>476186.76</v>
          </cell>
          <cell r="M15">
            <v>222090.14300000001</v>
          </cell>
          <cell r="N15">
            <v>135046.79999999999</v>
          </cell>
          <cell r="O15">
            <v>2097520</v>
          </cell>
          <cell r="P15">
            <v>63381.720149999994</v>
          </cell>
          <cell r="Q15">
            <v>6341</v>
          </cell>
          <cell r="R15">
            <v>78791</v>
          </cell>
          <cell r="S15">
            <v>15205.682519999998</v>
          </cell>
        </row>
        <row r="16">
          <cell r="B16">
            <v>39</v>
          </cell>
          <cell r="C16">
            <v>8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4</v>
          </cell>
          <cell r="M16">
            <v>300</v>
          </cell>
          <cell r="N16">
            <v>104</v>
          </cell>
          <cell r="O16">
            <v>0</v>
          </cell>
          <cell r="P16">
            <v>0</v>
          </cell>
          <cell r="Q16">
            <v>5</v>
          </cell>
          <cell r="R16">
            <v>9</v>
          </cell>
          <cell r="S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1400</v>
          </cell>
          <cell r="G17">
            <v>2600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100</v>
          </cell>
          <cell r="N17">
            <v>0</v>
          </cell>
          <cell r="O17">
            <v>0</v>
          </cell>
          <cell r="P17">
            <v>0</v>
          </cell>
          <cell r="Q17">
            <v>2</v>
          </cell>
          <cell r="R17">
            <v>0</v>
          </cell>
          <cell r="S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1368</v>
          </cell>
          <cell r="G18">
            <v>5700</v>
          </cell>
          <cell r="H18">
            <v>790</v>
          </cell>
          <cell r="I18">
            <v>780</v>
          </cell>
          <cell r="J18">
            <v>790</v>
          </cell>
          <cell r="K18">
            <v>800</v>
          </cell>
          <cell r="L18">
            <v>147.69</v>
          </cell>
          <cell r="M18">
            <v>200</v>
          </cell>
          <cell r="N18">
            <v>0</v>
          </cell>
          <cell r="O18">
            <v>4325</v>
          </cell>
          <cell r="P18">
            <v>4.63</v>
          </cell>
          <cell r="Q18">
            <v>27</v>
          </cell>
          <cell r="R18">
            <v>359</v>
          </cell>
          <cell r="S18">
            <v>0</v>
          </cell>
        </row>
        <row r="19">
          <cell r="B19">
            <v>0</v>
          </cell>
          <cell r="C19">
            <v>154.5</v>
          </cell>
          <cell r="D19">
            <v>1</v>
          </cell>
          <cell r="E19">
            <v>0</v>
          </cell>
          <cell r="F19">
            <v>200</v>
          </cell>
          <cell r="G19">
            <v>56</v>
          </cell>
          <cell r="H19">
            <v>109</v>
          </cell>
          <cell r="I19">
            <v>99</v>
          </cell>
          <cell r="J19">
            <v>109</v>
          </cell>
          <cell r="K19">
            <v>119</v>
          </cell>
          <cell r="L19">
            <v>70.8</v>
          </cell>
          <cell r="M19">
            <v>250</v>
          </cell>
          <cell r="N19">
            <v>0</v>
          </cell>
          <cell r="O19">
            <v>7209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28</v>
          </cell>
          <cell r="I20">
            <v>12</v>
          </cell>
          <cell r="J20">
            <v>186</v>
          </cell>
          <cell r="K20">
            <v>51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1.3</v>
          </cell>
          <cell r="C21">
            <v>16</v>
          </cell>
          <cell r="D21">
            <v>0</v>
          </cell>
          <cell r="E21">
            <v>0</v>
          </cell>
          <cell r="F21">
            <v>705.5</v>
          </cell>
          <cell r="G21">
            <v>1800</v>
          </cell>
          <cell r="H21">
            <v>340</v>
          </cell>
          <cell r="I21">
            <v>430</v>
          </cell>
          <cell r="J21">
            <v>240</v>
          </cell>
          <cell r="K21">
            <v>440</v>
          </cell>
          <cell r="L21">
            <v>1297.4000000000001</v>
          </cell>
          <cell r="M21">
            <v>0</v>
          </cell>
          <cell r="N21">
            <v>20</v>
          </cell>
          <cell r="O21">
            <v>120155</v>
          </cell>
          <cell r="P21">
            <v>721.04</v>
          </cell>
          <cell r="Q21">
            <v>32.375</v>
          </cell>
          <cell r="R21">
            <v>676</v>
          </cell>
          <cell r="S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140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  <cell r="O22">
            <v>128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B23">
            <v>8600</v>
          </cell>
          <cell r="C23">
            <v>8600</v>
          </cell>
          <cell r="D23">
            <v>8600</v>
          </cell>
          <cell r="E23">
            <v>8600</v>
          </cell>
          <cell r="F23">
            <v>100</v>
          </cell>
          <cell r="G23">
            <v>100</v>
          </cell>
          <cell r="H23">
            <v>4600</v>
          </cell>
          <cell r="I23">
            <v>4600</v>
          </cell>
          <cell r="J23">
            <v>4600</v>
          </cell>
          <cell r="K23">
            <v>4600</v>
          </cell>
          <cell r="L23">
            <v>0</v>
          </cell>
          <cell r="M23">
            <v>0</v>
          </cell>
          <cell r="N23">
            <v>0</v>
          </cell>
          <cell r="O23">
            <v>732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9</v>
          </cell>
          <cell r="I24">
            <v>0</v>
          </cell>
          <cell r="J24">
            <v>35</v>
          </cell>
          <cell r="K24">
            <v>4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0</v>
          </cell>
          <cell r="C25">
            <v>0</v>
          </cell>
          <cell r="D25">
            <v>91.8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5921.75</v>
          </cell>
          <cell r="C26">
            <v>0</v>
          </cell>
          <cell r="D26">
            <v>0</v>
          </cell>
          <cell r="E26">
            <v>150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24.3</v>
          </cell>
          <cell r="C27">
            <v>0</v>
          </cell>
          <cell r="D27">
            <v>0</v>
          </cell>
          <cell r="E27">
            <v>0</v>
          </cell>
          <cell r="F27">
            <v>10.5</v>
          </cell>
          <cell r="G27">
            <v>14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8.3000000000000007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64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0</v>
          </cell>
          <cell r="C29">
            <v>77.039999999999992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1</v>
          </cell>
          <cell r="I30">
            <v>0</v>
          </cell>
          <cell r="J30">
            <v>7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454.5</v>
          </cell>
          <cell r="C31">
            <v>332</v>
          </cell>
          <cell r="D31">
            <v>332</v>
          </cell>
          <cell r="E31">
            <v>332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5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</v>
          </cell>
          <cell r="G33">
            <v>2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1009.7574999999999</v>
          </cell>
          <cell r="C35">
            <v>505.33</v>
          </cell>
          <cell r="D35">
            <v>505.33</v>
          </cell>
          <cell r="E35">
            <v>505.33</v>
          </cell>
          <cell r="F35">
            <v>650</v>
          </cell>
          <cell r="G35">
            <v>1400</v>
          </cell>
          <cell r="H35">
            <v>5500</v>
          </cell>
          <cell r="I35">
            <v>5500</v>
          </cell>
          <cell r="J35">
            <v>5500</v>
          </cell>
          <cell r="K35">
            <v>5500</v>
          </cell>
          <cell r="L35">
            <v>67.5</v>
          </cell>
          <cell r="M35">
            <v>400</v>
          </cell>
          <cell r="N35">
            <v>160</v>
          </cell>
          <cell r="O35">
            <v>0</v>
          </cell>
          <cell r="P35">
            <v>0</v>
          </cell>
          <cell r="Q35">
            <v>20</v>
          </cell>
          <cell r="R35">
            <v>40</v>
          </cell>
          <cell r="S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31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L27" sqref="L27"/>
    </sheetView>
  </sheetViews>
  <sheetFormatPr baseColWidth="10" defaultRowHeight="14.5"/>
  <cols>
    <col min="2" max="2" width="16.54296875" customWidth="1"/>
    <col min="3" max="3" width="14.36328125" bestFit="1" customWidth="1"/>
    <col min="6" max="6" width="10.7265625" customWidth="1"/>
    <col min="7" max="7" width="14.7265625" hidden="1" customWidth="1"/>
    <col min="8" max="8" width="13.36328125" hidden="1" customWidth="1"/>
    <col min="9" max="9" width="22" bestFit="1" customWidth="1"/>
    <col min="10" max="10" width="26.54296875" bestFit="1" customWidth="1"/>
    <col min="11" max="11" width="22.90625" bestFit="1" customWidth="1"/>
    <col min="12" max="12" width="22.54296875" bestFit="1" customWidth="1"/>
    <col min="13" max="15" width="14.26953125" customWidth="1"/>
    <col min="16" max="16" width="22.90625" bestFit="1" customWidth="1"/>
    <col min="22" max="22" width="14.7265625" bestFit="1" customWidth="1"/>
  </cols>
  <sheetData>
    <row r="1" spans="1:24">
      <c r="B1" t="s">
        <v>50</v>
      </c>
      <c r="C1" t="s">
        <v>12</v>
      </c>
      <c r="D1" t="s">
        <v>61</v>
      </c>
      <c r="E1" t="s">
        <v>0</v>
      </c>
      <c r="F1" t="s">
        <v>1</v>
      </c>
      <c r="G1" t="s">
        <v>7</v>
      </c>
      <c r="H1" t="s">
        <v>8</v>
      </c>
      <c r="I1" s="12" t="s">
        <v>52</v>
      </c>
      <c r="J1" s="12" t="s">
        <v>53</v>
      </c>
      <c r="K1" s="12" t="s">
        <v>54</v>
      </c>
      <c r="L1" s="12" t="s">
        <v>55</v>
      </c>
      <c r="M1" s="12" t="s">
        <v>56</v>
      </c>
      <c r="N1" s="12" t="s">
        <v>57</v>
      </c>
      <c r="O1" s="12" t="s">
        <v>58</v>
      </c>
      <c r="P1" s="12" t="s">
        <v>59</v>
      </c>
      <c r="Q1" t="s">
        <v>9</v>
      </c>
      <c r="R1" t="s">
        <v>10</v>
      </c>
      <c r="S1" t="s">
        <v>2</v>
      </c>
      <c r="T1" t="s">
        <v>11</v>
      </c>
      <c r="U1" t="s">
        <v>3</v>
      </c>
      <c r="V1" t="s">
        <v>4</v>
      </c>
      <c r="W1" t="s">
        <v>5</v>
      </c>
      <c r="X1" t="s">
        <v>6</v>
      </c>
    </row>
    <row r="2" spans="1:24">
      <c r="A2" t="str">
        <f>'[1]IM par tech full'!A12</f>
        <v>Aluminium</v>
      </c>
      <c r="B2">
        <f>'[2]Final IM datas'!B2</f>
        <v>10953</v>
      </c>
      <c r="C2">
        <f t="shared" ref="C2:C7" si="0">B2</f>
        <v>10953</v>
      </c>
      <c r="D2">
        <f>'[2]Final IM datas'!C2</f>
        <v>10953</v>
      </c>
      <c r="E2">
        <f>'[2]Final IM datas'!D2</f>
        <v>10953</v>
      </c>
      <c r="F2">
        <f>'[2]Final IM datas'!E2</f>
        <v>10953</v>
      </c>
      <c r="G2">
        <f>'[2]Final IM datas'!F2</f>
        <v>242.5</v>
      </c>
      <c r="H2">
        <f>'[2]Final IM datas'!G2</f>
        <v>41983.5</v>
      </c>
      <c r="I2">
        <f>'[2]Final IM datas'!H2</f>
        <v>700</v>
      </c>
      <c r="J2">
        <f>'[2]Final IM datas'!I2</f>
        <v>1400</v>
      </c>
      <c r="K2">
        <f>'[2]Final IM datas'!J2</f>
        <v>500</v>
      </c>
      <c r="L2">
        <f>'[2]Final IM datas'!K2</f>
        <v>1600</v>
      </c>
      <c r="M2">
        <f>'[2]Final IM datas'!H2</f>
        <v>700</v>
      </c>
      <c r="N2">
        <f>'[2]Final IM datas'!I2</f>
        <v>1400</v>
      </c>
      <c r="O2">
        <f>'[2]Final IM datas'!J2</f>
        <v>500</v>
      </c>
      <c r="P2">
        <f>'[2]Final IM datas'!K2</f>
        <v>1600</v>
      </c>
      <c r="Q2">
        <f>'[2]Final IM datas'!L2</f>
        <v>61104.4</v>
      </c>
      <c r="R2">
        <f>'[2]Final IM datas'!M2</f>
        <v>3400</v>
      </c>
      <c r="S2">
        <f>'[2]Final IM datas'!N2</f>
        <v>2600</v>
      </c>
      <c r="T2">
        <f>'[2]Final IM datas'!O2</f>
        <v>2386</v>
      </c>
      <c r="U2">
        <f>'[2]Final IM datas'!P2</f>
        <v>500</v>
      </c>
      <c r="V2">
        <f>'[2]Final IM datas'!Q2</f>
        <v>724.59999999999991</v>
      </c>
      <c r="W2">
        <f>'[2]Final IM datas'!R2</f>
        <v>517.6</v>
      </c>
      <c r="X2">
        <f>'[2]Final IM datas'!S2</f>
        <v>922.19999999999982</v>
      </c>
    </row>
    <row r="3" spans="1:24">
      <c r="A3" t="str">
        <f>'[1]IM par tech full'!A13</f>
        <v>Boron</v>
      </c>
      <c r="B3">
        <f>'[2]Final IM datas'!B3</f>
        <v>0</v>
      </c>
      <c r="C3">
        <f t="shared" si="0"/>
        <v>0</v>
      </c>
      <c r="D3">
        <f>'[2]Final IM datas'!C3</f>
        <v>0</v>
      </c>
      <c r="E3">
        <f>'[2]Final IM datas'!D3</f>
        <v>0</v>
      </c>
      <c r="F3">
        <f>'[2]Final IM datas'!E3</f>
        <v>0</v>
      </c>
      <c r="G3">
        <f>'[2]Final IM datas'!F3</f>
        <v>0</v>
      </c>
      <c r="H3">
        <f>'[2]Final IM datas'!G3</f>
        <v>0</v>
      </c>
      <c r="I3">
        <f>'[2]Final IM datas'!H3</f>
        <v>0</v>
      </c>
      <c r="J3">
        <f>'[2]Final IM datas'!I3</f>
        <v>0</v>
      </c>
      <c r="K3">
        <f>'[2]Final IM datas'!J3</f>
        <v>6</v>
      </c>
      <c r="L3">
        <f>'[2]Final IM datas'!K3</f>
        <v>1</v>
      </c>
      <c r="M3">
        <f>'[2]Final IM datas'!H3</f>
        <v>0</v>
      </c>
      <c r="N3">
        <f>'[2]Final IM datas'!I3</f>
        <v>0</v>
      </c>
      <c r="O3">
        <f>'[2]Final IM datas'!J3</f>
        <v>6</v>
      </c>
      <c r="P3">
        <f>'[2]Final IM datas'!K3</f>
        <v>1</v>
      </c>
      <c r="Q3">
        <f>'[2]Final IM datas'!L3</f>
        <v>0</v>
      </c>
      <c r="R3">
        <f>'[2]Final IM datas'!M3</f>
        <v>0</v>
      </c>
      <c r="S3">
        <f>'[2]Final IM datas'!N3</f>
        <v>0</v>
      </c>
      <c r="T3">
        <f>'[2]Final IM datas'!O3</f>
        <v>0</v>
      </c>
      <c r="U3">
        <f>'[2]Final IM datas'!P3</f>
        <v>0</v>
      </c>
      <c r="V3">
        <f>'[2]Final IM datas'!Q3</f>
        <v>0</v>
      </c>
      <c r="W3">
        <f>'[2]Final IM datas'!R3</f>
        <v>0</v>
      </c>
      <c r="X3">
        <f>'[2]Final IM datas'!S3</f>
        <v>0</v>
      </c>
    </row>
    <row r="4" spans="1:24">
      <c r="A4" t="str">
        <f>'[1]IM par tech full'!A14</f>
        <v>Cadmium</v>
      </c>
      <c r="B4">
        <f>'[2]Final IM datas'!B4</f>
        <v>0</v>
      </c>
      <c r="C4">
        <f t="shared" si="0"/>
        <v>0</v>
      </c>
      <c r="D4">
        <f>'[2]Final IM datas'!C4</f>
        <v>91.666666666666671</v>
      </c>
      <c r="E4">
        <f>'[2]Final IM datas'!D4</f>
        <v>0</v>
      </c>
      <c r="F4">
        <f>'[2]Final IM datas'!E4</f>
        <v>0</v>
      </c>
      <c r="G4">
        <f>'[2]Final IM datas'!F4</f>
        <v>0</v>
      </c>
      <c r="H4">
        <f>'[2]Final IM datas'!G4</f>
        <v>0</v>
      </c>
      <c r="I4">
        <f>'[2]Final IM datas'!H4</f>
        <v>0</v>
      </c>
      <c r="J4">
        <f>'[2]Final IM datas'!I4</f>
        <v>0</v>
      </c>
      <c r="K4">
        <f>'[2]Final IM datas'!J4</f>
        <v>0</v>
      </c>
      <c r="L4">
        <f>'[2]Final IM datas'!K4</f>
        <v>0</v>
      </c>
      <c r="M4">
        <f>'[2]Final IM datas'!H4</f>
        <v>0</v>
      </c>
      <c r="N4">
        <f>'[2]Final IM datas'!I4</f>
        <v>0</v>
      </c>
      <c r="O4">
        <f>'[2]Final IM datas'!J4</f>
        <v>0</v>
      </c>
      <c r="P4">
        <f>'[2]Final IM datas'!K4</f>
        <v>0</v>
      </c>
      <c r="Q4">
        <f>'[2]Final IM datas'!L4</f>
        <v>0</v>
      </c>
      <c r="R4">
        <f>'[2]Final IM datas'!M4</f>
        <v>0</v>
      </c>
      <c r="S4">
        <f>'[2]Final IM datas'!N4</f>
        <v>0</v>
      </c>
      <c r="T4">
        <f>'[2]Final IM datas'!O4</f>
        <v>0</v>
      </c>
      <c r="U4">
        <f>'[2]Final IM datas'!P4</f>
        <v>0</v>
      </c>
      <c r="V4">
        <f>'[2]Final IM datas'!Q4</f>
        <v>0</v>
      </c>
      <c r="W4">
        <f>'[2]Final IM datas'!R4</f>
        <v>0</v>
      </c>
      <c r="X4">
        <f>'[2]Final IM datas'!S4</f>
        <v>0</v>
      </c>
    </row>
    <row r="5" spans="1:24">
      <c r="A5" t="str">
        <f>'[1]IM par tech full'!A15</f>
        <v>Chromium</v>
      </c>
      <c r="B5">
        <f>'[2]Final IM datas'!B5</f>
        <v>3761</v>
      </c>
      <c r="C5">
        <f t="shared" si="0"/>
        <v>3761</v>
      </c>
      <c r="D5">
        <f>'[2]Final IM datas'!C5</f>
        <v>3761</v>
      </c>
      <c r="E5">
        <f>'[2]Final IM datas'!D5</f>
        <v>3761</v>
      </c>
      <c r="F5">
        <f>'[2]Final IM datas'!E5</f>
        <v>3761</v>
      </c>
      <c r="G5">
        <f>'[2]Final IM datas'!F5</f>
        <v>4733</v>
      </c>
      <c r="H5">
        <f>'[2]Final IM datas'!G5</f>
        <v>3700</v>
      </c>
      <c r="I5">
        <f>'[2]Final IM datas'!H5</f>
        <v>525</v>
      </c>
      <c r="J5">
        <f>'[2]Final IM datas'!I5</f>
        <v>470</v>
      </c>
      <c r="K5">
        <f>'[2]Final IM datas'!J5</f>
        <v>525</v>
      </c>
      <c r="L5">
        <f>'[2]Final IM datas'!K5</f>
        <v>580</v>
      </c>
      <c r="M5">
        <f>'[2]Final IM datas'!H5</f>
        <v>525</v>
      </c>
      <c r="N5">
        <f>'[2]Final IM datas'!I5</f>
        <v>470</v>
      </c>
      <c r="O5">
        <f>'[2]Final IM datas'!J5</f>
        <v>525</v>
      </c>
      <c r="P5">
        <f>'[2]Final IM datas'!K5</f>
        <v>580</v>
      </c>
      <c r="Q5">
        <f>'[2]Final IM datas'!L5</f>
        <v>2190</v>
      </c>
      <c r="R5">
        <f>'[2]Final IM datas'!M5</f>
        <v>1500</v>
      </c>
      <c r="S5">
        <f>'[2]Final IM datas'!N5</f>
        <v>2</v>
      </c>
      <c r="T5">
        <f>'[2]Final IM datas'!O5</f>
        <v>64405</v>
      </c>
      <c r="U5">
        <f>'[2]Final IM datas'!P5</f>
        <v>307.5</v>
      </c>
      <c r="V5">
        <f>'[2]Final IM datas'!Q5</f>
        <v>52.67</v>
      </c>
      <c r="W5">
        <f>'[2]Final IM datas'!R5</f>
        <v>904</v>
      </c>
      <c r="X5">
        <f>'[2]Final IM datas'!S5</f>
        <v>0</v>
      </c>
    </row>
    <row r="6" spans="1:24">
      <c r="A6" t="str">
        <f>'[1]IM par tech full'!A16</f>
        <v>Cobalt</v>
      </c>
      <c r="B6">
        <f>'[2]Final IM datas'!B6</f>
        <v>0</v>
      </c>
      <c r="C6">
        <f t="shared" si="0"/>
        <v>0</v>
      </c>
      <c r="D6">
        <f>'[2]Final IM datas'!C6</f>
        <v>0</v>
      </c>
      <c r="E6">
        <f>'[2]Final IM datas'!D6</f>
        <v>0</v>
      </c>
      <c r="F6">
        <f>'[2]Final IM datas'!E6</f>
        <v>0</v>
      </c>
      <c r="G6">
        <f>'[2]Final IM datas'!F6</f>
        <v>326</v>
      </c>
      <c r="H6">
        <f>'[2]Final IM datas'!G6</f>
        <v>326</v>
      </c>
      <c r="I6">
        <f>'[2]Final IM datas'!H6</f>
        <v>0</v>
      </c>
      <c r="J6">
        <f>'[2]Final IM datas'!I6</f>
        <v>0</v>
      </c>
      <c r="K6">
        <f>'[2]Final IM datas'!J6</f>
        <v>0</v>
      </c>
      <c r="L6">
        <f>'[2]Final IM datas'!K6</f>
        <v>0</v>
      </c>
      <c r="M6">
        <f>'[2]Final IM datas'!H6</f>
        <v>0</v>
      </c>
      <c r="N6">
        <f>'[2]Final IM datas'!I6</f>
        <v>0</v>
      </c>
      <c r="O6">
        <f>'[2]Final IM datas'!J6</f>
        <v>0</v>
      </c>
      <c r="P6">
        <f>'[2]Final IM datas'!K6</f>
        <v>0</v>
      </c>
      <c r="Q6">
        <f>'[2]Final IM datas'!L6</f>
        <v>0</v>
      </c>
      <c r="R6">
        <f>'[2]Final IM datas'!M6</f>
        <v>0</v>
      </c>
      <c r="S6">
        <f>'[2]Final IM datas'!N6</f>
        <v>2</v>
      </c>
      <c r="T6">
        <f>'[2]Final IM datas'!O6</f>
        <v>0</v>
      </c>
      <c r="U6">
        <f>'[2]Final IM datas'!P6</f>
        <v>201.46</v>
      </c>
      <c r="V6">
        <f>'[2]Final IM datas'!Q6</f>
        <v>0</v>
      </c>
      <c r="W6">
        <f>'[2]Final IM datas'!R6</f>
        <v>0</v>
      </c>
      <c r="X6">
        <f>'[2]Final IM datas'!S6</f>
        <v>0</v>
      </c>
    </row>
    <row r="7" spans="1:24">
      <c r="A7" t="str">
        <f>'[1]IM par tech full'!A17</f>
        <v>Concrete</v>
      </c>
      <c r="B7">
        <f>'[2]Final IM datas'!B7</f>
        <v>60700</v>
      </c>
      <c r="C7">
        <f t="shared" si="0"/>
        <v>60700</v>
      </c>
      <c r="D7">
        <f>'[2]Final IM datas'!C7</f>
        <v>60700</v>
      </c>
      <c r="E7">
        <f>'[2]Final IM datas'!D7</f>
        <v>60700</v>
      </c>
      <c r="F7">
        <f>'[2]Final IM datas'!E7</f>
        <v>60700</v>
      </c>
      <c r="G7">
        <f>'[2]Final IM datas'!F7</f>
        <v>1000000</v>
      </c>
      <c r="H7">
        <f>'[2]Final IM datas'!G7</f>
        <v>0</v>
      </c>
      <c r="I7">
        <f>'[2]Final IM datas'!H7</f>
        <v>369000</v>
      </c>
      <c r="J7">
        <f>'[2]Final IM datas'!I7</f>
        <v>355000</v>
      </c>
      <c r="K7">
        <f>'[2]Final IM datas'!J7</f>
        <v>243000</v>
      </c>
      <c r="L7">
        <f>'[2]Final IM datas'!K7</f>
        <v>413000</v>
      </c>
      <c r="M7">
        <f>'[2]Final IM datas'!H7</f>
        <v>369000</v>
      </c>
      <c r="N7">
        <f>'[2]Final IM datas'!I7</f>
        <v>355000</v>
      </c>
      <c r="O7">
        <f>'[2]Final IM datas'!J7</f>
        <v>243000</v>
      </c>
      <c r="P7">
        <f>'[2]Final IM datas'!K7</f>
        <v>413000</v>
      </c>
      <c r="Q7">
        <f>'[2]Final IM datas'!L7</f>
        <v>0</v>
      </c>
      <c r="R7">
        <f>'[2]Final IM datas'!M7</f>
        <v>0</v>
      </c>
      <c r="S7">
        <f>'[2]Final IM datas'!N7</f>
        <v>159000</v>
      </c>
      <c r="T7">
        <f>'[2]Final IM datas'!O7</f>
        <v>459000</v>
      </c>
      <c r="U7">
        <f>'[2]Final IM datas'!P7</f>
        <v>0</v>
      </c>
      <c r="V7">
        <f>'[2]Final IM datas'!Q7</f>
        <v>0</v>
      </c>
      <c r="W7">
        <f>'[2]Final IM datas'!R7</f>
        <v>0</v>
      </c>
      <c r="X7">
        <f>'[2]Final IM datas'!S7</f>
        <v>0</v>
      </c>
    </row>
    <row r="8" spans="1:24">
      <c r="A8" t="str">
        <f>'[1]IM par tech full'!A18</f>
        <v>Copper</v>
      </c>
      <c r="B8">
        <f>'[2]Final IM datas'!B8</f>
        <v>3352.7983333333336</v>
      </c>
      <c r="C8">
        <f>B8+B27</f>
        <v>3377.0983333333338</v>
      </c>
      <c r="D8">
        <f>'[2]Final IM datas'!C8</f>
        <v>3698.0333333333333</v>
      </c>
      <c r="E8">
        <f>'[2]Final IM datas'!D8</f>
        <v>3123.42</v>
      </c>
      <c r="F8">
        <f>'[2]Final IM datas'!E8</f>
        <v>3187.82</v>
      </c>
      <c r="G8">
        <f>'[2]Final IM datas'!F8</f>
        <v>3175</v>
      </c>
      <c r="H8">
        <f>'[2]Final IM datas'!G8</f>
        <v>1400</v>
      </c>
      <c r="I8">
        <f>'[2]Final IM datas'!H8</f>
        <v>5000</v>
      </c>
      <c r="J8">
        <f>'[2]Final IM datas'!I8</f>
        <v>1400</v>
      </c>
      <c r="K8">
        <f>'[2]Final IM datas'!J8</f>
        <v>8000</v>
      </c>
      <c r="L8">
        <f>'[2]Final IM datas'!K8</f>
        <v>950</v>
      </c>
      <c r="M8">
        <f>'[2]Final IM datas'!H8</f>
        <v>5000</v>
      </c>
      <c r="N8">
        <f>'[2]Final IM datas'!I8</f>
        <v>1400</v>
      </c>
      <c r="O8">
        <f>'[2]Final IM datas'!J8</f>
        <v>8000</v>
      </c>
      <c r="P8">
        <f>'[2]Final IM datas'!K8</f>
        <v>950</v>
      </c>
      <c r="Q8">
        <f>'[2]Final IM datas'!L8</f>
        <v>1473.4</v>
      </c>
      <c r="R8">
        <f>'[2]Final IM datas'!M8</f>
        <v>3160</v>
      </c>
      <c r="S8">
        <f>'[2]Final IM datas'!N8</f>
        <v>2175</v>
      </c>
      <c r="T8">
        <f>'[2]Final IM datas'!O8</f>
        <v>2175</v>
      </c>
      <c r="U8">
        <f>'[2]Final IM datas'!P8</f>
        <v>1183.5</v>
      </c>
      <c r="V8">
        <f>'[2]Final IM datas'!Q8</f>
        <v>954.05</v>
      </c>
      <c r="W8">
        <f>'[2]Final IM datas'!R8</f>
        <v>1306.5</v>
      </c>
      <c r="X8">
        <f>'[2]Final IM datas'!S8</f>
        <v>1016.0999999999999</v>
      </c>
    </row>
    <row r="9" spans="1:24">
      <c r="A9" t="str">
        <f>'[1]IM par tech full'!A19</f>
        <v>Dysprosium</v>
      </c>
      <c r="B9">
        <f>'[2]Final IM datas'!B9</f>
        <v>0</v>
      </c>
      <c r="C9">
        <f t="shared" ref="C9:C26" si="1">B9</f>
        <v>0</v>
      </c>
      <c r="D9">
        <f>'[2]Final IM datas'!C9</f>
        <v>0</v>
      </c>
      <c r="E9">
        <f>'[2]Final IM datas'!D9</f>
        <v>0</v>
      </c>
      <c r="F9">
        <f>'[2]Final IM datas'!E9</f>
        <v>0</v>
      </c>
      <c r="G9">
        <f>'[2]Final IM datas'!F9</f>
        <v>0</v>
      </c>
      <c r="H9">
        <f>'[2]Final IM datas'!G9</f>
        <v>0</v>
      </c>
      <c r="I9">
        <f>'[2]Final IM datas'!H9</f>
        <v>6</v>
      </c>
      <c r="J9">
        <f>'[2]Final IM datas'!I9</f>
        <v>2</v>
      </c>
      <c r="K9">
        <f>'[2]Final IM datas'!J9</f>
        <v>17</v>
      </c>
      <c r="L9">
        <f>'[2]Final IM datas'!K9</f>
        <v>6</v>
      </c>
      <c r="M9">
        <f>'[2]Final IM datas'!H9</f>
        <v>6</v>
      </c>
      <c r="N9">
        <f>'[2]Final IM datas'!I9</f>
        <v>2</v>
      </c>
      <c r="O9">
        <f>'[2]Final IM datas'!J9</f>
        <v>17</v>
      </c>
      <c r="P9">
        <f>'[2]Final IM datas'!K9</f>
        <v>6</v>
      </c>
      <c r="Q9">
        <f>'[2]Final IM datas'!L9</f>
        <v>0</v>
      </c>
      <c r="R9">
        <f>'[2]Final IM datas'!M9</f>
        <v>0</v>
      </c>
      <c r="S9">
        <f>'[2]Final IM datas'!N9</f>
        <v>0</v>
      </c>
      <c r="T9">
        <f>'[2]Final IM datas'!O9</f>
        <v>0</v>
      </c>
      <c r="U9">
        <f>'[2]Final IM datas'!P9</f>
        <v>0</v>
      </c>
      <c r="V9">
        <f>'[2]Final IM datas'!Q9</f>
        <v>0</v>
      </c>
      <c r="W9">
        <f>'[2]Final IM datas'!R9</f>
        <v>0</v>
      </c>
      <c r="X9">
        <f>'[2]Final IM datas'!S9</f>
        <v>0</v>
      </c>
    </row>
    <row r="10" spans="1:24">
      <c r="A10" t="str">
        <f>'[1]IM par tech full'!A20</f>
        <v>Gallium</v>
      </c>
      <c r="B10">
        <f>'[2]Final IM datas'!B10</f>
        <v>0</v>
      </c>
      <c r="C10">
        <f t="shared" si="1"/>
        <v>0</v>
      </c>
      <c r="D10">
        <f>'[2]Final IM datas'!C10</f>
        <v>0</v>
      </c>
      <c r="E10">
        <f>'[2]Final IM datas'!D10</f>
        <v>9</v>
      </c>
      <c r="F10">
        <f>'[2]Final IM datas'!E10</f>
        <v>0</v>
      </c>
      <c r="G10">
        <f>'[2]Final IM datas'!F10</f>
        <v>692</v>
      </c>
      <c r="H10">
        <f>'[2]Final IM datas'!G10</f>
        <v>692</v>
      </c>
      <c r="I10">
        <f>'[2]Final IM datas'!H10</f>
        <v>0</v>
      </c>
      <c r="J10">
        <f>'[2]Final IM datas'!I10</f>
        <v>0</v>
      </c>
      <c r="K10">
        <f>'[2]Final IM datas'!J10</f>
        <v>0</v>
      </c>
      <c r="L10">
        <f>'[2]Final IM datas'!K10</f>
        <v>0</v>
      </c>
      <c r="M10">
        <f>'[2]Final IM datas'!H10</f>
        <v>0</v>
      </c>
      <c r="N10">
        <f>'[2]Final IM datas'!I10</f>
        <v>0</v>
      </c>
      <c r="O10">
        <f>'[2]Final IM datas'!J10</f>
        <v>0</v>
      </c>
      <c r="P10">
        <f>'[2]Final IM datas'!K10</f>
        <v>0</v>
      </c>
      <c r="Q10">
        <f>'[2]Final IM datas'!L10</f>
        <v>0</v>
      </c>
      <c r="R10">
        <f>'[2]Final IM datas'!M10</f>
        <v>0</v>
      </c>
      <c r="S10">
        <f>'[2]Final IM datas'!N10</f>
        <v>0</v>
      </c>
      <c r="T10">
        <f>'[2]Final IM datas'!O10</f>
        <v>0</v>
      </c>
      <c r="U10">
        <f>'[2]Final IM datas'!P10</f>
        <v>0</v>
      </c>
      <c r="V10">
        <f>'[2]Final IM datas'!Q10</f>
        <v>0</v>
      </c>
      <c r="W10">
        <f>'[2]Final IM datas'!R10</f>
        <v>0</v>
      </c>
      <c r="X10">
        <f>'[2]Final IM datas'!S10</f>
        <v>0</v>
      </c>
    </row>
    <row r="11" spans="1:24">
      <c r="A11" t="str">
        <f>'[1]IM par tech full'!A21</f>
        <v>Germanium</v>
      </c>
      <c r="B11">
        <f>'[2]Final IM datas'!B11</f>
        <v>0</v>
      </c>
      <c r="C11">
        <f t="shared" si="1"/>
        <v>0</v>
      </c>
      <c r="D11">
        <f>'[2]Final IM datas'!C11</f>
        <v>0</v>
      </c>
      <c r="E11">
        <f>'[2]Final IM datas'!D11</f>
        <v>0</v>
      </c>
      <c r="F11">
        <f>'[2]Final IM datas'!E11</f>
        <v>48</v>
      </c>
      <c r="G11">
        <f>'[2]Final IM datas'!F11</f>
        <v>0</v>
      </c>
      <c r="H11">
        <f>'[2]Final IM datas'!G11</f>
        <v>0</v>
      </c>
      <c r="I11">
        <f>'[2]Final IM datas'!H11</f>
        <v>0</v>
      </c>
      <c r="J11">
        <f>'[2]Final IM datas'!I11</f>
        <v>0</v>
      </c>
      <c r="K11">
        <f>'[2]Final IM datas'!J11</f>
        <v>0</v>
      </c>
      <c r="L11">
        <f>'[2]Final IM datas'!K11</f>
        <v>0</v>
      </c>
      <c r="M11">
        <f>'[2]Final IM datas'!H11</f>
        <v>0</v>
      </c>
      <c r="N11">
        <f>'[2]Final IM datas'!I11</f>
        <v>0</v>
      </c>
      <c r="O11">
        <f>'[2]Final IM datas'!J11</f>
        <v>0</v>
      </c>
      <c r="P11">
        <f>'[2]Final IM datas'!K11</f>
        <v>0</v>
      </c>
      <c r="Q11">
        <f>'[2]Final IM datas'!L11</f>
        <v>0</v>
      </c>
      <c r="R11">
        <f>'[2]Final IM datas'!M11</f>
        <v>0</v>
      </c>
      <c r="S11">
        <f>'[2]Final IM datas'!N11</f>
        <v>0</v>
      </c>
      <c r="T11">
        <f>'[2]Final IM datas'!O11</f>
        <v>0</v>
      </c>
      <c r="U11">
        <f>'[2]Final IM datas'!P11</f>
        <v>0</v>
      </c>
      <c r="V11">
        <f>'[2]Final IM datas'!Q11</f>
        <v>0</v>
      </c>
      <c r="W11">
        <f>'[2]Final IM datas'!R11</f>
        <v>0</v>
      </c>
      <c r="X11">
        <f>'[2]Final IM datas'!S11</f>
        <v>0</v>
      </c>
    </row>
    <row r="12" spans="1:24">
      <c r="A12" t="str">
        <f>'[1]IM par tech full'!A22</f>
        <v>Glass</v>
      </c>
      <c r="B12">
        <f>'[2]Final IM datas'!B12</f>
        <v>46400</v>
      </c>
      <c r="C12">
        <f t="shared" si="1"/>
        <v>46400</v>
      </c>
      <c r="D12">
        <f>'[2]Final IM datas'!C12</f>
        <v>46400</v>
      </c>
      <c r="E12">
        <f>'[2]Final IM datas'!D12</f>
        <v>46400</v>
      </c>
      <c r="F12">
        <f>'[2]Final IM datas'!E12</f>
        <v>46400</v>
      </c>
      <c r="G12">
        <f>'[2]Final IM datas'!F12</f>
        <v>100000</v>
      </c>
      <c r="H12">
        <f>'[2]Final IM datas'!G12</f>
        <v>100000</v>
      </c>
      <c r="I12">
        <f>'[2]Final IM datas'!H12</f>
        <v>8100</v>
      </c>
      <c r="J12">
        <f>'[2]Final IM datas'!I12</f>
        <v>7700</v>
      </c>
      <c r="K12">
        <f>'[2]Final IM datas'!J12</f>
        <v>8100</v>
      </c>
      <c r="L12">
        <f>'[2]Final IM datas'!K12</f>
        <v>8400</v>
      </c>
      <c r="M12">
        <f>'[2]Final IM datas'!H12</f>
        <v>8100</v>
      </c>
      <c r="N12">
        <f>'[2]Final IM datas'!I12</f>
        <v>7700</v>
      </c>
      <c r="O12">
        <f>'[2]Final IM datas'!J12</f>
        <v>8100</v>
      </c>
      <c r="P12">
        <f>'[2]Final IM datas'!K12</f>
        <v>8400</v>
      </c>
      <c r="Q12">
        <f>'[2]Final IM datas'!L12</f>
        <v>0</v>
      </c>
      <c r="R12">
        <f>'[2]Final IM datas'!M12</f>
        <v>0</v>
      </c>
      <c r="S12">
        <f>'[2]Final IM datas'!N12</f>
        <v>0</v>
      </c>
      <c r="T12">
        <f>'[2]Final IM datas'!O12</f>
        <v>0</v>
      </c>
      <c r="U12">
        <f>'[2]Final IM datas'!P12</f>
        <v>0</v>
      </c>
      <c r="V12">
        <f>'[2]Final IM datas'!Q12</f>
        <v>0</v>
      </c>
      <c r="W12">
        <f>'[2]Final IM datas'!R12</f>
        <v>0</v>
      </c>
      <c r="X12">
        <f>'[2]Final IM datas'!S12</f>
        <v>0</v>
      </c>
    </row>
    <row r="13" spans="1:24">
      <c r="A13" t="str">
        <f>'[1]IM par tech full'!A23</f>
        <v>Hafnium</v>
      </c>
      <c r="B13">
        <f>'[2]Final IM datas'!B13</f>
        <v>0</v>
      </c>
      <c r="C13">
        <f t="shared" si="1"/>
        <v>0</v>
      </c>
      <c r="D13">
        <f>'[2]Final IM datas'!C13</f>
        <v>0</v>
      </c>
      <c r="E13">
        <f>'[2]Final IM datas'!D13</f>
        <v>0</v>
      </c>
      <c r="F13">
        <f>'[2]Final IM datas'!E13</f>
        <v>0</v>
      </c>
      <c r="G13">
        <f>'[2]Final IM datas'!F13</f>
        <v>0</v>
      </c>
      <c r="H13">
        <f>'[2]Final IM datas'!G13</f>
        <v>0</v>
      </c>
      <c r="I13">
        <f>'[2]Final IM datas'!H13</f>
        <v>0</v>
      </c>
      <c r="J13">
        <f>'[2]Final IM datas'!I13</f>
        <v>0</v>
      </c>
      <c r="K13">
        <f>'[2]Final IM datas'!J13</f>
        <v>0</v>
      </c>
      <c r="L13">
        <f>'[2]Final IM datas'!K13</f>
        <v>0</v>
      </c>
      <c r="M13">
        <f>'[2]Final IM datas'!H13</f>
        <v>0</v>
      </c>
      <c r="N13">
        <f>'[2]Final IM datas'!I13</f>
        <v>0</v>
      </c>
      <c r="O13">
        <f>'[2]Final IM datas'!J13</f>
        <v>0</v>
      </c>
      <c r="P13">
        <f>'[2]Final IM datas'!K13</f>
        <v>0</v>
      </c>
      <c r="Q13">
        <f>'[2]Final IM datas'!L13</f>
        <v>0.48</v>
      </c>
      <c r="R13">
        <f>'[2]Final IM datas'!M13</f>
        <v>0</v>
      </c>
      <c r="S13">
        <f>'[2]Final IM datas'!N13</f>
        <v>0</v>
      </c>
      <c r="T13">
        <f>'[2]Final IM datas'!O13</f>
        <v>0</v>
      </c>
      <c r="U13">
        <f>'[2]Final IM datas'!P13</f>
        <v>0</v>
      </c>
      <c r="V13">
        <f>'[2]Final IM datas'!Q13</f>
        <v>0</v>
      </c>
      <c r="W13">
        <f>'[2]Final IM datas'!R13</f>
        <v>0</v>
      </c>
      <c r="X13">
        <f>'[2]Final IM datas'!S13</f>
        <v>0</v>
      </c>
    </row>
    <row r="14" spans="1:24">
      <c r="A14" t="str">
        <f>'[1]IM par tech full'!A24</f>
        <v>Indium</v>
      </c>
      <c r="B14">
        <f>'[2]Final IM datas'!B14</f>
        <v>0</v>
      </c>
      <c r="C14">
        <f t="shared" si="1"/>
        <v>0</v>
      </c>
      <c r="D14">
        <f>'[2]Final IM datas'!C14</f>
        <v>0</v>
      </c>
      <c r="E14">
        <f>'[2]Final IM datas'!D14</f>
        <v>21.75</v>
      </c>
      <c r="F14">
        <f>'[2]Final IM datas'!E14</f>
        <v>5.32</v>
      </c>
      <c r="G14">
        <f>'[2]Final IM datas'!F14</f>
        <v>0</v>
      </c>
      <c r="H14">
        <f>'[2]Final IM datas'!G14</f>
        <v>0</v>
      </c>
      <c r="I14">
        <f>'[2]Final IM datas'!H14</f>
        <v>0</v>
      </c>
      <c r="J14">
        <f>'[2]Final IM datas'!I14</f>
        <v>0</v>
      </c>
      <c r="K14">
        <f>'[2]Final IM datas'!J14</f>
        <v>0</v>
      </c>
      <c r="L14">
        <f>'[2]Final IM datas'!K14</f>
        <v>0</v>
      </c>
      <c r="M14">
        <f>'[2]Final IM datas'!H14</f>
        <v>0</v>
      </c>
      <c r="N14">
        <f>'[2]Final IM datas'!I14</f>
        <v>0</v>
      </c>
      <c r="O14">
        <f>'[2]Final IM datas'!J14</f>
        <v>0</v>
      </c>
      <c r="P14">
        <f>'[2]Final IM datas'!K14</f>
        <v>0</v>
      </c>
      <c r="Q14">
        <f>'[2]Final IM datas'!L14</f>
        <v>1.6</v>
      </c>
      <c r="R14">
        <f>'[2]Final IM datas'!M14</f>
        <v>0</v>
      </c>
      <c r="S14">
        <f>'[2]Final IM datas'!N14</f>
        <v>0</v>
      </c>
      <c r="T14">
        <f>'[2]Final IM datas'!O14</f>
        <v>0</v>
      </c>
      <c r="U14">
        <f>'[2]Final IM datas'!P14</f>
        <v>0</v>
      </c>
      <c r="V14">
        <f>'[2]Final IM datas'!Q14</f>
        <v>0</v>
      </c>
      <c r="W14">
        <f>'[2]Final IM datas'!R14</f>
        <v>0</v>
      </c>
      <c r="X14">
        <f>'[2]Final IM datas'!S14</f>
        <v>0</v>
      </c>
    </row>
    <row r="15" spans="1:24">
      <c r="A15" t="str">
        <f>'[1]IM par tech full'!A25</f>
        <v>Iron</v>
      </c>
      <c r="B15">
        <f>'[2]Final IM datas'!B15</f>
        <v>0</v>
      </c>
      <c r="C15">
        <f t="shared" si="1"/>
        <v>0</v>
      </c>
      <c r="D15">
        <f>'[2]Final IM datas'!C15</f>
        <v>0</v>
      </c>
      <c r="E15">
        <f>'[2]Final IM datas'!D15</f>
        <v>0</v>
      </c>
      <c r="F15">
        <f>'[2]Final IM datas'!E15</f>
        <v>66446.94</v>
      </c>
      <c r="G15">
        <f>'[2]Final IM datas'!F15</f>
        <v>650000</v>
      </c>
      <c r="H15">
        <f>'[2]Final IM datas'!G15</f>
        <v>393000</v>
      </c>
      <c r="I15">
        <f>'[2]Final IM datas'!H15</f>
        <v>149275.20000000001</v>
      </c>
      <c r="J15">
        <f>'[2]Final IM datas'!I15</f>
        <v>128581.8</v>
      </c>
      <c r="K15">
        <f>'[2]Final IM datas'!J15</f>
        <v>299578.92853999999</v>
      </c>
      <c r="L15">
        <f>'[2]Final IM datas'!K15</f>
        <v>125510.2</v>
      </c>
      <c r="M15">
        <f>'[2]Final IM datas'!H15</f>
        <v>149275.20000000001</v>
      </c>
      <c r="N15">
        <f>'[2]Final IM datas'!I15</f>
        <v>128581.8</v>
      </c>
      <c r="O15">
        <f>'[2]Final IM datas'!J15</f>
        <v>299578.92853999999</v>
      </c>
      <c r="P15">
        <f>'[2]Final IM datas'!K15</f>
        <v>125510.2</v>
      </c>
      <c r="Q15">
        <f>'[2]Final IM datas'!L15</f>
        <v>476186.76</v>
      </c>
      <c r="R15">
        <f>'[2]Final IM datas'!M15</f>
        <v>222090.14300000001</v>
      </c>
      <c r="S15">
        <f>'[2]Final IM datas'!N15</f>
        <v>135046.79999999999</v>
      </c>
      <c r="T15">
        <f>'[2]Final IM datas'!O15</f>
        <v>2097520</v>
      </c>
      <c r="U15">
        <f>'[2]Final IM datas'!P15</f>
        <v>63381.720149999994</v>
      </c>
      <c r="V15">
        <f>'[2]Final IM datas'!Q15</f>
        <v>6341</v>
      </c>
      <c r="W15">
        <f>'[2]Final IM datas'!R15</f>
        <v>78791</v>
      </c>
      <c r="X15">
        <f>'[2]Final IM datas'!S15</f>
        <v>15205.682519999998</v>
      </c>
    </row>
    <row r="16" spans="1:24">
      <c r="A16" t="str">
        <f>'[1]IM par tech full'!A26</f>
        <v>Lead</v>
      </c>
      <c r="B16">
        <f>'[2]Final IM datas'!B16</f>
        <v>39</v>
      </c>
      <c r="C16">
        <f t="shared" si="1"/>
        <v>39</v>
      </c>
      <c r="D16">
        <f>'[2]Final IM datas'!C16</f>
        <v>8</v>
      </c>
      <c r="E16">
        <f>'[2]Final IM datas'!D16</f>
        <v>0</v>
      </c>
      <c r="F16">
        <f>'[2]Final IM datas'!E16</f>
        <v>0</v>
      </c>
      <c r="G16">
        <f>'[2]Final IM datas'!F16</f>
        <v>0</v>
      </c>
      <c r="H16">
        <f>'[2]Final IM datas'!G16</f>
        <v>0</v>
      </c>
      <c r="I16">
        <f>'[2]Final IM datas'!H16</f>
        <v>0</v>
      </c>
      <c r="J16">
        <f>'[2]Final IM datas'!I16</f>
        <v>0</v>
      </c>
      <c r="K16">
        <f>'[2]Final IM datas'!J16</f>
        <v>0</v>
      </c>
      <c r="L16">
        <f>'[2]Final IM datas'!K16</f>
        <v>0</v>
      </c>
      <c r="M16">
        <f>'[2]Final IM datas'!H16</f>
        <v>0</v>
      </c>
      <c r="N16">
        <f>'[2]Final IM datas'!I16</f>
        <v>0</v>
      </c>
      <c r="O16">
        <f>'[2]Final IM datas'!J16</f>
        <v>0</v>
      </c>
      <c r="P16">
        <f>'[2]Final IM datas'!K16</f>
        <v>0</v>
      </c>
      <c r="Q16">
        <f>'[2]Final IM datas'!L16</f>
        <v>4</v>
      </c>
      <c r="R16">
        <f>'[2]Final IM datas'!M16</f>
        <v>300</v>
      </c>
      <c r="S16">
        <f>'[2]Final IM datas'!N16</f>
        <v>104</v>
      </c>
      <c r="T16">
        <f>'[2]Final IM datas'!O16</f>
        <v>0</v>
      </c>
      <c r="U16">
        <f>'[2]Final IM datas'!P16</f>
        <v>0</v>
      </c>
      <c r="V16">
        <f>'[2]Final IM datas'!Q16</f>
        <v>5</v>
      </c>
      <c r="W16">
        <f>'[2]Final IM datas'!R16</f>
        <v>9</v>
      </c>
      <c r="X16">
        <f>'[2]Final IM datas'!S16</f>
        <v>0</v>
      </c>
    </row>
    <row r="17" spans="1:24">
      <c r="A17" t="str">
        <f>'[1]IM par tech full'!A27</f>
        <v>Magnesium</v>
      </c>
      <c r="B17">
        <f>'[2]Final IM datas'!B17</f>
        <v>0</v>
      </c>
      <c r="C17">
        <f t="shared" si="1"/>
        <v>0</v>
      </c>
      <c r="D17">
        <f>'[2]Final IM datas'!C17</f>
        <v>0</v>
      </c>
      <c r="E17">
        <f>'[2]Final IM datas'!D17</f>
        <v>0</v>
      </c>
      <c r="F17">
        <f>'[2]Final IM datas'!E17</f>
        <v>0</v>
      </c>
      <c r="G17">
        <f>'[2]Final IM datas'!F17</f>
        <v>1400</v>
      </c>
      <c r="H17">
        <f>'[2]Final IM datas'!G17</f>
        <v>2600</v>
      </c>
      <c r="I17">
        <f>'[2]Final IM datas'!H17</f>
        <v>0</v>
      </c>
      <c r="J17">
        <f>'[2]Final IM datas'!I17</f>
        <v>0</v>
      </c>
      <c r="K17">
        <f>'[2]Final IM datas'!J17</f>
        <v>0</v>
      </c>
      <c r="L17">
        <f>'[2]Final IM datas'!K17</f>
        <v>0</v>
      </c>
      <c r="M17">
        <f>'[2]Final IM datas'!H17</f>
        <v>0</v>
      </c>
      <c r="N17">
        <f>'[2]Final IM datas'!I17</f>
        <v>0</v>
      </c>
      <c r="O17">
        <f>'[2]Final IM datas'!J17</f>
        <v>0</v>
      </c>
      <c r="P17">
        <f>'[2]Final IM datas'!K17</f>
        <v>0</v>
      </c>
      <c r="Q17">
        <f>'[2]Final IM datas'!L17</f>
        <v>0</v>
      </c>
      <c r="R17">
        <f>'[2]Final IM datas'!M17</f>
        <v>100</v>
      </c>
      <c r="S17">
        <f>'[2]Final IM datas'!N17</f>
        <v>0</v>
      </c>
      <c r="T17">
        <f>'[2]Final IM datas'!O17</f>
        <v>0</v>
      </c>
      <c r="U17">
        <f>'[2]Final IM datas'!P17</f>
        <v>0</v>
      </c>
      <c r="V17">
        <f>'[2]Final IM datas'!Q17</f>
        <v>2</v>
      </c>
      <c r="W17">
        <f>'[2]Final IM datas'!R17</f>
        <v>0</v>
      </c>
      <c r="X17">
        <f>'[2]Final IM datas'!S17</f>
        <v>0</v>
      </c>
    </row>
    <row r="18" spans="1:24">
      <c r="A18" t="str">
        <f>'[1]IM par tech full'!A28</f>
        <v>Manganese</v>
      </c>
      <c r="B18">
        <f>'[2]Final IM datas'!B18</f>
        <v>0</v>
      </c>
      <c r="C18">
        <f t="shared" si="1"/>
        <v>0</v>
      </c>
      <c r="D18">
        <f>'[2]Final IM datas'!C18</f>
        <v>0</v>
      </c>
      <c r="E18">
        <f>'[2]Final IM datas'!D18</f>
        <v>0</v>
      </c>
      <c r="F18">
        <f>'[2]Final IM datas'!E18</f>
        <v>0</v>
      </c>
      <c r="G18">
        <f>'[2]Final IM datas'!F18</f>
        <v>1368</v>
      </c>
      <c r="H18">
        <f>'[2]Final IM datas'!G18</f>
        <v>5700</v>
      </c>
      <c r="I18">
        <f>'[2]Final IM datas'!H18</f>
        <v>790</v>
      </c>
      <c r="J18">
        <f>'[2]Final IM datas'!I18</f>
        <v>780</v>
      </c>
      <c r="K18">
        <f>'[2]Final IM datas'!J18</f>
        <v>790</v>
      </c>
      <c r="L18">
        <f>'[2]Final IM datas'!K18</f>
        <v>800</v>
      </c>
      <c r="M18">
        <f>'[2]Final IM datas'!H18</f>
        <v>790</v>
      </c>
      <c r="N18">
        <f>'[2]Final IM datas'!I18</f>
        <v>780</v>
      </c>
      <c r="O18">
        <f>'[2]Final IM datas'!J18</f>
        <v>790</v>
      </c>
      <c r="P18">
        <f>'[2]Final IM datas'!K18</f>
        <v>800</v>
      </c>
      <c r="Q18">
        <f>'[2]Final IM datas'!L18</f>
        <v>147.69</v>
      </c>
      <c r="R18">
        <f>'[2]Final IM datas'!M18</f>
        <v>200</v>
      </c>
      <c r="S18">
        <f>'[2]Final IM datas'!N18</f>
        <v>0</v>
      </c>
      <c r="T18">
        <f>'[2]Final IM datas'!O18</f>
        <v>4325</v>
      </c>
      <c r="U18">
        <f>'[2]Final IM datas'!P18</f>
        <v>4.63</v>
      </c>
      <c r="V18">
        <f>'[2]Final IM datas'!Q18</f>
        <v>27</v>
      </c>
      <c r="W18">
        <f>'[2]Final IM datas'!R18</f>
        <v>359</v>
      </c>
      <c r="X18">
        <f>'[2]Final IM datas'!S18</f>
        <v>0</v>
      </c>
    </row>
    <row r="19" spans="1:24">
      <c r="A19" t="str">
        <f>'[1]IM par tech full'!A29</f>
        <v>Molybdenum</v>
      </c>
      <c r="B19">
        <f>'[2]Final IM datas'!B19</f>
        <v>0</v>
      </c>
      <c r="C19">
        <f t="shared" si="1"/>
        <v>0</v>
      </c>
      <c r="D19">
        <f>'[2]Final IM datas'!C19</f>
        <v>154.5</v>
      </c>
      <c r="E19">
        <f>'[2]Final IM datas'!D19</f>
        <v>1</v>
      </c>
      <c r="F19">
        <f>'[2]Final IM datas'!E19</f>
        <v>0</v>
      </c>
      <c r="G19">
        <f>'[2]Final IM datas'!F19</f>
        <v>200</v>
      </c>
      <c r="H19">
        <f>'[2]Final IM datas'!G19</f>
        <v>56</v>
      </c>
      <c r="I19">
        <f>'[2]Final IM datas'!H19</f>
        <v>109</v>
      </c>
      <c r="J19">
        <f>'[2]Final IM datas'!I19</f>
        <v>99</v>
      </c>
      <c r="K19">
        <f>'[2]Final IM datas'!J19</f>
        <v>109</v>
      </c>
      <c r="L19">
        <f>'[2]Final IM datas'!K19</f>
        <v>119</v>
      </c>
      <c r="M19">
        <f>'[2]Final IM datas'!H19</f>
        <v>109</v>
      </c>
      <c r="N19">
        <f>'[2]Final IM datas'!I19</f>
        <v>99</v>
      </c>
      <c r="O19">
        <f>'[2]Final IM datas'!J19</f>
        <v>109</v>
      </c>
      <c r="P19">
        <f>'[2]Final IM datas'!K19</f>
        <v>119</v>
      </c>
      <c r="Q19">
        <f>'[2]Final IM datas'!L19</f>
        <v>70.8</v>
      </c>
      <c r="R19">
        <f>'[2]Final IM datas'!M19</f>
        <v>250</v>
      </c>
      <c r="S19">
        <f>'[2]Final IM datas'!N19</f>
        <v>0</v>
      </c>
      <c r="T19">
        <f>'[2]Final IM datas'!O19</f>
        <v>7209</v>
      </c>
      <c r="U19">
        <f>'[2]Final IM datas'!P19</f>
        <v>0</v>
      </c>
      <c r="V19">
        <f>'[2]Final IM datas'!Q19</f>
        <v>0</v>
      </c>
      <c r="W19">
        <f>'[2]Final IM datas'!R19</f>
        <v>0</v>
      </c>
      <c r="X19">
        <f>'[2]Final IM datas'!S19</f>
        <v>0</v>
      </c>
    </row>
    <row r="20" spans="1:24">
      <c r="A20" t="str">
        <f>'[1]IM par tech full'!A30</f>
        <v>Neodymium</v>
      </c>
      <c r="B20">
        <f>'[2]Final IM datas'!B20</f>
        <v>0</v>
      </c>
      <c r="C20">
        <f t="shared" si="1"/>
        <v>0</v>
      </c>
      <c r="D20">
        <f>'[2]Final IM datas'!C20</f>
        <v>0</v>
      </c>
      <c r="E20">
        <f>'[2]Final IM datas'!D20</f>
        <v>0</v>
      </c>
      <c r="F20">
        <f>'[2]Final IM datas'!E20</f>
        <v>0</v>
      </c>
      <c r="G20">
        <f>'[2]Final IM datas'!F20</f>
        <v>0</v>
      </c>
      <c r="H20">
        <f>'[2]Final IM datas'!G20</f>
        <v>0</v>
      </c>
      <c r="I20">
        <f>'[2]Final IM datas'!H20</f>
        <v>28</v>
      </c>
      <c r="J20">
        <f>'[2]Final IM datas'!I20</f>
        <v>12</v>
      </c>
      <c r="K20">
        <f>'[2]Final IM datas'!J20</f>
        <v>186</v>
      </c>
      <c r="L20">
        <f>'[2]Final IM datas'!K20</f>
        <v>51</v>
      </c>
      <c r="M20">
        <f>'[2]Final IM datas'!H20</f>
        <v>28</v>
      </c>
      <c r="N20">
        <f>'[2]Final IM datas'!I20</f>
        <v>12</v>
      </c>
      <c r="O20">
        <f>'[2]Final IM datas'!J20</f>
        <v>186</v>
      </c>
      <c r="P20">
        <f>'[2]Final IM datas'!K20</f>
        <v>51</v>
      </c>
      <c r="Q20">
        <f>'[2]Final IM datas'!L20</f>
        <v>0</v>
      </c>
      <c r="R20">
        <f>'[2]Final IM datas'!M20</f>
        <v>0</v>
      </c>
      <c r="S20">
        <f>'[2]Final IM datas'!N20</f>
        <v>0</v>
      </c>
      <c r="T20">
        <f>'[2]Final IM datas'!O20</f>
        <v>0</v>
      </c>
      <c r="U20">
        <f>'[2]Final IM datas'!P20</f>
        <v>0</v>
      </c>
      <c r="V20">
        <f>'[2]Final IM datas'!Q20</f>
        <v>0</v>
      </c>
      <c r="W20">
        <f>'[2]Final IM datas'!R20</f>
        <v>0</v>
      </c>
      <c r="X20">
        <f>'[2]Final IM datas'!S20</f>
        <v>0</v>
      </c>
    </row>
    <row r="21" spans="1:24">
      <c r="A21" t="str">
        <f>'[1]IM par tech full'!A31</f>
        <v>Nickel</v>
      </c>
      <c r="B21">
        <f>'[2]Final IM datas'!B21</f>
        <v>1.3</v>
      </c>
      <c r="C21">
        <f t="shared" si="1"/>
        <v>1.3</v>
      </c>
      <c r="D21">
        <f>'[2]Final IM datas'!C21</f>
        <v>16</v>
      </c>
      <c r="E21">
        <f>'[2]Final IM datas'!D21</f>
        <v>0</v>
      </c>
      <c r="F21">
        <f>'[2]Final IM datas'!E21</f>
        <v>0</v>
      </c>
      <c r="G21">
        <f>'[2]Final IM datas'!F21</f>
        <v>705.5</v>
      </c>
      <c r="H21">
        <f>'[2]Final IM datas'!G21</f>
        <v>1800</v>
      </c>
      <c r="I21">
        <f>'[2]Final IM datas'!H21</f>
        <v>340</v>
      </c>
      <c r="J21">
        <f>'[2]Final IM datas'!I21</f>
        <v>430</v>
      </c>
      <c r="K21">
        <f>'[2]Final IM datas'!J21</f>
        <v>240</v>
      </c>
      <c r="L21">
        <f>'[2]Final IM datas'!K21</f>
        <v>440</v>
      </c>
      <c r="M21">
        <f>'[2]Final IM datas'!H21</f>
        <v>340</v>
      </c>
      <c r="N21">
        <f>'[2]Final IM datas'!I21</f>
        <v>430</v>
      </c>
      <c r="O21">
        <f>'[2]Final IM datas'!J21</f>
        <v>240</v>
      </c>
      <c r="P21">
        <f>'[2]Final IM datas'!K21</f>
        <v>440</v>
      </c>
      <c r="Q21">
        <f>'[2]Final IM datas'!L21</f>
        <v>1297.4000000000001</v>
      </c>
      <c r="R21">
        <f>'[2]Final IM datas'!M21</f>
        <v>0</v>
      </c>
      <c r="S21">
        <f>'[2]Final IM datas'!N21</f>
        <v>20</v>
      </c>
      <c r="T21">
        <f>'[2]Final IM datas'!O21</f>
        <v>120155</v>
      </c>
      <c r="U21">
        <f>'[2]Final IM datas'!P21</f>
        <v>721.04</v>
      </c>
      <c r="V21">
        <f>'[2]Final IM datas'!Q21</f>
        <v>32.375</v>
      </c>
      <c r="W21">
        <f>'[2]Final IM datas'!R21</f>
        <v>676</v>
      </c>
      <c r="X21">
        <f>'[2]Final IM datas'!S21</f>
        <v>0</v>
      </c>
    </row>
    <row r="22" spans="1:24" ht="15" customHeight="1">
      <c r="A22" t="str">
        <f>'[1]IM par tech full'!A32</f>
        <v>Niobium</v>
      </c>
      <c r="B22">
        <f>'[2]Final IM datas'!B22</f>
        <v>0</v>
      </c>
      <c r="C22">
        <f t="shared" si="1"/>
        <v>0</v>
      </c>
      <c r="D22">
        <f>'[2]Final IM datas'!C22</f>
        <v>0</v>
      </c>
      <c r="E22">
        <f>'[2]Final IM datas'!D22</f>
        <v>0</v>
      </c>
      <c r="F22">
        <f>'[2]Final IM datas'!E22</f>
        <v>0</v>
      </c>
      <c r="G22">
        <f>'[2]Final IM datas'!F22</f>
        <v>0</v>
      </c>
      <c r="H22">
        <f>'[2]Final IM datas'!G22</f>
        <v>140</v>
      </c>
      <c r="I22">
        <f>'[2]Final IM datas'!H22</f>
        <v>0</v>
      </c>
      <c r="J22">
        <f>'[2]Final IM datas'!I22</f>
        <v>0</v>
      </c>
      <c r="K22">
        <f>'[2]Final IM datas'!J22</f>
        <v>0</v>
      </c>
      <c r="L22">
        <f>'[2]Final IM datas'!K22</f>
        <v>0</v>
      </c>
      <c r="M22">
        <f>'[2]Final IM datas'!H22</f>
        <v>0</v>
      </c>
      <c r="N22">
        <f>'[2]Final IM datas'!I22</f>
        <v>0</v>
      </c>
      <c r="O22">
        <f>'[2]Final IM datas'!J22</f>
        <v>0</v>
      </c>
      <c r="P22">
        <f>'[2]Final IM datas'!K22</f>
        <v>0</v>
      </c>
      <c r="Q22">
        <f>'[2]Final IM datas'!L22</f>
        <v>2</v>
      </c>
      <c r="R22">
        <f>'[2]Final IM datas'!M22</f>
        <v>0</v>
      </c>
      <c r="S22">
        <f>'[2]Final IM datas'!N22</f>
        <v>0</v>
      </c>
      <c r="T22">
        <f>'[2]Final IM datas'!O22</f>
        <v>128</v>
      </c>
      <c r="U22">
        <f>'[2]Final IM datas'!P22</f>
        <v>0</v>
      </c>
      <c r="V22">
        <f>'[2]Final IM datas'!Q22</f>
        <v>0</v>
      </c>
      <c r="W22">
        <f>'[2]Final IM datas'!R22</f>
        <v>0</v>
      </c>
      <c r="X22">
        <f>'[2]Final IM datas'!S22</f>
        <v>0</v>
      </c>
    </row>
    <row r="23" spans="1:24">
      <c r="A23" t="str">
        <f>'[1]IM par tech full'!A33</f>
        <v>Polymers</v>
      </c>
      <c r="B23">
        <f>'[2]Final IM datas'!B23</f>
        <v>8600</v>
      </c>
      <c r="C23">
        <f t="shared" si="1"/>
        <v>8600</v>
      </c>
      <c r="D23">
        <f>'[2]Final IM datas'!C23</f>
        <v>8600</v>
      </c>
      <c r="E23">
        <f>'[2]Final IM datas'!D23</f>
        <v>8600</v>
      </c>
      <c r="F23">
        <f>'[2]Final IM datas'!E23</f>
        <v>8600</v>
      </c>
      <c r="G23">
        <f>'[2]Final IM datas'!F23</f>
        <v>100</v>
      </c>
      <c r="H23">
        <f>'[2]Final IM datas'!G23</f>
        <v>100</v>
      </c>
      <c r="I23">
        <f>'[2]Final IM datas'!H23</f>
        <v>4600</v>
      </c>
      <c r="J23">
        <f>'[2]Final IM datas'!I23</f>
        <v>4600</v>
      </c>
      <c r="K23">
        <f>'[2]Final IM datas'!J23</f>
        <v>4600</v>
      </c>
      <c r="L23">
        <f>'[2]Final IM datas'!K23</f>
        <v>4600</v>
      </c>
      <c r="M23">
        <f>'[2]Final IM datas'!H23</f>
        <v>4600</v>
      </c>
      <c r="N23">
        <f>'[2]Final IM datas'!I23</f>
        <v>4600</v>
      </c>
      <c r="O23">
        <f>'[2]Final IM datas'!J23</f>
        <v>4600</v>
      </c>
      <c r="P23">
        <f>'[2]Final IM datas'!K23</f>
        <v>4600</v>
      </c>
      <c r="Q23">
        <f>'[2]Final IM datas'!L23</f>
        <v>0</v>
      </c>
      <c r="R23">
        <f>'[2]Final IM datas'!M23</f>
        <v>0</v>
      </c>
      <c r="S23">
        <f>'[2]Final IM datas'!N23</f>
        <v>0</v>
      </c>
      <c r="T23">
        <f>'[2]Final IM datas'!O23</f>
        <v>732</v>
      </c>
      <c r="U23">
        <f>'[2]Final IM datas'!P23</f>
        <v>0</v>
      </c>
      <c r="V23">
        <f>'[2]Final IM datas'!Q23</f>
        <v>0</v>
      </c>
      <c r="W23">
        <f>'[2]Final IM datas'!R23</f>
        <v>0</v>
      </c>
      <c r="X23">
        <f>'[2]Final IM datas'!S23</f>
        <v>0</v>
      </c>
    </row>
    <row r="24" spans="1:24">
      <c r="A24" t="str">
        <f>'[1]IM par tech full'!A34</f>
        <v>Praesodymium</v>
      </c>
      <c r="B24">
        <f>'[2]Final IM datas'!B24</f>
        <v>0</v>
      </c>
      <c r="C24">
        <f t="shared" si="1"/>
        <v>0</v>
      </c>
      <c r="D24">
        <f>'[2]Final IM datas'!C24</f>
        <v>0</v>
      </c>
      <c r="E24">
        <f>'[2]Final IM datas'!D24</f>
        <v>0</v>
      </c>
      <c r="F24">
        <f>'[2]Final IM datas'!E24</f>
        <v>0</v>
      </c>
      <c r="G24">
        <f>'[2]Final IM datas'!F24</f>
        <v>0</v>
      </c>
      <c r="H24">
        <f>'[2]Final IM datas'!G24</f>
        <v>0</v>
      </c>
      <c r="I24">
        <f>'[2]Final IM datas'!H24</f>
        <v>9</v>
      </c>
      <c r="J24">
        <f>'[2]Final IM datas'!I24</f>
        <v>0</v>
      </c>
      <c r="K24">
        <f>'[2]Final IM datas'!J24</f>
        <v>35</v>
      </c>
      <c r="L24">
        <f>'[2]Final IM datas'!K24</f>
        <v>4</v>
      </c>
      <c r="M24">
        <f>'[2]Final IM datas'!H24</f>
        <v>9</v>
      </c>
      <c r="N24">
        <f>'[2]Final IM datas'!I24</f>
        <v>0</v>
      </c>
      <c r="O24">
        <f>'[2]Final IM datas'!J24</f>
        <v>35</v>
      </c>
      <c r="P24">
        <f>'[2]Final IM datas'!K24</f>
        <v>4</v>
      </c>
      <c r="Q24">
        <f>'[2]Final IM datas'!L24</f>
        <v>0</v>
      </c>
      <c r="R24">
        <f>'[2]Final IM datas'!M24</f>
        <v>0</v>
      </c>
      <c r="S24">
        <f>'[2]Final IM datas'!N24</f>
        <v>0</v>
      </c>
      <c r="T24">
        <f>'[2]Final IM datas'!O24</f>
        <v>0</v>
      </c>
      <c r="U24">
        <f>'[2]Final IM datas'!P24</f>
        <v>0</v>
      </c>
      <c r="V24">
        <f>'[2]Final IM datas'!Q24</f>
        <v>0</v>
      </c>
      <c r="W24">
        <f>'[2]Final IM datas'!R24</f>
        <v>0</v>
      </c>
      <c r="X24">
        <f>'[2]Final IM datas'!S24</f>
        <v>0</v>
      </c>
    </row>
    <row r="25" spans="1:24">
      <c r="A25" t="str">
        <f>'[1]IM par tech full'!A35</f>
        <v>Selenium</v>
      </c>
      <c r="B25">
        <f>'[2]Final IM datas'!B25</f>
        <v>0</v>
      </c>
      <c r="C25">
        <f t="shared" si="1"/>
        <v>0</v>
      </c>
      <c r="D25">
        <f>'[2]Final IM datas'!C25</f>
        <v>0</v>
      </c>
      <c r="E25">
        <f>'[2]Final IM datas'!D25</f>
        <v>91.8</v>
      </c>
      <c r="F25">
        <f>'[2]Final IM datas'!E25</f>
        <v>0</v>
      </c>
      <c r="G25">
        <f>'[2]Final IM datas'!F25</f>
        <v>0</v>
      </c>
      <c r="H25">
        <f>'[2]Final IM datas'!G25</f>
        <v>0</v>
      </c>
      <c r="I25">
        <f>'[2]Final IM datas'!H25</f>
        <v>0</v>
      </c>
      <c r="J25">
        <f>'[2]Final IM datas'!I25</f>
        <v>0</v>
      </c>
      <c r="K25">
        <f>'[2]Final IM datas'!J25</f>
        <v>0</v>
      </c>
      <c r="L25">
        <f>'[2]Final IM datas'!K25</f>
        <v>0</v>
      </c>
      <c r="M25">
        <f>'[2]Final IM datas'!H25</f>
        <v>0</v>
      </c>
      <c r="N25">
        <f>'[2]Final IM datas'!I25</f>
        <v>0</v>
      </c>
      <c r="O25">
        <f>'[2]Final IM datas'!J25</f>
        <v>0</v>
      </c>
      <c r="P25">
        <f>'[2]Final IM datas'!K25</f>
        <v>0</v>
      </c>
      <c r="Q25">
        <f>'[2]Final IM datas'!L25</f>
        <v>0</v>
      </c>
      <c r="R25">
        <f>'[2]Final IM datas'!M25</f>
        <v>0</v>
      </c>
      <c r="S25">
        <f>'[2]Final IM datas'!N25</f>
        <v>0</v>
      </c>
      <c r="T25">
        <f>'[2]Final IM datas'!O25</f>
        <v>0</v>
      </c>
      <c r="U25">
        <f>'[2]Final IM datas'!P25</f>
        <v>0</v>
      </c>
      <c r="V25">
        <f>'[2]Final IM datas'!Q25</f>
        <v>0</v>
      </c>
      <c r="W25">
        <f>'[2]Final IM datas'!R25</f>
        <v>0</v>
      </c>
      <c r="X25">
        <f>'[2]Final IM datas'!S25</f>
        <v>0</v>
      </c>
    </row>
    <row r="26" spans="1:24">
      <c r="A26" t="str">
        <f>'[1]IM par tech full'!A36</f>
        <v>Silicon</v>
      </c>
      <c r="B26">
        <f>'[2]Final IM datas'!B26</f>
        <v>5921.75</v>
      </c>
      <c r="C26">
        <f t="shared" si="1"/>
        <v>5921.75</v>
      </c>
      <c r="D26">
        <f>'[2]Final IM datas'!C26</f>
        <v>0</v>
      </c>
      <c r="E26">
        <f>'[2]Final IM datas'!D26</f>
        <v>0</v>
      </c>
      <c r="F26">
        <f>'[2]Final IM datas'!E26</f>
        <v>150</v>
      </c>
      <c r="G26">
        <f>'[2]Final IM datas'!F26</f>
        <v>0</v>
      </c>
      <c r="H26">
        <f>'[2]Final IM datas'!G26</f>
        <v>0</v>
      </c>
      <c r="I26">
        <f>'[2]Final IM datas'!H26</f>
        <v>0</v>
      </c>
      <c r="J26">
        <f>'[2]Final IM datas'!I26</f>
        <v>0</v>
      </c>
      <c r="K26">
        <f>'[2]Final IM datas'!J26</f>
        <v>0</v>
      </c>
      <c r="L26">
        <f>'[2]Final IM datas'!K26</f>
        <v>0</v>
      </c>
      <c r="M26">
        <f>'[2]Final IM datas'!H26</f>
        <v>0</v>
      </c>
      <c r="N26">
        <f>'[2]Final IM datas'!I26</f>
        <v>0</v>
      </c>
      <c r="O26">
        <f>'[2]Final IM datas'!J26</f>
        <v>0</v>
      </c>
      <c r="P26">
        <f>'[2]Final IM datas'!K26</f>
        <v>0</v>
      </c>
      <c r="Q26">
        <f>'[2]Final IM datas'!L26</f>
        <v>0</v>
      </c>
      <c r="R26">
        <f>'[2]Final IM datas'!M26</f>
        <v>0</v>
      </c>
      <c r="S26">
        <f>'[2]Final IM datas'!N26</f>
        <v>0</v>
      </c>
      <c r="T26">
        <f>'[2]Final IM datas'!O26</f>
        <v>0</v>
      </c>
      <c r="U26">
        <f>'[2]Final IM datas'!P26</f>
        <v>0</v>
      </c>
      <c r="V26">
        <f>'[2]Final IM datas'!Q26</f>
        <v>0</v>
      </c>
      <c r="W26">
        <f>'[2]Final IM datas'!R26</f>
        <v>0</v>
      </c>
      <c r="X26">
        <f>'[2]Final IM datas'!S26</f>
        <v>0</v>
      </c>
    </row>
    <row r="27" spans="1:24">
      <c r="A27" t="str">
        <f>'[1]IM par tech full'!A37</f>
        <v>Silver</v>
      </c>
      <c r="B27">
        <f>'[2]Final IM datas'!B27</f>
        <v>24.3</v>
      </c>
      <c r="C27">
        <v>0</v>
      </c>
      <c r="D27">
        <f>'[2]Final IM datas'!C27</f>
        <v>0</v>
      </c>
      <c r="E27">
        <f>'[2]Final IM datas'!D27</f>
        <v>0</v>
      </c>
      <c r="F27">
        <f>'[2]Final IM datas'!E27</f>
        <v>0</v>
      </c>
      <c r="G27">
        <f>'[2]Final IM datas'!F27</f>
        <v>10.5</v>
      </c>
      <c r="H27">
        <f>'[2]Final IM datas'!G27</f>
        <v>14</v>
      </c>
      <c r="I27">
        <f>'[2]Final IM datas'!H27</f>
        <v>0</v>
      </c>
      <c r="J27">
        <f>'[2]Final IM datas'!I27</f>
        <v>0</v>
      </c>
      <c r="K27">
        <f>'[2]Final IM datas'!J27</f>
        <v>0</v>
      </c>
      <c r="L27">
        <f>'[2]Final IM datas'!K27</f>
        <v>0</v>
      </c>
      <c r="M27">
        <f>'[2]Final IM datas'!H27</f>
        <v>0</v>
      </c>
      <c r="N27">
        <f>'[2]Final IM datas'!I27</f>
        <v>0</v>
      </c>
      <c r="O27">
        <f>'[2]Final IM datas'!J27</f>
        <v>0</v>
      </c>
      <c r="P27">
        <f>'[2]Final IM datas'!K27</f>
        <v>0</v>
      </c>
      <c r="Q27">
        <f>'[2]Final IM datas'!L27</f>
        <v>8.3000000000000007</v>
      </c>
      <c r="R27">
        <f>'[2]Final IM datas'!M27</f>
        <v>0</v>
      </c>
      <c r="S27">
        <f>'[2]Final IM datas'!N27</f>
        <v>0</v>
      </c>
      <c r="T27">
        <f>'[2]Final IM datas'!O27</f>
        <v>0</v>
      </c>
      <c r="U27">
        <f>'[2]Final IM datas'!P27</f>
        <v>0</v>
      </c>
      <c r="V27">
        <f>'[2]Final IM datas'!Q27</f>
        <v>0</v>
      </c>
      <c r="W27">
        <f>'[2]Final IM datas'!R27</f>
        <v>0</v>
      </c>
      <c r="X27">
        <f>'[2]Final IM datas'!S27</f>
        <v>0</v>
      </c>
    </row>
    <row r="28" spans="1:24">
      <c r="A28" t="str">
        <f>'[1]IM par tech full'!A39</f>
        <v>Tantalum</v>
      </c>
      <c r="B28">
        <f>'[2]Final IM datas'!B28</f>
        <v>0</v>
      </c>
      <c r="C28">
        <f t="shared" ref="C28:C36" si="2">B28</f>
        <v>0</v>
      </c>
      <c r="D28">
        <f>'[2]Final IM datas'!C28</f>
        <v>0</v>
      </c>
      <c r="E28">
        <f>'[2]Final IM datas'!D28</f>
        <v>0</v>
      </c>
      <c r="F28">
        <f>'[2]Final IM datas'!E28</f>
        <v>0</v>
      </c>
      <c r="G28">
        <f>'[2]Final IM datas'!F28</f>
        <v>0</v>
      </c>
      <c r="H28">
        <f>'[2]Final IM datas'!G28</f>
        <v>0</v>
      </c>
      <c r="I28">
        <f>'[2]Final IM datas'!H28</f>
        <v>0</v>
      </c>
      <c r="J28">
        <f>'[2]Final IM datas'!I28</f>
        <v>0</v>
      </c>
      <c r="K28">
        <f>'[2]Final IM datas'!J28</f>
        <v>0</v>
      </c>
      <c r="L28">
        <f>'[2]Final IM datas'!K28</f>
        <v>0</v>
      </c>
      <c r="M28">
        <f>'[2]Final IM datas'!H28</f>
        <v>0</v>
      </c>
      <c r="N28">
        <f>'[2]Final IM datas'!I28</f>
        <v>0</v>
      </c>
      <c r="O28">
        <f>'[2]Final IM datas'!J28</f>
        <v>0</v>
      </c>
      <c r="P28">
        <f>'[2]Final IM datas'!K28</f>
        <v>0</v>
      </c>
      <c r="Q28">
        <f>'[2]Final IM datas'!L28</f>
        <v>0</v>
      </c>
      <c r="R28">
        <f>'[2]Final IM datas'!M28</f>
        <v>0</v>
      </c>
      <c r="S28">
        <f>'[2]Final IM datas'!N28</f>
        <v>0</v>
      </c>
      <c r="T28">
        <f>'[2]Final IM datas'!O28</f>
        <v>64</v>
      </c>
      <c r="U28">
        <f>'[2]Final IM datas'!P28</f>
        <v>0</v>
      </c>
      <c r="V28">
        <f>'[2]Final IM datas'!Q28</f>
        <v>0</v>
      </c>
      <c r="W28">
        <f>'[2]Final IM datas'!R28</f>
        <v>0</v>
      </c>
      <c r="X28">
        <f>'[2]Final IM datas'!S28</f>
        <v>0</v>
      </c>
    </row>
    <row r="29" spans="1:24">
      <c r="A29" t="str">
        <f>'[1]IM par tech full'!A40</f>
        <v>Tellurium</v>
      </c>
      <c r="B29">
        <f>'[2]Final IM datas'!B29</f>
        <v>0</v>
      </c>
      <c r="C29">
        <f t="shared" si="2"/>
        <v>0</v>
      </c>
      <c r="D29">
        <f>'[2]Final IM datas'!C29</f>
        <v>77.039999999999992</v>
      </c>
      <c r="E29">
        <f>'[2]Final IM datas'!D29</f>
        <v>0</v>
      </c>
      <c r="F29">
        <f>'[2]Final IM datas'!E29</f>
        <v>0</v>
      </c>
      <c r="G29">
        <f>'[2]Final IM datas'!F29</f>
        <v>0</v>
      </c>
      <c r="H29">
        <f>'[2]Final IM datas'!G29</f>
        <v>0</v>
      </c>
      <c r="I29">
        <f>'[2]Final IM datas'!H29</f>
        <v>0</v>
      </c>
      <c r="J29">
        <f>'[2]Final IM datas'!I29</f>
        <v>0</v>
      </c>
      <c r="K29">
        <f>'[2]Final IM datas'!J29</f>
        <v>0</v>
      </c>
      <c r="L29">
        <f>'[2]Final IM datas'!K29</f>
        <v>0</v>
      </c>
      <c r="M29">
        <f>'[2]Final IM datas'!H29</f>
        <v>0</v>
      </c>
      <c r="N29">
        <f>'[2]Final IM datas'!I29</f>
        <v>0</v>
      </c>
      <c r="O29">
        <f>'[2]Final IM datas'!J29</f>
        <v>0</v>
      </c>
      <c r="P29">
        <f>'[2]Final IM datas'!K29</f>
        <v>0</v>
      </c>
      <c r="Q29">
        <f>'[2]Final IM datas'!L29</f>
        <v>0</v>
      </c>
      <c r="R29">
        <f>'[2]Final IM datas'!M29</f>
        <v>0</v>
      </c>
      <c r="S29">
        <f>'[2]Final IM datas'!N29</f>
        <v>0</v>
      </c>
      <c r="T29">
        <f>'[2]Final IM datas'!O29</f>
        <v>0</v>
      </c>
      <c r="U29">
        <f>'[2]Final IM datas'!P29</f>
        <v>0</v>
      </c>
      <c r="V29">
        <f>'[2]Final IM datas'!Q29</f>
        <v>0</v>
      </c>
      <c r="W29">
        <f>'[2]Final IM datas'!R29</f>
        <v>0</v>
      </c>
      <c r="X29">
        <f>'[2]Final IM datas'!S29</f>
        <v>0</v>
      </c>
    </row>
    <row r="30" spans="1:24">
      <c r="A30" t="str">
        <f>'[1]IM par tech full'!A41</f>
        <v>Terbium</v>
      </c>
      <c r="B30">
        <f>'[2]Final IM datas'!B30</f>
        <v>0</v>
      </c>
      <c r="C30">
        <f t="shared" si="2"/>
        <v>0</v>
      </c>
      <c r="D30">
        <f>'[2]Final IM datas'!C30</f>
        <v>0</v>
      </c>
      <c r="E30">
        <f>'[2]Final IM datas'!D30</f>
        <v>0</v>
      </c>
      <c r="F30">
        <f>'[2]Final IM datas'!E30</f>
        <v>0</v>
      </c>
      <c r="G30">
        <f>'[2]Final IM datas'!F30</f>
        <v>0</v>
      </c>
      <c r="H30">
        <f>'[2]Final IM datas'!G30</f>
        <v>0</v>
      </c>
      <c r="I30">
        <f>'[2]Final IM datas'!H30</f>
        <v>1</v>
      </c>
      <c r="J30">
        <f>'[2]Final IM datas'!I30</f>
        <v>0</v>
      </c>
      <c r="K30">
        <f>'[2]Final IM datas'!J30</f>
        <v>7</v>
      </c>
      <c r="L30">
        <f>'[2]Final IM datas'!K30</f>
        <v>1</v>
      </c>
      <c r="M30">
        <f>'[2]Final IM datas'!H30</f>
        <v>1</v>
      </c>
      <c r="N30">
        <f>'[2]Final IM datas'!I30</f>
        <v>0</v>
      </c>
      <c r="O30">
        <f>'[2]Final IM datas'!J30</f>
        <v>7</v>
      </c>
      <c r="P30">
        <f>'[2]Final IM datas'!K30</f>
        <v>1</v>
      </c>
      <c r="Q30">
        <f>'[2]Final IM datas'!L30</f>
        <v>0</v>
      </c>
      <c r="R30">
        <f>'[2]Final IM datas'!M30</f>
        <v>0</v>
      </c>
      <c r="S30">
        <f>'[2]Final IM datas'!N30</f>
        <v>0</v>
      </c>
      <c r="T30">
        <f>'[2]Final IM datas'!O30</f>
        <v>0</v>
      </c>
      <c r="U30">
        <f>'[2]Final IM datas'!P30</f>
        <v>0</v>
      </c>
      <c r="V30">
        <f>'[2]Final IM datas'!Q30</f>
        <v>0</v>
      </c>
      <c r="W30">
        <f>'[2]Final IM datas'!R30</f>
        <v>0</v>
      </c>
      <c r="X30">
        <f>'[2]Final IM datas'!S30</f>
        <v>0</v>
      </c>
    </row>
    <row r="31" spans="1:24">
      <c r="A31" t="str">
        <f>'[1]IM par tech full'!A42</f>
        <v>Tin</v>
      </c>
      <c r="B31">
        <f>'[2]Final IM datas'!B31</f>
        <v>454.5</v>
      </c>
      <c r="C31">
        <f t="shared" si="2"/>
        <v>454.5</v>
      </c>
      <c r="D31">
        <f>'[2]Final IM datas'!C31</f>
        <v>332</v>
      </c>
      <c r="E31">
        <f>'[2]Final IM datas'!D31</f>
        <v>332</v>
      </c>
      <c r="F31">
        <f>'[2]Final IM datas'!E31</f>
        <v>332</v>
      </c>
      <c r="G31">
        <f>'[2]Final IM datas'!F31</f>
        <v>0</v>
      </c>
      <c r="H31">
        <f>'[2]Final IM datas'!G31</f>
        <v>0</v>
      </c>
      <c r="I31">
        <f>'[2]Final IM datas'!H31</f>
        <v>0</v>
      </c>
      <c r="J31">
        <f>'[2]Final IM datas'!I31</f>
        <v>0</v>
      </c>
      <c r="K31">
        <f>'[2]Final IM datas'!J31</f>
        <v>0</v>
      </c>
      <c r="L31">
        <f>'[2]Final IM datas'!K31</f>
        <v>0</v>
      </c>
      <c r="M31">
        <f>'[2]Final IM datas'!H31</f>
        <v>0</v>
      </c>
      <c r="N31">
        <f>'[2]Final IM datas'!I31</f>
        <v>0</v>
      </c>
      <c r="O31">
        <f>'[2]Final IM datas'!J31</f>
        <v>0</v>
      </c>
      <c r="P31">
        <f>'[2]Final IM datas'!K31</f>
        <v>0</v>
      </c>
      <c r="Q31">
        <f>'[2]Final IM datas'!L31</f>
        <v>5</v>
      </c>
      <c r="R31">
        <f>'[2]Final IM datas'!M31</f>
        <v>0</v>
      </c>
      <c r="S31">
        <f>'[2]Final IM datas'!N31</f>
        <v>0</v>
      </c>
      <c r="T31">
        <f>'[2]Final IM datas'!O31</f>
        <v>0</v>
      </c>
      <c r="U31">
        <f>'[2]Final IM datas'!P31</f>
        <v>0</v>
      </c>
      <c r="V31">
        <f>'[2]Final IM datas'!Q31</f>
        <v>0</v>
      </c>
      <c r="W31">
        <f>'[2]Final IM datas'!R31</f>
        <v>0</v>
      </c>
      <c r="X31">
        <f>'[2]Final IM datas'!S31</f>
        <v>0</v>
      </c>
    </row>
    <row r="32" spans="1:24">
      <c r="A32" t="str">
        <f>'[1]IM par tech full'!A43</f>
        <v>Tungsten</v>
      </c>
      <c r="B32">
        <f>'[2]Final IM datas'!B32</f>
        <v>0</v>
      </c>
      <c r="C32">
        <f t="shared" si="2"/>
        <v>0</v>
      </c>
      <c r="D32">
        <f>'[2]Final IM datas'!C32</f>
        <v>0</v>
      </c>
      <c r="E32">
        <f>'[2]Final IM datas'!D32</f>
        <v>0</v>
      </c>
      <c r="F32">
        <f>'[2]Final IM datas'!E32</f>
        <v>0</v>
      </c>
      <c r="G32">
        <f>'[2]Final IM datas'!F32</f>
        <v>0</v>
      </c>
      <c r="H32">
        <f>'[2]Final IM datas'!G32</f>
        <v>0</v>
      </c>
      <c r="I32">
        <f>'[2]Final IM datas'!H32</f>
        <v>0</v>
      </c>
      <c r="J32">
        <f>'[2]Final IM datas'!I32</f>
        <v>0</v>
      </c>
      <c r="K32">
        <f>'[2]Final IM datas'!J32</f>
        <v>0</v>
      </c>
      <c r="L32">
        <f>'[2]Final IM datas'!K32</f>
        <v>0</v>
      </c>
      <c r="M32">
        <f>'[2]Final IM datas'!H32</f>
        <v>0</v>
      </c>
      <c r="N32">
        <f>'[2]Final IM datas'!I32</f>
        <v>0</v>
      </c>
      <c r="O32">
        <f>'[2]Final IM datas'!J32</f>
        <v>0</v>
      </c>
      <c r="P32">
        <f>'[2]Final IM datas'!K32</f>
        <v>0</v>
      </c>
      <c r="Q32">
        <f>'[2]Final IM datas'!L32</f>
        <v>5</v>
      </c>
      <c r="R32">
        <f>'[2]Final IM datas'!M32</f>
        <v>0</v>
      </c>
      <c r="S32">
        <f>'[2]Final IM datas'!N32</f>
        <v>0</v>
      </c>
      <c r="T32">
        <f>'[2]Final IM datas'!O32</f>
        <v>0</v>
      </c>
      <c r="U32">
        <f>'[2]Final IM datas'!P32</f>
        <v>0</v>
      </c>
      <c r="V32">
        <f>'[2]Final IM datas'!Q32</f>
        <v>0</v>
      </c>
      <c r="W32">
        <f>'[2]Final IM datas'!R32</f>
        <v>0</v>
      </c>
      <c r="X32">
        <f>'[2]Final IM datas'!S32</f>
        <v>0</v>
      </c>
    </row>
    <row r="33" spans="1:24">
      <c r="A33" t="str">
        <f>'[1]IM par tech full'!A44</f>
        <v>Vanadium</v>
      </c>
      <c r="B33">
        <f>'[2]Final IM datas'!B33</f>
        <v>0</v>
      </c>
      <c r="C33">
        <f t="shared" si="2"/>
        <v>0</v>
      </c>
      <c r="D33">
        <f>'[2]Final IM datas'!C33</f>
        <v>0</v>
      </c>
      <c r="E33">
        <f>'[2]Final IM datas'!D33</f>
        <v>0</v>
      </c>
      <c r="F33">
        <f>'[2]Final IM datas'!E33</f>
        <v>0</v>
      </c>
      <c r="G33">
        <f>'[2]Final IM datas'!F33</f>
        <v>2</v>
      </c>
      <c r="H33">
        <f>'[2]Final IM datas'!G33</f>
        <v>2</v>
      </c>
      <c r="I33">
        <f>'[2]Final IM datas'!H33</f>
        <v>0</v>
      </c>
      <c r="J33">
        <f>'[2]Final IM datas'!I33</f>
        <v>0</v>
      </c>
      <c r="K33">
        <f>'[2]Final IM datas'!J33</f>
        <v>0</v>
      </c>
      <c r="L33">
        <f>'[2]Final IM datas'!K33</f>
        <v>0</v>
      </c>
      <c r="M33">
        <f>'[2]Final IM datas'!H33</f>
        <v>0</v>
      </c>
      <c r="N33">
        <f>'[2]Final IM datas'!I33</f>
        <v>0</v>
      </c>
      <c r="O33">
        <f>'[2]Final IM datas'!J33</f>
        <v>0</v>
      </c>
      <c r="P33">
        <f>'[2]Final IM datas'!K33</f>
        <v>0</v>
      </c>
      <c r="Q33">
        <f>'[2]Final IM datas'!L33</f>
        <v>1</v>
      </c>
      <c r="R33">
        <f>'[2]Final IM datas'!M33</f>
        <v>0</v>
      </c>
      <c r="S33">
        <f>'[2]Final IM datas'!N33</f>
        <v>0</v>
      </c>
      <c r="T33">
        <f>'[2]Final IM datas'!O33</f>
        <v>0</v>
      </c>
      <c r="U33">
        <f>'[2]Final IM datas'!P33</f>
        <v>0</v>
      </c>
      <c r="V33">
        <f>'[2]Final IM datas'!Q33</f>
        <v>0</v>
      </c>
      <c r="W33">
        <f>'[2]Final IM datas'!R33</f>
        <v>0</v>
      </c>
      <c r="X33">
        <f>'[2]Final IM datas'!S33</f>
        <v>0</v>
      </c>
    </row>
    <row r="34" spans="1:24">
      <c r="A34" t="str">
        <f>'[1]IM par tech full'!A45</f>
        <v>Yttrium</v>
      </c>
      <c r="B34">
        <f>'[2]Final IM datas'!B34</f>
        <v>0</v>
      </c>
      <c r="C34">
        <f t="shared" si="2"/>
        <v>0</v>
      </c>
      <c r="D34">
        <f>'[2]Final IM datas'!C34</f>
        <v>0</v>
      </c>
      <c r="E34">
        <f>'[2]Final IM datas'!D34</f>
        <v>0</v>
      </c>
      <c r="F34">
        <f>'[2]Final IM datas'!E34</f>
        <v>0</v>
      </c>
      <c r="G34">
        <f>'[2]Final IM datas'!F34</f>
        <v>0</v>
      </c>
      <c r="H34">
        <f>'[2]Final IM datas'!G34</f>
        <v>0</v>
      </c>
      <c r="I34">
        <f>'[2]Final IM datas'!H34</f>
        <v>0</v>
      </c>
      <c r="J34">
        <f>'[2]Final IM datas'!I34</f>
        <v>0</v>
      </c>
      <c r="K34">
        <f>'[2]Final IM datas'!J34</f>
        <v>0</v>
      </c>
      <c r="L34">
        <f>'[2]Final IM datas'!K34</f>
        <v>0</v>
      </c>
      <c r="M34">
        <f>'[2]Final IM datas'!H34</f>
        <v>0</v>
      </c>
      <c r="N34">
        <f>'[2]Final IM datas'!I34</f>
        <v>0</v>
      </c>
      <c r="O34">
        <f>'[2]Final IM datas'!J34</f>
        <v>0</v>
      </c>
      <c r="P34">
        <f>'[2]Final IM datas'!K34</f>
        <v>0</v>
      </c>
      <c r="Q34">
        <f>'[2]Final IM datas'!L34</f>
        <v>1</v>
      </c>
      <c r="R34">
        <f>'[2]Final IM datas'!M34</f>
        <v>0</v>
      </c>
      <c r="S34">
        <f>'[2]Final IM datas'!N34</f>
        <v>0</v>
      </c>
      <c r="T34">
        <f>'[2]Final IM datas'!O34</f>
        <v>0</v>
      </c>
      <c r="U34">
        <f>'[2]Final IM datas'!P34</f>
        <v>0</v>
      </c>
      <c r="V34">
        <f>'[2]Final IM datas'!Q34</f>
        <v>0</v>
      </c>
      <c r="W34">
        <f>'[2]Final IM datas'!R34</f>
        <v>0</v>
      </c>
      <c r="X34">
        <f>'[2]Final IM datas'!S34</f>
        <v>0</v>
      </c>
    </row>
    <row r="35" spans="1:24">
      <c r="A35" t="str">
        <f>'[1]IM par tech full'!A46</f>
        <v>Zinc</v>
      </c>
      <c r="B35">
        <f>'[2]Final IM datas'!B35</f>
        <v>1009.7574999999999</v>
      </c>
      <c r="C35">
        <f t="shared" si="2"/>
        <v>1009.7574999999999</v>
      </c>
      <c r="D35">
        <f>'[2]Final IM datas'!C35</f>
        <v>505.33</v>
      </c>
      <c r="E35">
        <f>'[2]Final IM datas'!D35</f>
        <v>505.33</v>
      </c>
      <c r="F35">
        <f>'[2]Final IM datas'!E35</f>
        <v>505.33</v>
      </c>
      <c r="G35">
        <f>'[2]Final IM datas'!F35</f>
        <v>650</v>
      </c>
      <c r="H35">
        <f>'[2]Final IM datas'!G35</f>
        <v>1400</v>
      </c>
      <c r="I35">
        <f>'[2]Final IM datas'!H35</f>
        <v>5500</v>
      </c>
      <c r="J35">
        <f>'[2]Final IM datas'!I35</f>
        <v>5500</v>
      </c>
      <c r="K35">
        <f>'[2]Final IM datas'!J35</f>
        <v>5500</v>
      </c>
      <c r="L35">
        <f>'[2]Final IM datas'!K35</f>
        <v>5500</v>
      </c>
      <c r="M35">
        <f>'[2]Final IM datas'!H35</f>
        <v>5500</v>
      </c>
      <c r="N35">
        <f>'[2]Final IM datas'!I35</f>
        <v>5500</v>
      </c>
      <c r="O35">
        <f>'[2]Final IM datas'!J35</f>
        <v>5500</v>
      </c>
      <c r="P35">
        <f>'[2]Final IM datas'!K35</f>
        <v>5500</v>
      </c>
      <c r="Q35">
        <f>'[2]Final IM datas'!L35</f>
        <v>67.5</v>
      </c>
      <c r="R35">
        <f>'[2]Final IM datas'!M35</f>
        <v>400</v>
      </c>
      <c r="S35">
        <f>'[2]Final IM datas'!N35</f>
        <v>160</v>
      </c>
      <c r="T35">
        <f>'[2]Final IM datas'!O35</f>
        <v>0</v>
      </c>
      <c r="U35">
        <f>'[2]Final IM datas'!P35</f>
        <v>0</v>
      </c>
      <c r="V35">
        <f>'[2]Final IM datas'!Q35</f>
        <v>20</v>
      </c>
      <c r="W35">
        <f>'[2]Final IM datas'!R35</f>
        <v>40</v>
      </c>
      <c r="X35">
        <f>'[2]Final IM datas'!S35</f>
        <v>0</v>
      </c>
    </row>
    <row r="36" spans="1:24">
      <c r="A36" t="str">
        <f>'[1]IM par tech full'!A47</f>
        <v>Zirconium</v>
      </c>
      <c r="B36">
        <f>'[2]Final IM datas'!B36</f>
        <v>0</v>
      </c>
      <c r="C36">
        <f t="shared" si="2"/>
        <v>0</v>
      </c>
      <c r="D36">
        <f>'[2]Final IM datas'!C36</f>
        <v>0</v>
      </c>
      <c r="E36">
        <f>'[2]Final IM datas'!D36</f>
        <v>0</v>
      </c>
      <c r="F36">
        <f>'[2]Final IM datas'!E36</f>
        <v>0</v>
      </c>
      <c r="G36">
        <f>'[2]Final IM datas'!F36</f>
        <v>0</v>
      </c>
      <c r="H36">
        <f>'[2]Final IM datas'!G36</f>
        <v>0</v>
      </c>
      <c r="I36">
        <f>'[2]Final IM datas'!H36</f>
        <v>0</v>
      </c>
      <c r="J36">
        <f>'[2]Final IM datas'!I36</f>
        <v>0</v>
      </c>
      <c r="K36">
        <f>'[2]Final IM datas'!J36</f>
        <v>0</v>
      </c>
      <c r="L36">
        <f>'[2]Final IM datas'!K36</f>
        <v>0</v>
      </c>
      <c r="M36">
        <f>'[2]Final IM datas'!H36</f>
        <v>0</v>
      </c>
      <c r="N36">
        <f>'[2]Final IM datas'!I36</f>
        <v>0</v>
      </c>
      <c r="O36">
        <f>'[2]Final IM datas'!J36</f>
        <v>0</v>
      </c>
      <c r="P36">
        <f>'[2]Final IM datas'!K36</f>
        <v>0</v>
      </c>
      <c r="Q36">
        <f>'[2]Final IM datas'!L36</f>
        <v>31</v>
      </c>
      <c r="R36">
        <f>'[2]Final IM datas'!M36</f>
        <v>0</v>
      </c>
      <c r="S36">
        <f>'[2]Final IM datas'!N36</f>
        <v>0</v>
      </c>
      <c r="T36">
        <f>'[2]Final IM datas'!O36</f>
        <v>0</v>
      </c>
      <c r="U36">
        <f>'[2]Final IM datas'!P36</f>
        <v>0</v>
      </c>
      <c r="V36">
        <f>'[2]Final IM datas'!Q36</f>
        <v>0</v>
      </c>
      <c r="W36">
        <f>'[2]Final IM datas'!R36</f>
        <v>0</v>
      </c>
      <c r="X36">
        <f>'[2]Final IM datas'!S36</f>
        <v>0</v>
      </c>
    </row>
  </sheetData>
  <conditionalFormatting sqref="A1:XFD36">
    <cfRule type="cellIs" dxfId="4" priority="1" operator="greaterThan">
      <formula>0</formula>
    </cfRule>
    <cfRule type="cellIs" dxfId="3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6EB6-FA55-4751-AFA4-78A7B233BD09}">
  <dimension ref="A1:C36"/>
  <sheetViews>
    <sheetView workbookViewId="0">
      <selection activeCell="E6" sqref="E6"/>
    </sheetView>
  </sheetViews>
  <sheetFormatPr baseColWidth="10" defaultRowHeight="14.5"/>
  <cols>
    <col min="2" max="2" width="14.36328125" customWidth="1"/>
  </cols>
  <sheetData>
    <row r="1" spans="1:3">
      <c r="B1" s="11" t="s">
        <v>51</v>
      </c>
      <c r="C1" t="s">
        <v>60</v>
      </c>
    </row>
    <row r="2" spans="1:3">
      <c r="A2" t="str">
        <f>'[1]IM par tech full'!A12</f>
        <v>Aluminium</v>
      </c>
      <c r="B2">
        <f>0.45*'MI base'!D2+0.45*'MI base'!E2+0.01*'MI base'!F2</f>
        <v>9967.2300000000014</v>
      </c>
      <c r="C2">
        <v>1217.3015873015872</v>
      </c>
    </row>
    <row r="3" spans="1:3">
      <c r="A3" t="str">
        <f>'[1]IM par tech full'!A13</f>
        <v>Boron</v>
      </c>
      <c r="B3">
        <f>0.45*'MI base'!D3+0.45*'MI base'!E3+0.01*'MI base'!F3</f>
        <v>0</v>
      </c>
      <c r="C3">
        <v>1.2809523809523804</v>
      </c>
    </row>
    <row r="4" spans="1:3">
      <c r="A4" t="str">
        <f>'[1]IM par tech full'!A14</f>
        <v>Cadmium</v>
      </c>
      <c r="B4">
        <f>0.45*'MI base'!D4+0.45*'MI base'!E4+0.01*'MI base'!F4</f>
        <v>41.25</v>
      </c>
      <c r="C4">
        <v>0</v>
      </c>
    </row>
    <row r="5" spans="1:3">
      <c r="A5" t="str">
        <f>'[1]IM par tech full'!A15</f>
        <v>Chromium</v>
      </c>
      <c r="B5">
        <f>0.45*'MI base'!D5+0.45*'MI base'!E5+0.01*'MI base'!F5</f>
        <v>3422.51</v>
      </c>
      <c r="C5">
        <v>499.94444444444434</v>
      </c>
    </row>
    <row r="6" spans="1:3">
      <c r="A6" t="str">
        <f>'[1]IM par tech full'!A16</f>
        <v>Cobalt</v>
      </c>
      <c r="B6">
        <f>0.45*'MI base'!D6+0.45*'MI base'!E6+0.01*'MI base'!F6</f>
        <v>0</v>
      </c>
      <c r="C6">
        <v>0</v>
      </c>
    </row>
    <row r="7" spans="1:3">
      <c r="A7" t="str">
        <f>'[1]IM par tech full'!A17</f>
        <v>Concrete</v>
      </c>
      <c r="B7">
        <f>0.45*'MI base'!D7+0.45*'MI base'!E7+0.01*'MI base'!F7</f>
        <v>55237</v>
      </c>
      <c r="C7">
        <v>343250.79365079361</v>
      </c>
    </row>
    <row r="8" spans="1:3">
      <c r="A8" t="str">
        <f>'[1]IM par tech full'!A18</f>
        <v>Copper</v>
      </c>
      <c r="B8">
        <f>0.45*'MI base'!D8+0.45*'MI base'!E8+0.01*'MI base'!F8</f>
        <v>3101.5322000000001</v>
      </c>
      <c r="C8">
        <v>2797.3809523809514</v>
      </c>
    </row>
    <row r="9" spans="1:3">
      <c r="A9" t="str">
        <f>'[1]IM par tech full'!A19</f>
        <v>Dysprosium</v>
      </c>
      <c r="B9">
        <f>0.45*'MI base'!D9+0.45*'MI base'!E9+0.01*'MI base'!F9</f>
        <v>0</v>
      </c>
      <c r="C9">
        <v>5.6650793650793618</v>
      </c>
    </row>
    <row r="10" spans="1:3">
      <c r="A10" t="str">
        <f>'[1]IM par tech full'!A20</f>
        <v>Gallium</v>
      </c>
      <c r="B10">
        <f>0.45*'MI base'!D10+0.45*'MI base'!E10+0.01*'MI base'!F10</f>
        <v>4.05</v>
      </c>
      <c r="C10">
        <v>0</v>
      </c>
    </row>
    <row r="11" spans="1:3">
      <c r="A11" t="str">
        <f>'[1]IM par tech full'!A21</f>
        <v>Germanium</v>
      </c>
      <c r="B11">
        <f>0.45*'MI base'!D11+0.45*'MI base'!E11+0.01*'MI base'!F11</f>
        <v>0.48</v>
      </c>
      <c r="C11">
        <v>0</v>
      </c>
    </row>
    <row r="12" spans="1:3">
      <c r="A12" t="str">
        <f>'[1]IM par tech full'!A22</f>
        <v>Glass</v>
      </c>
      <c r="B12">
        <f>0.45*'MI base'!D12+0.45*'MI base'!E12+0.01*'MI base'!F12</f>
        <v>42224</v>
      </c>
      <c r="C12">
        <v>7903.0158730158719</v>
      </c>
    </row>
    <row r="13" spans="1:3">
      <c r="A13" t="str">
        <f>'[1]IM par tech full'!A23</f>
        <v>Hafnium</v>
      </c>
      <c r="B13">
        <f>0.45*'MI base'!D13+0.45*'MI base'!E13+0.01*'MI base'!F13</f>
        <v>0</v>
      </c>
      <c r="C13">
        <v>0</v>
      </c>
    </row>
    <row r="14" spans="1:3">
      <c r="A14" t="str">
        <f>'[1]IM par tech full'!A24</f>
        <v>Indium</v>
      </c>
      <c r="B14">
        <f>0.45*'MI base'!D14+0.45*'MI base'!E14+0.01*'MI base'!F14</f>
        <v>9.8407</v>
      </c>
      <c r="C14">
        <v>0</v>
      </c>
    </row>
    <row r="15" spans="1:3">
      <c r="A15" t="str">
        <f>'[1]IM par tech full'!A25</f>
        <v>Iron</v>
      </c>
      <c r="B15">
        <f>0.45*'MI base'!D15+0.45*'MI base'!E15+0.01*'MI base'!F15</f>
        <v>664.46940000000006</v>
      </c>
      <c r="C15">
        <v>161676.00427977776</v>
      </c>
    </row>
    <row r="16" spans="1:3">
      <c r="A16" t="str">
        <f>'[1]IM par tech full'!A26</f>
        <v>Lead</v>
      </c>
      <c r="B16">
        <f>0.45*'MI base'!D16+0.45*'MI base'!E16+0.01*'MI base'!F16</f>
        <v>3.6</v>
      </c>
      <c r="C16">
        <v>0</v>
      </c>
    </row>
    <row r="17" spans="1:3">
      <c r="A17" t="str">
        <f>'[1]IM par tech full'!A27</f>
        <v>Magnesium</v>
      </c>
      <c r="B17">
        <f>0.45*'MI base'!D17+0.45*'MI base'!E17+0.01*'MI base'!F17</f>
        <v>0</v>
      </c>
      <c r="C17">
        <v>0</v>
      </c>
    </row>
    <row r="18" spans="1:3">
      <c r="A18" t="str">
        <f>'[1]IM par tech full'!A28</f>
        <v>Manganese</v>
      </c>
      <c r="B18">
        <f>0.45*'MI base'!D18+0.45*'MI base'!E18+0.01*'MI base'!F18</f>
        <v>0</v>
      </c>
      <c r="C18">
        <v>785.44444444444457</v>
      </c>
    </row>
    <row r="19" spans="1:3">
      <c r="A19" t="str">
        <f>'[1]IM par tech full'!A29</f>
        <v>Molybdenum</v>
      </c>
      <c r="B19">
        <f>0.45*'MI base'!D19+0.45*'MI base'!E19+0.01*'MI base'!F19</f>
        <v>69.975000000000009</v>
      </c>
      <c r="C19">
        <v>104.44444444444443</v>
      </c>
    </row>
    <row r="20" spans="1:3">
      <c r="A20" t="str">
        <f>'[1]IM par tech full'!A30</f>
        <v>Neodymium</v>
      </c>
      <c r="B20">
        <f>0.45*'MI base'!D20+0.45*'MI base'!E20+0.01*'MI base'!F20</f>
        <v>0</v>
      </c>
      <c r="C20">
        <v>51.58888888888886</v>
      </c>
    </row>
    <row r="21" spans="1:3">
      <c r="A21" t="str">
        <f>'[1]IM par tech full'!A31</f>
        <v>Nickel</v>
      </c>
      <c r="B21">
        <f>0.45*'MI base'!D21+0.45*'MI base'!E21+0.01*'MI base'!F21</f>
        <v>7.2</v>
      </c>
      <c r="C21">
        <v>390.15873015873018</v>
      </c>
    </row>
    <row r="22" spans="1:3">
      <c r="A22" t="str">
        <f>'[1]IM par tech full'!A32</f>
        <v>Niobium</v>
      </c>
      <c r="B22">
        <f>0.45*'MI base'!D22+0.45*'MI base'!E22+0.01*'MI base'!F22</f>
        <v>0</v>
      </c>
      <c r="C22">
        <v>0</v>
      </c>
    </row>
    <row r="23" spans="1:3">
      <c r="A23" t="str">
        <f>'[1]IM par tech full'!A33</f>
        <v>Polymers</v>
      </c>
      <c r="B23">
        <f>0.45*'MI base'!D23+0.45*'MI base'!E23+0.01*'MI base'!F23</f>
        <v>7826</v>
      </c>
      <c r="C23">
        <v>4600</v>
      </c>
    </row>
    <row r="24" spans="1:3">
      <c r="A24" t="str">
        <f>'[1]IM par tech full'!A34</f>
        <v>Praesodymium</v>
      </c>
      <c r="B24">
        <f>0.45*'MI base'!D24+0.45*'MI base'!E24+0.01*'MI base'!F24</f>
        <v>0</v>
      </c>
      <c r="C24">
        <v>7.74444444444444</v>
      </c>
    </row>
    <row r="25" spans="1:3">
      <c r="A25" t="str">
        <f>'[1]IM par tech full'!A35</f>
        <v>Selenium</v>
      </c>
      <c r="B25">
        <f>0.45*'MI base'!D25+0.45*'MI base'!E25+0.01*'MI base'!F25</f>
        <v>41.31</v>
      </c>
      <c r="C25">
        <v>0</v>
      </c>
    </row>
    <row r="26" spans="1:3">
      <c r="A26" t="str">
        <f>'[1]IM par tech full'!A36</f>
        <v>Silicon</v>
      </c>
      <c r="B26">
        <f>0.45*'MI base'!D26+0.45*'MI base'!E26+0.01*'MI base'!F26</f>
        <v>1.5</v>
      </c>
      <c r="C26">
        <v>0</v>
      </c>
    </row>
    <row r="27" spans="1:3">
      <c r="A27" t="str">
        <f>'[1]IM par tech full'!A37</f>
        <v>Silver</v>
      </c>
      <c r="B27">
        <f>0.45*'MI base'!D27+0.45*'MI base'!E27+0.01*'MI base'!F27</f>
        <v>0</v>
      </c>
      <c r="C27">
        <v>0</v>
      </c>
    </row>
    <row r="28" spans="1:3">
      <c r="A28" t="str">
        <f>'[1]IM par tech full'!A39</f>
        <v>Tantalum</v>
      </c>
      <c r="B28">
        <f>0.45*'MI base'!D28+0.45*'MI base'!E28+0.01*'MI base'!F28</f>
        <v>0</v>
      </c>
      <c r="C28">
        <v>0</v>
      </c>
    </row>
    <row r="29" spans="1:3">
      <c r="A29" t="str">
        <f>'[1]IM par tech full'!A40</f>
        <v>Tellurium</v>
      </c>
      <c r="B29">
        <f>0.45*'MI base'!D29+0.45*'MI base'!E29+0.01*'MI base'!F29</f>
        <v>34.667999999999999</v>
      </c>
      <c r="C29">
        <v>0</v>
      </c>
    </row>
    <row r="30" spans="1:3">
      <c r="A30" t="str">
        <f>'[1]IM par tech full'!A41</f>
        <v>Terbium</v>
      </c>
      <c r="B30">
        <f>0.45*'MI base'!D30+0.45*'MI base'!E30+0.01*'MI base'!F30</f>
        <v>0</v>
      </c>
      <c r="C30">
        <v>1.5301587301587292</v>
      </c>
    </row>
    <row r="31" spans="1:3">
      <c r="A31" t="str">
        <f>'[1]IM par tech full'!A42</f>
        <v>Tin</v>
      </c>
      <c r="B31">
        <f>0.45*'MI base'!D31+0.45*'MI base'!E31+0.01*'MI base'!F31</f>
        <v>302.12</v>
      </c>
      <c r="C31">
        <v>0</v>
      </c>
    </row>
    <row r="32" spans="1:3">
      <c r="A32" t="str">
        <f>'[1]IM par tech full'!A43</f>
        <v>Tungsten</v>
      </c>
      <c r="B32">
        <f>0.45*'MI base'!D32+0.45*'MI base'!E32+0.01*'MI base'!F32</f>
        <v>0</v>
      </c>
      <c r="C32">
        <v>0</v>
      </c>
    </row>
    <row r="33" spans="1:3">
      <c r="A33" t="str">
        <f>'[1]IM par tech full'!A44</f>
        <v>Vanadium</v>
      </c>
      <c r="B33">
        <f>0.45*'MI base'!D33+0.45*'MI base'!E33+0.01*'MI base'!F33</f>
        <v>0</v>
      </c>
      <c r="C33">
        <v>0</v>
      </c>
    </row>
    <row r="34" spans="1:3">
      <c r="A34" t="str">
        <f>'[1]IM par tech full'!A45</f>
        <v>Yttrium</v>
      </c>
      <c r="B34">
        <f>0.45*'MI base'!D34+0.45*'MI base'!E34+0.01*'MI base'!F34</f>
        <v>0</v>
      </c>
      <c r="C34">
        <v>0</v>
      </c>
    </row>
    <row r="35" spans="1:3">
      <c r="A35" t="str">
        <f>'[1]IM par tech full'!A46</f>
        <v>Zinc</v>
      </c>
      <c r="B35">
        <f>0.45*'MI base'!D35+0.45*'MI base'!E35+0.01*'MI base'!F35</f>
        <v>459.85029999999995</v>
      </c>
      <c r="C35">
        <v>5500</v>
      </c>
    </row>
    <row r="36" spans="1:3">
      <c r="A36" t="str">
        <f>'[1]IM par tech full'!A47</f>
        <v>Zirconium</v>
      </c>
      <c r="B36">
        <f>0.45*'MI base'!D36+0.45*'MI base'!E36+0.01*'MI base'!F36</f>
        <v>0</v>
      </c>
      <c r="C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E6B8-951B-4EA0-95A0-64C23FF2A054}">
  <dimension ref="A1:D3"/>
  <sheetViews>
    <sheetView workbookViewId="0">
      <selection activeCell="K9" sqref="K9"/>
    </sheetView>
  </sheetViews>
  <sheetFormatPr baseColWidth="10" defaultRowHeight="14.5"/>
  <cols>
    <col min="1" max="1" width="11" customWidth="1"/>
  </cols>
  <sheetData>
    <row r="1" spans="1:4">
      <c r="B1" s="1" t="s">
        <v>13</v>
      </c>
      <c r="C1" s="2" t="s">
        <v>14</v>
      </c>
      <c r="D1" s="3" t="s">
        <v>15</v>
      </c>
    </row>
    <row r="2" spans="1:4">
      <c r="A2" s="5" t="s">
        <v>16</v>
      </c>
      <c r="B2" s="4">
        <v>0.08</v>
      </c>
      <c r="C2" s="4">
        <v>0.05</v>
      </c>
      <c r="D2" s="4">
        <v>0</v>
      </c>
    </row>
    <row r="3" spans="1:4">
      <c r="A3" s="5" t="s">
        <v>17</v>
      </c>
      <c r="B3" s="4">
        <v>0.05</v>
      </c>
      <c r="C3" s="4">
        <v>0.02</v>
      </c>
      <c r="D3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BF78-8F86-4319-821E-F1CAEF125B05}">
  <dimension ref="A1:C31"/>
  <sheetViews>
    <sheetView zoomScale="85" zoomScaleNormal="85" workbookViewId="0">
      <selection activeCell="G19" sqref="G19"/>
    </sheetView>
  </sheetViews>
  <sheetFormatPr baseColWidth="10" defaultRowHeight="14.5"/>
  <cols>
    <col min="3" max="3" width="17.08984375" bestFit="1" customWidth="1"/>
  </cols>
  <sheetData>
    <row r="1" spans="1:3">
      <c r="A1" t="s">
        <v>49</v>
      </c>
      <c r="B1" s="5" t="s">
        <v>16</v>
      </c>
      <c r="C1" s="5" t="s">
        <v>17</v>
      </c>
    </row>
    <row r="2" spans="1:3">
      <c r="A2" s="6" t="s">
        <v>18</v>
      </c>
      <c r="B2" s="7" t="s">
        <v>19</v>
      </c>
      <c r="C2" s="7"/>
    </row>
    <row r="3" spans="1:3">
      <c r="A3" s="8" t="s">
        <v>20</v>
      </c>
      <c r="B3" s="7"/>
      <c r="C3" s="7" t="s">
        <v>19</v>
      </c>
    </row>
    <row r="4" spans="1:3">
      <c r="A4" s="8" t="s">
        <v>21</v>
      </c>
      <c r="B4" s="7"/>
      <c r="C4" s="7" t="s">
        <v>19</v>
      </c>
    </row>
    <row r="5" spans="1:3">
      <c r="A5" s="8" t="s">
        <v>22</v>
      </c>
      <c r="B5" s="7" t="s">
        <v>19</v>
      </c>
      <c r="C5" s="7"/>
    </row>
    <row r="6" spans="1:3">
      <c r="A6" s="6" t="s">
        <v>23</v>
      </c>
      <c r="B6" s="7" t="s">
        <v>19</v>
      </c>
      <c r="C6" s="7"/>
    </row>
    <row r="7" spans="1:3">
      <c r="A7" s="6" t="s">
        <v>24</v>
      </c>
      <c r="B7" s="7" t="s">
        <v>19</v>
      </c>
      <c r="C7" s="7"/>
    </row>
    <row r="8" spans="1:3">
      <c r="A8" s="9" t="s">
        <v>25</v>
      </c>
      <c r="B8" s="7"/>
      <c r="C8" s="7" t="s">
        <v>19</v>
      </c>
    </row>
    <row r="9" spans="1:3">
      <c r="A9" s="6" t="s">
        <v>26</v>
      </c>
      <c r="B9" s="7"/>
      <c r="C9" s="7" t="s">
        <v>19</v>
      </c>
    </row>
    <row r="10" spans="1:3">
      <c r="A10" s="8" t="s">
        <v>27</v>
      </c>
      <c r="B10" s="7"/>
      <c r="C10" s="7" t="s">
        <v>19</v>
      </c>
    </row>
    <row r="11" spans="1:3">
      <c r="A11" s="8" t="s">
        <v>28</v>
      </c>
      <c r="B11" s="7"/>
      <c r="C11" s="7" t="s">
        <v>19</v>
      </c>
    </row>
    <row r="12" spans="1:3">
      <c r="A12" s="9" t="s">
        <v>29</v>
      </c>
      <c r="B12" s="7"/>
      <c r="C12" s="7" t="s">
        <v>19</v>
      </c>
    </row>
    <row r="13" spans="1:3">
      <c r="A13" s="6" t="s">
        <v>30</v>
      </c>
      <c r="B13" s="7" t="s">
        <v>19</v>
      </c>
      <c r="C13" s="7"/>
    </row>
    <row r="14" spans="1:3">
      <c r="A14" s="8" t="s">
        <v>31</v>
      </c>
      <c r="B14" s="10" t="s">
        <v>19</v>
      </c>
      <c r="C14" s="7"/>
    </row>
    <row r="15" spans="1:3">
      <c r="A15" s="6" t="s">
        <v>32</v>
      </c>
      <c r="B15" s="7" t="s">
        <v>19</v>
      </c>
      <c r="C15" s="7"/>
    </row>
    <row r="16" spans="1:3">
      <c r="A16" s="9" t="s">
        <v>33</v>
      </c>
      <c r="B16" s="7"/>
      <c r="C16" s="7" t="s">
        <v>19</v>
      </c>
    </row>
    <row r="17" spans="1:3">
      <c r="A17" s="6" t="s">
        <v>34</v>
      </c>
      <c r="B17" s="7" t="s">
        <v>19</v>
      </c>
      <c r="C17" s="7"/>
    </row>
    <row r="18" spans="1:3">
      <c r="A18" s="8" t="s">
        <v>35</v>
      </c>
      <c r="B18" s="7"/>
      <c r="C18" s="7" t="s">
        <v>19</v>
      </c>
    </row>
    <row r="19" spans="1:3">
      <c r="A19" s="9" t="s">
        <v>36</v>
      </c>
      <c r="B19" s="7"/>
      <c r="C19" s="7" t="s">
        <v>19</v>
      </c>
    </row>
    <row r="20" spans="1:3">
      <c r="A20" s="8" t="s">
        <v>37</v>
      </c>
      <c r="B20" s="10"/>
      <c r="C20" s="7" t="s">
        <v>19</v>
      </c>
    </row>
    <row r="21" spans="1:3">
      <c r="A21" s="6" t="s">
        <v>38</v>
      </c>
      <c r="B21" s="10" t="s">
        <v>19</v>
      </c>
      <c r="C21" s="7"/>
    </row>
    <row r="22" spans="1:3">
      <c r="A22" s="6" t="s">
        <v>39</v>
      </c>
      <c r="B22" s="10" t="s">
        <v>19</v>
      </c>
      <c r="C22" s="7"/>
    </row>
    <row r="23" spans="1:3">
      <c r="A23" s="6" t="s">
        <v>40</v>
      </c>
      <c r="B23" s="10"/>
      <c r="C23" s="7" t="s">
        <v>19</v>
      </c>
    </row>
    <row r="24" spans="1:3">
      <c r="A24" s="6" t="s">
        <v>41</v>
      </c>
      <c r="B24" s="10"/>
      <c r="C24" s="7" t="s">
        <v>19</v>
      </c>
    </row>
    <row r="25" spans="1:3">
      <c r="A25" s="9" t="s">
        <v>42</v>
      </c>
      <c r="B25" s="10"/>
      <c r="C25" s="7" t="s">
        <v>19</v>
      </c>
    </row>
    <row r="26" spans="1:3">
      <c r="A26" s="6" t="s">
        <v>43</v>
      </c>
      <c r="B26" s="10" t="s">
        <v>19</v>
      </c>
      <c r="C26" s="7"/>
    </row>
    <row r="27" spans="1:3">
      <c r="A27" s="6" t="s">
        <v>44</v>
      </c>
      <c r="B27" s="10"/>
      <c r="C27" s="7" t="s">
        <v>19</v>
      </c>
    </row>
    <row r="28" spans="1:3">
      <c r="A28" s="6" t="s">
        <v>45</v>
      </c>
      <c r="B28" s="10" t="s">
        <v>19</v>
      </c>
      <c r="C28" s="7"/>
    </row>
    <row r="29" spans="1:3">
      <c r="A29" s="8" t="s">
        <v>46</v>
      </c>
      <c r="B29" s="10"/>
      <c r="C29" s="7" t="s">
        <v>19</v>
      </c>
    </row>
    <row r="30" spans="1:3">
      <c r="A30" s="6" t="s">
        <v>47</v>
      </c>
      <c r="B30" s="10" t="s">
        <v>19</v>
      </c>
      <c r="C30" s="7"/>
    </row>
    <row r="31" spans="1:3">
      <c r="A31" s="6" t="s">
        <v>48</v>
      </c>
      <c r="B31" s="10"/>
      <c r="C31" s="7" t="s">
        <v>19</v>
      </c>
    </row>
  </sheetData>
  <conditionalFormatting sqref="A15:A2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CF15D0A2A5D04D8AB673CE9A09DA41" ma:contentTypeVersion="3" ma:contentTypeDescription="Create a new document." ma:contentTypeScope="" ma:versionID="4119cad64008799462a8572f7c69f32f">
  <xsd:schema xmlns:xsd="http://www.w3.org/2001/XMLSchema" xmlns:xs="http://www.w3.org/2001/XMLSchema" xmlns:p="http://schemas.microsoft.com/office/2006/metadata/properties" xmlns:ns3="5f6c78c6-40fc-4c28-bca2-ecddbec4cb1b" targetNamespace="http://schemas.microsoft.com/office/2006/metadata/properties" ma:root="true" ma:fieldsID="73364e4efd5a93a59105edc5c97257d7" ns3:_="">
    <xsd:import namespace="5f6c78c6-40fc-4c28-bca2-ecddbec4cb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c78c6-40fc-4c28-bca2-ecddbec4cb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C99199-3D57-4555-B75A-6ABEC12D9D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58F7CC-D450-4A15-9C73-5C89AEC9E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6c78c6-40fc-4c28-bca2-ecddbec4cb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9FDD31-1911-421A-AECC-67565C07D54D}">
  <ds:schemaRefs>
    <ds:schemaRef ds:uri="http://purl.org/dc/dcmitype/"/>
    <ds:schemaRef ds:uri="5f6c78c6-40fc-4c28-bca2-ecddbec4cb1b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MI base</vt:lpstr>
      <vt:lpstr>Aggregated MI 2010</vt:lpstr>
      <vt:lpstr>IM reduction scenario</vt:lpstr>
      <vt:lpstr>Metal categorisation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2024-01-31T21:36:13Z</dcterms:created>
  <dcterms:modified xsi:type="dcterms:W3CDTF">2024-09-26T19:53:42Z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0x0101009FCF15D0A2A5D04D8AB673CE9A09DA41</vt:lpwstr>
  </property>
</Properties>
</file>