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Zenodo\"/>
    </mc:Choice>
  </mc:AlternateContent>
  <xr:revisionPtr revIDLastSave="0" documentId="13_ncr:1_{748AA83B-629E-45E9-9283-3DB874FF18D1}" xr6:coauthVersionLast="47" xr6:coauthVersionMax="47" xr10:uidLastSave="{00000000-0000-0000-0000-000000000000}"/>
  <bookViews>
    <workbookView xWindow="-28920" yWindow="-90" windowWidth="29040" windowHeight="15720" activeTab="1" xr2:uid="{00000000-000D-0000-FFFF-FFFF00000000}"/>
  </bookViews>
  <sheets>
    <sheet name="Biomass" sheetId="1" r:id="rId1"/>
    <sheet name="Hydr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  <c r="C4" i="1"/>
  <c r="C3" i="1"/>
  <c r="C2" i="1"/>
  <c r="F5" i="2" l="1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D1" i="2"/>
  <c r="C1" i="2"/>
  <c r="B1" i="2"/>
</calcChain>
</file>

<file path=xl/sharedStrings.xml><?xml version="1.0" encoding="utf-8"?>
<sst xmlns="http://schemas.openxmlformats.org/spreadsheetml/2006/main" count="17" uniqueCount="17">
  <si>
    <t>Bioenergy potential [GW]</t>
  </si>
  <si>
    <t>Business as usual</t>
  </si>
  <si>
    <t>Optimal trend</t>
  </si>
  <si>
    <t>Full adaptation response</t>
  </si>
  <si>
    <t>2020</t>
  </si>
  <si>
    <t>2030</t>
  </si>
  <si>
    <t>2040</t>
  </si>
  <si>
    <t>2050</t>
  </si>
  <si>
    <t>Europe</t>
  </si>
  <si>
    <t>North America</t>
  </si>
  <si>
    <t>Technical-Remaining</t>
  </si>
  <si>
    <t>Technical -Ecological</t>
  </si>
  <si>
    <t>Economic-Remaining</t>
  </si>
  <si>
    <t>Economic-Ecological</t>
  </si>
  <si>
    <t>Hydroenergy potential [GW]</t>
  </si>
  <si>
    <t>Calculated from : Errera, M. R., Dias, T. A. da C., Maya, D. M. Y., &amp; Lora, E. E. S. (2023). Global bioenergy potentials projections for 2050. Biomass and Bioenergy, 170, 106721. https://doi.org/10.1016/j.biombioe.2023.106721</t>
  </si>
  <si>
    <t>Calculated from : D. E. H. J. Gernaat, P. W. Bogaart, D. P. v. Vuuren, H. Biemans et R. Niessink,
“High-resolution assessment of global technical and economic hydropower potential,” Nature Energy, vol. 2, no. 10, p. 821–828, oct. 2017, publisher : Nature Publishing
Group. [En ligne]. Disponible : https://www.nature.com/articles/s41560-017-0006-y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</si>
</sst>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1" fontId="0" fillId="4" borderId="1" xfId="0" applyNumberFormat="1" applyFill="1" applyBorder="1"/>
    <xf numFmtId="1" fontId="0" fillId="0" borderId="1" xfId="0" applyNumberFormat="1" applyBorder="1"/>
    <xf numFmtId="0" fontId="3" fillId="4" borderId="2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11.%20Constraints%20by%20energy\Hydro\Hydro%20potential.xlsx" TargetMode="External"/><Relationship Id="rId1" Type="http://schemas.openxmlformats.org/officeDocument/2006/relationships/externalLinkPath" Target="/Users/Penel/Documents/Travail/CIRAIG/Maitrise%20Recherche/5-%20Datas%20M&#233;taux%20Technologie/11.%20Constraints%20by%20energy/Hydro/Hydro%20pot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dro potential litt"/>
    </sheetNames>
    <sheetDataSet>
      <sheetData sheetId="0">
        <row r="21">
          <cell r="C21" t="str">
            <v>MAF</v>
          </cell>
          <cell r="D21" t="str">
            <v>ASIA</v>
          </cell>
          <cell r="G21" t="str">
            <v>LAM</v>
          </cell>
        </row>
        <row r="23">
          <cell r="C23">
            <v>256.67351129363448</v>
          </cell>
          <cell r="D23">
            <v>425.50764316678072</v>
          </cell>
          <cell r="E23">
            <v>38.786219484371436</v>
          </cell>
          <cell r="F23">
            <v>92.402464065708415</v>
          </cell>
          <cell r="G23">
            <v>269.22199406798995</v>
          </cell>
        </row>
        <row r="24">
          <cell r="C24">
            <v>151.72256445357061</v>
          </cell>
          <cell r="D24">
            <v>250.96965548710929</v>
          </cell>
          <cell r="E24">
            <v>27.378507871321013</v>
          </cell>
          <cell r="F24">
            <v>58.179329226557151</v>
          </cell>
          <cell r="G24">
            <v>158.56719142140088</v>
          </cell>
        </row>
        <row r="25">
          <cell r="C25">
            <v>164.27104722792609</v>
          </cell>
          <cell r="D25">
            <v>241.84348619666895</v>
          </cell>
          <cell r="E25">
            <v>22.815423226100844</v>
          </cell>
          <cell r="F25">
            <v>41.067761806981522</v>
          </cell>
          <cell r="G25">
            <v>180.24184348619667</v>
          </cell>
        </row>
        <row r="26">
          <cell r="C26">
            <v>87.839379420488257</v>
          </cell>
          <cell r="D26">
            <v>147.15947980835045</v>
          </cell>
          <cell r="E26">
            <v>17.111567419575632</v>
          </cell>
          <cell r="F26">
            <v>26.23773671001597</v>
          </cell>
          <cell r="G26">
            <v>96.965548710928587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A13" sqref="A13"/>
    </sheetView>
  </sheetViews>
  <sheetFormatPr baseColWidth="10" defaultColWidth="8.7265625" defaultRowHeight="14.5" x14ac:dyDescent="0.35"/>
  <cols>
    <col min="1" max="1" width="28.36328125" customWidth="1"/>
    <col min="2" max="2" width="15.7265625" customWidth="1"/>
    <col min="3" max="5" width="11.81640625" bestFit="1" customWidth="1"/>
  </cols>
  <sheetData>
    <row r="1" spans="1:6" x14ac:dyDescent="0.3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1"/>
    </row>
    <row r="2" spans="1:6" x14ac:dyDescent="0.35">
      <c r="A2" s="2" t="s">
        <v>1</v>
      </c>
      <c r="B2" s="6">
        <v>2277.5813116333311</v>
      </c>
      <c r="C2" s="5">
        <f>B2+(10/30)*(E2-B2)</f>
        <v>2359.4422051529073</v>
      </c>
      <c r="D2" s="5">
        <f>B2+(20/30)*(E2-B2)</f>
        <v>2441.3030986724839</v>
      </c>
      <c r="E2" s="6">
        <v>2523.1639921920601</v>
      </c>
    </row>
    <row r="3" spans="1:6" x14ac:dyDescent="0.35">
      <c r="A3" s="2" t="s">
        <v>2</v>
      </c>
      <c r="B3" s="6">
        <v>2277.5813116333311</v>
      </c>
      <c r="C3" s="5">
        <f>B3+(10/30)*(E3-B3)</f>
        <v>5647.0813158584097</v>
      </c>
      <c r="D3" s="5">
        <f>B3+(20/30)*(E3-B3)</f>
        <v>9016.5813200834873</v>
      </c>
      <c r="E3" s="6">
        <v>12386.081324308565</v>
      </c>
    </row>
    <row r="4" spans="1:6" x14ac:dyDescent="0.35">
      <c r="A4" s="2" t="s">
        <v>3</v>
      </c>
      <c r="B4" s="6">
        <v>2277.5813116333311</v>
      </c>
      <c r="C4" s="5">
        <f>B4+(10/30)*(E4-B4)</f>
        <v>17250.202803762008</v>
      </c>
      <c r="D4" s="5">
        <f>B4+(20/30)*(E4-B4)</f>
        <v>32222.824295890685</v>
      </c>
      <c r="E4" s="6">
        <v>47195.445788019366</v>
      </c>
    </row>
    <row r="6" spans="1:6" x14ac:dyDescent="0.35">
      <c r="A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C68C-840B-438A-8601-4620C577445F}">
  <dimension ref="A1:F7"/>
  <sheetViews>
    <sheetView tabSelected="1" workbookViewId="0">
      <selection activeCell="D20" sqref="D20"/>
    </sheetView>
  </sheetViews>
  <sheetFormatPr baseColWidth="10" defaultRowHeight="14.5" x14ac:dyDescent="0.35"/>
  <cols>
    <col min="1" max="1" width="24.453125" bestFit="1" customWidth="1"/>
    <col min="2" max="4" width="12.36328125" bestFit="1" customWidth="1"/>
    <col min="5" max="5" width="11.36328125" bestFit="1" customWidth="1"/>
    <col min="6" max="6" width="13.08984375" bestFit="1" customWidth="1"/>
    <col min="7" max="7" width="13.36328125" bestFit="1" customWidth="1"/>
  </cols>
  <sheetData>
    <row r="1" spans="1:6" x14ac:dyDescent="0.35">
      <c r="A1" s="4" t="s">
        <v>14</v>
      </c>
      <c r="B1" s="4" t="str">
        <f>'[1]Hydro potential litt'!D21</f>
        <v>ASIA</v>
      </c>
      <c r="C1" s="4" t="str">
        <f>'[1]Hydro potential litt'!G21</f>
        <v>LAM</v>
      </c>
      <c r="D1" s="4" t="str">
        <f>'[1]Hydro potential litt'!C21</f>
        <v>MAF</v>
      </c>
      <c r="E1" s="4" t="s">
        <v>8</v>
      </c>
      <c r="F1" s="4" t="s">
        <v>9</v>
      </c>
    </row>
    <row r="2" spans="1:6" x14ac:dyDescent="0.35">
      <c r="A2" s="4" t="s">
        <v>10</v>
      </c>
      <c r="B2" s="7">
        <f>'[1]Hydro potential litt'!D23</f>
        <v>425.50764316678072</v>
      </c>
      <c r="C2" s="7">
        <f>'[1]Hydro potential litt'!G23</f>
        <v>269.22199406798995</v>
      </c>
      <c r="D2" s="7">
        <f>'[1]Hydro potential litt'!C23</f>
        <v>256.67351129363448</v>
      </c>
      <c r="E2" s="7">
        <f>'[1]Hydro potential litt'!E23</f>
        <v>38.786219484371436</v>
      </c>
      <c r="F2" s="7">
        <f>'[1]Hydro potential litt'!F23</f>
        <v>92.402464065708415</v>
      </c>
    </row>
    <row r="3" spans="1:6" x14ac:dyDescent="0.35">
      <c r="A3" s="4" t="s">
        <v>11</v>
      </c>
      <c r="B3" s="7">
        <f>'[1]Hydro potential litt'!D24</f>
        <v>250.96965548710929</v>
      </c>
      <c r="C3" s="7">
        <f>'[1]Hydro potential litt'!G24</f>
        <v>158.56719142140088</v>
      </c>
      <c r="D3" s="7">
        <f>'[1]Hydro potential litt'!C24</f>
        <v>151.72256445357061</v>
      </c>
      <c r="E3" s="7">
        <f>'[1]Hydro potential litt'!E24</f>
        <v>27.378507871321013</v>
      </c>
      <c r="F3" s="7">
        <f>'[1]Hydro potential litt'!F24</f>
        <v>58.179329226557151</v>
      </c>
    </row>
    <row r="4" spans="1:6" x14ac:dyDescent="0.35">
      <c r="A4" s="4" t="s">
        <v>12</v>
      </c>
      <c r="B4" s="7">
        <f>'[1]Hydro potential litt'!D25</f>
        <v>241.84348619666895</v>
      </c>
      <c r="C4" s="7">
        <f>'[1]Hydro potential litt'!G25</f>
        <v>180.24184348619667</v>
      </c>
      <c r="D4" s="7">
        <f>'[1]Hydro potential litt'!C25</f>
        <v>164.27104722792609</v>
      </c>
      <c r="E4" s="7">
        <f>'[1]Hydro potential litt'!E25</f>
        <v>22.815423226100844</v>
      </c>
      <c r="F4" s="7">
        <f>'[1]Hydro potential litt'!F25</f>
        <v>41.067761806981522</v>
      </c>
    </row>
    <row r="5" spans="1:6" x14ac:dyDescent="0.35">
      <c r="A5" s="4" t="s">
        <v>13</v>
      </c>
      <c r="B5" s="7">
        <f>'[1]Hydro potential litt'!D26</f>
        <v>147.15947980835045</v>
      </c>
      <c r="C5" s="7">
        <f>'[1]Hydro potential litt'!G26</f>
        <v>96.965548710928587</v>
      </c>
      <c r="D5" s="7">
        <f>'[1]Hydro potential litt'!C26</f>
        <v>87.839379420488257</v>
      </c>
      <c r="E5" s="7">
        <f>'[1]Hydro potential litt'!E26</f>
        <v>17.111567419575632</v>
      </c>
      <c r="F5" s="7">
        <f>'[1]Hydro potential litt'!F26</f>
        <v>26.23773671001597</v>
      </c>
    </row>
    <row r="7" spans="1:6" x14ac:dyDescent="0.35">
      <c r="A7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Biomass</vt:lpstr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2024-11-08T17:12:49Z</dcterms:modified>
</cp:coreProperties>
</file>