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lusaDiscoD\General\Data Journey\"/>
    </mc:Choice>
  </mc:AlternateContent>
  <xr:revisionPtr revIDLastSave="0" documentId="13_ncr:1_{9EF266C7-FEF7-411D-B149-68EC187365B6}" xr6:coauthVersionLast="47" xr6:coauthVersionMax="47" xr10:uidLastSave="{00000000-0000-0000-0000-000000000000}"/>
  <bookViews>
    <workbookView xWindow="-120" yWindow="-120" windowWidth="29040" windowHeight="15840" xr2:uid="{35A4DE8A-C058-47A6-980B-2EF718DF8B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Q24" i="1"/>
  <c r="V4" i="1"/>
  <c r="U19" i="1"/>
  <c r="O4" i="1"/>
  <c r="P4" i="1"/>
  <c r="Q4" i="1"/>
  <c r="R4" i="1"/>
  <c r="O5" i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4" i="1"/>
  <c r="J4" i="1"/>
  <c r="K4" i="1"/>
  <c r="L4" i="1"/>
  <c r="M4" i="1"/>
  <c r="J5" i="1"/>
  <c r="T5" i="1" s="1"/>
  <c r="K5" i="1"/>
  <c r="U5" i="1" s="1"/>
  <c r="L5" i="1"/>
  <c r="V5" i="1" s="1"/>
  <c r="AA5" i="1" s="1"/>
  <c r="M5" i="1"/>
  <c r="W5" i="1" s="1"/>
  <c r="J6" i="1"/>
  <c r="T6" i="1" s="1"/>
  <c r="K6" i="1"/>
  <c r="U6" i="1" s="1"/>
  <c r="L6" i="1"/>
  <c r="V6" i="1" s="1"/>
  <c r="M6" i="1"/>
  <c r="W6" i="1" s="1"/>
  <c r="AB6" i="1" s="1"/>
  <c r="J7" i="1"/>
  <c r="T7" i="1" s="1"/>
  <c r="K7" i="1"/>
  <c r="U7" i="1" s="1"/>
  <c r="L7" i="1"/>
  <c r="V7" i="1" s="1"/>
  <c r="M7" i="1"/>
  <c r="W7" i="1" s="1"/>
  <c r="J8" i="1"/>
  <c r="T8" i="1" s="1"/>
  <c r="K8" i="1"/>
  <c r="U8" i="1" s="1"/>
  <c r="L8" i="1"/>
  <c r="V8" i="1" s="1"/>
  <c r="AA8" i="1" s="1"/>
  <c r="M8" i="1"/>
  <c r="W8" i="1" s="1"/>
  <c r="J9" i="1"/>
  <c r="T9" i="1" s="1"/>
  <c r="K9" i="1"/>
  <c r="U9" i="1" s="1"/>
  <c r="L9" i="1"/>
  <c r="V9" i="1" s="1"/>
  <c r="M9" i="1"/>
  <c r="W9" i="1" s="1"/>
  <c r="AB9" i="1" s="1"/>
  <c r="J10" i="1"/>
  <c r="T10" i="1" s="1"/>
  <c r="K10" i="1"/>
  <c r="U10" i="1" s="1"/>
  <c r="L10" i="1"/>
  <c r="V10" i="1" s="1"/>
  <c r="M10" i="1"/>
  <c r="W10" i="1" s="1"/>
  <c r="J11" i="1"/>
  <c r="T11" i="1" s="1"/>
  <c r="K11" i="1"/>
  <c r="U11" i="1" s="1"/>
  <c r="L11" i="1"/>
  <c r="V11" i="1" s="1"/>
  <c r="AA11" i="1" s="1"/>
  <c r="M11" i="1"/>
  <c r="W11" i="1" s="1"/>
  <c r="J12" i="1"/>
  <c r="T12" i="1" s="1"/>
  <c r="K12" i="1"/>
  <c r="U12" i="1" s="1"/>
  <c r="L12" i="1"/>
  <c r="V12" i="1" s="1"/>
  <c r="M12" i="1"/>
  <c r="W12" i="1" s="1"/>
  <c r="AB12" i="1" s="1"/>
  <c r="J13" i="1"/>
  <c r="T13" i="1" s="1"/>
  <c r="K13" i="1"/>
  <c r="U13" i="1" s="1"/>
  <c r="L13" i="1"/>
  <c r="V13" i="1" s="1"/>
  <c r="M13" i="1"/>
  <c r="W13" i="1" s="1"/>
  <c r="J14" i="1"/>
  <c r="T14" i="1" s="1"/>
  <c r="K14" i="1"/>
  <c r="U14" i="1" s="1"/>
  <c r="L14" i="1"/>
  <c r="V14" i="1" s="1"/>
  <c r="AA14" i="1" s="1"/>
  <c r="M14" i="1"/>
  <c r="W14" i="1" s="1"/>
  <c r="J15" i="1"/>
  <c r="T15" i="1" s="1"/>
  <c r="K15" i="1"/>
  <c r="U15" i="1" s="1"/>
  <c r="L15" i="1"/>
  <c r="V15" i="1" s="1"/>
  <c r="M15" i="1"/>
  <c r="W15" i="1" s="1"/>
  <c r="AB15" i="1" s="1"/>
  <c r="J16" i="1"/>
  <c r="T16" i="1" s="1"/>
  <c r="K16" i="1"/>
  <c r="U16" i="1" s="1"/>
  <c r="L16" i="1"/>
  <c r="V16" i="1" s="1"/>
  <c r="M16" i="1"/>
  <c r="W16" i="1" s="1"/>
  <c r="J17" i="1"/>
  <c r="T17" i="1" s="1"/>
  <c r="K17" i="1"/>
  <c r="U17" i="1" s="1"/>
  <c r="L17" i="1"/>
  <c r="V17" i="1" s="1"/>
  <c r="AA17" i="1" s="1"/>
  <c r="M17" i="1"/>
  <c r="W17" i="1" s="1"/>
  <c r="J18" i="1"/>
  <c r="T18" i="1" s="1"/>
  <c r="K18" i="1"/>
  <c r="U18" i="1" s="1"/>
  <c r="L18" i="1"/>
  <c r="V18" i="1" s="1"/>
  <c r="M18" i="1"/>
  <c r="W18" i="1" s="1"/>
  <c r="AB18" i="1" s="1"/>
  <c r="J19" i="1"/>
  <c r="T19" i="1" s="1"/>
  <c r="K19" i="1"/>
  <c r="L19" i="1"/>
  <c r="V19" i="1" s="1"/>
  <c r="M19" i="1"/>
  <c r="W19" i="1" s="1"/>
  <c r="J20" i="1"/>
  <c r="T20" i="1" s="1"/>
  <c r="K20" i="1"/>
  <c r="U20" i="1" s="1"/>
  <c r="L20" i="1"/>
  <c r="V20" i="1" s="1"/>
  <c r="AA20" i="1" s="1"/>
  <c r="M20" i="1"/>
  <c r="W20" i="1" s="1"/>
  <c r="I4" i="1"/>
  <c r="I22" i="1" s="1"/>
  <c r="I5" i="1"/>
  <c r="S5" i="1" s="1"/>
  <c r="I6" i="1"/>
  <c r="S6" i="1" s="1"/>
  <c r="I7" i="1"/>
  <c r="S7" i="1" s="1"/>
  <c r="I8" i="1"/>
  <c r="S8" i="1" s="1"/>
  <c r="I9" i="1"/>
  <c r="S9" i="1" s="1"/>
  <c r="I10" i="1"/>
  <c r="S10" i="1" s="1"/>
  <c r="I11" i="1"/>
  <c r="S11" i="1" s="1"/>
  <c r="I12" i="1"/>
  <c r="S12" i="1" s="1"/>
  <c r="I13" i="1"/>
  <c r="S13" i="1" s="1"/>
  <c r="I14" i="1"/>
  <c r="S14" i="1" s="1"/>
  <c r="I15" i="1"/>
  <c r="S15" i="1" s="1"/>
  <c r="I16" i="1"/>
  <c r="S16" i="1" s="1"/>
  <c r="I17" i="1"/>
  <c r="S17" i="1" s="1"/>
  <c r="I18" i="1"/>
  <c r="S18" i="1" s="1"/>
  <c r="I19" i="1"/>
  <c r="S19" i="1" s="1"/>
  <c r="I20" i="1"/>
  <c r="S20" i="1" s="1"/>
  <c r="C25" i="1"/>
  <c r="D25" i="1"/>
  <c r="D24" i="1"/>
  <c r="D23" i="1"/>
  <c r="D22" i="1"/>
  <c r="C24" i="1"/>
  <c r="C23" i="1"/>
  <c r="C22" i="1"/>
  <c r="M24" i="1" l="1"/>
  <c r="L24" i="1"/>
  <c r="AB10" i="1"/>
  <c r="AB7" i="1"/>
  <c r="R22" i="1"/>
  <c r="K24" i="1"/>
  <c r="AA19" i="1"/>
  <c r="AA16" i="1"/>
  <c r="AA13" i="1"/>
  <c r="AA10" i="1"/>
  <c r="AA7" i="1"/>
  <c r="Q22" i="1"/>
  <c r="P22" i="1"/>
  <c r="O22" i="1"/>
  <c r="J22" i="1"/>
  <c r="Z19" i="1"/>
  <c r="Z16" i="1"/>
  <c r="Z13" i="1"/>
  <c r="Z10" i="1"/>
  <c r="Z7" i="1"/>
  <c r="AA18" i="1"/>
  <c r="AA15" i="1"/>
  <c r="AA12" i="1"/>
  <c r="AA9" i="1"/>
  <c r="AA6" i="1"/>
  <c r="R24" i="1"/>
  <c r="Z18" i="1"/>
  <c r="Z15" i="1"/>
  <c r="Z12" i="1"/>
  <c r="Z9" i="1"/>
  <c r="Z6" i="1"/>
  <c r="W4" i="1"/>
  <c r="W25" i="1" s="1"/>
  <c r="U4" i="1"/>
  <c r="U22" i="1" s="1"/>
  <c r="Y19" i="1"/>
  <c r="Y16" i="1"/>
  <c r="W24" i="1"/>
  <c r="V23" i="1"/>
  <c r="Y10" i="1"/>
  <c r="Y18" i="1"/>
  <c r="Y15" i="1"/>
  <c r="Y12" i="1"/>
  <c r="Y9" i="1"/>
  <c r="Y6" i="1"/>
  <c r="AB20" i="1"/>
  <c r="AB17" i="1"/>
  <c r="AB14" i="1"/>
  <c r="AB11" i="1"/>
  <c r="AB8" i="1"/>
  <c r="AB5" i="1"/>
  <c r="Y7" i="1"/>
  <c r="Z20" i="1"/>
  <c r="Z17" i="1"/>
  <c r="Z14" i="1"/>
  <c r="Z11" i="1"/>
  <c r="Z8" i="1"/>
  <c r="Z5" i="1"/>
  <c r="Y20" i="1"/>
  <c r="Y17" i="1"/>
  <c r="Y14" i="1"/>
  <c r="Y11" i="1"/>
  <c r="Y8" i="1"/>
  <c r="Y5" i="1"/>
  <c r="Y13" i="1"/>
  <c r="AB19" i="1"/>
  <c r="AB16" i="1"/>
  <c r="AB13" i="1"/>
  <c r="I24" i="1"/>
  <c r="W23" i="1"/>
  <c r="J24" i="1"/>
  <c r="M23" i="1"/>
  <c r="S4" i="1"/>
  <c r="S22" i="1" s="1"/>
  <c r="T4" i="1"/>
  <c r="O24" i="1"/>
  <c r="L23" i="1"/>
  <c r="R23" i="1"/>
  <c r="M25" i="1"/>
  <c r="K23" i="1"/>
  <c r="V25" i="1"/>
  <c r="V22" i="1"/>
  <c r="Q23" i="1"/>
  <c r="L25" i="1"/>
  <c r="J23" i="1"/>
  <c r="P23" i="1"/>
  <c r="K25" i="1"/>
  <c r="I23" i="1"/>
  <c r="O23" i="1"/>
  <c r="J25" i="1"/>
  <c r="M22" i="1"/>
  <c r="P24" i="1"/>
  <c r="AB4" i="1"/>
  <c r="R25" i="1"/>
  <c r="I25" i="1"/>
  <c r="L22" i="1"/>
  <c r="AA4" i="1"/>
  <c r="V24" i="1"/>
  <c r="Q25" i="1"/>
  <c r="K22" i="1"/>
  <c r="Z4" i="1"/>
  <c r="P25" i="1"/>
  <c r="O25" i="1"/>
  <c r="X5" i="1"/>
  <c r="AD5" i="1" s="1"/>
  <c r="X17" i="1"/>
  <c r="AD17" i="1" s="1"/>
  <c r="X20" i="1"/>
  <c r="X16" i="1"/>
  <c r="X8" i="1"/>
  <c r="X19" i="1"/>
  <c r="X7" i="1"/>
  <c r="X6" i="1"/>
  <c r="N25" i="1"/>
  <c r="X18" i="1"/>
  <c r="AD18" i="1" s="1"/>
  <c r="X15" i="1"/>
  <c r="AD15" i="1" s="1"/>
  <c r="X12" i="1"/>
  <c r="AD12" i="1" s="1"/>
  <c r="X14" i="1"/>
  <c r="X13" i="1"/>
  <c r="AD13" i="1" s="1"/>
  <c r="X9" i="1"/>
  <c r="X10" i="1"/>
  <c r="X11" i="1"/>
  <c r="N24" i="1"/>
  <c r="N22" i="1"/>
  <c r="N23" i="1"/>
  <c r="U24" i="1" l="1"/>
  <c r="X4" i="1"/>
  <c r="AD11" i="1"/>
  <c r="AD9" i="1"/>
  <c r="AD7" i="1"/>
  <c r="W22" i="1"/>
  <c r="AD14" i="1"/>
  <c r="AD10" i="1"/>
  <c r="S25" i="1"/>
  <c r="AD19" i="1"/>
  <c r="U23" i="1"/>
  <c r="S24" i="1"/>
  <c r="S23" i="1"/>
  <c r="U25" i="1"/>
  <c r="AD6" i="1"/>
  <c r="AD8" i="1"/>
  <c r="AD16" i="1"/>
  <c r="AD20" i="1"/>
  <c r="Z25" i="1"/>
  <c r="Z23" i="1"/>
  <c r="Z22" i="1"/>
  <c r="Z24" i="1"/>
  <c r="AA23" i="1"/>
  <c r="AA24" i="1"/>
  <c r="AA22" i="1"/>
  <c r="AA25" i="1"/>
  <c r="T24" i="1"/>
  <c r="T22" i="1"/>
  <c r="T25" i="1"/>
  <c r="T23" i="1"/>
  <c r="AB23" i="1"/>
  <c r="AB24" i="1"/>
  <c r="AB22" i="1"/>
  <c r="AB25" i="1"/>
  <c r="Y4" i="1"/>
  <c r="X22" i="1"/>
  <c r="X23" i="1"/>
  <c r="X24" i="1"/>
  <c r="X25" i="1"/>
  <c r="AD4" i="1" l="1"/>
  <c r="Y23" i="1"/>
  <c r="Y24" i="1"/>
  <c r="Y22" i="1"/>
  <c r="Y25" i="1"/>
  <c r="AD22" i="1" l="1"/>
  <c r="AD23" i="1"/>
  <c r="AD24" i="1"/>
  <c r="AD25" i="1"/>
</calcChain>
</file>

<file path=xl/sharedStrings.xml><?xml version="1.0" encoding="utf-8"?>
<sst xmlns="http://schemas.openxmlformats.org/spreadsheetml/2006/main" count="53" uniqueCount="49">
  <si>
    <t>Employee Payroll</t>
  </si>
  <si>
    <t>Apellido</t>
  </si>
  <si>
    <t>Nombre</t>
  </si>
  <si>
    <t>Salario por hora</t>
  </si>
  <si>
    <t>Horas trabajadas</t>
  </si>
  <si>
    <t>Roman</t>
  </si>
  <si>
    <t>Leo</t>
  </si>
  <si>
    <t>Martin</t>
  </si>
  <si>
    <t>Pelusa</t>
  </si>
  <si>
    <t>Pedro</t>
  </si>
  <si>
    <t>Reina</t>
  </si>
  <si>
    <t>Sorio</t>
  </si>
  <si>
    <t>Islam</t>
  </si>
  <si>
    <t>Leonidas</t>
  </si>
  <si>
    <t>Tincho</t>
  </si>
  <si>
    <t>Juan</t>
  </si>
  <si>
    <t>Ana</t>
  </si>
  <si>
    <t>Micaela</t>
  </si>
  <si>
    <t>Romina</t>
  </si>
  <si>
    <t>Alfa</t>
  </si>
  <si>
    <t>Julieta</t>
  </si>
  <si>
    <t>Bobo</t>
  </si>
  <si>
    <t>Kuzma</t>
  </si>
  <si>
    <t>Lebron</t>
  </si>
  <si>
    <t>Wade</t>
  </si>
  <si>
    <t>Messi</t>
  </si>
  <si>
    <t>Mbappe</t>
  </si>
  <si>
    <t>Lloris</t>
  </si>
  <si>
    <t>Dibu</t>
  </si>
  <si>
    <t>Reyna</t>
  </si>
  <si>
    <t>John</t>
  </si>
  <si>
    <t>Jurio</t>
  </si>
  <si>
    <t>Holman</t>
  </si>
  <si>
    <t>Asan</t>
  </si>
  <si>
    <t>Nomo</t>
  </si>
  <si>
    <t>Ytupenco</t>
  </si>
  <si>
    <t>Jordan</t>
  </si>
  <si>
    <t>Martinez</t>
  </si>
  <si>
    <t>El</t>
  </si>
  <si>
    <t>Pagos</t>
  </si>
  <si>
    <t>Max</t>
  </si>
  <si>
    <t>Min</t>
  </si>
  <si>
    <t>Average</t>
  </si>
  <si>
    <t>Total</t>
  </si>
  <si>
    <t>Horas Overtime</t>
  </si>
  <si>
    <t>Overtime Bonus</t>
  </si>
  <si>
    <t>Total Pagos</t>
  </si>
  <si>
    <t>Salarios Enero</t>
  </si>
  <si>
    <t>Nomdedeu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</si>
</sst>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0.0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2" applyFont="1"/>
    <xf numFmtId="44" fontId="0" fillId="0" borderId="0" xfId="0" applyNumberFormat="1"/>
    <xf numFmtId="165" fontId="0" fillId="2" borderId="0" xfId="0" applyNumberFormat="1" applyFill="1"/>
    <xf numFmtId="0" fontId="0" fillId="2" borderId="0" xfId="0" applyFill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44" fontId="0" fillId="4" borderId="0" xfId="2" applyFont="1" applyFill="1"/>
    <xf numFmtId="165" fontId="0" fillId="5" borderId="0" xfId="0" applyNumberFormat="1" applyFill="1"/>
    <xf numFmtId="44" fontId="0" fillId="6" borderId="0" xfId="0" applyNumberFormat="1" applyFill="1"/>
    <xf numFmtId="44" fontId="0" fillId="7" borderId="0" xfId="0" applyNumberFormat="1" applyFill="1"/>
    <xf numFmtId="0" fontId="0" fillId="8" borderId="0" xfId="0" applyFill="1"/>
    <xf numFmtId="44" fontId="0" fillId="8" borderId="0" xfId="0" applyNumberFormat="1" applyFill="1"/>
    <xf numFmtId="164" fontId="0" fillId="8" borderId="0" xfId="1" applyNumberFormat="1" applyFont="1" applyFill="1"/>
    <xf numFmtId="44" fontId="0" fillId="8" borderId="0" xfId="2" applyFont="1" applyFill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1ADA-C1CA-44E5-ABE1-F4F5C9BC0F2B}">
  <dimension ref="A1:AE25"/>
  <sheetViews>
    <sheetView tabSelected="1" zoomScale="91" zoomScaleNormal="91" workbookViewId="0">
      <selection activeCell="C2" sqref="C2"/>
    </sheetView>
  </sheetViews>
  <sheetFormatPr baseColWidth="10" defaultRowHeight="15" x14ac:dyDescent="0.25"/>
  <cols>
    <col min="3" max="3" width="18" bestFit="1" customWidth="1"/>
    <col min="4" max="7" width="15.7109375" customWidth="1"/>
    <col min="8" max="8" width="17.42578125" customWidth="1"/>
    <col min="9" max="12" width="15.7109375" customWidth="1"/>
    <col min="14" max="14" width="12.5703125" bestFit="1" customWidth="1"/>
    <col min="15" max="15" width="11.42578125" bestFit="1" customWidth="1"/>
    <col min="16" max="18" width="12.5703125" bestFit="1" customWidth="1"/>
    <col min="19" max="19" width="15.28515625" bestFit="1" customWidth="1"/>
    <col min="20" max="23" width="10.7109375" bestFit="1" customWidth="1"/>
    <col min="24" max="24" width="15" customWidth="1"/>
    <col min="26" max="28" width="12.5703125" bestFit="1" customWidth="1"/>
    <col min="29" max="29" width="12" customWidth="1"/>
    <col min="30" max="30" width="13.7109375" bestFit="1" customWidth="1"/>
  </cols>
  <sheetData>
    <row r="1" spans="1:31" x14ac:dyDescent="0.25">
      <c r="A1" t="s">
        <v>0</v>
      </c>
      <c r="C1" t="s">
        <v>48</v>
      </c>
    </row>
    <row r="2" spans="1:31" x14ac:dyDescent="0.25">
      <c r="D2" t="s">
        <v>4</v>
      </c>
      <c r="I2" t="s">
        <v>44</v>
      </c>
      <c r="N2" s="7" t="s">
        <v>39</v>
      </c>
      <c r="O2" s="7"/>
      <c r="P2" s="7"/>
      <c r="Q2" s="7"/>
      <c r="R2" s="7"/>
      <c r="S2" s="7" t="s">
        <v>45</v>
      </c>
      <c r="T2" s="7"/>
      <c r="U2" s="7"/>
      <c r="V2" s="7"/>
      <c r="W2" s="7"/>
      <c r="X2" s="7" t="s">
        <v>46</v>
      </c>
      <c r="Y2" s="7" t="s">
        <v>46</v>
      </c>
      <c r="Z2" s="7" t="s">
        <v>46</v>
      </c>
      <c r="AA2" s="7" t="s">
        <v>46</v>
      </c>
      <c r="AB2" s="7" t="s">
        <v>46</v>
      </c>
      <c r="AC2" s="7"/>
      <c r="AD2" s="7" t="s">
        <v>47</v>
      </c>
    </row>
    <row r="3" spans="1:31" x14ac:dyDescent="0.25">
      <c r="A3" t="s">
        <v>1</v>
      </c>
      <c r="B3" t="s">
        <v>2</v>
      </c>
      <c r="C3" t="s">
        <v>3</v>
      </c>
      <c r="D3" s="5">
        <v>44927</v>
      </c>
      <c r="E3" s="5">
        <v>44934</v>
      </c>
      <c r="F3" s="5">
        <v>44941</v>
      </c>
      <c r="G3" s="5">
        <v>44948</v>
      </c>
      <c r="H3" s="5">
        <v>44955</v>
      </c>
      <c r="I3" s="3">
        <v>44927</v>
      </c>
      <c r="J3" s="3">
        <v>44934</v>
      </c>
      <c r="K3" s="3">
        <v>44941</v>
      </c>
      <c r="L3" s="3">
        <v>44948</v>
      </c>
      <c r="M3" s="3">
        <v>44955</v>
      </c>
      <c r="N3" s="9">
        <v>44927</v>
      </c>
      <c r="O3" s="9">
        <v>44934</v>
      </c>
      <c r="P3" s="9">
        <v>44941</v>
      </c>
      <c r="Q3" s="9">
        <v>44948</v>
      </c>
      <c r="R3" s="9">
        <v>44955</v>
      </c>
      <c r="S3" s="9">
        <v>44927</v>
      </c>
      <c r="T3" s="9">
        <v>44934</v>
      </c>
      <c r="U3" s="9">
        <v>44941</v>
      </c>
      <c r="V3" s="9">
        <v>44948</v>
      </c>
      <c r="W3" s="9">
        <v>44955</v>
      </c>
      <c r="X3" s="9">
        <v>44927</v>
      </c>
      <c r="Y3" s="9">
        <v>44934</v>
      </c>
      <c r="Z3" s="9">
        <v>44941</v>
      </c>
      <c r="AA3" s="9">
        <v>44948</v>
      </c>
      <c r="AB3" s="9">
        <v>44955</v>
      </c>
      <c r="AC3" s="9"/>
      <c r="AD3" s="9"/>
    </row>
    <row r="4" spans="1:31" x14ac:dyDescent="0.25">
      <c r="A4" t="s">
        <v>22</v>
      </c>
      <c r="B4" t="s">
        <v>5</v>
      </c>
      <c r="C4" s="1">
        <v>16</v>
      </c>
      <c r="D4" s="6">
        <v>35</v>
      </c>
      <c r="E4" s="6">
        <v>34</v>
      </c>
      <c r="F4" s="6">
        <v>42</v>
      </c>
      <c r="G4" s="6">
        <v>50</v>
      </c>
      <c r="H4" s="6">
        <v>41</v>
      </c>
      <c r="I4" s="4">
        <f t="shared" ref="I4:I20" si="0">IF(D4&gt;40,D4-40,0)</f>
        <v>0</v>
      </c>
      <c r="J4" s="4">
        <f t="shared" ref="J4:M19" si="1">IF(E4&gt;40,E4-40,0)</f>
        <v>0</v>
      </c>
      <c r="K4" s="4">
        <f t="shared" si="1"/>
        <v>2</v>
      </c>
      <c r="L4" s="4">
        <f t="shared" si="1"/>
        <v>10</v>
      </c>
      <c r="M4" s="4">
        <f t="shared" si="1"/>
        <v>1</v>
      </c>
      <c r="N4" s="8">
        <f>$C4*D4</f>
        <v>560</v>
      </c>
      <c r="O4" s="8">
        <f t="shared" ref="O4:R19" si="2">$C4*E4</f>
        <v>544</v>
      </c>
      <c r="P4" s="8">
        <f t="shared" si="2"/>
        <v>672</v>
      </c>
      <c r="Q4" s="8">
        <f t="shared" si="2"/>
        <v>800</v>
      </c>
      <c r="R4" s="8">
        <f t="shared" si="2"/>
        <v>656</v>
      </c>
      <c r="S4" s="11">
        <f>0.5*$C4*I4</f>
        <v>0</v>
      </c>
      <c r="T4" s="11">
        <f t="shared" ref="T4:W19" si="3">0.5*$C4*J4</f>
        <v>0</v>
      </c>
      <c r="U4" s="11">
        <f t="shared" si="3"/>
        <v>16</v>
      </c>
      <c r="V4" s="11">
        <f t="shared" si="3"/>
        <v>80</v>
      </c>
      <c r="W4" s="11">
        <f t="shared" si="3"/>
        <v>8</v>
      </c>
      <c r="X4" s="10">
        <f>N4+S4</f>
        <v>560</v>
      </c>
      <c r="Y4" s="10">
        <f t="shared" ref="Y4:AB19" si="4">O4+T4</f>
        <v>544</v>
      </c>
      <c r="Z4" s="10">
        <f t="shared" si="4"/>
        <v>688</v>
      </c>
      <c r="AA4" s="10">
        <f t="shared" si="4"/>
        <v>880</v>
      </c>
      <c r="AB4" s="10">
        <f t="shared" si="4"/>
        <v>664</v>
      </c>
      <c r="AC4" s="10"/>
      <c r="AD4" s="10">
        <f>SUM(X4:AB4)</f>
        <v>3336</v>
      </c>
      <c r="AE4" s="2"/>
    </row>
    <row r="5" spans="1:31" x14ac:dyDescent="0.25">
      <c r="A5" t="s">
        <v>23</v>
      </c>
      <c r="B5" t="s">
        <v>6</v>
      </c>
      <c r="C5" s="1">
        <v>15.5</v>
      </c>
      <c r="D5" s="6">
        <v>34</v>
      </c>
      <c r="E5" s="6">
        <v>35</v>
      </c>
      <c r="F5" s="6">
        <v>38</v>
      </c>
      <c r="G5" s="6">
        <v>39</v>
      </c>
      <c r="H5" s="6">
        <v>47</v>
      </c>
      <c r="I5" s="4">
        <f t="shared" si="0"/>
        <v>0</v>
      </c>
      <c r="J5" s="4">
        <f t="shared" si="1"/>
        <v>0</v>
      </c>
      <c r="K5" s="4">
        <f t="shared" si="1"/>
        <v>0</v>
      </c>
      <c r="L5" s="4">
        <f t="shared" si="1"/>
        <v>0</v>
      </c>
      <c r="M5" s="4">
        <f t="shared" si="1"/>
        <v>7</v>
      </c>
      <c r="N5" s="8">
        <f t="shared" ref="N5:N20" si="5">$C5*D5</f>
        <v>527</v>
      </c>
      <c r="O5" s="8">
        <f t="shared" si="2"/>
        <v>542.5</v>
      </c>
      <c r="P5" s="8">
        <f t="shared" si="2"/>
        <v>589</v>
      </c>
      <c r="Q5" s="8">
        <f t="shared" si="2"/>
        <v>604.5</v>
      </c>
      <c r="R5" s="8">
        <f t="shared" si="2"/>
        <v>728.5</v>
      </c>
      <c r="S5" s="11">
        <f t="shared" ref="S5:S20" si="6">0.5*$C5*I5</f>
        <v>0</v>
      </c>
      <c r="T5" s="11">
        <f t="shared" si="3"/>
        <v>0</v>
      </c>
      <c r="U5" s="11">
        <f t="shared" si="3"/>
        <v>0</v>
      </c>
      <c r="V5" s="11">
        <f t="shared" si="3"/>
        <v>0</v>
      </c>
      <c r="W5" s="11">
        <f t="shared" si="3"/>
        <v>54.25</v>
      </c>
      <c r="X5" s="10">
        <f t="shared" ref="X5:X20" si="7">N5+S5</f>
        <v>527</v>
      </c>
      <c r="Y5" s="10">
        <f t="shared" si="4"/>
        <v>542.5</v>
      </c>
      <c r="Z5" s="10">
        <f t="shared" si="4"/>
        <v>589</v>
      </c>
      <c r="AA5" s="10">
        <f t="shared" si="4"/>
        <v>604.5</v>
      </c>
      <c r="AB5" s="10">
        <f t="shared" si="4"/>
        <v>782.75</v>
      </c>
      <c r="AC5" s="10"/>
      <c r="AD5" s="10">
        <f t="shared" ref="AD5:AD18" si="8">SUM(X5:AB5)</f>
        <v>3045.75</v>
      </c>
    </row>
    <row r="6" spans="1:31" x14ac:dyDescent="0.25">
      <c r="A6" t="s">
        <v>24</v>
      </c>
      <c r="B6" t="s">
        <v>7</v>
      </c>
      <c r="C6" s="1">
        <v>17.5</v>
      </c>
      <c r="D6" s="6">
        <v>39</v>
      </c>
      <c r="E6" s="6">
        <v>34</v>
      </c>
      <c r="F6" s="6">
        <v>39</v>
      </c>
      <c r="G6" s="6">
        <v>34</v>
      </c>
      <c r="H6" s="6">
        <v>50</v>
      </c>
      <c r="I6" s="4">
        <f t="shared" si="0"/>
        <v>0</v>
      </c>
      <c r="J6" s="4">
        <f t="shared" si="1"/>
        <v>0</v>
      </c>
      <c r="K6" s="4">
        <f t="shared" si="1"/>
        <v>0</v>
      </c>
      <c r="L6" s="4">
        <f t="shared" si="1"/>
        <v>0</v>
      </c>
      <c r="M6" s="4">
        <f t="shared" si="1"/>
        <v>10</v>
      </c>
      <c r="N6" s="8">
        <f t="shared" si="5"/>
        <v>682.5</v>
      </c>
      <c r="O6" s="8">
        <f t="shared" si="2"/>
        <v>595</v>
      </c>
      <c r="P6" s="8">
        <f t="shared" si="2"/>
        <v>682.5</v>
      </c>
      <c r="Q6" s="8">
        <f t="shared" si="2"/>
        <v>595</v>
      </c>
      <c r="R6" s="8">
        <f t="shared" si="2"/>
        <v>875</v>
      </c>
      <c r="S6" s="11">
        <f t="shared" si="6"/>
        <v>0</v>
      </c>
      <c r="T6" s="11">
        <f t="shared" si="3"/>
        <v>0</v>
      </c>
      <c r="U6" s="11">
        <f t="shared" si="3"/>
        <v>0</v>
      </c>
      <c r="V6" s="11">
        <f t="shared" si="3"/>
        <v>0</v>
      </c>
      <c r="W6" s="11">
        <f t="shared" si="3"/>
        <v>87.5</v>
      </c>
      <c r="X6" s="10">
        <f t="shared" si="7"/>
        <v>682.5</v>
      </c>
      <c r="Y6" s="10">
        <f t="shared" si="4"/>
        <v>595</v>
      </c>
      <c r="Z6" s="10">
        <f t="shared" si="4"/>
        <v>682.5</v>
      </c>
      <c r="AA6" s="10">
        <f t="shared" si="4"/>
        <v>595</v>
      </c>
      <c r="AB6" s="10">
        <f t="shared" si="4"/>
        <v>962.5</v>
      </c>
      <c r="AC6" s="10"/>
      <c r="AD6" s="10">
        <f t="shared" si="8"/>
        <v>3517.5</v>
      </c>
    </row>
    <row r="7" spans="1:31" x14ac:dyDescent="0.25">
      <c r="A7" t="s">
        <v>25</v>
      </c>
      <c r="B7" t="s">
        <v>8</v>
      </c>
      <c r="C7" s="1">
        <v>14.6</v>
      </c>
      <c r="D7" s="6">
        <v>45</v>
      </c>
      <c r="E7" s="6">
        <v>36</v>
      </c>
      <c r="F7" s="6">
        <v>42</v>
      </c>
      <c r="G7" s="6">
        <v>44</v>
      </c>
      <c r="H7" s="6">
        <v>48</v>
      </c>
      <c r="I7" s="4">
        <f t="shared" si="0"/>
        <v>5</v>
      </c>
      <c r="J7" s="4">
        <f t="shared" si="1"/>
        <v>0</v>
      </c>
      <c r="K7" s="4">
        <f t="shared" si="1"/>
        <v>2</v>
      </c>
      <c r="L7" s="4">
        <f t="shared" si="1"/>
        <v>4</v>
      </c>
      <c r="M7" s="4">
        <f t="shared" si="1"/>
        <v>8</v>
      </c>
      <c r="N7" s="8">
        <f t="shared" si="5"/>
        <v>657</v>
      </c>
      <c r="O7" s="8">
        <f t="shared" si="2"/>
        <v>525.6</v>
      </c>
      <c r="P7" s="8">
        <f t="shared" si="2"/>
        <v>613.19999999999993</v>
      </c>
      <c r="Q7" s="8">
        <f t="shared" si="2"/>
        <v>642.4</v>
      </c>
      <c r="R7" s="8">
        <f t="shared" si="2"/>
        <v>700.8</v>
      </c>
      <c r="S7" s="11">
        <f>0.5*$C7*I7</f>
        <v>36.5</v>
      </c>
      <c r="T7" s="11">
        <f t="shared" si="3"/>
        <v>0</v>
      </c>
      <c r="U7" s="11">
        <f t="shared" si="3"/>
        <v>14.6</v>
      </c>
      <c r="V7" s="11">
        <f t="shared" si="3"/>
        <v>29.2</v>
      </c>
      <c r="W7" s="11">
        <f t="shared" si="3"/>
        <v>58.4</v>
      </c>
      <c r="X7" s="10">
        <f t="shared" si="7"/>
        <v>693.5</v>
      </c>
      <c r="Y7" s="10">
        <f t="shared" si="4"/>
        <v>525.6</v>
      </c>
      <c r="Z7" s="10">
        <f t="shared" si="4"/>
        <v>627.79999999999995</v>
      </c>
      <c r="AA7" s="10">
        <f t="shared" si="4"/>
        <v>671.6</v>
      </c>
      <c r="AB7" s="10">
        <f t="shared" si="4"/>
        <v>759.19999999999993</v>
      </c>
      <c r="AC7" s="10"/>
      <c r="AD7" s="10">
        <f t="shared" si="8"/>
        <v>3277.7</v>
      </c>
    </row>
    <row r="8" spans="1:31" x14ac:dyDescent="0.25">
      <c r="A8" t="s">
        <v>26</v>
      </c>
      <c r="B8" t="s">
        <v>9</v>
      </c>
      <c r="C8" s="1">
        <v>11</v>
      </c>
      <c r="D8" s="6">
        <v>48</v>
      </c>
      <c r="E8" s="6">
        <v>36</v>
      </c>
      <c r="F8" s="6">
        <v>39</v>
      </c>
      <c r="G8" s="6">
        <v>38</v>
      </c>
      <c r="H8" s="6">
        <v>37</v>
      </c>
      <c r="I8" s="4">
        <f t="shared" si="0"/>
        <v>8</v>
      </c>
      <c r="J8" s="4">
        <f t="shared" si="1"/>
        <v>0</v>
      </c>
      <c r="K8" s="4">
        <f t="shared" si="1"/>
        <v>0</v>
      </c>
      <c r="L8" s="4">
        <f t="shared" si="1"/>
        <v>0</v>
      </c>
      <c r="M8" s="4">
        <f t="shared" si="1"/>
        <v>0</v>
      </c>
      <c r="N8" s="8">
        <f t="shared" si="5"/>
        <v>528</v>
      </c>
      <c r="O8" s="8">
        <f t="shared" si="2"/>
        <v>396</v>
      </c>
      <c r="P8" s="8">
        <f t="shared" si="2"/>
        <v>429</v>
      </c>
      <c r="Q8" s="8">
        <f t="shared" si="2"/>
        <v>418</v>
      </c>
      <c r="R8" s="8">
        <f t="shared" si="2"/>
        <v>407</v>
      </c>
      <c r="S8" s="11">
        <f t="shared" si="6"/>
        <v>44</v>
      </c>
      <c r="T8" s="11">
        <f t="shared" si="3"/>
        <v>0</v>
      </c>
      <c r="U8" s="11">
        <f t="shared" si="3"/>
        <v>0</v>
      </c>
      <c r="V8" s="11">
        <f t="shared" si="3"/>
        <v>0</v>
      </c>
      <c r="W8" s="11">
        <f t="shared" si="3"/>
        <v>0</v>
      </c>
      <c r="X8" s="10">
        <f t="shared" si="7"/>
        <v>572</v>
      </c>
      <c r="Y8" s="10">
        <f t="shared" si="4"/>
        <v>396</v>
      </c>
      <c r="Z8" s="10">
        <f t="shared" si="4"/>
        <v>429</v>
      </c>
      <c r="AA8" s="10">
        <f t="shared" si="4"/>
        <v>418</v>
      </c>
      <c r="AB8" s="10">
        <f t="shared" si="4"/>
        <v>407</v>
      </c>
      <c r="AC8" s="10"/>
      <c r="AD8" s="10">
        <f t="shared" si="8"/>
        <v>2222</v>
      </c>
    </row>
    <row r="9" spans="1:31" x14ac:dyDescent="0.25">
      <c r="A9" t="s">
        <v>27</v>
      </c>
      <c r="B9" t="s">
        <v>10</v>
      </c>
      <c r="C9" s="1">
        <v>16.100000000000001</v>
      </c>
      <c r="D9" s="6">
        <v>52</v>
      </c>
      <c r="E9" s="6">
        <v>29</v>
      </c>
      <c r="F9" s="6">
        <v>50</v>
      </c>
      <c r="G9" s="6">
        <v>60</v>
      </c>
      <c r="H9" s="6">
        <v>42</v>
      </c>
      <c r="I9" s="4">
        <f t="shared" si="0"/>
        <v>12</v>
      </c>
      <c r="J9" s="4">
        <f t="shared" si="1"/>
        <v>0</v>
      </c>
      <c r="K9" s="4">
        <f t="shared" si="1"/>
        <v>10</v>
      </c>
      <c r="L9" s="4">
        <f t="shared" si="1"/>
        <v>20</v>
      </c>
      <c r="M9" s="4">
        <f t="shared" si="1"/>
        <v>2</v>
      </c>
      <c r="N9" s="8">
        <f t="shared" si="5"/>
        <v>837.2</v>
      </c>
      <c r="O9" s="8">
        <f t="shared" si="2"/>
        <v>466.90000000000003</v>
      </c>
      <c r="P9" s="8">
        <f t="shared" si="2"/>
        <v>805.00000000000011</v>
      </c>
      <c r="Q9" s="8">
        <f t="shared" si="2"/>
        <v>966.00000000000011</v>
      </c>
      <c r="R9" s="8">
        <f t="shared" si="2"/>
        <v>676.2</v>
      </c>
      <c r="S9" s="11">
        <f t="shared" si="6"/>
        <v>96.600000000000009</v>
      </c>
      <c r="T9" s="11">
        <f t="shared" si="3"/>
        <v>0</v>
      </c>
      <c r="U9" s="11">
        <f t="shared" si="3"/>
        <v>80.5</v>
      </c>
      <c r="V9" s="11">
        <f t="shared" si="3"/>
        <v>161</v>
      </c>
      <c r="W9" s="11">
        <f t="shared" si="3"/>
        <v>16.100000000000001</v>
      </c>
      <c r="X9" s="10">
        <f t="shared" si="7"/>
        <v>933.80000000000007</v>
      </c>
      <c r="Y9" s="10">
        <f t="shared" si="4"/>
        <v>466.90000000000003</v>
      </c>
      <c r="Z9" s="10">
        <f t="shared" si="4"/>
        <v>885.50000000000011</v>
      </c>
      <c r="AA9" s="10">
        <f t="shared" si="4"/>
        <v>1127</v>
      </c>
      <c r="AB9" s="10">
        <f t="shared" si="4"/>
        <v>692.30000000000007</v>
      </c>
      <c r="AC9" s="10"/>
      <c r="AD9" s="10">
        <f t="shared" si="8"/>
        <v>4105.5</v>
      </c>
    </row>
    <row r="10" spans="1:31" x14ac:dyDescent="0.25">
      <c r="A10" t="s">
        <v>28</v>
      </c>
      <c r="B10" t="s">
        <v>11</v>
      </c>
      <c r="C10" s="1">
        <v>14.2</v>
      </c>
      <c r="D10" s="6">
        <v>35</v>
      </c>
      <c r="E10" s="6">
        <v>45</v>
      </c>
      <c r="F10" s="6">
        <v>44</v>
      </c>
      <c r="G10" s="6">
        <v>35</v>
      </c>
      <c r="H10" s="6">
        <v>36</v>
      </c>
      <c r="I10" s="4">
        <f t="shared" si="0"/>
        <v>0</v>
      </c>
      <c r="J10" s="4">
        <f t="shared" si="1"/>
        <v>5</v>
      </c>
      <c r="K10" s="4">
        <f t="shared" si="1"/>
        <v>4</v>
      </c>
      <c r="L10" s="4">
        <f t="shared" si="1"/>
        <v>0</v>
      </c>
      <c r="M10" s="4">
        <f t="shared" si="1"/>
        <v>0</v>
      </c>
      <c r="N10" s="8">
        <f t="shared" si="5"/>
        <v>497</v>
      </c>
      <c r="O10" s="8">
        <f t="shared" si="2"/>
        <v>639</v>
      </c>
      <c r="P10" s="8">
        <f t="shared" si="2"/>
        <v>624.79999999999995</v>
      </c>
      <c r="Q10" s="8">
        <f t="shared" si="2"/>
        <v>497</v>
      </c>
      <c r="R10" s="8">
        <f t="shared" si="2"/>
        <v>511.2</v>
      </c>
      <c r="S10" s="11">
        <f t="shared" si="6"/>
        <v>0</v>
      </c>
      <c r="T10" s="11">
        <f t="shared" si="3"/>
        <v>35.5</v>
      </c>
      <c r="U10" s="11">
        <f t="shared" si="3"/>
        <v>28.4</v>
      </c>
      <c r="V10" s="11">
        <f t="shared" si="3"/>
        <v>0</v>
      </c>
      <c r="W10" s="11">
        <f t="shared" si="3"/>
        <v>0</v>
      </c>
      <c r="X10" s="10">
        <f t="shared" si="7"/>
        <v>497</v>
      </c>
      <c r="Y10" s="10">
        <f t="shared" si="4"/>
        <v>674.5</v>
      </c>
      <c r="Z10" s="10">
        <f t="shared" si="4"/>
        <v>653.19999999999993</v>
      </c>
      <c r="AA10" s="10">
        <f t="shared" si="4"/>
        <v>497</v>
      </c>
      <c r="AB10" s="10">
        <f t="shared" si="4"/>
        <v>511.2</v>
      </c>
      <c r="AC10" s="10"/>
      <c r="AD10" s="10">
        <f t="shared" si="8"/>
        <v>2832.8999999999996</v>
      </c>
    </row>
    <row r="11" spans="1:31" x14ac:dyDescent="0.25">
      <c r="A11" t="s">
        <v>29</v>
      </c>
      <c r="B11" t="s">
        <v>12</v>
      </c>
      <c r="C11" s="1">
        <v>13.8</v>
      </c>
      <c r="D11" s="6">
        <v>37</v>
      </c>
      <c r="E11" s="6">
        <v>39</v>
      </c>
      <c r="F11" s="6">
        <v>36</v>
      </c>
      <c r="G11" s="6">
        <v>38</v>
      </c>
      <c r="H11" s="6">
        <v>42</v>
      </c>
      <c r="I11" s="4">
        <f t="shared" si="0"/>
        <v>0</v>
      </c>
      <c r="J11" s="4">
        <f t="shared" si="1"/>
        <v>0</v>
      </c>
      <c r="K11" s="4">
        <f t="shared" si="1"/>
        <v>0</v>
      </c>
      <c r="L11" s="4">
        <f t="shared" si="1"/>
        <v>0</v>
      </c>
      <c r="M11" s="4">
        <f t="shared" si="1"/>
        <v>2</v>
      </c>
      <c r="N11" s="8">
        <f t="shared" si="5"/>
        <v>510.6</v>
      </c>
      <c r="O11" s="8">
        <f t="shared" si="2"/>
        <v>538.20000000000005</v>
      </c>
      <c r="P11" s="8">
        <f t="shared" si="2"/>
        <v>496.8</v>
      </c>
      <c r="Q11" s="8">
        <f t="shared" si="2"/>
        <v>524.4</v>
      </c>
      <c r="R11" s="8">
        <f t="shared" si="2"/>
        <v>579.6</v>
      </c>
      <c r="S11" s="11">
        <f t="shared" si="6"/>
        <v>0</v>
      </c>
      <c r="T11" s="11">
        <f t="shared" si="3"/>
        <v>0</v>
      </c>
      <c r="U11" s="11">
        <f t="shared" si="3"/>
        <v>0</v>
      </c>
      <c r="V11" s="11">
        <f t="shared" si="3"/>
        <v>0</v>
      </c>
      <c r="W11" s="11">
        <f t="shared" si="3"/>
        <v>13.8</v>
      </c>
      <c r="X11" s="10">
        <f t="shared" si="7"/>
        <v>510.6</v>
      </c>
      <c r="Y11" s="10">
        <f t="shared" si="4"/>
        <v>538.20000000000005</v>
      </c>
      <c r="Z11" s="10">
        <f t="shared" si="4"/>
        <v>496.8</v>
      </c>
      <c r="AA11" s="10">
        <f t="shared" si="4"/>
        <v>524.4</v>
      </c>
      <c r="AB11" s="10">
        <f t="shared" si="4"/>
        <v>593.4</v>
      </c>
      <c r="AC11" s="10"/>
      <c r="AD11" s="10">
        <f t="shared" si="8"/>
        <v>2663.4</v>
      </c>
    </row>
    <row r="12" spans="1:31" x14ac:dyDescent="0.25">
      <c r="A12" t="s">
        <v>30</v>
      </c>
      <c r="B12" t="s">
        <v>13</v>
      </c>
      <c r="C12" s="1">
        <v>15.6</v>
      </c>
      <c r="D12" s="6">
        <v>46</v>
      </c>
      <c r="E12" s="6">
        <v>39</v>
      </c>
      <c r="F12" s="6">
        <v>36</v>
      </c>
      <c r="G12" s="6">
        <v>34</v>
      </c>
      <c r="H12" s="6">
        <v>38</v>
      </c>
      <c r="I12" s="4">
        <f t="shared" si="0"/>
        <v>6</v>
      </c>
      <c r="J12" s="4">
        <f t="shared" si="1"/>
        <v>0</v>
      </c>
      <c r="K12" s="4">
        <f t="shared" si="1"/>
        <v>0</v>
      </c>
      <c r="L12" s="4">
        <f t="shared" si="1"/>
        <v>0</v>
      </c>
      <c r="M12" s="4">
        <f t="shared" si="1"/>
        <v>0</v>
      </c>
      <c r="N12" s="8">
        <f t="shared" si="5"/>
        <v>717.6</v>
      </c>
      <c r="O12" s="8">
        <f t="shared" si="2"/>
        <v>608.4</v>
      </c>
      <c r="P12" s="8">
        <f t="shared" si="2"/>
        <v>561.6</v>
      </c>
      <c r="Q12" s="8">
        <f t="shared" si="2"/>
        <v>530.4</v>
      </c>
      <c r="R12" s="8">
        <f t="shared" si="2"/>
        <v>592.79999999999995</v>
      </c>
      <c r="S12" s="11">
        <f>0.5*$C12*I12</f>
        <v>46.8</v>
      </c>
      <c r="T12" s="11">
        <f t="shared" si="3"/>
        <v>0</v>
      </c>
      <c r="U12" s="11">
        <f t="shared" si="3"/>
        <v>0</v>
      </c>
      <c r="V12" s="11">
        <f t="shared" si="3"/>
        <v>0</v>
      </c>
      <c r="W12" s="11">
        <f t="shared" si="3"/>
        <v>0</v>
      </c>
      <c r="X12" s="10">
        <f t="shared" si="7"/>
        <v>764.4</v>
      </c>
      <c r="Y12" s="10">
        <f t="shared" si="4"/>
        <v>608.4</v>
      </c>
      <c r="Z12" s="10">
        <f t="shared" si="4"/>
        <v>561.6</v>
      </c>
      <c r="AA12" s="10">
        <f t="shared" si="4"/>
        <v>530.4</v>
      </c>
      <c r="AB12" s="10">
        <f t="shared" si="4"/>
        <v>592.79999999999995</v>
      </c>
      <c r="AC12" s="10"/>
      <c r="AD12" s="10">
        <f t="shared" si="8"/>
        <v>3057.6000000000004</v>
      </c>
    </row>
    <row r="13" spans="1:31" x14ac:dyDescent="0.25">
      <c r="A13" t="s">
        <v>31</v>
      </c>
      <c r="B13" t="s">
        <v>14</v>
      </c>
      <c r="C13" s="1">
        <v>28.6</v>
      </c>
      <c r="D13" s="6">
        <v>46</v>
      </c>
      <c r="E13" s="6">
        <v>28</v>
      </c>
      <c r="F13" s="6">
        <v>39</v>
      </c>
      <c r="G13" s="6">
        <v>37</v>
      </c>
      <c r="H13" s="6">
        <v>38</v>
      </c>
      <c r="I13" s="4">
        <f t="shared" si="0"/>
        <v>6</v>
      </c>
      <c r="J13" s="4">
        <f t="shared" si="1"/>
        <v>0</v>
      </c>
      <c r="K13" s="4">
        <f t="shared" si="1"/>
        <v>0</v>
      </c>
      <c r="L13" s="4">
        <f t="shared" si="1"/>
        <v>0</v>
      </c>
      <c r="M13" s="4">
        <f t="shared" si="1"/>
        <v>0</v>
      </c>
      <c r="N13" s="8">
        <f t="shared" si="5"/>
        <v>1315.6000000000001</v>
      </c>
      <c r="O13" s="8">
        <f t="shared" si="2"/>
        <v>800.80000000000007</v>
      </c>
      <c r="P13" s="8">
        <f t="shared" si="2"/>
        <v>1115.4000000000001</v>
      </c>
      <c r="Q13" s="8">
        <f t="shared" si="2"/>
        <v>1058.2</v>
      </c>
      <c r="R13" s="8">
        <f t="shared" si="2"/>
        <v>1086.8</v>
      </c>
      <c r="S13" s="11">
        <f t="shared" si="6"/>
        <v>85.800000000000011</v>
      </c>
      <c r="T13" s="11">
        <f t="shared" si="3"/>
        <v>0</v>
      </c>
      <c r="U13" s="11">
        <f t="shared" si="3"/>
        <v>0</v>
      </c>
      <c r="V13" s="11">
        <f t="shared" si="3"/>
        <v>0</v>
      </c>
      <c r="W13" s="11">
        <f t="shared" si="3"/>
        <v>0</v>
      </c>
      <c r="X13" s="10">
        <f t="shared" si="7"/>
        <v>1401.4</v>
      </c>
      <c r="Y13" s="10">
        <f t="shared" si="4"/>
        <v>800.80000000000007</v>
      </c>
      <c r="Z13" s="10">
        <f t="shared" si="4"/>
        <v>1115.4000000000001</v>
      </c>
      <c r="AA13" s="10">
        <f t="shared" si="4"/>
        <v>1058.2</v>
      </c>
      <c r="AB13" s="10">
        <f t="shared" si="4"/>
        <v>1086.8</v>
      </c>
      <c r="AC13" s="10"/>
      <c r="AD13" s="10">
        <f t="shared" si="8"/>
        <v>5462.6</v>
      </c>
    </row>
    <row r="14" spans="1:31" x14ac:dyDescent="0.25">
      <c r="A14" t="s">
        <v>32</v>
      </c>
      <c r="B14" t="s">
        <v>15</v>
      </c>
      <c r="C14" s="1">
        <v>10.5</v>
      </c>
      <c r="D14" s="6">
        <v>42</v>
      </c>
      <c r="E14" s="6">
        <v>42</v>
      </c>
      <c r="F14" s="6">
        <v>39</v>
      </c>
      <c r="G14" s="6">
        <v>38</v>
      </c>
      <c r="H14" s="6">
        <v>37</v>
      </c>
      <c r="I14" s="4">
        <f t="shared" si="0"/>
        <v>2</v>
      </c>
      <c r="J14" s="4">
        <f t="shared" si="1"/>
        <v>2</v>
      </c>
      <c r="K14" s="4">
        <f t="shared" si="1"/>
        <v>0</v>
      </c>
      <c r="L14" s="4">
        <f t="shared" si="1"/>
        <v>0</v>
      </c>
      <c r="M14" s="4">
        <f t="shared" si="1"/>
        <v>0</v>
      </c>
      <c r="N14" s="8">
        <f t="shared" si="5"/>
        <v>441</v>
      </c>
      <c r="O14" s="8">
        <f t="shared" si="2"/>
        <v>441</v>
      </c>
      <c r="P14" s="8">
        <f t="shared" si="2"/>
        <v>409.5</v>
      </c>
      <c r="Q14" s="8">
        <f t="shared" si="2"/>
        <v>399</v>
      </c>
      <c r="R14" s="8">
        <f t="shared" si="2"/>
        <v>388.5</v>
      </c>
      <c r="S14" s="11">
        <f t="shared" si="6"/>
        <v>10.5</v>
      </c>
      <c r="T14" s="11">
        <f t="shared" si="3"/>
        <v>10.5</v>
      </c>
      <c r="U14" s="11">
        <f t="shared" si="3"/>
        <v>0</v>
      </c>
      <c r="V14" s="11">
        <f t="shared" si="3"/>
        <v>0</v>
      </c>
      <c r="W14" s="11">
        <f t="shared" si="3"/>
        <v>0</v>
      </c>
      <c r="X14" s="10">
        <f t="shared" si="7"/>
        <v>451.5</v>
      </c>
      <c r="Y14" s="10">
        <f t="shared" si="4"/>
        <v>451.5</v>
      </c>
      <c r="Z14" s="10">
        <f t="shared" si="4"/>
        <v>409.5</v>
      </c>
      <c r="AA14" s="10">
        <f t="shared" si="4"/>
        <v>399</v>
      </c>
      <c r="AB14" s="10">
        <f t="shared" si="4"/>
        <v>388.5</v>
      </c>
      <c r="AC14" s="10"/>
      <c r="AD14" s="10">
        <f t="shared" si="8"/>
        <v>2100</v>
      </c>
    </row>
    <row r="15" spans="1:31" x14ac:dyDescent="0.25">
      <c r="A15" t="s">
        <v>33</v>
      </c>
      <c r="B15" t="s">
        <v>16</v>
      </c>
      <c r="C15" s="1">
        <v>12.3</v>
      </c>
      <c r="D15" s="6">
        <v>38</v>
      </c>
      <c r="E15" s="6">
        <v>36</v>
      </c>
      <c r="F15" s="6">
        <v>35</v>
      </c>
      <c r="G15" s="6">
        <v>36</v>
      </c>
      <c r="H15" s="6">
        <v>42</v>
      </c>
      <c r="I15" s="4">
        <f t="shared" si="0"/>
        <v>0</v>
      </c>
      <c r="J15" s="4">
        <f t="shared" si="1"/>
        <v>0</v>
      </c>
      <c r="K15" s="4">
        <f t="shared" si="1"/>
        <v>0</v>
      </c>
      <c r="L15" s="4">
        <f t="shared" si="1"/>
        <v>0</v>
      </c>
      <c r="M15" s="4">
        <f t="shared" si="1"/>
        <v>2</v>
      </c>
      <c r="N15" s="8">
        <f t="shared" si="5"/>
        <v>467.40000000000003</v>
      </c>
      <c r="O15" s="8">
        <f t="shared" si="2"/>
        <v>442.8</v>
      </c>
      <c r="P15" s="8">
        <f t="shared" si="2"/>
        <v>430.5</v>
      </c>
      <c r="Q15" s="8">
        <f t="shared" si="2"/>
        <v>442.8</v>
      </c>
      <c r="R15" s="8">
        <f t="shared" si="2"/>
        <v>516.6</v>
      </c>
      <c r="S15" s="11">
        <f t="shared" si="6"/>
        <v>0</v>
      </c>
      <c r="T15" s="11">
        <f t="shared" si="3"/>
        <v>0</v>
      </c>
      <c r="U15" s="11">
        <f t="shared" si="3"/>
        <v>0</v>
      </c>
      <c r="V15" s="11">
        <f t="shared" si="3"/>
        <v>0</v>
      </c>
      <c r="W15" s="11">
        <f t="shared" si="3"/>
        <v>12.3</v>
      </c>
      <c r="X15" s="10">
        <f t="shared" si="7"/>
        <v>467.40000000000003</v>
      </c>
      <c r="Y15" s="10">
        <f t="shared" si="4"/>
        <v>442.8</v>
      </c>
      <c r="Z15" s="10">
        <f t="shared" si="4"/>
        <v>430.5</v>
      </c>
      <c r="AA15" s="10">
        <f t="shared" si="4"/>
        <v>442.8</v>
      </c>
      <c r="AB15" s="10">
        <f t="shared" si="4"/>
        <v>528.9</v>
      </c>
      <c r="AC15" s="10"/>
      <c r="AD15" s="10">
        <f>SUM(X15:AB15)</f>
        <v>2312.4</v>
      </c>
    </row>
    <row r="16" spans="1:31" x14ac:dyDescent="0.25">
      <c r="A16" t="s">
        <v>34</v>
      </c>
      <c r="B16" t="s">
        <v>17</v>
      </c>
      <c r="C16" s="1">
        <v>15.4</v>
      </c>
      <c r="D16" s="6">
        <v>39</v>
      </c>
      <c r="E16" s="6">
        <v>36</v>
      </c>
      <c r="F16" s="6">
        <v>42</v>
      </c>
      <c r="G16" s="6">
        <v>45</v>
      </c>
      <c r="H16" s="6">
        <v>48</v>
      </c>
      <c r="I16" s="4">
        <f t="shared" si="0"/>
        <v>0</v>
      </c>
      <c r="J16" s="4">
        <f t="shared" si="1"/>
        <v>0</v>
      </c>
      <c r="K16" s="4">
        <f t="shared" si="1"/>
        <v>2</v>
      </c>
      <c r="L16" s="4">
        <f t="shared" si="1"/>
        <v>5</v>
      </c>
      <c r="M16" s="4">
        <f t="shared" si="1"/>
        <v>8</v>
      </c>
      <c r="N16" s="8">
        <f t="shared" si="5"/>
        <v>600.6</v>
      </c>
      <c r="O16" s="8">
        <f t="shared" si="2"/>
        <v>554.4</v>
      </c>
      <c r="P16" s="8">
        <f t="shared" si="2"/>
        <v>646.80000000000007</v>
      </c>
      <c r="Q16" s="8">
        <f t="shared" si="2"/>
        <v>693</v>
      </c>
      <c r="R16" s="8">
        <f t="shared" si="2"/>
        <v>739.2</v>
      </c>
      <c r="S16" s="11">
        <f t="shared" si="6"/>
        <v>0</v>
      </c>
      <c r="T16" s="11">
        <f t="shared" si="3"/>
        <v>0</v>
      </c>
      <c r="U16" s="11">
        <f t="shared" si="3"/>
        <v>15.4</v>
      </c>
      <c r="V16" s="11">
        <f t="shared" si="3"/>
        <v>38.5</v>
      </c>
      <c r="W16" s="11">
        <f t="shared" si="3"/>
        <v>61.6</v>
      </c>
      <c r="X16" s="10">
        <f t="shared" si="7"/>
        <v>600.6</v>
      </c>
      <c r="Y16" s="10">
        <f t="shared" si="4"/>
        <v>554.4</v>
      </c>
      <c r="Z16" s="10">
        <f t="shared" si="4"/>
        <v>662.2</v>
      </c>
      <c r="AA16" s="10">
        <f t="shared" si="4"/>
        <v>731.5</v>
      </c>
      <c r="AB16" s="10">
        <f t="shared" si="4"/>
        <v>800.80000000000007</v>
      </c>
      <c r="AC16" s="10"/>
      <c r="AD16" s="10">
        <f t="shared" si="8"/>
        <v>3349.5</v>
      </c>
    </row>
    <row r="17" spans="1:30" x14ac:dyDescent="0.25">
      <c r="A17" t="s">
        <v>35</v>
      </c>
      <c r="B17" t="s">
        <v>18</v>
      </c>
      <c r="C17" s="1">
        <v>13.4</v>
      </c>
      <c r="D17" s="6">
        <v>46</v>
      </c>
      <c r="E17" s="6">
        <v>38</v>
      </c>
      <c r="F17" s="6">
        <v>37</v>
      </c>
      <c r="G17" s="6">
        <v>45</v>
      </c>
      <c r="H17" s="6">
        <v>36</v>
      </c>
      <c r="I17" s="4">
        <f t="shared" si="0"/>
        <v>6</v>
      </c>
      <c r="J17" s="4">
        <f t="shared" si="1"/>
        <v>0</v>
      </c>
      <c r="K17" s="4">
        <f t="shared" si="1"/>
        <v>0</v>
      </c>
      <c r="L17" s="4">
        <f t="shared" si="1"/>
        <v>5</v>
      </c>
      <c r="M17" s="4">
        <f t="shared" si="1"/>
        <v>0</v>
      </c>
      <c r="N17" s="8">
        <f t="shared" si="5"/>
        <v>616.4</v>
      </c>
      <c r="O17" s="8">
        <f t="shared" si="2"/>
        <v>509.2</v>
      </c>
      <c r="P17" s="8">
        <f t="shared" si="2"/>
        <v>495.8</v>
      </c>
      <c r="Q17" s="8">
        <f t="shared" si="2"/>
        <v>603</v>
      </c>
      <c r="R17" s="8">
        <f t="shared" si="2"/>
        <v>482.40000000000003</v>
      </c>
      <c r="S17" s="11">
        <f t="shared" si="6"/>
        <v>40.200000000000003</v>
      </c>
      <c r="T17" s="11">
        <f t="shared" si="3"/>
        <v>0</v>
      </c>
      <c r="U17" s="11">
        <f t="shared" si="3"/>
        <v>0</v>
      </c>
      <c r="V17" s="11">
        <f t="shared" si="3"/>
        <v>33.5</v>
      </c>
      <c r="W17" s="11">
        <f t="shared" si="3"/>
        <v>0</v>
      </c>
      <c r="X17" s="10">
        <f t="shared" si="7"/>
        <v>656.6</v>
      </c>
      <c r="Y17" s="10">
        <f t="shared" si="4"/>
        <v>509.2</v>
      </c>
      <c r="Z17" s="10">
        <f t="shared" si="4"/>
        <v>495.8</v>
      </c>
      <c r="AA17" s="10">
        <f t="shared" si="4"/>
        <v>636.5</v>
      </c>
      <c r="AB17" s="10">
        <f t="shared" si="4"/>
        <v>482.40000000000003</v>
      </c>
      <c r="AC17" s="10"/>
      <c r="AD17" s="10">
        <f t="shared" si="8"/>
        <v>2780.5</v>
      </c>
    </row>
    <row r="18" spans="1:30" x14ac:dyDescent="0.25">
      <c r="A18" t="s">
        <v>36</v>
      </c>
      <c r="B18" t="s">
        <v>19</v>
      </c>
      <c r="C18" s="1">
        <v>12</v>
      </c>
      <c r="D18" s="6">
        <v>47</v>
      </c>
      <c r="E18" s="6">
        <v>38</v>
      </c>
      <c r="F18" s="6">
        <v>48</v>
      </c>
      <c r="G18" s="6">
        <v>50</v>
      </c>
      <c r="H18" s="6">
        <v>39</v>
      </c>
      <c r="I18" s="4">
        <f t="shared" si="0"/>
        <v>7</v>
      </c>
      <c r="J18" s="4">
        <f t="shared" si="1"/>
        <v>0</v>
      </c>
      <c r="K18" s="4">
        <f t="shared" si="1"/>
        <v>8</v>
      </c>
      <c r="L18" s="4">
        <f t="shared" si="1"/>
        <v>10</v>
      </c>
      <c r="M18" s="4">
        <f t="shared" si="1"/>
        <v>0</v>
      </c>
      <c r="N18" s="8">
        <f t="shared" si="5"/>
        <v>564</v>
      </c>
      <c r="O18" s="8">
        <f t="shared" si="2"/>
        <v>456</v>
      </c>
      <c r="P18" s="8">
        <f t="shared" si="2"/>
        <v>576</v>
      </c>
      <c r="Q18" s="8">
        <f t="shared" si="2"/>
        <v>600</v>
      </c>
      <c r="R18" s="8">
        <f t="shared" si="2"/>
        <v>468</v>
      </c>
      <c r="S18" s="11">
        <f t="shared" si="6"/>
        <v>42</v>
      </c>
      <c r="T18" s="11">
        <f t="shared" si="3"/>
        <v>0</v>
      </c>
      <c r="U18" s="11">
        <f t="shared" si="3"/>
        <v>48</v>
      </c>
      <c r="V18" s="11">
        <f t="shared" si="3"/>
        <v>60</v>
      </c>
      <c r="W18" s="11">
        <f t="shared" si="3"/>
        <v>0</v>
      </c>
      <c r="X18" s="10">
        <f t="shared" si="7"/>
        <v>606</v>
      </c>
      <c r="Y18" s="10">
        <f t="shared" si="4"/>
        <v>456</v>
      </c>
      <c r="Z18" s="10">
        <f t="shared" si="4"/>
        <v>624</v>
      </c>
      <c r="AA18" s="10">
        <f t="shared" si="4"/>
        <v>660</v>
      </c>
      <c r="AB18" s="10">
        <f t="shared" si="4"/>
        <v>468</v>
      </c>
      <c r="AC18" s="10"/>
      <c r="AD18" s="10">
        <f t="shared" si="8"/>
        <v>2814</v>
      </c>
    </row>
    <row r="19" spans="1:30" x14ac:dyDescent="0.25">
      <c r="A19" t="s">
        <v>37</v>
      </c>
      <c r="B19" t="s">
        <v>20</v>
      </c>
      <c r="C19" s="1">
        <v>14.3</v>
      </c>
      <c r="D19" s="6">
        <v>46</v>
      </c>
      <c r="E19" s="6">
        <v>25</v>
      </c>
      <c r="F19" s="6">
        <v>36</v>
      </c>
      <c r="G19" s="6">
        <v>42</v>
      </c>
      <c r="H19" s="6">
        <v>39</v>
      </c>
      <c r="I19" s="4">
        <f t="shared" si="0"/>
        <v>6</v>
      </c>
      <c r="J19" s="4">
        <f t="shared" si="1"/>
        <v>0</v>
      </c>
      <c r="K19" s="4">
        <f t="shared" si="1"/>
        <v>0</v>
      </c>
      <c r="L19" s="4">
        <f t="shared" si="1"/>
        <v>2</v>
      </c>
      <c r="M19" s="4">
        <f t="shared" si="1"/>
        <v>0</v>
      </c>
      <c r="N19" s="8">
        <f t="shared" si="5"/>
        <v>657.80000000000007</v>
      </c>
      <c r="O19" s="8">
        <f t="shared" si="2"/>
        <v>357.5</v>
      </c>
      <c r="P19" s="8">
        <f t="shared" si="2"/>
        <v>514.80000000000007</v>
      </c>
      <c r="Q19" s="8">
        <f t="shared" si="2"/>
        <v>600.6</v>
      </c>
      <c r="R19" s="8">
        <f t="shared" si="2"/>
        <v>557.70000000000005</v>
      </c>
      <c r="S19" s="11">
        <f t="shared" si="6"/>
        <v>42.900000000000006</v>
      </c>
      <c r="T19" s="11">
        <f t="shared" si="3"/>
        <v>0</v>
      </c>
      <c r="U19" s="11">
        <f t="shared" si="3"/>
        <v>0</v>
      </c>
      <c r="V19" s="11">
        <f t="shared" si="3"/>
        <v>14.3</v>
      </c>
      <c r="W19" s="11">
        <f t="shared" si="3"/>
        <v>0</v>
      </c>
      <c r="X19" s="10">
        <f t="shared" si="7"/>
        <v>700.7</v>
      </c>
      <c r="Y19" s="10">
        <f t="shared" si="4"/>
        <v>357.5</v>
      </c>
      <c r="Z19" s="10">
        <f t="shared" si="4"/>
        <v>514.80000000000007</v>
      </c>
      <c r="AA19" s="10">
        <f t="shared" si="4"/>
        <v>614.9</v>
      </c>
      <c r="AB19" s="10">
        <f t="shared" si="4"/>
        <v>557.70000000000005</v>
      </c>
      <c r="AC19" s="10"/>
      <c r="AD19" s="10">
        <f>SUM(X19:AB19)</f>
        <v>2745.6000000000004</v>
      </c>
    </row>
    <row r="20" spans="1:30" x14ac:dyDescent="0.25">
      <c r="A20" t="s">
        <v>38</v>
      </c>
      <c r="B20" t="s">
        <v>21</v>
      </c>
      <c r="C20" s="1">
        <v>18.5</v>
      </c>
      <c r="D20" s="6">
        <v>50</v>
      </c>
      <c r="E20" s="6">
        <v>28</v>
      </c>
      <c r="F20" s="6">
        <v>36</v>
      </c>
      <c r="G20" s="6">
        <v>54</v>
      </c>
      <c r="H20" s="6">
        <v>40</v>
      </c>
      <c r="I20" s="4">
        <f t="shared" si="0"/>
        <v>10</v>
      </c>
      <c r="J20" s="4">
        <f t="shared" ref="J20:M20" si="9">IF(E20&gt;40,E20-40,0)</f>
        <v>0</v>
      </c>
      <c r="K20" s="4">
        <f t="shared" si="9"/>
        <v>0</v>
      </c>
      <c r="L20" s="4">
        <f t="shared" si="9"/>
        <v>14</v>
      </c>
      <c r="M20" s="4">
        <f t="shared" si="9"/>
        <v>0</v>
      </c>
      <c r="N20" s="8">
        <f t="shared" si="5"/>
        <v>925</v>
      </c>
      <c r="O20" s="8">
        <f t="shared" ref="O20" si="10">$C20*E20</f>
        <v>518</v>
      </c>
      <c r="P20" s="8">
        <f t="shared" ref="P20" si="11">$C20*F20</f>
        <v>666</v>
      </c>
      <c r="Q20" s="8">
        <f t="shared" ref="Q20" si="12">$C20*G20</f>
        <v>999</v>
      </c>
      <c r="R20" s="8">
        <f t="shared" ref="R20" si="13">$C20*H20</f>
        <v>740</v>
      </c>
      <c r="S20" s="11">
        <f t="shared" si="6"/>
        <v>92.5</v>
      </c>
      <c r="T20" s="11">
        <f t="shared" ref="T20" si="14">0.5*$C20*J20</f>
        <v>0</v>
      </c>
      <c r="U20" s="11">
        <f t="shared" ref="U20" si="15">0.5*$C20*K20</f>
        <v>0</v>
      </c>
      <c r="V20" s="11">
        <f t="shared" ref="V20" si="16">0.5*$C20*L20</f>
        <v>129.5</v>
      </c>
      <c r="W20" s="11">
        <f t="shared" ref="W20" si="17">0.5*$C20*M20</f>
        <v>0</v>
      </c>
      <c r="X20" s="10">
        <f t="shared" si="7"/>
        <v>1017.5</v>
      </c>
      <c r="Y20" s="10">
        <f t="shared" ref="Y20" si="18">O20+T20</f>
        <v>518</v>
      </c>
      <c r="Z20" s="10">
        <f t="shared" ref="Z20" si="19">P20+U20</f>
        <v>666</v>
      </c>
      <c r="AA20" s="10">
        <f t="shared" ref="AA20" si="20">Q20+V20</f>
        <v>1128.5</v>
      </c>
      <c r="AB20" s="10">
        <f t="shared" ref="AB20" si="21">R20+W20</f>
        <v>740</v>
      </c>
      <c r="AC20" s="10"/>
      <c r="AD20" s="10">
        <f>SUM(X20:AB20)</f>
        <v>4070</v>
      </c>
    </row>
    <row r="22" spans="1:30" x14ac:dyDescent="0.25">
      <c r="A22" s="12" t="s">
        <v>40</v>
      </c>
      <c r="B22" s="12"/>
      <c r="C22" s="13">
        <f>MAX(C4:C20)</f>
        <v>28.6</v>
      </c>
      <c r="D22" s="14">
        <f>MAX(D4:D20)</f>
        <v>52</v>
      </c>
      <c r="E22" s="14">
        <f t="shared" ref="E22:H22" si="22">MAX(E4:E20)</f>
        <v>45</v>
      </c>
      <c r="F22" s="14">
        <f t="shared" si="22"/>
        <v>50</v>
      </c>
      <c r="G22" s="14">
        <f t="shared" si="22"/>
        <v>60</v>
      </c>
      <c r="H22" s="14">
        <f t="shared" si="22"/>
        <v>50</v>
      </c>
      <c r="I22" s="14">
        <f>MAX(I4:I20)</f>
        <v>12</v>
      </c>
      <c r="J22" s="14">
        <f t="shared" ref="J22:M22" si="23">MAX(J4:J20)</f>
        <v>5</v>
      </c>
      <c r="K22" s="14">
        <f t="shared" si="23"/>
        <v>10</v>
      </c>
      <c r="L22" s="14">
        <f t="shared" si="23"/>
        <v>20</v>
      </c>
      <c r="M22" s="14">
        <f t="shared" si="23"/>
        <v>10</v>
      </c>
      <c r="N22" s="13">
        <f>MAX(N4:N20)</f>
        <v>1315.6000000000001</v>
      </c>
      <c r="O22" s="13">
        <f t="shared" ref="O22:R22" si="24">MAX(O4:O20)</f>
        <v>800.80000000000007</v>
      </c>
      <c r="P22" s="13">
        <f t="shared" si="24"/>
        <v>1115.4000000000001</v>
      </c>
      <c r="Q22" s="13">
        <f t="shared" si="24"/>
        <v>1058.2</v>
      </c>
      <c r="R22" s="13">
        <f t="shared" si="24"/>
        <v>1086.8</v>
      </c>
      <c r="S22" s="13">
        <f t="shared" ref="S22:X22" si="25">MAX(S4:S20)</f>
        <v>96.600000000000009</v>
      </c>
      <c r="T22" s="13">
        <f t="shared" ref="T22:W22" si="26">MAX(T4:T20)</f>
        <v>35.5</v>
      </c>
      <c r="U22" s="13">
        <f t="shared" si="26"/>
        <v>80.5</v>
      </c>
      <c r="V22" s="13">
        <f t="shared" si="26"/>
        <v>161</v>
      </c>
      <c r="W22" s="13">
        <f t="shared" si="26"/>
        <v>87.5</v>
      </c>
      <c r="X22" s="13">
        <f t="shared" si="25"/>
        <v>1401.4</v>
      </c>
      <c r="Y22" s="13">
        <f t="shared" ref="Y22:AB22" si="27">MAX(Y4:Y20)</f>
        <v>800.80000000000007</v>
      </c>
      <c r="Z22" s="13">
        <f t="shared" si="27"/>
        <v>1115.4000000000001</v>
      </c>
      <c r="AA22" s="13">
        <f t="shared" si="27"/>
        <v>1128.5</v>
      </c>
      <c r="AB22" s="13">
        <f t="shared" si="27"/>
        <v>1086.8</v>
      </c>
      <c r="AC22" s="13"/>
      <c r="AD22" s="13">
        <f t="shared" ref="AD22" si="28">MAX(AD4:AD20)</f>
        <v>5462.6</v>
      </c>
    </row>
    <row r="23" spans="1:30" x14ac:dyDescent="0.25">
      <c r="A23" s="12" t="s">
        <v>41</v>
      </c>
      <c r="B23" s="12"/>
      <c r="C23" s="13">
        <f>MIN(C4:C20)</f>
        <v>10.5</v>
      </c>
      <c r="D23" s="14">
        <f>MIN(D4:D20)</f>
        <v>34</v>
      </c>
      <c r="E23" s="14">
        <f t="shared" ref="E23:H23" si="29">MIN(E4:E20)</f>
        <v>25</v>
      </c>
      <c r="F23" s="14">
        <f t="shared" si="29"/>
        <v>35</v>
      </c>
      <c r="G23" s="14">
        <f t="shared" si="29"/>
        <v>34</v>
      </c>
      <c r="H23" s="14">
        <f t="shared" si="29"/>
        <v>36</v>
      </c>
      <c r="I23" s="14">
        <f>MIN(I4:I20)</f>
        <v>0</v>
      </c>
      <c r="J23" s="14">
        <f t="shared" ref="J23:M23" si="30">MIN(J4:J20)</f>
        <v>0</v>
      </c>
      <c r="K23" s="14">
        <f t="shared" si="30"/>
        <v>0</v>
      </c>
      <c r="L23" s="14">
        <f t="shared" si="30"/>
        <v>0</v>
      </c>
      <c r="M23" s="14">
        <f t="shared" si="30"/>
        <v>0</v>
      </c>
      <c r="N23" s="13">
        <f>MIN(N4:N20)</f>
        <v>441</v>
      </c>
      <c r="O23" s="13">
        <f t="shared" ref="O23:R23" si="31">MIN(O4:O20)</f>
        <v>357.5</v>
      </c>
      <c r="P23" s="13">
        <f t="shared" si="31"/>
        <v>409.5</v>
      </c>
      <c r="Q23" s="13">
        <f t="shared" si="31"/>
        <v>399</v>
      </c>
      <c r="R23" s="13">
        <f t="shared" si="31"/>
        <v>388.5</v>
      </c>
      <c r="S23" s="13">
        <f t="shared" ref="S23:X23" si="32">MIN(S4:S20)</f>
        <v>0</v>
      </c>
      <c r="T23" s="13">
        <f t="shared" ref="T23:W23" si="33">MIN(T4:T20)</f>
        <v>0</v>
      </c>
      <c r="U23" s="13">
        <f t="shared" si="33"/>
        <v>0</v>
      </c>
      <c r="V23" s="13">
        <f t="shared" si="33"/>
        <v>0</v>
      </c>
      <c r="W23" s="13">
        <f t="shared" si="33"/>
        <v>0</v>
      </c>
      <c r="X23" s="13">
        <f t="shared" si="32"/>
        <v>451.5</v>
      </c>
      <c r="Y23" s="13">
        <f t="shared" ref="Y23:AB23" si="34">MIN(Y4:Y20)</f>
        <v>357.5</v>
      </c>
      <c r="Z23" s="13">
        <f t="shared" si="34"/>
        <v>409.5</v>
      </c>
      <c r="AA23" s="13">
        <f t="shared" si="34"/>
        <v>399</v>
      </c>
      <c r="AB23" s="13">
        <f t="shared" si="34"/>
        <v>388.5</v>
      </c>
      <c r="AC23" s="13"/>
      <c r="AD23" s="13">
        <f t="shared" ref="AD23" si="35">MIN(AD4:AD20)</f>
        <v>2100</v>
      </c>
    </row>
    <row r="24" spans="1:30" x14ac:dyDescent="0.25">
      <c r="A24" s="12" t="s">
        <v>42</v>
      </c>
      <c r="B24" s="12"/>
      <c r="C24" s="13">
        <f>AVERAGE(C4:C20)</f>
        <v>15.252941176470589</v>
      </c>
      <c r="D24" s="14">
        <f>AVERAGE(D4:D20)</f>
        <v>42.647058823529413</v>
      </c>
      <c r="E24" s="14">
        <f t="shared" ref="E24:H24" si="36">AVERAGE(E4:E20)</f>
        <v>35.176470588235297</v>
      </c>
      <c r="F24" s="14">
        <f t="shared" si="36"/>
        <v>39.882352941176471</v>
      </c>
      <c r="G24" s="14">
        <f t="shared" si="36"/>
        <v>42.294117647058826</v>
      </c>
      <c r="H24" s="14">
        <f t="shared" si="36"/>
        <v>41.176470588235297</v>
      </c>
      <c r="I24" s="14">
        <f>AVERAGE(I4:I20)</f>
        <v>4</v>
      </c>
      <c r="J24" s="14">
        <f t="shared" ref="J24:M24" si="37">AVERAGE(J4:J20)</f>
        <v>0.41176470588235292</v>
      </c>
      <c r="K24" s="14">
        <f t="shared" si="37"/>
        <v>1.6470588235294117</v>
      </c>
      <c r="L24" s="14">
        <f t="shared" si="37"/>
        <v>4.117647058823529</v>
      </c>
      <c r="M24" s="14">
        <f t="shared" si="37"/>
        <v>2.3529411764705883</v>
      </c>
      <c r="N24" s="13">
        <f>AVERAGE(N4:N20)</f>
        <v>653.21764705882345</v>
      </c>
      <c r="O24" s="13">
        <f t="shared" ref="O24:R24" si="38">AVERAGE(O4:O20)</f>
        <v>525.60588235294108</v>
      </c>
      <c r="P24" s="13">
        <f t="shared" si="38"/>
        <v>607.57058823529417</v>
      </c>
      <c r="Q24" s="13">
        <f t="shared" si="38"/>
        <v>645.48823529411766</v>
      </c>
      <c r="R24" s="13">
        <f t="shared" si="38"/>
        <v>629.78235294117655</v>
      </c>
      <c r="S24" s="13">
        <f t="shared" ref="S24:X24" si="39">AVERAGE(S4:S20)</f>
        <v>31.635294117647064</v>
      </c>
      <c r="T24" s="13">
        <f t="shared" ref="T24:W24" si="40">AVERAGE(T4:T20)</f>
        <v>2.7058823529411766</v>
      </c>
      <c r="U24" s="13">
        <f t="shared" si="40"/>
        <v>11.935294117647059</v>
      </c>
      <c r="V24" s="13">
        <f t="shared" si="40"/>
        <v>32.117647058823529</v>
      </c>
      <c r="W24" s="13">
        <f t="shared" si="40"/>
        <v>18.350000000000001</v>
      </c>
      <c r="X24" s="13">
        <f t="shared" si="39"/>
        <v>684.85294117647072</v>
      </c>
      <c r="Y24" s="13">
        <f t="shared" ref="Y24:AB24" si="41">AVERAGE(Y4:Y20)</f>
        <v>528.3117647058823</v>
      </c>
      <c r="Z24" s="13">
        <f t="shared" si="41"/>
        <v>619.50588235294117</v>
      </c>
      <c r="AA24" s="13">
        <f t="shared" si="41"/>
        <v>677.60588235294108</v>
      </c>
      <c r="AB24" s="13">
        <f t="shared" si="41"/>
        <v>648.13235294117646</v>
      </c>
      <c r="AC24" s="13"/>
      <c r="AD24" s="13">
        <f t="shared" ref="AD24" si="42">AVERAGE(AD4:AD20)</f>
        <v>3158.4088235294116</v>
      </c>
    </row>
    <row r="25" spans="1:30" x14ac:dyDescent="0.25">
      <c r="A25" s="12" t="s">
        <v>43</v>
      </c>
      <c r="B25" s="12"/>
      <c r="C25" s="15">
        <f>SUM(C4:C20)</f>
        <v>259.3</v>
      </c>
      <c r="D25" s="12">
        <f>SUM(D4:D20)</f>
        <v>725</v>
      </c>
      <c r="E25" s="12">
        <f t="shared" ref="E25:H25" si="43">SUM(E4:E20)</f>
        <v>598</v>
      </c>
      <c r="F25" s="12">
        <f t="shared" si="43"/>
        <v>678</v>
      </c>
      <c r="G25" s="12">
        <f t="shared" si="43"/>
        <v>719</v>
      </c>
      <c r="H25" s="12">
        <f t="shared" si="43"/>
        <v>700</v>
      </c>
      <c r="I25" s="12">
        <f>SUM(I4:I20)</f>
        <v>68</v>
      </c>
      <c r="J25" s="12">
        <f t="shared" ref="J25:M25" si="44">SUM(J4:J20)</f>
        <v>7</v>
      </c>
      <c r="K25" s="12">
        <f t="shared" si="44"/>
        <v>28</v>
      </c>
      <c r="L25" s="12">
        <f t="shared" si="44"/>
        <v>70</v>
      </c>
      <c r="M25" s="12">
        <f t="shared" si="44"/>
        <v>40</v>
      </c>
      <c r="N25" s="15">
        <f>SUM(N4:N20)</f>
        <v>11104.699999999999</v>
      </c>
      <c r="O25" s="15">
        <f t="shared" ref="O25:R25" si="45">SUM(O4:O20)</f>
        <v>8935.2999999999993</v>
      </c>
      <c r="P25" s="15">
        <f t="shared" si="45"/>
        <v>10328.700000000001</v>
      </c>
      <c r="Q25" s="15">
        <f t="shared" si="45"/>
        <v>10973.3</v>
      </c>
      <c r="R25" s="15">
        <f t="shared" si="45"/>
        <v>10706.300000000001</v>
      </c>
      <c r="S25" s="15">
        <f t="shared" ref="S25:X25" si="46">SUM(S4:S20)</f>
        <v>537.80000000000007</v>
      </c>
      <c r="T25" s="15">
        <f t="shared" ref="T25:W25" si="47">SUM(T4:T20)</f>
        <v>46</v>
      </c>
      <c r="U25" s="15">
        <f t="shared" si="47"/>
        <v>202.9</v>
      </c>
      <c r="V25" s="15">
        <f t="shared" si="47"/>
        <v>546</v>
      </c>
      <c r="W25" s="15">
        <f t="shared" si="47"/>
        <v>311.95000000000005</v>
      </c>
      <c r="X25" s="15">
        <f t="shared" si="46"/>
        <v>11642.500000000002</v>
      </c>
      <c r="Y25" s="15">
        <f t="shared" ref="Y25:AB25" si="48">SUM(Y4:Y20)</f>
        <v>8981.2999999999993</v>
      </c>
      <c r="Z25" s="15">
        <f t="shared" si="48"/>
        <v>10531.6</v>
      </c>
      <c r="AA25" s="15">
        <f t="shared" si="48"/>
        <v>11519.3</v>
      </c>
      <c r="AB25" s="15">
        <f t="shared" si="48"/>
        <v>11018.25</v>
      </c>
      <c r="AC25" s="15"/>
      <c r="AD25" s="15">
        <f t="shared" ref="AD25" si="49">SUM(AD4:AD20)</f>
        <v>53692.95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Escorpion</dc:creator>
  <cp:lastModifiedBy>Escorpio</cp:lastModifiedBy>
  <dcterms:created xsi:type="dcterms:W3CDTF">2023-01-31T18:39:22Z</dcterms:created>
  <dcterms:modified xsi:type="dcterms:W3CDTF">2023-11-25T03:05:33Z</dcterms:modified>
</cp:coreProperties>
</file>