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march_iot/src/assets/docs/"/>
    </mc:Choice>
  </mc:AlternateContent>
  <xr:revisionPtr revIDLastSave="1757" documentId="13_ncr:1_{5DF8F6E2-41C5-4C54-B270-D25A2784FC8E}" xr6:coauthVersionLast="47" xr6:coauthVersionMax="47" xr10:uidLastSave="{A5B76BF4-7656-406B-B6DF-A874C119C9FE}"/>
  <bookViews>
    <workbookView xWindow="-120" yWindow="-120" windowWidth="20730" windowHeight="11040" tabRatio="705" firstSheet="2" activeTab="2" xr2:uid="{00000000-000D-0000-FFFF-FFFF00000000}"/>
  </bookViews>
  <sheets>
    <sheet name="Master Data-Executive Dashboard" sheetId="4" r:id="rId1"/>
    <sheet name="Master Data-Resource" sheetId="1" r:id="rId2"/>
    <sheet name="Master Data- Finance" sheetId="6" r:id="rId3"/>
    <sheet name="Master Data-Program_Metrics" sheetId="3" r:id="rId4"/>
    <sheet name="Master Data - Invoice" sheetId="7" r:id="rId5"/>
    <sheet name="Master Data - Upskilling plan" sheetId="8" r:id="rId6"/>
  </sheets>
  <definedNames>
    <definedName name="_xlnm._FilterDatabase" localSheetId="2" hidden="1">'Master Data- Finance'!$B$2:$AJ$16</definedName>
    <definedName name="_xlnm._FilterDatabase" localSheetId="0" hidden="1">'Master Data-Executive Dashboard'!$A$1:$J$24</definedName>
    <definedName name="_xlnm._FilterDatabase" localSheetId="1" hidden="1">'Master Data-Resource'!$A$1:$AA$157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3" l="1"/>
  <c r="G14" i="6" l="1"/>
  <c r="G13" i="6"/>
  <c r="G12" i="6"/>
  <c r="G11" i="6"/>
  <c r="G10" i="6"/>
  <c r="F15" i="6"/>
  <c r="F14" i="6"/>
  <c r="F12" i="6"/>
  <c r="F11" i="6"/>
  <c r="F10" i="6"/>
  <c r="F13" i="6"/>
  <c r="G15" i="6"/>
  <c r="G8" i="6" l="1"/>
  <c r="D52" i="6"/>
  <c r="J5" i="3"/>
  <c r="G4" i="6"/>
  <c r="G5" i="6"/>
  <c r="G3" i="6"/>
  <c r="D42" i="6" s="1"/>
  <c r="F54" i="6"/>
  <c r="F53" i="6"/>
  <c r="F52" i="6"/>
  <c r="F51" i="6"/>
  <c r="F50" i="6"/>
  <c r="F49" i="6"/>
  <c r="F48" i="6"/>
  <c r="F47" i="6"/>
  <c r="D47" i="6"/>
  <c r="F46" i="6"/>
  <c r="F45" i="6"/>
  <c r="F44" i="6"/>
  <c r="F43" i="6"/>
  <c r="F42" i="6"/>
  <c r="AF16" i="6"/>
  <c r="AE16" i="6"/>
  <c r="B85" i="6" s="1"/>
  <c r="AD16" i="6"/>
  <c r="AC16" i="6"/>
  <c r="B84" i="6" s="1"/>
  <c r="AB16" i="6"/>
  <c r="AA16" i="6"/>
  <c r="B83" i="6" s="1"/>
  <c r="Z16" i="6"/>
  <c r="Y16" i="6"/>
  <c r="B82" i="6" s="1"/>
  <c r="X16" i="6"/>
  <c r="W16" i="6"/>
  <c r="B81" i="6" s="1"/>
  <c r="V16" i="6"/>
  <c r="U16" i="6"/>
  <c r="B80" i="6" s="1"/>
  <c r="T16" i="6"/>
  <c r="S16" i="6"/>
  <c r="B79" i="6" s="1"/>
  <c r="R16" i="6"/>
  <c r="Q16" i="6"/>
  <c r="B78" i="6" s="1"/>
  <c r="P16" i="6"/>
  <c r="C77" i="6" s="1"/>
  <c r="O16" i="6"/>
  <c r="B77" i="6" s="1"/>
  <c r="N16" i="6"/>
  <c r="C76" i="6" s="1"/>
  <c r="M16" i="6"/>
  <c r="B76" i="6" s="1"/>
  <c r="L16" i="6"/>
  <c r="C75" i="6" s="1"/>
  <c r="K16" i="6"/>
  <c r="B75" i="6" s="1"/>
  <c r="J16" i="6"/>
  <c r="D26" i="6" s="1"/>
  <c r="I16" i="6"/>
  <c r="B74" i="6" s="1"/>
  <c r="F16" i="6"/>
  <c r="B33" i="6" s="1"/>
  <c r="D54" i="6"/>
  <c r="D53" i="6"/>
  <c r="D51" i="6"/>
  <c r="D50" i="6"/>
  <c r="G9" i="6"/>
  <c r="D49" i="6" s="1"/>
  <c r="D48" i="6"/>
  <c r="G7" i="6"/>
  <c r="D46" i="6" s="1"/>
  <c r="G6" i="6"/>
  <c r="D45" i="6" s="1"/>
  <c r="D43" i="6"/>
  <c r="B34" i="6" l="1"/>
  <c r="D28" i="6"/>
  <c r="D35" i="6"/>
  <c r="C74" i="6"/>
  <c r="G16" i="6"/>
  <c r="D34" i="6"/>
  <c r="D44" i="6"/>
  <c r="D27" i="6"/>
  <c r="B35" i="6"/>
  <c r="B32" i="6"/>
  <c r="C25" i="6"/>
  <c r="C26" i="6" s="1"/>
  <c r="C27" i="6" s="1"/>
  <c r="C28" i="6" s="1"/>
  <c r="D33" i="6"/>
  <c r="F33" i="6" s="1"/>
  <c r="J4" i="3"/>
  <c r="F34" i="6" l="1"/>
  <c r="F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s>
  <commentList>
    <comment ref="E68" authorId="0" shapeId="0" xr:uid="{D7473087-8201-4988-A3C3-2C03720FE943}">
      <text>
        <r>
          <rPr>
            <b/>
            <sz val="9"/>
            <color indexed="81"/>
            <rFont val="Tahoma"/>
            <family val="2"/>
          </rPr>
          <t>Was into project only till 31st January, 2023</t>
        </r>
      </text>
    </comment>
    <comment ref="E71" authorId="0" shapeId="0" xr:uid="{10C0ACE2-C331-4A22-91AC-C9FB7F33821F}">
      <text>
        <r>
          <rPr>
            <b/>
            <sz val="9"/>
            <color indexed="81"/>
            <rFont val="Tahoma"/>
            <family val="2"/>
          </rPr>
          <t>Was available in Project until 10th February,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tc={502857D8-9349-4699-9C3B-B73C865C80D2}</author>
    <author>tc={58AE59EF-6AFA-4B7B-A5DE-675CB77524C8}</author>
  </authors>
  <commentList>
    <comment ref="G6" authorId="0" shapeId="0" xr:uid="{502857D8-9349-4699-9C3B-B73C865C80D2}">
      <text>
        <t>[Threaded comment]
Your version of Excel allows you to read this threaded comment; however, any edits to it will get removed if the file is opened in a newer version of Excel. Learn more: https://go.microsoft.com/fwlink/?linkid=870924
Comment:
    Actual + Advance - Details in individual comments</t>
      </text>
    </comment>
    <comment ref="F9" authorId="1" shapeId="0" xr:uid="{58AE59EF-6AFA-4B7B-A5DE-675CB77524C8}">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<sst xmlns="http://schemas.openxmlformats.org/spreadsheetml/2006/main" count="3792" uniqueCount="396">
  <si>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</si>
  <si>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</si>
  <si>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</si>
  <si>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</si>
  <si>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</si>
  <si>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</si>
  <si>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</si>
  <si>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</si>
  <si>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</si>
  <si>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</si>
  <si>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</si>
  <si>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</si>
  <si>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</si>
  <si>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</si>
  <si>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</si>
  <si>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</si>
  <si>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</si>
  <si>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</si>
  <si>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</si>
  <si>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</si>
  <si>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</si>
  <si>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</si>
  <si>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</si>
  <si>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</si>
  <si>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</si>
  <si>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NA</t>
  </si>
  <si>
    <t>Mobile Ops Mrkt Expn</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</si>
  <si>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</si>
  <si>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t>
  </si>
  <si>
    <t>Mobile Ops - Oahu</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</si>
  <si>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</si>
  <si>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</si>
  <si>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</si>
  <si>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</si>
  <si>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</si>
  <si>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</si>
  <si>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</si>
  <si>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</si>
  <si>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</si>
  <si>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</si>
  <si>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</si>
  <si>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</si>
  <si>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</si>
  <si>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</si>
  <si>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</si>
  <si>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</si>
  <si>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</si>
  <si>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</si>
  <si>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</si>
  <si>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</si>
  <si>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</si>
  <si>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Completed Gemini Regression Dry runs and Formal. 
Automated Jupiter regression test cases and completed Dry runs.
Completed Jupiter regression Formal.
Completed Localization regression Formal.
Team started to focus on oneApp development.</t>
  </si>
  <si>
    <t>Completed NPS Validations and submitted the reports for ORCA2.0</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</si>
  <si>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</si>
  <si>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</si>
  <si>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</si>
  <si>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</si>
  <si>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</si>
  <si>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</si>
  <si>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Working towards oneApp development</t>
  </si>
  <si>
    <t>Challenege in requirements gathering discussed with Abbott Leads to ensure team delivering it on time with quality</t>
  </si>
  <si>
    <t>Formal Execution completed for Jupiter functional  and localisation completed</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</si>
  <si>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</si>
  <si>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</si>
  <si>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</si>
  <si>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</si>
  <si>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</si>
  <si>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</si>
  <si>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</si>
  <si>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</si>
  <si>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</si>
  <si>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</si>
  <si>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</si>
  <si>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</si>
  <si>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</si>
  <si>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</si>
  <si>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</si>
  <si>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</si>
  <si>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</si>
  <si>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</si>
  <si>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</si>
  <si>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</si>
  <si>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</si>
  <si>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</si>
  <si>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</si>
  <si>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</si>
  <si>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</si>
  <si>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</si>
  <si>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</si>
  <si>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</si>
  <si>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</si>
  <si>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t>
  </si>
  <si>
    <t>Sesha Sai Srikar Pavan Kumar Chongala</t>
  </si>
  <si>
    <t>Software- Digital</t>
  </si>
  <si>
    <t>Azure DevOps Engineers</t>
  </si>
  <si>
    <t>Plano</t>
  </si>
  <si>
    <t>Onboarded</t>
  </si>
  <si>
    <t>Resource Active</t>
  </si>
  <si>
    <t>Expert</t>
  </si>
  <si>
    <t>Operations</t>
  </si>
  <si>
    <t>Others</t>
  </si>
  <si>
    <t>No</t>
  </si>
  <si>
    <t>Virtual Clinic - OneApp / myPath / myPal</t>
  </si>
  <si>
    <t>X</t>
  </si>
  <si>
    <t>1-3 years</t>
  </si>
  <si>
    <t>Prashanth Muthuram</t>
  </si>
  <si>
    <t>Experienced</t>
  </si>
  <si>
    <t>Saradha Murugavelu</t>
  </si>
  <si>
    <t>India</t>
  </si>
  <si>
    <t>Saurabh Pandey</t>
  </si>
  <si>
    <t xml:space="preserve">Vineeth Padalakunta </t>
  </si>
  <si>
    <t>Entry Level</t>
  </si>
  <si>
    <t>Brooklyn Bridge</t>
  </si>
  <si>
    <t xml:space="preserve">Brooklyn &amp; Bridge </t>
  </si>
  <si>
    <t>Mary</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</si>
  <si>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</si>
  <si>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</si>
  <si>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</si>
  <si>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</si>
  <si>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</si>
  <si>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</si>
  <si>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</si>
  <si>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</si>
  <si>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</si>
  <si>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</si>
  <si>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</si>
  <si>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</si>
  <si>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 xml:space="preserve">Omkar Sankaran  </t>
  </si>
  <si>
    <t>Development - Technical Manager</t>
  </si>
  <si>
    <t>Subject Matter Expert</t>
  </si>
  <si>
    <t>Brooklyn / OneApp</t>
  </si>
  <si>
    <t xml:space="preserve">Narmadha Kannan  </t>
  </si>
  <si>
    <t>Development - C# .Net</t>
  </si>
  <si>
    <t>Offboarding in progress</t>
  </si>
  <si>
    <t>Attrition</t>
  </si>
  <si>
    <t>First week of Jun'23</t>
  </si>
  <si>
    <t xml:space="preserve">Prabhu. Kannan  </t>
  </si>
  <si>
    <t>Development - Angular UI</t>
  </si>
  <si>
    <t>Offboarded</t>
  </si>
  <si>
    <t>Resource performance</t>
  </si>
  <si>
    <t xml:space="preserve">Booshan Ganesh Uganandhan  </t>
  </si>
  <si>
    <t xml:space="preserve">Vivek Jaiswal  </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</si>
  <si>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</si>
  <si>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</si>
  <si>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</si>
  <si>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</si>
  <si>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</si>
  <si>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</si>
  <si>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</si>
  <si>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</si>
  <si>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</si>
  <si>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</si>
  <si>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</si>
  <si>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year</t>
  </si>
  <si>
    <t>Pankaj kumar</t>
  </si>
  <si>
    <t>RAKESH KUMAR THATIPAMULA  </t>
  </si>
  <si>
    <t>Shafiya Sunkesala</t>
  </si>
  <si>
    <t>Avijit Laha</t>
  </si>
  <si>
    <t>Abhishek Bhagwat Bedre</t>
  </si>
  <si>
    <t>End of May'23</t>
  </si>
  <si>
    <t>Suraj Maharjan</t>
  </si>
  <si>
    <t>Jupiter /One App</t>
  </si>
  <si>
    <t>Nethaji</t>
  </si>
  <si>
    <t>Karandev Veppil Jayadev  </t>
  </si>
  <si>
    <t>C# Xamarin</t>
  </si>
  <si>
    <t>Aquarius / Jupiter</t>
  </si>
  <si>
    <t>Less than 1 yr</t>
  </si>
  <si>
    <t xml:space="preserve">Amit Gupta  </t>
  </si>
  <si>
    <t>Umesh</t>
  </si>
  <si>
    <t>Devops</t>
  </si>
  <si>
    <t>Jupiter/OneApp</t>
  </si>
  <si>
    <t>Marthula Malyadiri</t>
  </si>
  <si>
    <t>One App</t>
  </si>
  <si>
    <t>Christoper HandySide</t>
  </si>
  <si>
    <t>OneApp</t>
  </si>
  <si>
    <t>Javier</t>
  </si>
  <si>
    <t>Mahendra</t>
  </si>
  <si>
    <t>Carlos</t>
  </si>
  <si>
    <t>One App Test Automation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</si>
  <si>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</si>
  <si>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</si>
  <si>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</si>
  <si>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</si>
  <si>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</si>
  <si>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</si>
  <si>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</si>
  <si>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</si>
  <si>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</si>
  <si>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</si>
  <si>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</si>
  <si>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</si>
  <si>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</si>
  <si>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</si>
  <si>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</si>
  <si>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</si>
  <si>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Mobile Ops - sustanence</t>
  </si>
  <si>
    <t>Ju Young</t>
  </si>
  <si>
    <t xml:space="preserve">Development </t>
  </si>
  <si>
    <t>MobileOps</t>
  </si>
  <si>
    <t>Santhana</t>
  </si>
  <si>
    <t>Matthew Portmann</t>
  </si>
  <si>
    <t>Elampooranan R</t>
  </si>
  <si>
    <t>Mechanical</t>
  </si>
  <si>
    <t>Sustenance</t>
  </si>
  <si>
    <t>PETS( Sustenance)</t>
  </si>
  <si>
    <t>Yes</t>
  </si>
  <si>
    <t>Vascular-Equipment support &amp; NMD-TMV</t>
  </si>
  <si>
    <t>Dr. Frank Alexander</t>
  </si>
  <si>
    <t>Electrical</t>
  </si>
  <si>
    <t>Jayaprabakaran Kesavan</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</si>
  <si>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</si>
  <si>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</si>
  <si>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</si>
  <si>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</si>
  <si>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</si>
  <si>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</si>
  <si>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</si>
  <si>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</si>
  <si>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</si>
  <si>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</si>
  <si>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</si>
  <si>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</si>
  <si>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</si>
  <si>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</si>
  <si>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</si>
  <si>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</si>
  <si>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</si>
  <si>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</si>
  <si>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</si>
  <si>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</si>
  <si>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</si>
  <si>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</si>
  <si>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</si>
  <si>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</si>
  <si>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</si>
  <si>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</si>
  <si>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</si>
  <si>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</si>
  <si>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</si>
  <si>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</si>
  <si>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</si>
  <si>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</si>
  <si>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</si>
  <si>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</si>
  <si>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</si>
  <si>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</si>
  <si>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</si>
  <si>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</si>
  <si>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</si>
  <si>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</si>
  <si>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</si>
  <si>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</si>
  <si>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</si>
  <si>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</si>
  <si>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Lava</t>
  </si>
  <si>
    <t>Vijayakumar sethuraman</t>
  </si>
  <si>
    <t>Firmware Testing</t>
  </si>
  <si>
    <t>Saranya Veerappan</t>
  </si>
  <si>
    <t>Tools development</t>
  </si>
  <si>
    <t>AMJ</t>
  </si>
  <si>
    <t>Mobile Ops - Sustanence</t>
  </si>
  <si>
    <t>Doors tool training</t>
  </si>
  <si>
    <t>Mar'2024</t>
  </si>
  <si>
    <t>yes</t>
  </si>
  <si>
    <t>Learning ORCAD and PCB design</t>
  </si>
  <si>
    <t>BuildOps Laura</t>
  </si>
  <si>
    <t>Sivaram</t>
  </si>
  <si>
    <t>Rudresh</t>
  </si>
  <si>
    <t>Scrum Master</t>
  </si>
  <si>
    <t>ORCA2.0. Jupiter</t>
  </si>
  <si>
    <t>Nerella</t>
  </si>
  <si>
    <t>Gourik Kumar Bora</t>
  </si>
  <si>
    <t>Tullimelli Devika</t>
  </si>
  <si>
    <t>Shaik Wasim Akram</t>
  </si>
  <si>
    <t>Chitra Vala Ramamoorthy</t>
  </si>
  <si>
    <t>Priyanka Aswar</t>
  </si>
  <si>
    <t>Vaishali Ramasamy</t>
  </si>
  <si>
    <t>Prabhagaran</t>
  </si>
  <si>
    <t>James</t>
  </si>
  <si>
    <t>11th Aug</t>
  </si>
  <si>
    <t>John/John Bruton</t>
  </si>
  <si>
    <t>19th Aug</t>
  </si>
  <si>
    <t>Bryce</t>
  </si>
  <si>
    <t>24th Aug</t>
  </si>
  <si>
    <t>Karthik Nagarajan</t>
  </si>
  <si>
    <t>Neel Prasad P</t>
  </si>
  <si>
    <t>Remarks</t>
  </si>
  <si>
    <t>S.No.</t>
  </si>
  <si>
    <t>SOW period</t>
  </si>
  <si>
    <t>Final Consolidated SOW Value(Annual)</t>
  </si>
  <si>
    <t>Budget Consumed till Date</t>
  </si>
  <si>
    <t>Advance billing/ Actual</t>
  </si>
  <si>
    <t>Planned</t>
  </si>
  <si>
    <t>Actual</t>
  </si>
  <si>
    <t xml:space="preserve">Sustaining Engineering </t>
  </si>
  <si>
    <t>Jan'23 - Dec'23</t>
  </si>
  <si>
    <t>Mobile Ops - Mrkt Expn</t>
  </si>
  <si>
    <t>R&amp;D - Software</t>
  </si>
  <si>
    <t>Mobile Ops - Jupiter</t>
  </si>
  <si>
    <t>Advance</t>
  </si>
  <si>
    <t xml:space="preserve">Mobile Ops - Oahu </t>
  </si>
  <si>
    <t>Hercules(Android dev)</t>
  </si>
  <si>
    <t>Build ops Laura</t>
  </si>
  <si>
    <t>Total</t>
  </si>
  <si>
    <t>Reference Charts</t>
  </si>
  <si>
    <t>Burn down chart</t>
  </si>
  <si>
    <t>Budget Available</t>
  </si>
  <si>
    <t>Consumed</t>
  </si>
  <si>
    <t>Jan 23</t>
  </si>
  <si>
    <t>Feb 23</t>
  </si>
  <si>
    <t>Mar 23</t>
  </si>
  <si>
    <t>Total Budget</t>
  </si>
  <si>
    <t>Burn out</t>
  </si>
  <si>
    <t>PO value ( From Column "E" )</t>
  </si>
  <si>
    <t>Actual ( from Column "F" )</t>
  </si>
  <si>
    <t>Next Qrtr Forecast
( Sum of Column "N","P","R" )</t>
  </si>
  <si>
    <t>Mobile Ops - Digital</t>
  </si>
  <si>
    <t>Planned ( From row "16" - Sum of all planned )</t>
  </si>
  <si>
    <t>Actual ( from row "16" - Sum of all actual )</t>
  </si>
  <si>
    <t>Apr 23</t>
  </si>
  <si>
    <t>May 23</t>
  </si>
  <si>
    <t>Jun 23</t>
  </si>
  <si>
    <t>Jul 23</t>
  </si>
  <si>
    <t>Aug 23</t>
  </si>
  <si>
    <t>Sep 23</t>
  </si>
  <si>
    <t>Oct 23</t>
  </si>
  <si>
    <t>Nov 23</t>
  </si>
  <si>
    <t>Dec 23</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</si>
  <si>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</si>
  <si>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</si>
  <si>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</si>
  <si>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</si>
  <si>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</si>
  <si>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</si>
  <si>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</si>
  <si>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</si>
  <si>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JAS-22 &amp; OND-22</t>
  </si>
  <si>
    <t>Received Dec'22. Next PCSAT to be triggered by June'23</t>
  </si>
  <si>
    <t>-</t>
  </si>
  <si>
    <t>Received Mar'23</t>
  </si>
  <si>
    <t>Received Apr'23</t>
  </si>
  <si>
    <t>Started in Jan'23</t>
  </si>
  <si>
    <t>See Remarks</t>
  </si>
  <si>
    <t>PCSAT trigged , yet to receive the feedback</t>
  </si>
  <si>
    <t>First time</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</si>
  <si>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</si>
  <si>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</si>
  <si>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</si>
  <si>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</si>
  <si>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</si>
  <si>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</si>
  <si>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</si>
  <si>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</si>
  <si>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</si>
  <si>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</si>
  <si>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</si>
  <si>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</si>
  <si>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</si>
  <si>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</si>
  <si>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S.NO</t>
  </si>
  <si>
    <t>Skill</t>
  </si>
  <si>
    <t>Functional area</t>
  </si>
  <si>
    <t xml:space="preserve">JFM </t>
  </si>
  <si>
    <t xml:space="preserve">No of resources planned </t>
  </si>
  <si>
    <t>Python</t>
  </si>
  <si>
    <t>•	Systems Qualification Testing/Report for Oahu
•	iPhone 13, 14 and SE3 Systems Device Qualification Testing/Report for A3.11
•	A3.7 SDK15 Systems Qualification Testing/Report</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</si>
  <si>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</si>
  <si>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system qualification testing for Oahu, A3.7 (China) &amp; Iphone14 series,A3.11 releases.</t>
  </si>
  <si>
    <t>Successful completion of Software qualification testing for Oahu, A3.7 (China) &amp; Iphone14 series,A3.11 releases.</t>
  </si>
  <si>
    <t xml:space="preserve">1.Alternate resistor parts reviewed and finalized for Wolverine Project 
2.Thin and Thick film resistor specs with Wolverine alternate resistors released in windchill 
</t>
  </si>
  <si>
    <t>•	iPhone 14 Series Systems Device Qualification Testing/Report for ORCA
•	Continuous Device qualification for new devices, BYOD, Onyx, A3.11 and Gemini 
•	Continuous process improvement including protocol creation, revisions, and test methods</t>
  </si>
  <si>
    <t>iPhone 14 Series Software Device Qualification Testing and Report for ORCA
New automated test scripts for Jupiter</t>
  </si>
  <si>
    <t>Successful completion of Software qualification testing for ORCA application release.</t>
  </si>
  <si>
    <t>OneAPP</t>
  </si>
  <si>
    <t xml:space="preserve"> Completed Jupiter tickets&amp; one App tickets assigned</t>
  </si>
  <si>
    <t>Jan'23-Apr'23</t>
  </si>
  <si>
    <t>Jan'23-Dec'23</t>
  </si>
  <si>
    <t>Agile Basics</t>
  </si>
  <si>
    <t>Doors</t>
  </si>
  <si>
    <t>Devices-SW</t>
  </si>
  <si>
    <t>Apium</t>
  </si>
  <si>
    <t>May'23 - Oct'23</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</si>
  <si>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</si>
  <si>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</si>
  <si>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</si>
  <si>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r>
      <t xml:space="preserve">Support in execution of below activities
1.	CAPA Support - CAPA 991 &amp; 992  ( Capa details ?? )
2.	New EOL Component for SMT Hybrid
3.	EOL PPGR and IRDA Cable Transceiver/Encoder ( Which component )
4.	OGP Smartscope Changes
5.	RFA Product Family / REQ-E-2023-0042
6.DSM Transfer- DBS FDA Submission Support
7. Lubrizol Transfer FDA Submission Support 
</t>
    </r>
    <r>
      <rPr>
        <b/>
        <sz val="10"/>
        <color rgb="FF7030A0"/>
        <rFont val="Calibri"/>
        <scheme val="minor"/>
      </rPr>
      <t>8.</t>
    </r>
    <r>
      <rPr>
        <sz val="10"/>
        <color rgb="FF7030A0"/>
        <rFont val="Calibri"/>
        <scheme val="minor"/>
      </rPr>
      <t>Ontime resource Allocation for Onbase Walk-in request</t>
    </r>
  </si>
  <si>
    <t>1.. SCR support
        a.SCR 2022-223 Juno pacific relocation
        b.SCR 2022-287 Heraeus Pierce Tool Sensor and Slot Location Program 
2.Line down avoidance for Cannula Assembly, Emerging Issues and  R&amp;D Justification for the selection of 6173 
3.DSM Transfer - DBS Surface Area Report
4.Material Characterization &amp; FEA simulation report for DSM Transfer DBS
5.Material Characterization &amp; FEA simulation report for Lubrizaol Transfer DRG
6.Rapid programmer plug kit material spec release ( Windchill ?? )
7.Cable, Charging, Orion RC, Charger material spec update ( update for ?? )</t>
  </si>
  <si>
    <t>JAS</t>
  </si>
  <si>
    <t>Quarter</t>
  </si>
  <si>
    <t xml:space="preserve">AMJ-23 </t>
  </si>
  <si>
    <t>Jan'23-Dec'24</t>
  </si>
  <si>
    <t>Jan'23-Dec'25</t>
  </si>
  <si>
    <t>Jan'23-Dec'26</t>
  </si>
  <si>
    <t>Jan'23-Dec'27</t>
  </si>
  <si>
    <t>Jan'23-Dec'28</t>
  </si>
  <si>
    <t>Jan'23-Dec'29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</si>
</sst>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409]mmm\-yy;@"/>
  </numFmts>
  <fonts count="34"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22"/>
      <color theme="1"/>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name val="Arial"/>
    </font>
    <font>
      <sz val="8"/>
      <color rgb="FF7030A0"/>
      <name val="Arial"/>
      <family val="2"/>
    </font>
    <font>
      <b/>
      <sz val="11"/>
      <color rgb="FFFF0000"/>
      <name val="Calibri"/>
      <family val="2"/>
      <scheme val="minor"/>
    </font>
    <font>
      <sz val="10"/>
      <color rgb="FF7030A0"/>
      <name val="Calibri"/>
      <scheme val="minor"/>
    </font>
    <font>
      <b/>
      <sz val="10"/>
      <color rgb="FF7030A0"/>
      <name val="Calibri"/>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s>
  <fills count="1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00FF00"/>
        <bgColor indexed="64"/>
      </patternFill>
    </fill>
    <fill>
      <patternFill patternType="solid">
        <fgColor theme="9" tint="0.59999389629810485"/>
        <bgColor indexed="64"/>
      </patternFill>
    </fill>
    <fill>
      <patternFill patternType="solid">
        <fgColor rgb="FFD9D9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171">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2" fillId="6" borderId="3" xfId="0" applyFont="1" applyFill="1" applyBorder="1" applyAlignment="1">
      <alignment horizontal="left" vertical="center" wrapText="1"/>
    </xf>
    <xf numFmtId="0" fontId="0" fillId="0" borderId="0" xfId="0" applyAlignment="1">
      <alignment horizontal="center"/>
    </xf>
    <xf numFmtId="165" fontId="0" fillId="0" borderId="0" xfId="0" applyNumberFormat="1" applyAlignment="1">
      <alignment horizontal="center"/>
    </xf>
    <xf numFmtId="0" fontId="8" fillId="8" borderId="1" xfId="0" applyFont="1" applyFill="1" applyBorder="1" applyAlignment="1">
      <alignment horizontal="center" wrapText="1"/>
    </xf>
    <xf numFmtId="0" fontId="0" fillId="9" borderId="1" xfId="0" applyFill="1" applyBorder="1" applyAlignment="1">
      <alignment horizontal="center"/>
    </xf>
    <xf numFmtId="0" fontId="9" fillId="0" borderId="2" xfId="0" applyFont="1" applyBorder="1"/>
    <xf numFmtId="165" fontId="0" fillId="10" borderId="1" xfId="0" applyNumberFormat="1" applyFill="1" applyBorder="1"/>
    <xf numFmtId="0" fontId="0" fillId="7" borderId="1" xfId="0" applyFill="1" applyBorder="1" applyAlignment="1">
      <alignment horizontal="center"/>
    </xf>
    <xf numFmtId="0" fontId="11" fillId="8" borderId="1" xfId="0" applyFont="1" applyFill="1" applyBorder="1" applyAlignment="1">
      <alignment horizontal="center" wrapText="1"/>
    </xf>
    <xf numFmtId="0" fontId="12" fillId="12"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165" fontId="0" fillId="10" borderId="1" xfId="0" applyNumberFormat="1" applyFill="1" applyBorder="1" applyAlignment="1">
      <alignment horizontal="left"/>
    </xf>
    <xf numFmtId="0" fontId="13" fillId="13" borderId="1" xfId="0" applyFont="1" applyFill="1" applyBorder="1" applyAlignment="1">
      <alignment horizontal="center"/>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11" borderId="1" xfId="0" applyFont="1" applyFill="1" applyBorder="1" applyAlignment="1">
      <alignment horizontal="center"/>
    </xf>
    <xf numFmtId="1" fontId="13" fillId="11" borderId="1" xfId="0" applyNumberFormat="1" applyFont="1" applyFill="1" applyBorder="1" applyAlignment="1">
      <alignment horizontal="center"/>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0" fontId="9" fillId="0" borderId="4" xfId="0" applyFont="1" applyBorder="1" applyAlignment="1">
      <alignment horizontal="left"/>
    </xf>
    <xf numFmtId="165" fontId="0" fillId="10" borderId="4" xfId="0" applyNumberFormat="1" applyFill="1" applyBorder="1" applyAlignment="1">
      <alignment horizontal="left"/>
    </xf>
    <xf numFmtId="164" fontId="0" fillId="0" borderId="0" xfId="0" applyNumberFormat="1" applyAlignment="1">
      <alignment horizontal="center"/>
    </xf>
    <xf numFmtId="164" fontId="0" fillId="0" borderId="1" xfId="2" applyNumberFormat="1" applyFont="1" applyFill="1" applyBorder="1" applyAlignment="1">
      <alignment horizontal="center"/>
    </xf>
    <xf numFmtId="0" fontId="8" fillId="8" borderId="1" xfId="0" applyFont="1" applyFill="1" applyBorder="1" applyAlignment="1">
      <alignment horizontal="center"/>
    </xf>
    <xf numFmtId="0" fontId="8" fillId="8" borderId="3" xfId="0" applyFont="1" applyFill="1" applyBorder="1" applyAlignment="1">
      <alignment horizontal="center" wrapText="1"/>
    </xf>
    <xf numFmtId="0" fontId="9" fillId="0" borderId="2" xfId="0" applyFont="1" applyBorder="1" applyAlignment="1">
      <alignment horizontal="center"/>
    </xf>
    <xf numFmtId="0" fontId="0" fillId="0" borderId="1" xfId="0" applyBorder="1" applyAlignment="1">
      <alignment horizontal="center"/>
    </xf>
    <xf numFmtId="165" fontId="0" fillId="10" borderId="1" xfId="0" applyNumberFormat="1" applyFill="1" applyBorder="1" applyAlignment="1">
      <alignment horizontal="center"/>
    </xf>
    <xf numFmtId="165" fontId="0" fillId="11" borderId="1" xfId="2" applyFont="1" applyFill="1" applyBorder="1" applyAlignment="1">
      <alignment horizontal="center"/>
    </xf>
    <xf numFmtId="164" fontId="0" fillId="0" borderId="1" xfId="0" applyNumberFormat="1" applyBorder="1" applyAlignment="1">
      <alignment horizontal="center"/>
    </xf>
    <xf numFmtId="165" fontId="0" fillId="7" borderId="1" xfId="0" applyNumberFormat="1" applyFill="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7" fillId="0" borderId="0" xfId="0" applyFont="1"/>
    <xf numFmtId="0" fontId="11" fillId="8" borderId="1" xfId="0" applyFont="1" applyFill="1" applyBorder="1" applyAlignment="1">
      <alignment horizontal="left" wrapText="1"/>
    </xf>
    <xf numFmtId="0" fontId="13" fillId="0" borderId="1" xfId="0" applyFont="1" applyBorder="1" applyAlignment="1">
      <alignment horizontal="left"/>
    </xf>
    <xf numFmtId="0" fontId="13" fillId="0" borderId="0" xfId="0" applyFont="1" applyAlignment="1">
      <alignment horizontal="left"/>
    </xf>
    <xf numFmtId="0" fontId="18" fillId="0" borderId="0" xfId="0" applyFont="1" applyAlignment="1">
      <alignment horizontal="left"/>
    </xf>
    <xf numFmtId="0" fontId="18" fillId="9" borderId="1" xfId="0" applyFont="1" applyFill="1" applyBorder="1" applyAlignment="1">
      <alignment horizontal="center"/>
    </xf>
    <xf numFmtId="0" fontId="18" fillId="0" borderId="2" xfId="0" applyFont="1" applyBorder="1" applyAlignment="1">
      <alignment horizontal="center"/>
    </xf>
    <xf numFmtId="0" fontId="18" fillId="0" borderId="1" xfId="0" applyFont="1" applyBorder="1" applyAlignment="1">
      <alignment horizontal="center"/>
    </xf>
    <xf numFmtId="165" fontId="18" fillId="10" borderId="1" xfId="0" applyNumberFormat="1" applyFont="1" applyFill="1" applyBorder="1" applyAlignment="1">
      <alignment horizontal="center"/>
    </xf>
    <xf numFmtId="164" fontId="18" fillId="0" borderId="1" xfId="2" applyNumberFormat="1" applyFont="1" applyBorder="1" applyAlignment="1">
      <alignment horizontal="center"/>
    </xf>
    <xf numFmtId="165" fontId="18" fillId="11" borderId="1" xfId="2" applyFont="1" applyFill="1" applyBorder="1" applyAlignment="1">
      <alignment horizontal="center"/>
    </xf>
    <xf numFmtId="164" fontId="18"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19" fillId="0" borderId="2" xfId="0" applyFont="1" applyBorder="1" applyProtection="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0" fontId="19" fillId="0" borderId="2" xfId="0" applyFont="1" applyBorder="1"/>
    <xf numFmtId="166" fontId="20" fillId="0" borderId="1" xfId="0" applyNumberFormat="1" applyFont="1" applyBorder="1" applyAlignment="1">
      <alignment horizontal="center"/>
    </xf>
    <xf numFmtId="0" fontId="21" fillId="0" borderId="2" xfId="0" applyFont="1" applyBorder="1"/>
    <xf numFmtId="0" fontId="20" fillId="0" borderId="1" xfId="0" applyFont="1" applyBorder="1" applyAlignment="1">
      <alignment horizontal="center"/>
    </xf>
    <xf numFmtId="0" fontId="20" fillId="3" borderId="1" xfId="0" applyFont="1" applyFill="1" applyBorder="1" applyAlignment="1">
      <alignment horizontal="center"/>
    </xf>
    <xf numFmtId="0" fontId="20" fillId="0" borderId="1" xfId="0" applyFont="1" applyBorder="1" applyAlignment="1">
      <alignment horizontal="center" vertical="center"/>
    </xf>
    <xf numFmtId="0" fontId="22" fillId="0" borderId="1" xfId="0" applyFont="1" applyBorder="1" applyAlignment="1">
      <alignment horizontal="center" vertical="center" wrapText="1" readingOrder="1"/>
    </xf>
    <xf numFmtId="15" fontId="22" fillId="0" borderId="1" xfId="0" applyNumberFormat="1" applyFont="1" applyBorder="1" applyAlignment="1">
      <alignment vertical="center" wrapText="1"/>
    </xf>
    <xf numFmtId="0" fontId="22" fillId="0" borderId="1" xfId="0" applyFont="1" applyBorder="1" applyAlignment="1">
      <alignment vertical="center" wrapText="1"/>
    </xf>
    <xf numFmtId="0" fontId="23" fillId="0" borderId="2" xfId="0" applyFont="1" applyBorder="1"/>
    <xf numFmtId="0" fontId="24" fillId="0" borderId="1" xfId="0" applyFont="1" applyBorder="1" applyAlignment="1">
      <alignment horizontal="center"/>
    </xf>
    <xf numFmtId="0" fontId="24" fillId="3" borderId="1" xfId="0" applyFont="1" applyFill="1" applyBorder="1" applyAlignment="1">
      <alignment horizontal="center"/>
    </xf>
    <xf numFmtId="0" fontId="24" fillId="0" borderId="1" xfId="0" applyFont="1" applyBorder="1" applyAlignment="1">
      <alignment horizontal="left" wrapText="1"/>
    </xf>
    <xf numFmtId="0" fontId="24" fillId="0" borderId="1" xfId="0" applyFont="1" applyBorder="1" applyAlignment="1">
      <alignment horizontal="center" wrapText="1"/>
    </xf>
    <xf numFmtId="0" fontId="9" fillId="0" borderId="7" xfId="0" applyFont="1" applyBorder="1"/>
    <xf numFmtId="0" fontId="24" fillId="0" borderId="4" xfId="0" applyFont="1" applyBorder="1" applyAlignment="1">
      <alignment horizontal="center"/>
    </xf>
    <xf numFmtId="0" fontId="24" fillId="3" borderId="4" xfId="0" applyFont="1" applyFill="1" applyBorder="1" applyAlignment="1">
      <alignment horizontal="center"/>
    </xf>
    <xf numFmtId="0" fontId="24" fillId="0" borderId="4" xfId="0" applyFont="1" applyBorder="1" applyAlignment="1">
      <alignment horizontal="left" wrapText="1"/>
    </xf>
    <xf numFmtId="0" fontId="24" fillId="0" borderId="1" xfId="0" applyFont="1" applyBorder="1" applyAlignment="1">
      <alignment horizontal="left"/>
    </xf>
    <xf numFmtId="0" fontId="26" fillId="0" borderId="1" xfId="0" applyFont="1" applyBorder="1" applyAlignment="1">
      <alignment horizontal="center" vertical="center" wrapText="1" readingOrder="1"/>
    </xf>
    <xf numFmtId="15" fontId="26" fillId="0" borderId="1" xfId="0" applyNumberFormat="1" applyFont="1" applyBorder="1" applyAlignment="1">
      <alignment horizontal="center" vertical="center" wrapText="1"/>
    </xf>
    <xf numFmtId="166" fontId="24" fillId="0" borderId="1" xfId="0" applyNumberFormat="1" applyFont="1" applyBorder="1" applyAlignment="1">
      <alignment horizontal="center"/>
    </xf>
    <xf numFmtId="0" fontId="23" fillId="0" borderId="1" xfId="0" applyFont="1" applyBorder="1"/>
    <xf numFmtId="1" fontId="24" fillId="0" borderId="1" xfId="0" applyNumberFormat="1" applyFont="1" applyBorder="1" applyAlignment="1">
      <alignment horizontal="center"/>
    </xf>
    <xf numFmtId="0" fontId="24" fillId="11" borderId="1" xfId="0" applyFont="1" applyFill="1" applyBorder="1" applyAlignment="1">
      <alignment horizontal="center"/>
    </xf>
    <xf numFmtId="1" fontId="24" fillId="11" borderId="1" xfId="0" applyNumberFormat="1" applyFont="1" applyFill="1" applyBorder="1" applyAlignment="1">
      <alignment horizontal="center"/>
    </xf>
    <xf numFmtId="0" fontId="24" fillId="0" borderId="1" xfId="0" applyFont="1" applyBorder="1" applyAlignment="1">
      <alignment horizontal="left" vertical="top" wrapText="1"/>
    </xf>
    <xf numFmtId="0" fontId="25" fillId="0" borderId="1" xfId="0" applyFont="1" applyBorder="1" applyAlignment="1" applyProtection="1">
      <alignment vertical="center" wrapText="1" readingOrder="1"/>
      <protection locked="0"/>
    </xf>
    <xf numFmtId="14" fontId="4" fillId="0" borderId="1" xfId="0" applyNumberFormat="1" applyFont="1" applyBorder="1" applyAlignment="1" applyProtection="1">
      <alignment vertical="center" wrapText="1"/>
      <protection locked="0"/>
    </xf>
    <xf numFmtId="14" fontId="4" fillId="0" borderId="1" xfId="0" applyNumberFormat="1" applyFont="1" applyBorder="1" applyAlignment="1">
      <alignment vertical="center" wrapText="1"/>
    </xf>
    <xf numFmtId="0" fontId="27" fillId="9" borderId="1" xfId="0" applyFont="1" applyFill="1" applyBorder="1" applyAlignment="1">
      <alignment horizontal="center"/>
    </xf>
    <xf numFmtId="0" fontId="27" fillId="0" borderId="2" xfId="0" applyFont="1" applyBorder="1" applyAlignment="1">
      <alignment horizontal="center"/>
    </xf>
    <xf numFmtId="0" fontId="27" fillId="0" borderId="1" xfId="0" applyFont="1" applyBorder="1" applyAlignment="1">
      <alignment horizontal="center"/>
    </xf>
    <xf numFmtId="0" fontId="30" fillId="0" borderId="1" xfId="0" applyFont="1" applyBorder="1" applyAlignment="1">
      <alignment horizontal="left" vertical="center" wrapText="1"/>
    </xf>
    <xf numFmtId="0" fontId="31" fillId="0" borderId="8" xfId="0" applyFont="1" applyBorder="1" applyAlignment="1">
      <alignment vertical="center"/>
    </xf>
    <xf numFmtId="0" fontId="31" fillId="0" borderId="11" xfId="0" applyFont="1" applyBorder="1" applyAlignment="1">
      <alignment vertical="center" wrapText="1"/>
    </xf>
    <xf numFmtId="0" fontId="32" fillId="0" borderId="12" xfId="0" applyFont="1" applyBorder="1" applyAlignment="1">
      <alignment vertical="center" wrapText="1"/>
    </xf>
    <xf numFmtId="0" fontId="32" fillId="0" borderId="11" xfId="0" applyFont="1" applyBorder="1" applyAlignment="1">
      <alignment vertical="center"/>
    </xf>
    <xf numFmtId="0" fontId="32" fillId="3" borderId="12" xfId="0" applyFont="1" applyFill="1" applyBorder="1" applyAlignment="1">
      <alignment vertical="center"/>
    </xf>
    <xf numFmtId="0" fontId="32" fillId="7" borderId="12" xfId="0" applyFont="1" applyFill="1" applyBorder="1" applyAlignment="1">
      <alignment vertical="center"/>
    </xf>
    <xf numFmtId="0" fontId="32" fillId="14" borderId="12" xfId="0" applyFont="1" applyFill="1" applyBorder="1" applyAlignment="1">
      <alignment vertical="center"/>
    </xf>
    <xf numFmtId="0" fontId="31" fillId="7" borderId="12" xfId="0" applyFont="1" applyFill="1" applyBorder="1" applyAlignment="1">
      <alignment vertical="center"/>
    </xf>
    <xf numFmtId="0" fontId="31" fillId="14" borderId="12" xfId="0" applyFont="1" applyFill="1" applyBorder="1" applyAlignment="1">
      <alignment vertical="center"/>
    </xf>
    <xf numFmtId="0" fontId="31" fillId="3" borderId="12" xfId="0" applyFont="1" applyFill="1" applyBorder="1" applyAlignment="1">
      <alignment vertical="center"/>
    </xf>
    <xf numFmtId="0" fontId="0" fillId="0" borderId="8" xfId="0" applyBorder="1"/>
    <xf numFmtId="164" fontId="33" fillId="0" borderId="1" xfId="0" applyNumberFormat="1" applyFont="1" applyBorder="1"/>
    <xf numFmtId="15" fontId="4" fillId="0" borderId="1" xfId="0" applyNumberFormat="1" applyFont="1" applyBorder="1" applyAlignment="1">
      <alignment horizontal="left" vertical="center" wrapText="1"/>
    </xf>
    <xf numFmtId="0" fontId="13" fillId="0" borderId="0" xfId="0" applyFont="1"/>
    <xf numFmtId="0" fontId="10" fillId="12" borderId="0" xfId="0" applyFont="1" applyFill="1" applyAlignment="1">
      <alignment horizontal="center"/>
    </xf>
    <xf numFmtId="1" fontId="13" fillId="0" borderId="6" xfId="0" applyNumberFormat="1" applyFont="1" applyBorder="1" applyAlignment="1">
      <alignment horizontal="left" vertical="top" wrapText="1"/>
    </xf>
    <xf numFmtId="1" fontId="13" fillId="0" borderId="6" xfId="0" applyNumberFormat="1" applyFont="1" applyBorder="1" applyAlignment="1">
      <alignment horizontal="center" wrapText="1"/>
    </xf>
    <xf numFmtId="166" fontId="0" fillId="4" borderId="1" xfId="0" applyNumberFormat="1" applyFill="1" applyBorder="1" applyAlignment="1">
      <alignment horizontal="center"/>
    </xf>
    <xf numFmtId="0" fontId="31" fillId="0" borderId="13"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4" xfId="0" applyFont="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0" fillId="0" borderId="15" xfId="0" applyBorder="1"/>
    <xf numFmtId="0" fontId="0" fillId="0" borderId="11" xfId="0" applyBorder="1"/>
    <xf numFmtId="0" fontId="13" fillId="0" borderId="3" xfId="0" applyFont="1" applyBorder="1" applyAlignment="1">
      <alignment horizontal="center"/>
    </xf>
    <xf numFmtId="0" fontId="13" fillId="0" borderId="7" xfId="0" applyFont="1" applyBorder="1" applyAlignment="1">
      <alignment horizontal="center"/>
    </xf>
    <xf numFmtId="0" fontId="13" fillId="0" borderId="2" xfId="0" applyFont="1" applyBorder="1" applyAlignment="1">
      <alignment horizontal="center"/>
    </xf>
    <xf numFmtId="1" fontId="13" fillId="0" borderId="4" xfId="0" applyNumberFormat="1" applyFont="1" applyBorder="1" applyAlignment="1">
      <alignment horizontal="center"/>
    </xf>
    <xf numFmtId="1" fontId="13" fillId="0" borderId="1" xfId="0" applyNumberFormat="1" applyFont="1" applyBorder="1" applyAlignment="1">
      <alignment horizontal="left" vertical="top" wrapText="1"/>
    </xf>
    <xf numFmtId="1" fontId="24" fillId="0" borderId="6" xfId="0" applyNumberFormat="1" applyFont="1" applyBorder="1" applyAlignment="1">
      <alignment horizontal="center"/>
    </xf>
    <xf numFmtId="1" fontId="24" fillId="0" borderId="5" xfId="0" applyNumberFormat="1" applyFont="1" applyBorder="1" applyAlignment="1">
      <alignment horizontal="center"/>
    </xf>
    <xf numFmtId="1" fontId="13" fillId="0" borderId="6" xfId="0" applyNumberFormat="1" applyFont="1" applyBorder="1" applyAlignment="1">
      <alignment horizontal="center"/>
    </xf>
    <xf numFmtId="0" fontId="13" fillId="0" borderId="6" xfId="0" applyFont="1" applyBorder="1" applyAlignment="1">
      <alignment horizontal="center"/>
    </xf>
    <xf numFmtId="1" fontId="24" fillId="0" borderId="0" xfId="0" applyNumberFormat="1" applyFont="1" applyBorder="1" applyAlignment="1">
      <alignment horizontal="center"/>
    </xf>
    <xf numFmtId="0" fontId="24" fillId="11" borderId="3" xfId="0" applyFont="1" applyFill="1" applyBorder="1" applyAlignment="1">
      <alignment horizontal="center"/>
    </xf>
    <xf numFmtId="0" fontId="24" fillId="0" borderId="3" xfId="0" applyFont="1" applyBorder="1" applyAlignment="1">
      <alignment horizontal="center"/>
    </xf>
    <xf numFmtId="0" fontId="24" fillId="11" borderId="7" xfId="0" applyFont="1" applyFill="1" applyBorder="1" applyAlignment="1">
      <alignment horizontal="center"/>
    </xf>
    <xf numFmtId="0" fontId="24" fillId="0" borderId="7" xfId="0" applyFont="1" applyBorder="1" applyAlignment="1">
      <alignment horizontal="center"/>
    </xf>
    <xf numFmtId="1" fontId="24" fillId="11" borderId="2" xfId="0" applyNumberFormat="1" applyFont="1" applyFill="1" applyBorder="1" applyAlignment="1">
      <alignment horizontal="center"/>
    </xf>
    <xf numFmtId="0" fontId="24" fillId="0" borderId="2" xfId="0" applyFont="1" applyBorder="1" applyAlignment="1">
      <alignment horizontal="center"/>
    </xf>
  </cellXfs>
  <cellStyles count="3">
    <cellStyle name="Currency" xfId="2" builtinId="4"/>
    <cellStyle name="Normal" xfId="0" builtinId="0"/>
    <cellStyle name="Normal 2" xfId="1" xr:uid="{CE01F0EA-3ABB-473D-8B2B-4BE7E5B21FA2}"/>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Finance'!$C$24</c:f>
              <c:strCache>
                <c:ptCount val="1"/>
                <c:pt idx="0">
                  <c:v>Budget Available</c:v>
                </c:pt>
              </c:strCache>
            </c:strRef>
          </c:tx>
          <c:spPr>
            <a:ln w="28575" cap="rnd">
              <a:solidFill>
                <a:schemeClr val="accent1"/>
              </a:solidFill>
              <a:round/>
            </a:ln>
            <a:effectLst/>
          </c:spPr>
          <c:marker>
            <c:symbol val="none"/>
          </c:marker>
          <c:cat>
            <c:strRef>
              <c:f>'Master Data- Finance'!$B$25:$B$28</c:f>
              <c:strCache>
                <c:ptCount val="4"/>
                <c:pt idx="1">
                  <c:v>Jan 23</c:v>
                </c:pt>
                <c:pt idx="2">
                  <c:v>Feb 23</c:v>
                </c:pt>
                <c:pt idx="3">
                  <c:v>Mar 23</c:v>
                </c:pt>
              </c:strCache>
            </c:strRef>
          </c:cat>
          <c:val>
            <c:numRef>
              <c:f>'Master Data- Finance'!$C$25:$C$28</c:f>
              <c:numCache>
                <c:formatCode>_("$"* #,##0.00_);_("$"* \(#,##0.00\);_("$"* "-"??_);_(@_)</c:formatCode>
                <c:ptCount val="4"/>
                <c:pt idx="0">
                  <c:v>6394038.1448322292</c:v>
                </c:pt>
                <c:pt idx="1">
                  <c:v>5911375.6948322291</c:v>
                </c:pt>
                <c:pt idx="2">
                  <c:v>5412192.4848322291</c:v>
                </c:pt>
                <c:pt idx="3">
                  <c:v>4860224.7548322286</c:v>
                </c:pt>
              </c:numCache>
            </c:numRef>
          </c:val>
          <c:smooth val="0"/>
          <c:extLst>
            <c:ext xmlns:c16="http://schemas.microsoft.com/office/drawing/2014/chart" uri="{C3380CC4-5D6E-409C-BE32-E72D297353CC}">
              <c16:uniqueId val="{00000000-2431-459D-AB80-C9ABDEFD5464}"/>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Finance'!$B$41</c:f>
              <c:strCache>
                <c:ptCount val="1"/>
                <c:pt idx="0">
                  <c:v>PO value ( From Column "E" )</c:v>
                </c:pt>
              </c:strCache>
            </c:strRef>
          </c:tx>
          <c:spPr>
            <a:solidFill>
              <a:schemeClr val="accent1"/>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Finance'!$B$42:$B$54</c:f>
              <c:numCache>
                <c:formatCode>_("$"* #,##0.00_);_("$"* \(#,##0.00\);_("$"* "-"??_);_(@_)</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1811-4F57-B855-3E35F0C5B556}"/>
            </c:ext>
          </c:extLst>
        </c:ser>
        <c:ser>
          <c:idx val="1"/>
          <c:order val="1"/>
          <c:tx>
            <c:strRef>
              <c:f>'Master Data- Finance'!$C$41</c:f>
              <c:strCache>
                <c:ptCount val="1"/>
              </c:strCache>
            </c:strRef>
          </c:tx>
          <c:spPr>
            <a:solidFill>
              <a:schemeClr val="accent2"/>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Finance'!$C$42:$C$54</c:f>
              <c:numCache>
                <c:formatCode>General</c:formatCode>
                <c:ptCount val="13"/>
              </c:numCache>
            </c:numRef>
          </c:val>
          <c:extLst>
            <c:ext xmlns:c16="http://schemas.microsoft.com/office/drawing/2014/chart" uri="{C3380CC4-5D6E-409C-BE32-E72D297353CC}">
              <c16:uniqueId val="{00000001-1811-4F57-B855-3E35F0C5B556}"/>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Finance'!$D$41</c:f>
              <c:strCache>
                <c:ptCount val="1"/>
                <c:pt idx="0">
                  <c:v>Actual ( from Column "F" )</c:v>
                </c:pt>
              </c:strCache>
            </c:strRef>
          </c:tx>
          <c:spPr>
            <a:solidFill>
              <a:schemeClr val="accent3"/>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Finance'!$D$42:$D$54</c:f>
              <c:numCache>
                <c:formatCode>"$"#,##0.00_);[Red]\("$"#,##0.00\)</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2-1811-4F57-B855-3E35F0C5B556}"/>
            </c:ext>
          </c:extLst>
        </c:ser>
        <c:ser>
          <c:idx val="3"/>
          <c:order val="3"/>
          <c:tx>
            <c:strRef>
              <c:f>'Master Data- Finance'!$F$41</c:f>
              <c:strCache>
                <c:ptCount val="1"/>
                <c:pt idx="0">
                  <c:v>Next Qrtr Forecast
( Sum of Column "N","P","R" )</c:v>
                </c:pt>
              </c:strCache>
            </c:strRef>
          </c:tx>
          <c:spPr>
            <a:solidFill>
              <a:schemeClr val="accent4"/>
            </a:solidFill>
            <a:ln>
              <a:noFill/>
            </a:ln>
            <a:effectLst/>
          </c:spPr>
          <c:invertIfNegative val="0"/>
          <c:cat>
            <c:strRef>
              <c:f>'Master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'Master Data- Finance'!$F$42:$F$54</c:f>
              <c:numCache>
                <c:formatCode>"$"#,##0.00_);[Red]\("$"#,##0.00\)</c:formatCode>
                <c:ptCount val="13"/>
                <c:pt idx="0">
                  <c:v>166767.25</c:v>
                </c:pt>
                <c:pt idx="1">
                  <c:v>264936.09999999998</c:v>
                </c:pt>
                <c:pt idx="2">
                  <c:v>33451.199999999997</c:v>
                </c:pt>
                <c:pt idx="3">
                  <c:v>67788</c:v>
                </c:pt>
                <c:pt idx="4">
                  <c:v>63000</c:v>
                </c:pt>
                <c:pt idx="5">
                  <c:v>0</c:v>
                </c:pt>
                <c:pt idx="6">
                  <c:v>29820</c:v>
                </c:pt>
                <c:pt idx="7">
                  <c:v>249510</c:v>
                </c:pt>
                <c:pt idx="8">
                  <c:v>35640</c:v>
                </c:pt>
                <c:pt idx="9">
                  <c:v>139389</c:v>
                </c:pt>
                <c:pt idx="10">
                  <c:v>200550</c:v>
                </c:pt>
                <c:pt idx="11">
                  <c:v>323400</c:v>
                </c:pt>
                <c:pt idx="12">
                  <c:v>91554.75</c:v>
                </c:pt>
              </c:numCache>
            </c:numRef>
          </c:val>
          <c:extLst>
            <c:ext xmlns:c16="http://schemas.microsoft.com/office/drawing/2014/chart" uri="{C3380CC4-5D6E-409C-BE32-E72D297353CC}">
              <c16:uniqueId val="{00000003-1811-4F57-B855-3E35F0C5B556}"/>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Finance'!$B$41</c:f>
              <c:strCache>
                <c:ptCount val="1"/>
                <c:pt idx="0">
                  <c:v>PO value ( From Column "E" )</c:v>
                </c:pt>
              </c:strCache>
            </c:strRef>
          </c:tx>
          <c:spPr>
            <a:solidFill>
              <a:schemeClr val="accent2"/>
            </a:solidFill>
            <a:ln>
              <a:noFill/>
            </a:ln>
            <a:effectLst/>
          </c:spPr>
          <c:invertIfNegative val="0"/>
          <c:val>
            <c:numRef>
              <c:f>'Master Data- Finance'!$B$42:$B$54</c:f>
              <c:numCache>
                <c:formatCode>_("$"* #,##0.00_);_("$"* \(#,##0.00\);_("$"* "-"??_);_(@_)</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40B8-4098-8A14-2361FA8AF76C}"/>
            </c:ext>
          </c:extLst>
        </c:ser>
        <c:ser>
          <c:idx val="2"/>
          <c:order val="2"/>
          <c:tx>
            <c:strRef>
              <c:f>'Master Data- Finance'!$D$41</c:f>
              <c:strCache>
                <c:ptCount val="1"/>
                <c:pt idx="0">
                  <c:v>Actual ( from Column "F" )</c:v>
                </c:pt>
              </c:strCache>
            </c:strRef>
          </c:tx>
          <c:spPr>
            <a:solidFill>
              <a:schemeClr val="accent6"/>
            </a:solidFill>
            <a:ln>
              <a:noFill/>
            </a:ln>
            <a:effectLst/>
          </c:spPr>
          <c:invertIfNegative val="0"/>
          <c:val>
            <c:numRef>
              <c:f>'Master Data- Finance'!$D$42:$D$54</c:f>
              <c:numCache>
                <c:formatCode>"$"#,##0.00_);[Red]\("$"#,##0.00\)</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1-40B8-4098-8A14-2361FA8AF76C}"/>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Finance'!$C$41</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Finance'!$C$42:$C$54</c15:sqref>
                        </c15:formulaRef>
                      </c:ext>
                    </c:extLst>
                    <c:numCache>
                      <c:formatCode>General</c:formatCode>
                      <c:ptCount val="13"/>
                    </c:numCache>
                  </c:numRef>
                </c:val>
                <c:extLst>
                  <c:ext xmlns:c16="http://schemas.microsoft.com/office/drawing/2014/chart" uri="{C3380CC4-5D6E-409C-BE32-E72D297353CC}">
                    <c16:uniqueId val="{00000002-40B8-4098-8A14-2361FA8AF76C}"/>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Finance'!$B$74:$B$85</c:f>
              <c:numCache>
                <c:formatCode>"$"#,##0.00_);[Red]\("$"#,##0.00\)</c:formatCode>
                <c:ptCount val="12"/>
                <c:pt idx="0">
                  <c:v>520574.58999999997</c:v>
                </c:pt>
                <c:pt idx="1">
                  <c:v>526583.65</c:v>
                </c:pt>
                <c:pt idx="2">
                  <c:v>585011.9</c:v>
                </c:pt>
                <c:pt idx="3" formatCode="General">
                  <c:v>531093.25</c:v>
                </c:pt>
                <c:pt idx="4" formatCode="General">
                  <c:v>582552.62</c:v>
                </c:pt>
                <c:pt idx="5" formatCode="General">
                  <c:v>612535.42999999993</c:v>
                </c:pt>
                <c:pt idx="6">
                  <c:v>568420.49</c:v>
                </c:pt>
                <c:pt idx="7">
                  <c:v>554997.12760000001</c:v>
                </c:pt>
                <c:pt idx="8" formatCode="General">
                  <c:v>522875.22519999999</c:v>
                </c:pt>
                <c:pt idx="9" formatCode="General">
                  <c:v>523792.4264</c:v>
                </c:pt>
                <c:pt idx="10">
                  <c:v>509792.4264</c:v>
                </c:pt>
                <c:pt idx="11">
                  <c:v>502525.22519999999</c:v>
                </c:pt>
              </c:numCache>
            </c:numRef>
          </c:val>
          <c:smooth val="0"/>
          <c:extLst>
            <c:ext xmlns:c16="http://schemas.microsoft.com/office/drawing/2014/chart" uri="{C3380CC4-5D6E-409C-BE32-E72D297353CC}">
              <c16:uniqueId val="{00000000-F4BF-458F-9A5D-072ADBA2EB77}"/>
            </c:ext>
          </c:extLst>
        </c:ser>
        <c:ser>
          <c:idx val="1"/>
          <c:order val="1"/>
          <c:spPr>
            <a:ln w="28575" cap="rnd">
              <a:solidFill>
                <a:schemeClr val="accent2"/>
              </a:solidFill>
              <a:round/>
            </a:ln>
            <a:effectLst/>
          </c:spPr>
          <c:marker>
            <c:symbol val="none"/>
          </c:marker>
          <c:cat>
            <c:strRef>
              <c:f>'Master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Finance'!$C$74:$C$85</c:f>
              <c:numCache>
                <c:formatCode>"$"#,##0.00_);[Red]\("$"#,##0.00\)</c:formatCode>
                <c:ptCount val="12"/>
                <c:pt idx="0">
                  <c:v>482662.45</c:v>
                </c:pt>
                <c:pt idx="1">
                  <c:v>499183.21</c:v>
                </c:pt>
                <c:pt idx="2">
                  <c:v>551967.73</c:v>
                </c:pt>
                <c:pt idx="3" formatCode="General">
                  <c:v>486947.49</c:v>
                </c:pt>
              </c:numCache>
            </c:numRef>
          </c:val>
          <c:smooth val="0"/>
          <c:extLst>
            <c:ext xmlns:c16="http://schemas.microsoft.com/office/drawing/2014/chart" uri="{C3380CC4-5D6E-409C-BE32-E72D297353CC}">
              <c16:uniqueId val="{00000001-F4BF-458F-9A5D-072ADBA2EB77}"/>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224118</xdr:colOff>
      <xdr:row>21</xdr:row>
      <xdr:rowOff>21665</xdr:rowOff>
    </xdr:from>
    <xdr:to>
      <xdr:col>11</xdr:col>
      <xdr:colOff>702235</xdr:colOff>
      <xdr:row>35</xdr:row>
      <xdr:rowOff>150159</xdr:rowOff>
    </xdr:to>
    <xdr:graphicFrame macro="">
      <xdr:nvGraphicFramePr>
        <xdr:cNvPr id="2" name="Chart 1">
          <a:extLst>
            <a:ext uri="{FF2B5EF4-FFF2-40B4-BE49-F238E27FC236}">
              <a16:creationId xmlns:a16="http://schemas.microsoft.com/office/drawing/2014/main" id="{18E54131-F5D2-49DB-B23C-E3A264024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39</xdr:row>
      <xdr:rowOff>132654</xdr:rowOff>
    </xdr:from>
    <xdr:to>
      <xdr:col>13</xdr:col>
      <xdr:colOff>814828</xdr:colOff>
      <xdr:row>60</xdr:row>
      <xdr:rowOff>61367</xdr:rowOff>
    </xdr:to>
    <xdr:graphicFrame macro="">
      <xdr:nvGraphicFramePr>
        <xdr:cNvPr id="3" name="Chart 2">
          <a:extLst>
            <a:ext uri="{FF2B5EF4-FFF2-40B4-BE49-F238E27FC236}">
              <a16:creationId xmlns:a16="http://schemas.microsoft.com/office/drawing/2014/main" id="{ABC10EF5-6FE6-4947-A03C-4D458023A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55</xdr:row>
      <xdr:rowOff>84364</xdr:rowOff>
    </xdr:from>
    <xdr:to>
      <xdr:col>5</xdr:col>
      <xdr:colOff>693964</xdr:colOff>
      <xdr:row>70</xdr:row>
      <xdr:rowOff>106136</xdr:rowOff>
    </xdr:to>
    <xdr:graphicFrame macro="">
      <xdr:nvGraphicFramePr>
        <xdr:cNvPr id="4" name="Chart 3">
          <a:extLst>
            <a:ext uri="{FF2B5EF4-FFF2-40B4-BE49-F238E27FC236}">
              <a16:creationId xmlns:a16="http://schemas.microsoft.com/office/drawing/2014/main" id="{1A89397E-5383-455B-AD93-99A2161C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72</xdr:row>
      <xdr:rowOff>75293</xdr:rowOff>
    </xdr:from>
    <xdr:to>
      <xdr:col>8</xdr:col>
      <xdr:colOff>947965</xdr:colOff>
      <xdr:row>86</xdr:row>
      <xdr:rowOff>87993</xdr:rowOff>
    </xdr:to>
    <xdr:graphicFrame macro="">
      <xdr:nvGraphicFramePr>
        <xdr:cNvPr id="5" name="Chart 4">
          <a:extLst>
            <a:ext uri="{FF2B5EF4-FFF2-40B4-BE49-F238E27FC236}">
              <a16:creationId xmlns:a16="http://schemas.microsoft.com/office/drawing/2014/main" id="{1E5CFCE2-E8A2-4287-A0A5-662A249CF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1383659</xdr:colOff>
      <xdr:row>32</xdr:row>
      <xdr:rowOff>106722</xdr:rowOff>
    </xdr:from>
    <xdr:to>
      <xdr:col>9</xdr:col>
      <xdr:colOff>280041</xdr:colOff>
      <xdr:row>46</xdr:row>
      <xdr:rowOff>108244</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avakumar Adapa" id="{79FC33C6-B224-4930-AD32-FFD882218CF9}"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05-12T11:38:55.08" personId="{79FC33C6-B224-4930-AD32-FFD882218CF9}" id="{502857D8-9349-4699-9C3B-B73C865C80D2}">
    <text>Actual + Advance - Details in individual comments</text>
  </threadedComment>
  <threadedComment ref="F9" dT="2023-08-30T06:51:34.22" personId="{79FC33C6-B224-4930-AD32-FFD882218CF9}" id="{58AE59EF-6AFA-4B7B-A5DE-675CB77524C8}">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sheetPr filterMode="1"/>
  <dimension ref="A1:I24"/>
  <sheetViews>
    <sheetView zoomScaleNormal="100" workbookViewId="0">
      <pane xSplit="1" ySplit="1" topLeftCell="D15" activePane="bottomRight" state="frozen"/>
      <selection pane="topRight" activeCell="B1" sqref="B1"/>
      <selection pane="bottomLeft" activeCell="A2" sqref="A2"/>
      <selection pane="bottomRight" activeCell="G37" sqref="G37"/>
    </sheetView>
  </sheetViews>
  <sheetFormatPr defaultColWidth="8.7109375" defaultRowHeight="12.75" x14ac:dyDescent="0.2"/>
  <cols>
    <col min="1" max="1" width="8.7109375" style="26" customWidth="1"/>
    <col min="2" max="2" width="54.140625" style="26" customWidth="1"/>
    <col min="3" max="3" width="15.140625" style="26" bestFit="1" customWidth="1"/>
    <col min="4" max="4" width="18.7109375" style="26" customWidth="1"/>
    <col min="5" max="5" width="14.5703125" style="26" bestFit="1" customWidth="1"/>
    <col min="6" max="6" width="11.42578125" style="26" customWidth="1"/>
    <col min="7" max="7" width="77.5703125" style="26" customWidth="1"/>
    <col min="8" max="8" width="78.42578125" style="63" customWidth="1"/>
    <col min="9" max="9" width="47" style="26" customWidth="1"/>
    <col min="10" max="10" width="17.28515625" style="26" customWidth="1"/>
    <col min="11" max="16384" width="8.7109375" style="26"/>
  </cols>
  <sheetData>
    <row r="1" spans="1:9" s="22" customFormat="1" ht="74.45" customHeight="1" x14ac:dyDescent="0.2">
      <c r="A1" s="20" t="s">
        <v>0</v>
      </c>
      <c r="B1" s="9" t="s">
        <v>1</v>
      </c>
      <c r="C1" s="20" t="s">
        <v>2</v>
      </c>
      <c r="D1" s="20" t="s">
        <v>3</v>
      </c>
      <c r="E1" s="20" t="s">
        <v>4</v>
      </c>
      <c r="F1" s="20" t="s">
        <v>5</v>
      </c>
      <c r="G1" s="20" t="s">
        <v>6</v>
      </c>
      <c r="H1" s="61" t="s">
        <v>7</v>
      </c>
      <c r="I1" s="20" t="s">
        <v>8</v>
      </c>
    </row>
    <row r="2" spans="1:9" ht="128.25" hidden="1" x14ac:dyDescent="0.25">
      <c r="A2" s="23" t="s">
        <v>9</v>
      </c>
      <c r="B2" s="17" t="s">
        <v>10</v>
      </c>
      <c r="C2" s="24" t="s">
        <v>11</v>
      </c>
      <c r="D2" s="24" t="s">
        <v>12</v>
      </c>
      <c r="E2" s="24" t="s">
        <v>13</v>
      </c>
      <c r="F2" s="29" t="s">
        <v>14</v>
      </c>
      <c r="G2" s="41" t="s">
        <v>15</v>
      </c>
      <c r="H2" s="41" t="s">
        <v>16</v>
      </c>
      <c r="I2" s="37" t="s">
        <v>17</v>
      </c>
    </row>
    <row r="3" spans="1:9" ht="54" hidden="1" customHeight="1" x14ac:dyDescent="0.25">
      <c r="A3" s="23" t="s">
        <v>9</v>
      </c>
      <c r="B3" s="17" t="s">
        <v>18</v>
      </c>
      <c r="C3" s="24" t="s">
        <v>11</v>
      </c>
      <c r="D3" s="24" t="s">
        <v>12</v>
      </c>
      <c r="E3" s="24" t="s">
        <v>13</v>
      </c>
      <c r="F3" s="29" t="s">
        <v>14</v>
      </c>
      <c r="G3" s="36" t="s">
        <v>19</v>
      </c>
      <c r="H3" s="36" t="s">
        <v>20</v>
      </c>
      <c r="I3" s="100" t="s">
        <v>21</v>
      </c>
    </row>
    <row r="4" spans="1:9" ht="38.25" hidden="1" x14ac:dyDescent="0.25">
      <c r="A4" s="23" t="s">
        <v>9</v>
      </c>
      <c r="B4" s="17" t="s">
        <v>22</v>
      </c>
      <c r="C4" s="24" t="s">
        <v>11</v>
      </c>
      <c r="D4" s="24" t="s">
        <v>12</v>
      </c>
      <c r="E4" s="24" t="s">
        <v>13</v>
      </c>
      <c r="F4" s="29" t="s">
        <v>14</v>
      </c>
      <c r="G4" s="36" t="s">
        <v>23</v>
      </c>
      <c r="H4" s="36" t="s">
        <v>24</v>
      </c>
      <c r="I4" s="37" t="s">
        <v>17</v>
      </c>
    </row>
    <row r="5" spans="1:9" ht="64.5" hidden="1" x14ac:dyDescent="0.25">
      <c r="A5" s="23" t="s">
        <v>9</v>
      </c>
      <c r="B5" s="17" t="s">
        <v>26</v>
      </c>
      <c r="C5" s="24" t="s">
        <v>11</v>
      </c>
      <c r="D5" s="24" t="s">
        <v>12</v>
      </c>
      <c r="E5" s="24" t="s">
        <v>13</v>
      </c>
      <c r="F5" s="29" t="s">
        <v>14</v>
      </c>
      <c r="G5" s="41" t="s">
        <v>370</v>
      </c>
      <c r="H5" s="41" t="s">
        <v>27</v>
      </c>
      <c r="I5" s="37" t="s">
        <v>17</v>
      </c>
    </row>
    <row r="6" spans="1:9" ht="15" hidden="1" x14ac:dyDescent="0.25">
      <c r="A6" s="23" t="s">
        <v>9</v>
      </c>
      <c r="B6" s="17" t="s">
        <v>28</v>
      </c>
      <c r="C6" s="33" t="s">
        <v>11</v>
      </c>
      <c r="D6" s="33" t="s">
        <v>12</v>
      </c>
      <c r="E6" s="33" t="s">
        <v>13</v>
      </c>
      <c r="F6" s="29" t="s">
        <v>14</v>
      </c>
      <c r="G6" s="26" t="s">
        <v>25</v>
      </c>
      <c r="H6" s="41" t="s">
        <v>25</v>
      </c>
      <c r="I6" s="37" t="s">
        <v>25</v>
      </c>
    </row>
    <row r="7" spans="1:9" ht="26.25" hidden="1" x14ac:dyDescent="0.25">
      <c r="A7" s="23" t="s">
        <v>9</v>
      </c>
      <c r="B7" s="17" t="s">
        <v>29</v>
      </c>
      <c r="C7" s="24" t="s">
        <v>11</v>
      </c>
      <c r="D7" s="24" t="s">
        <v>12</v>
      </c>
      <c r="E7" s="24" t="s">
        <v>13</v>
      </c>
      <c r="F7" s="29" t="s">
        <v>14</v>
      </c>
      <c r="G7" s="41" t="s">
        <v>371</v>
      </c>
      <c r="H7" s="41" t="s">
        <v>372</v>
      </c>
      <c r="I7" s="35" t="s">
        <v>30</v>
      </c>
    </row>
    <row r="8" spans="1:9" ht="39" hidden="1" customHeight="1" x14ac:dyDescent="0.25">
      <c r="A8" s="23" t="s">
        <v>9</v>
      </c>
      <c r="B8" s="17" t="s">
        <v>31</v>
      </c>
      <c r="C8" s="24" t="s">
        <v>11</v>
      </c>
      <c r="D8" s="24" t="s">
        <v>12</v>
      </c>
      <c r="E8" s="24" t="s">
        <v>13</v>
      </c>
      <c r="F8" s="29" t="s">
        <v>14</v>
      </c>
      <c r="G8" s="41" t="s">
        <v>32</v>
      </c>
      <c r="H8" s="41" t="s">
        <v>33</v>
      </c>
      <c r="I8" s="37" t="s">
        <v>17</v>
      </c>
    </row>
    <row r="9" spans="1:9" ht="65.45" hidden="1" customHeight="1" x14ac:dyDescent="0.25">
      <c r="A9" s="23" t="s">
        <v>9</v>
      </c>
      <c r="B9" s="17" t="s">
        <v>34</v>
      </c>
      <c r="C9" s="24" t="s">
        <v>11</v>
      </c>
      <c r="D9" s="24" t="s">
        <v>12</v>
      </c>
      <c r="E9" s="24" t="s">
        <v>13</v>
      </c>
      <c r="F9" s="29" t="s">
        <v>14</v>
      </c>
      <c r="G9" s="41" t="s">
        <v>35</v>
      </c>
      <c r="H9" s="41" t="s">
        <v>36</v>
      </c>
      <c r="I9" s="35" t="s">
        <v>17</v>
      </c>
    </row>
    <row r="10" spans="1:9" ht="80.099999999999994" hidden="1" customHeight="1" x14ac:dyDescent="0.25">
      <c r="A10" s="23" t="s">
        <v>9</v>
      </c>
      <c r="B10" s="17" t="s">
        <v>37</v>
      </c>
      <c r="C10" s="24" t="s">
        <v>11</v>
      </c>
      <c r="D10" s="24" t="s">
        <v>12</v>
      </c>
      <c r="E10" s="24" t="s">
        <v>13</v>
      </c>
      <c r="F10" s="29" t="s">
        <v>14</v>
      </c>
      <c r="G10" s="41" t="s">
        <v>38</v>
      </c>
      <c r="H10" s="41" t="s">
        <v>39</v>
      </c>
      <c r="I10" s="35" t="s">
        <v>17</v>
      </c>
    </row>
    <row r="11" spans="1:9" ht="55.5" hidden="1" customHeight="1" x14ac:dyDescent="0.25">
      <c r="A11" s="23" t="s">
        <v>9</v>
      </c>
      <c r="B11" s="17" t="s">
        <v>40</v>
      </c>
      <c r="C11" s="24" t="s">
        <v>11</v>
      </c>
      <c r="D11" s="24" t="s">
        <v>12</v>
      </c>
      <c r="E11" s="24" t="s">
        <v>13</v>
      </c>
      <c r="F11" s="29" t="s">
        <v>14</v>
      </c>
      <c r="G11" s="41" t="s">
        <v>41</v>
      </c>
      <c r="H11" s="41" t="s">
        <v>42</v>
      </c>
      <c r="I11" s="35" t="s">
        <v>17</v>
      </c>
    </row>
    <row r="12" spans="1:9" ht="39" hidden="1" customHeight="1" x14ac:dyDescent="0.25">
      <c r="A12" s="23" t="s">
        <v>9</v>
      </c>
      <c r="B12" s="17" t="s">
        <v>43</v>
      </c>
      <c r="C12" s="24" t="s">
        <v>11</v>
      </c>
      <c r="D12" s="24" t="s">
        <v>12</v>
      </c>
      <c r="E12" s="24" t="s">
        <v>13</v>
      </c>
      <c r="F12" s="29" t="s">
        <v>14</v>
      </c>
      <c r="G12" s="41" t="s">
        <v>44</v>
      </c>
      <c r="H12" s="41" t="s">
        <v>45</v>
      </c>
      <c r="I12" s="41" t="s">
        <v>46</v>
      </c>
    </row>
    <row r="13" spans="1:9" ht="52.5" hidden="1" customHeight="1" x14ac:dyDescent="0.25">
      <c r="A13" s="23" t="s">
        <v>9</v>
      </c>
      <c r="B13" s="17" t="s">
        <v>47</v>
      </c>
      <c r="C13" s="24" t="s">
        <v>11</v>
      </c>
      <c r="D13" s="24" t="s">
        <v>12</v>
      </c>
      <c r="E13" s="24" t="s">
        <v>13</v>
      </c>
      <c r="F13" s="29" t="s">
        <v>14</v>
      </c>
      <c r="G13" s="41" t="s">
        <v>48</v>
      </c>
      <c r="H13" s="41" t="s">
        <v>49</v>
      </c>
      <c r="I13" s="35" t="s">
        <v>17</v>
      </c>
    </row>
    <row r="14" spans="1:9" ht="94.5" customHeight="1" x14ac:dyDescent="0.25">
      <c r="A14" s="96" t="s">
        <v>50</v>
      </c>
      <c r="B14" s="97" t="s">
        <v>18</v>
      </c>
      <c r="C14" s="98" t="s">
        <v>11</v>
      </c>
      <c r="D14" s="98" t="s">
        <v>12</v>
      </c>
      <c r="E14" s="98" t="s">
        <v>13</v>
      </c>
      <c r="F14" s="99" t="s">
        <v>14</v>
      </c>
      <c r="G14" s="128" t="s">
        <v>384</v>
      </c>
      <c r="H14" s="128" t="s">
        <v>382</v>
      </c>
      <c r="I14" s="100" t="s">
        <v>21</v>
      </c>
    </row>
    <row r="15" spans="1:9" ht="95.25" customHeight="1" x14ac:dyDescent="0.25">
      <c r="A15" s="96" t="s">
        <v>50</v>
      </c>
      <c r="B15" s="97" t="s">
        <v>22</v>
      </c>
      <c r="C15" s="98" t="s">
        <v>11</v>
      </c>
      <c r="D15" s="98" t="s">
        <v>12</v>
      </c>
      <c r="E15" s="98" t="s">
        <v>13</v>
      </c>
      <c r="F15" s="99" t="s">
        <v>14</v>
      </c>
      <c r="G15" s="128" t="s">
        <v>383</v>
      </c>
      <c r="H15" s="128" t="s">
        <v>369</v>
      </c>
      <c r="I15" s="100" t="s">
        <v>17</v>
      </c>
    </row>
    <row r="16" spans="1:9" ht="128.25" x14ac:dyDescent="0.25">
      <c r="A16" s="23" t="s">
        <v>50</v>
      </c>
      <c r="B16" s="104" t="s">
        <v>10</v>
      </c>
      <c r="C16" s="110" t="s">
        <v>11</v>
      </c>
      <c r="D16" s="110" t="s">
        <v>12</v>
      </c>
      <c r="E16" s="110" t="s">
        <v>13</v>
      </c>
      <c r="F16" s="111" t="s">
        <v>14</v>
      </c>
      <c r="G16" s="112" t="s">
        <v>385</v>
      </c>
      <c r="H16" s="112" t="s">
        <v>386</v>
      </c>
      <c r="I16" s="112" t="s">
        <v>17</v>
      </c>
    </row>
    <row r="17" spans="1:9" ht="39" x14ac:dyDescent="0.25">
      <c r="A17" s="23" t="s">
        <v>50</v>
      </c>
      <c r="B17" s="109" t="s">
        <v>26</v>
      </c>
      <c r="C17" s="105" t="s">
        <v>11</v>
      </c>
      <c r="D17" s="105" t="s">
        <v>12</v>
      </c>
      <c r="E17" s="105" t="s">
        <v>13</v>
      </c>
      <c r="F17" s="106" t="s">
        <v>14</v>
      </c>
      <c r="G17" s="112" t="s">
        <v>365</v>
      </c>
      <c r="H17" s="62" t="s">
        <v>367</v>
      </c>
      <c r="I17" s="108" t="s">
        <v>17</v>
      </c>
    </row>
    <row r="18" spans="1:9" ht="77.25" x14ac:dyDescent="0.25">
      <c r="A18" s="23" t="s">
        <v>50</v>
      </c>
      <c r="B18" s="109" t="s">
        <v>28</v>
      </c>
      <c r="C18" s="105" t="s">
        <v>11</v>
      </c>
      <c r="D18" s="105" t="s">
        <v>12</v>
      </c>
      <c r="E18" s="105" t="s">
        <v>13</v>
      </c>
      <c r="F18" s="106" t="s">
        <v>14</v>
      </c>
      <c r="G18" s="107" t="s">
        <v>366</v>
      </c>
      <c r="H18" s="142" t="s">
        <v>368</v>
      </c>
      <c r="I18" s="108" t="s">
        <v>17</v>
      </c>
    </row>
    <row r="19" spans="1:9" ht="64.5" x14ac:dyDescent="0.25">
      <c r="A19" s="23" t="s">
        <v>50</v>
      </c>
      <c r="B19" s="109" t="s">
        <v>31</v>
      </c>
      <c r="C19" s="105" t="s">
        <v>11</v>
      </c>
      <c r="D19" s="105" t="s">
        <v>12</v>
      </c>
      <c r="E19" s="105" t="s">
        <v>13</v>
      </c>
      <c r="F19" s="106" t="s">
        <v>14</v>
      </c>
      <c r="G19" s="107" t="s">
        <v>51</v>
      </c>
      <c r="H19" s="107" t="s">
        <v>52</v>
      </c>
      <c r="I19" s="108" t="s">
        <v>17</v>
      </c>
    </row>
    <row r="20" spans="1:9" ht="141" customHeight="1" x14ac:dyDescent="0.25">
      <c r="A20" s="23" t="s">
        <v>50</v>
      </c>
      <c r="B20" s="109" t="s">
        <v>34</v>
      </c>
      <c r="C20" s="105" t="s">
        <v>11</v>
      </c>
      <c r="D20" s="105" t="s">
        <v>12</v>
      </c>
      <c r="E20" s="105" t="s">
        <v>13</v>
      </c>
      <c r="F20" s="106" t="s">
        <v>14</v>
      </c>
      <c r="G20" s="107" t="s">
        <v>53</v>
      </c>
      <c r="H20" s="121" t="s">
        <v>54</v>
      </c>
      <c r="I20" s="121" t="s">
        <v>55</v>
      </c>
    </row>
    <row r="21" spans="1:9" ht="39" x14ac:dyDescent="0.25">
      <c r="A21" s="23" t="s">
        <v>50</v>
      </c>
      <c r="B21" s="109" t="s">
        <v>37</v>
      </c>
      <c r="C21" s="105" t="s">
        <v>11</v>
      </c>
      <c r="D21" s="105" t="s">
        <v>12</v>
      </c>
      <c r="E21" s="105" t="s">
        <v>13</v>
      </c>
      <c r="F21" s="106" t="s">
        <v>14</v>
      </c>
      <c r="G21" s="107" t="s">
        <v>56</v>
      </c>
      <c r="H21" s="121" t="s">
        <v>54</v>
      </c>
      <c r="I21" s="121" t="s">
        <v>57</v>
      </c>
    </row>
    <row r="22" spans="1:9" ht="102.75" customHeight="1" x14ac:dyDescent="0.25">
      <c r="A22" s="23" t="s">
        <v>50</v>
      </c>
      <c r="B22" s="109" t="s">
        <v>40</v>
      </c>
      <c r="C22" s="105" t="s">
        <v>11</v>
      </c>
      <c r="D22" s="105" t="s">
        <v>12</v>
      </c>
      <c r="E22" s="105" t="s">
        <v>13</v>
      </c>
      <c r="F22" s="106" t="s">
        <v>14</v>
      </c>
      <c r="G22" s="107" t="s">
        <v>58</v>
      </c>
      <c r="H22" s="113"/>
      <c r="I22" s="121" t="s">
        <v>57</v>
      </c>
    </row>
    <row r="23" spans="1:9" ht="39" x14ac:dyDescent="0.25">
      <c r="A23" s="23" t="s">
        <v>50</v>
      </c>
      <c r="B23" s="109" t="s">
        <v>43</v>
      </c>
      <c r="C23" s="105" t="s">
        <v>11</v>
      </c>
      <c r="D23" s="105" t="s">
        <v>12</v>
      </c>
      <c r="E23" s="105" t="s">
        <v>13</v>
      </c>
      <c r="F23" s="106" t="s">
        <v>14</v>
      </c>
      <c r="G23" s="107" t="s">
        <v>374</v>
      </c>
      <c r="H23" s="107" t="s">
        <v>59</v>
      </c>
      <c r="I23" s="107" t="s">
        <v>60</v>
      </c>
    </row>
    <row r="24" spans="1:9" ht="15" x14ac:dyDescent="0.25">
      <c r="A24" s="23" t="s">
        <v>50</v>
      </c>
      <c r="B24" s="109" t="s">
        <v>47</v>
      </c>
      <c r="C24" s="105" t="s">
        <v>11</v>
      </c>
      <c r="D24" s="105" t="s">
        <v>12</v>
      </c>
      <c r="E24" s="105" t="s">
        <v>13</v>
      </c>
      <c r="F24" s="106" t="s">
        <v>14</v>
      </c>
      <c r="G24" s="107" t="s">
        <v>61</v>
      </c>
      <c r="H24" s="107" t="s">
        <v>59</v>
      </c>
      <c r="I24" s="108" t="s">
        <v>17</v>
      </c>
    </row>
  </sheetData>
  <autoFilter ref="A1:J24" xr:uid="{BD273AE1-661F-4B59-820D-88E7797BFA53}">
    <filterColumn colId="0">
      <filters>
        <filter val="AMJ-23"/>
      </filters>
    </filterColumn>
  </autoFilter>
  <conditionalFormatting sqref="C2:C24">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4">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4">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4" xr:uid="{FEF55384-EBC2-41EE-82D3-B54B4C99185D}">
      <formula1>"As per Schedule,Behind Schedule, Ahead of Schedule"</formula1>
    </dataValidation>
    <dataValidation type="list" allowBlank="1" showInputMessage="1" showErrorMessage="1" sqref="D2:D24" xr:uid="{59FCD1EA-0F4B-44FF-9359-D1B353003AE8}">
      <formula1>"No Open positions, Open positions less than 1 month, Open positions Greater than 1 month"</formula1>
    </dataValidation>
    <dataValidation type="list" allowBlank="1" showInputMessage="1" showErrorMessage="1" sqref="C2:C24" xr:uid="{B9D4BA93-8792-4F3E-8CC9-2F9BEB019503}">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62"/>
  <sheetViews>
    <sheetView showGridLines="0" zoomScaleNormal="100" workbookViewId="0">
      <selection activeCell="O8" sqref="O8"/>
    </sheetView>
  </sheetViews>
  <sheetFormatPr defaultColWidth="9.140625" defaultRowHeight="11.25" x14ac:dyDescent="0.25"/>
  <cols>
    <col min="1" max="1" width="26.85546875" style="3" customWidth="1"/>
    <col min="2" max="2" width="17.5703125" style="3" customWidth="1"/>
    <col min="3" max="5" width="15.5703125" style="3" customWidth="1"/>
    <col min="6" max="6" width="15.5703125" style="4" customWidth="1"/>
    <col min="7" max="7" width="15.5703125" style="5" customWidth="1"/>
    <col min="8" max="8" width="15.5703125" style="3" customWidth="1"/>
    <col min="9" max="11" width="20.42578125" style="3" customWidth="1"/>
    <col min="12" max="12" width="27.140625" style="3" customWidth="1"/>
    <col min="13" max="13" width="23.140625" style="3" customWidth="1"/>
    <col min="14" max="14" width="24.85546875" style="3" customWidth="1"/>
    <col min="15" max="15" width="20.140625" style="3" customWidth="1"/>
    <col min="16" max="16" width="25.42578125" style="3" customWidth="1"/>
    <col min="17" max="19" width="15.7109375" style="4" customWidth="1"/>
    <col min="20" max="20" width="16.140625" style="4" bestFit="1" customWidth="1"/>
    <col min="21" max="21" width="15.140625" style="3" customWidth="1"/>
    <col min="22" max="23" width="12.42578125" style="3" customWidth="1"/>
    <col min="24" max="24" width="37.5703125" style="5" bestFit="1" customWidth="1"/>
    <col min="25" max="25" width="13.140625" style="3" customWidth="1"/>
    <col min="26" max="26" width="14.28515625" style="3" customWidth="1"/>
    <col min="27" max="27" width="9.140625" style="3"/>
    <col min="28" max="28" width="26.85546875" style="3" customWidth="1"/>
    <col min="29" max="16384" width="9.140625" style="3"/>
  </cols>
  <sheetData>
    <row r="1" spans="1:35" ht="42" customHeight="1" x14ac:dyDescent="0.25">
      <c r="A1" s="9" t="s">
        <v>62</v>
      </c>
      <c r="B1" s="9" t="s">
        <v>63</v>
      </c>
      <c r="C1" s="9" t="s">
        <v>64</v>
      </c>
      <c r="D1" s="9" t="s">
        <v>65</v>
      </c>
      <c r="E1" s="6" t="s">
        <v>66</v>
      </c>
      <c r="F1" s="6" t="s">
        <v>67</v>
      </c>
      <c r="G1" s="10" t="s">
        <v>68</v>
      </c>
      <c r="H1" s="6" t="s">
        <v>69</v>
      </c>
      <c r="I1" s="6" t="s">
        <v>70</v>
      </c>
      <c r="J1" s="6" t="s">
        <v>71</v>
      </c>
      <c r="K1" s="6" t="s">
        <v>72</v>
      </c>
      <c r="L1" s="11" t="s">
        <v>73</v>
      </c>
      <c r="M1" s="11" t="s">
        <v>74</v>
      </c>
      <c r="N1" s="11" t="s">
        <v>75</v>
      </c>
      <c r="O1" s="11" t="s">
        <v>76</v>
      </c>
      <c r="P1" s="11" t="s">
        <v>77</v>
      </c>
      <c r="Q1" s="1" t="s">
        <v>78</v>
      </c>
      <c r="R1" s="1" t="s">
        <v>79</v>
      </c>
      <c r="S1" s="1" t="s">
        <v>80</v>
      </c>
      <c r="T1" s="1" t="s">
        <v>81</v>
      </c>
      <c r="U1" s="2" t="s">
        <v>82</v>
      </c>
      <c r="V1" s="8" t="s">
        <v>83</v>
      </c>
      <c r="W1" s="8" t="s">
        <v>84</v>
      </c>
      <c r="X1" s="12" t="s">
        <v>85</v>
      </c>
      <c r="Y1" s="6" t="s">
        <v>86</v>
      </c>
      <c r="Z1" s="6" t="s">
        <v>87</v>
      </c>
      <c r="AA1" s="6" t="s">
        <v>88</v>
      </c>
      <c r="AB1" s="9" t="s">
        <v>388</v>
      </c>
      <c r="AC1" s="7"/>
      <c r="AD1" s="7"/>
      <c r="AE1" s="7"/>
      <c r="AF1" s="7"/>
      <c r="AG1" s="7"/>
      <c r="AH1" s="7"/>
      <c r="AI1" s="7"/>
    </row>
    <row r="2" spans="1:35" s="79" customFormat="1" ht="19.5" customHeight="1" x14ac:dyDescent="0.25">
      <c r="A2" s="72" t="s">
        <v>40</v>
      </c>
      <c r="B2" s="72" t="s">
        <v>89</v>
      </c>
      <c r="C2" s="73" t="s">
        <v>90</v>
      </c>
      <c r="D2" s="72" t="s">
        <v>91</v>
      </c>
      <c r="E2" s="72" t="s">
        <v>92</v>
      </c>
      <c r="F2" s="74" t="s">
        <v>93</v>
      </c>
      <c r="G2" s="75" t="s">
        <v>94</v>
      </c>
      <c r="H2" s="74" t="s">
        <v>95</v>
      </c>
      <c r="I2" s="76" t="s">
        <v>96</v>
      </c>
      <c r="J2" s="76" t="s">
        <v>97</v>
      </c>
      <c r="K2" s="72"/>
      <c r="L2" s="76" t="s">
        <v>98</v>
      </c>
      <c r="M2" s="76" t="s">
        <v>99</v>
      </c>
      <c r="N2" s="76" t="s">
        <v>100</v>
      </c>
      <c r="O2" s="76" t="s">
        <v>205</v>
      </c>
      <c r="P2" s="76" t="s">
        <v>102</v>
      </c>
      <c r="Q2" s="74"/>
      <c r="R2" s="74" t="s">
        <v>103</v>
      </c>
      <c r="S2" s="74"/>
      <c r="T2" s="74"/>
      <c r="U2" s="74">
        <v>2</v>
      </c>
      <c r="V2" s="77">
        <v>2</v>
      </c>
      <c r="W2" s="77" t="s">
        <v>104</v>
      </c>
      <c r="X2" s="78" t="s">
        <v>25</v>
      </c>
      <c r="Y2" s="72" t="s">
        <v>101</v>
      </c>
      <c r="Z2" s="72"/>
      <c r="AA2" s="72"/>
      <c r="AB2" s="72" t="s">
        <v>9</v>
      </c>
      <c r="AC2" s="72"/>
      <c r="AD2" s="72"/>
      <c r="AE2" s="72"/>
      <c r="AF2" s="72"/>
      <c r="AG2" s="72"/>
      <c r="AH2" s="72"/>
      <c r="AI2" s="72"/>
    </row>
    <row r="3" spans="1:35" s="79" customFormat="1" ht="19.5" customHeight="1" x14ac:dyDescent="0.25">
      <c r="A3" s="72" t="s">
        <v>40</v>
      </c>
      <c r="B3" s="72" t="s">
        <v>89</v>
      </c>
      <c r="C3" s="73" t="s">
        <v>90</v>
      </c>
      <c r="D3" s="72" t="s">
        <v>91</v>
      </c>
      <c r="E3" s="72" t="s">
        <v>105</v>
      </c>
      <c r="F3" s="74" t="s">
        <v>93</v>
      </c>
      <c r="G3" s="75" t="s">
        <v>94</v>
      </c>
      <c r="H3" s="74" t="s">
        <v>95</v>
      </c>
      <c r="I3" s="76" t="s">
        <v>96</v>
      </c>
      <c r="J3" s="76" t="s">
        <v>97</v>
      </c>
      <c r="K3" s="72"/>
      <c r="L3" s="76" t="s">
        <v>106</v>
      </c>
      <c r="M3" s="76" t="s">
        <v>99</v>
      </c>
      <c r="N3" s="76" t="s">
        <v>100</v>
      </c>
      <c r="O3" s="76" t="s">
        <v>205</v>
      </c>
      <c r="P3" s="76" t="s">
        <v>102</v>
      </c>
      <c r="Q3" s="74"/>
      <c r="R3" s="74" t="s">
        <v>103</v>
      </c>
      <c r="S3" s="74"/>
      <c r="T3" s="74"/>
      <c r="U3" s="74">
        <v>2</v>
      </c>
      <c r="V3" s="77">
        <v>2</v>
      </c>
      <c r="W3" s="77" t="s">
        <v>104</v>
      </c>
      <c r="X3" s="78" t="s">
        <v>25</v>
      </c>
      <c r="Y3" s="72" t="s">
        <v>101</v>
      </c>
      <c r="Z3" s="72"/>
      <c r="AA3" s="72"/>
      <c r="AB3" s="72" t="s">
        <v>9</v>
      </c>
      <c r="AC3" s="72"/>
      <c r="AD3" s="72"/>
      <c r="AE3" s="72"/>
      <c r="AF3" s="72"/>
      <c r="AG3" s="72"/>
      <c r="AH3" s="72"/>
      <c r="AI3" s="72"/>
    </row>
    <row r="4" spans="1:35" s="79" customFormat="1" ht="19.5" customHeight="1" x14ac:dyDescent="0.25">
      <c r="A4" s="72" t="s">
        <v>40</v>
      </c>
      <c r="B4" s="72" t="s">
        <v>89</v>
      </c>
      <c r="C4" s="73" t="s">
        <v>90</v>
      </c>
      <c r="D4" s="72" t="s">
        <v>91</v>
      </c>
      <c r="E4" s="72" t="s">
        <v>107</v>
      </c>
      <c r="F4" s="74" t="s">
        <v>93</v>
      </c>
      <c r="G4" s="75" t="s">
        <v>94</v>
      </c>
      <c r="H4" s="76" t="s">
        <v>108</v>
      </c>
      <c r="I4" s="76" t="s">
        <v>96</v>
      </c>
      <c r="J4" s="76" t="s">
        <v>97</v>
      </c>
      <c r="K4" s="72"/>
      <c r="L4" s="76" t="s">
        <v>106</v>
      </c>
      <c r="M4" s="76" t="s">
        <v>99</v>
      </c>
      <c r="N4" s="76" t="s">
        <v>100</v>
      </c>
      <c r="O4" s="76" t="s">
        <v>205</v>
      </c>
      <c r="P4" s="76" t="s">
        <v>102</v>
      </c>
      <c r="Q4" s="74"/>
      <c r="R4" s="74" t="s">
        <v>103</v>
      </c>
      <c r="S4" s="74"/>
      <c r="T4" s="74"/>
      <c r="U4" s="74">
        <v>2</v>
      </c>
      <c r="V4" s="77">
        <v>2</v>
      </c>
      <c r="W4" s="77" t="s">
        <v>104</v>
      </c>
      <c r="X4" s="78" t="s">
        <v>25</v>
      </c>
      <c r="Y4" s="72" t="s">
        <v>101</v>
      </c>
      <c r="Z4" s="72"/>
      <c r="AA4" s="72"/>
      <c r="AB4" s="72" t="s">
        <v>9</v>
      </c>
      <c r="AC4" s="72"/>
      <c r="AD4" s="72"/>
      <c r="AE4" s="72"/>
      <c r="AF4" s="72"/>
      <c r="AG4" s="72"/>
      <c r="AH4" s="72"/>
      <c r="AI4" s="72"/>
    </row>
    <row r="5" spans="1:35" s="79" customFormat="1" ht="19.5" customHeight="1" x14ac:dyDescent="0.25">
      <c r="A5" s="72" t="s">
        <v>40</v>
      </c>
      <c r="B5" s="72" t="s">
        <v>89</v>
      </c>
      <c r="C5" s="73" t="s">
        <v>90</v>
      </c>
      <c r="D5" s="72" t="s">
        <v>91</v>
      </c>
      <c r="E5" s="72" t="s">
        <v>109</v>
      </c>
      <c r="F5" s="74" t="s">
        <v>93</v>
      </c>
      <c r="G5" s="75" t="s">
        <v>94</v>
      </c>
      <c r="H5" s="76" t="s">
        <v>108</v>
      </c>
      <c r="I5" s="76" t="s">
        <v>96</v>
      </c>
      <c r="J5" s="76" t="s">
        <v>97</v>
      </c>
      <c r="K5" s="72"/>
      <c r="L5" s="76" t="s">
        <v>106</v>
      </c>
      <c r="M5" s="76" t="s">
        <v>99</v>
      </c>
      <c r="N5" s="76" t="s">
        <v>100</v>
      </c>
      <c r="O5" s="76" t="s">
        <v>205</v>
      </c>
      <c r="P5" s="76" t="s">
        <v>102</v>
      </c>
      <c r="Q5" s="74"/>
      <c r="R5" s="74" t="s">
        <v>103</v>
      </c>
      <c r="S5" s="74"/>
      <c r="T5" s="74"/>
      <c r="U5" s="74">
        <v>2</v>
      </c>
      <c r="V5" s="77">
        <v>2</v>
      </c>
      <c r="W5" s="77" t="s">
        <v>104</v>
      </c>
      <c r="X5" s="78" t="s">
        <v>25</v>
      </c>
      <c r="Y5" s="72" t="s">
        <v>101</v>
      </c>
      <c r="Z5" s="72"/>
      <c r="AA5" s="72"/>
      <c r="AB5" s="72" t="s">
        <v>9</v>
      </c>
      <c r="AC5" s="72"/>
      <c r="AD5" s="72"/>
      <c r="AE5" s="72"/>
      <c r="AF5" s="72"/>
      <c r="AG5" s="72"/>
      <c r="AH5" s="72"/>
      <c r="AI5" s="72"/>
    </row>
    <row r="6" spans="1:35" s="79" customFormat="1" ht="19.5" customHeight="1" x14ac:dyDescent="0.25">
      <c r="A6" s="72" t="s">
        <v>40</v>
      </c>
      <c r="B6" s="72" t="s">
        <v>89</v>
      </c>
      <c r="C6" s="73" t="s">
        <v>90</v>
      </c>
      <c r="D6" s="72" t="s">
        <v>91</v>
      </c>
      <c r="E6" s="72" t="s">
        <v>110</v>
      </c>
      <c r="F6" s="74" t="s">
        <v>93</v>
      </c>
      <c r="G6" s="75" t="s">
        <v>94</v>
      </c>
      <c r="H6" s="76" t="s">
        <v>108</v>
      </c>
      <c r="I6" s="76" t="s">
        <v>96</v>
      </c>
      <c r="J6" s="76" t="s">
        <v>97</v>
      </c>
      <c r="K6" s="72"/>
      <c r="L6" s="76" t="s">
        <v>111</v>
      </c>
      <c r="M6" s="76" t="s">
        <v>99</v>
      </c>
      <c r="N6" s="76" t="s">
        <v>100</v>
      </c>
      <c r="O6" s="76" t="s">
        <v>205</v>
      </c>
      <c r="P6" s="76" t="s">
        <v>102</v>
      </c>
      <c r="Q6" s="74" t="s">
        <v>103</v>
      </c>
      <c r="R6" s="74"/>
      <c r="S6" s="74"/>
      <c r="T6" s="74"/>
      <c r="U6" s="74">
        <v>1</v>
      </c>
      <c r="V6" s="77">
        <v>1</v>
      </c>
      <c r="W6" s="77" t="s">
        <v>104</v>
      </c>
      <c r="X6" s="78" t="s">
        <v>25</v>
      </c>
      <c r="Y6" s="72" t="s">
        <v>101</v>
      </c>
      <c r="Z6" s="72"/>
      <c r="AA6" s="72"/>
      <c r="AB6" s="72" t="s">
        <v>9</v>
      </c>
      <c r="AC6" s="72"/>
      <c r="AD6" s="72"/>
      <c r="AE6" s="72"/>
      <c r="AF6" s="72"/>
      <c r="AG6" s="72"/>
      <c r="AH6" s="72"/>
      <c r="AI6" s="72"/>
    </row>
    <row r="7" spans="1:35" s="79" customFormat="1" ht="22.5" x14ac:dyDescent="0.25">
      <c r="A7" s="79" t="s">
        <v>112</v>
      </c>
      <c r="B7" s="73" t="s">
        <v>113</v>
      </c>
      <c r="C7" s="73" t="s">
        <v>90</v>
      </c>
      <c r="D7" s="73" t="s">
        <v>114</v>
      </c>
      <c r="E7" s="72" t="s">
        <v>115</v>
      </c>
      <c r="F7" s="74" t="s">
        <v>93</v>
      </c>
      <c r="G7" s="80" t="s">
        <v>116</v>
      </c>
      <c r="H7" s="76" t="s">
        <v>108</v>
      </c>
      <c r="I7" s="76" t="s">
        <v>96</v>
      </c>
      <c r="J7" s="76" t="s">
        <v>97</v>
      </c>
      <c r="K7" s="72"/>
      <c r="L7" s="76" t="s">
        <v>106</v>
      </c>
      <c r="M7" s="76" t="s">
        <v>117</v>
      </c>
      <c r="N7" s="76" t="s">
        <v>118</v>
      </c>
      <c r="O7" s="76" t="s">
        <v>205</v>
      </c>
      <c r="P7" s="76" t="s">
        <v>102</v>
      </c>
      <c r="Q7" s="74"/>
      <c r="R7" s="74" t="s">
        <v>103</v>
      </c>
      <c r="S7" s="74"/>
      <c r="T7" s="74"/>
      <c r="U7" s="74">
        <v>1</v>
      </c>
      <c r="V7" s="77">
        <v>1</v>
      </c>
      <c r="W7" s="77" t="s">
        <v>104</v>
      </c>
      <c r="X7" s="78" t="s">
        <v>25</v>
      </c>
      <c r="Y7" s="72" t="s">
        <v>101</v>
      </c>
      <c r="Z7" s="72"/>
      <c r="AA7" s="72"/>
      <c r="AB7" s="72" t="s">
        <v>9</v>
      </c>
      <c r="AC7" s="72"/>
      <c r="AD7" s="72"/>
      <c r="AE7" s="72"/>
      <c r="AF7" s="72"/>
      <c r="AG7" s="72"/>
      <c r="AH7" s="72"/>
      <c r="AI7" s="72"/>
    </row>
    <row r="8" spans="1:35" s="79" customFormat="1" ht="20.100000000000001" customHeight="1" x14ac:dyDescent="0.25">
      <c r="A8" s="73" t="s">
        <v>37</v>
      </c>
      <c r="B8" s="73" t="s">
        <v>119</v>
      </c>
      <c r="C8" s="73" t="s">
        <v>90</v>
      </c>
      <c r="D8" s="73" t="s">
        <v>114</v>
      </c>
      <c r="E8" s="72" t="s">
        <v>120</v>
      </c>
      <c r="F8" s="74" t="s">
        <v>93</v>
      </c>
      <c r="G8" s="80" t="s">
        <v>121</v>
      </c>
      <c r="H8" s="76" t="s">
        <v>108</v>
      </c>
      <c r="I8" s="76" t="s">
        <v>96</v>
      </c>
      <c r="J8" s="76" t="s">
        <v>97</v>
      </c>
      <c r="K8" s="72"/>
      <c r="L8" s="76" t="s">
        <v>98</v>
      </c>
      <c r="M8" s="76" t="s">
        <v>117</v>
      </c>
      <c r="N8" s="76" t="s">
        <v>122</v>
      </c>
      <c r="O8" s="76" t="s">
        <v>205</v>
      </c>
      <c r="P8" s="76" t="s">
        <v>123</v>
      </c>
      <c r="Q8" s="74"/>
      <c r="R8" s="74"/>
      <c r="S8" s="74"/>
      <c r="T8" s="74" t="s">
        <v>103</v>
      </c>
      <c r="U8" s="74">
        <v>18</v>
      </c>
      <c r="V8" s="77">
        <v>4</v>
      </c>
      <c r="W8" s="77" t="s">
        <v>124</v>
      </c>
      <c r="X8" s="78" t="s">
        <v>25</v>
      </c>
      <c r="Y8" s="72" t="s">
        <v>101</v>
      </c>
      <c r="Z8" s="72"/>
      <c r="AA8" s="72"/>
      <c r="AB8" s="72" t="s">
        <v>9</v>
      </c>
      <c r="AC8" s="72"/>
      <c r="AD8" s="72"/>
      <c r="AE8" s="72"/>
      <c r="AF8" s="72"/>
      <c r="AG8" s="72"/>
      <c r="AH8" s="72"/>
      <c r="AI8" s="72"/>
    </row>
    <row r="9" spans="1:35" s="79" customFormat="1" ht="20.100000000000001" customHeight="1" x14ac:dyDescent="0.25">
      <c r="A9" s="73" t="s">
        <v>37</v>
      </c>
      <c r="B9" s="73" t="s">
        <v>119</v>
      </c>
      <c r="C9" s="73" t="s">
        <v>90</v>
      </c>
      <c r="D9" s="73" t="s">
        <v>114</v>
      </c>
      <c r="E9" s="72" t="s">
        <v>125</v>
      </c>
      <c r="F9" s="74" t="s">
        <v>93</v>
      </c>
      <c r="G9" s="80" t="s">
        <v>126</v>
      </c>
      <c r="H9" s="76" t="s">
        <v>108</v>
      </c>
      <c r="I9" s="76" t="s">
        <v>96</v>
      </c>
      <c r="J9" s="76" t="s">
        <v>97</v>
      </c>
      <c r="K9" s="72"/>
      <c r="L9" s="76" t="s">
        <v>106</v>
      </c>
      <c r="M9" s="76" t="s">
        <v>117</v>
      </c>
      <c r="N9" s="76" t="s">
        <v>122</v>
      </c>
      <c r="O9" s="76" t="s">
        <v>205</v>
      </c>
      <c r="P9" s="76" t="s">
        <v>123</v>
      </c>
      <c r="Q9" s="74"/>
      <c r="R9" s="74"/>
      <c r="S9" s="74" t="s">
        <v>103</v>
      </c>
      <c r="T9" s="74"/>
      <c r="U9" s="74">
        <v>11</v>
      </c>
      <c r="V9" s="77">
        <v>3</v>
      </c>
      <c r="W9" s="77" t="s">
        <v>124</v>
      </c>
      <c r="X9" s="78" t="s">
        <v>25</v>
      </c>
      <c r="Y9" s="72" t="s">
        <v>101</v>
      </c>
      <c r="Z9" s="72"/>
      <c r="AA9" s="72"/>
      <c r="AB9" s="72" t="s">
        <v>9</v>
      </c>
      <c r="AC9" s="72"/>
      <c r="AD9" s="72"/>
      <c r="AE9" s="72"/>
      <c r="AF9" s="72"/>
      <c r="AG9" s="72"/>
      <c r="AH9" s="72"/>
      <c r="AI9" s="72"/>
    </row>
    <row r="10" spans="1:35" s="79" customFormat="1" ht="20.100000000000001" customHeight="1" x14ac:dyDescent="0.25">
      <c r="A10" s="73" t="s">
        <v>37</v>
      </c>
      <c r="B10" s="73" t="s">
        <v>119</v>
      </c>
      <c r="C10" s="73" t="s">
        <v>90</v>
      </c>
      <c r="D10" s="73" t="s">
        <v>114</v>
      </c>
      <c r="E10" s="72" t="s">
        <v>127</v>
      </c>
      <c r="F10" s="74" t="s">
        <v>93</v>
      </c>
      <c r="G10" s="80" t="s">
        <v>128</v>
      </c>
      <c r="H10" s="76" t="s">
        <v>108</v>
      </c>
      <c r="I10" s="76" t="s">
        <v>96</v>
      </c>
      <c r="J10" s="76" t="s">
        <v>97</v>
      </c>
      <c r="K10" s="72"/>
      <c r="L10" s="76" t="s">
        <v>129</v>
      </c>
      <c r="M10" s="76" t="s">
        <v>117</v>
      </c>
      <c r="N10" s="76" t="s">
        <v>100</v>
      </c>
      <c r="O10" s="76" t="s">
        <v>205</v>
      </c>
      <c r="P10" s="76" t="s">
        <v>123</v>
      </c>
      <c r="Q10" s="74"/>
      <c r="R10" s="74"/>
      <c r="S10" s="74"/>
      <c r="T10" s="74" t="s">
        <v>103</v>
      </c>
      <c r="U10" s="74">
        <v>22</v>
      </c>
      <c r="V10" s="77">
        <v>2</v>
      </c>
      <c r="W10" s="77" t="s">
        <v>104</v>
      </c>
      <c r="X10" s="78" t="s">
        <v>25</v>
      </c>
      <c r="Y10" s="72" t="s">
        <v>101</v>
      </c>
      <c r="Z10" s="72"/>
      <c r="AA10" s="72"/>
      <c r="AB10" s="72" t="s">
        <v>9</v>
      </c>
      <c r="AC10" s="72"/>
      <c r="AD10" s="72"/>
      <c r="AE10" s="72"/>
      <c r="AF10" s="72"/>
      <c r="AG10" s="72"/>
      <c r="AH10" s="72"/>
      <c r="AI10" s="72"/>
    </row>
    <row r="11" spans="1:35" s="79" customFormat="1" ht="20.100000000000001" customHeight="1" x14ac:dyDescent="0.25">
      <c r="A11" s="79" t="s">
        <v>112</v>
      </c>
      <c r="B11" s="73" t="s">
        <v>130</v>
      </c>
      <c r="C11" s="73" t="s">
        <v>90</v>
      </c>
      <c r="D11" s="73" t="s">
        <v>114</v>
      </c>
      <c r="E11" s="72" t="s">
        <v>131</v>
      </c>
      <c r="F11" s="74" t="s">
        <v>93</v>
      </c>
      <c r="G11" s="80" t="s">
        <v>132</v>
      </c>
      <c r="H11" s="76" t="s">
        <v>108</v>
      </c>
      <c r="I11" s="76" t="s">
        <v>133</v>
      </c>
      <c r="J11" s="76" t="s">
        <v>134</v>
      </c>
      <c r="K11" s="72" t="s">
        <v>135</v>
      </c>
      <c r="L11" s="76" t="s">
        <v>98</v>
      </c>
      <c r="M11" s="76" t="s">
        <v>117</v>
      </c>
      <c r="N11" s="76" t="s">
        <v>100</v>
      </c>
      <c r="O11" s="76" t="s">
        <v>205</v>
      </c>
      <c r="P11" s="76" t="s">
        <v>102</v>
      </c>
      <c r="Q11" s="74"/>
      <c r="R11" s="74"/>
      <c r="S11" s="74" t="s">
        <v>103</v>
      </c>
      <c r="T11" s="74"/>
      <c r="U11" s="74">
        <v>12</v>
      </c>
      <c r="V11" s="77">
        <v>2</v>
      </c>
      <c r="W11" s="77" t="s">
        <v>104</v>
      </c>
      <c r="X11" s="78" t="s">
        <v>25</v>
      </c>
      <c r="Y11" s="72" t="s">
        <v>101</v>
      </c>
      <c r="Z11" s="72"/>
      <c r="AA11" s="72"/>
      <c r="AB11" s="72" t="s">
        <v>9</v>
      </c>
      <c r="AC11" s="72"/>
      <c r="AD11" s="72"/>
      <c r="AE11" s="72"/>
      <c r="AF11" s="72"/>
      <c r="AG11" s="72"/>
      <c r="AH11" s="72"/>
      <c r="AI11" s="72"/>
    </row>
    <row r="12" spans="1:35" s="79" customFormat="1" ht="20.100000000000001" customHeight="1" x14ac:dyDescent="0.25">
      <c r="A12" s="79" t="s">
        <v>112</v>
      </c>
      <c r="B12" s="73" t="s">
        <v>130</v>
      </c>
      <c r="C12" s="73" t="s">
        <v>90</v>
      </c>
      <c r="D12" s="73" t="s">
        <v>114</v>
      </c>
      <c r="E12" s="72" t="s">
        <v>136</v>
      </c>
      <c r="F12" s="74" t="s">
        <v>93</v>
      </c>
      <c r="G12" s="80" t="s">
        <v>137</v>
      </c>
      <c r="H12" s="76" t="s">
        <v>108</v>
      </c>
      <c r="I12" s="76" t="s">
        <v>138</v>
      </c>
      <c r="J12" s="76" t="s">
        <v>139</v>
      </c>
      <c r="K12" s="72"/>
      <c r="L12" s="76" t="s">
        <v>106</v>
      </c>
      <c r="M12" s="76" t="s">
        <v>117</v>
      </c>
      <c r="N12" s="76" t="s">
        <v>100</v>
      </c>
      <c r="O12" s="76" t="s">
        <v>205</v>
      </c>
      <c r="P12" s="76" t="s">
        <v>102</v>
      </c>
      <c r="Q12" s="74"/>
      <c r="R12" s="74" t="s">
        <v>103</v>
      </c>
      <c r="S12" s="74"/>
      <c r="T12" s="74"/>
      <c r="U12" s="74">
        <v>1</v>
      </c>
      <c r="V12" s="77">
        <v>1</v>
      </c>
      <c r="W12" s="77" t="s">
        <v>104</v>
      </c>
      <c r="X12" s="78" t="s">
        <v>25</v>
      </c>
      <c r="Y12" s="72" t="s">
        <v>101</v>
      </c>
      <c r="Z12" s="72"/>
      <c r="AA12" s="72"/>
      <c r="AB12" s="72" t="s">
        <v>9</v>
      </c>
      <c r="AC12" s="72"/>
      <c r="AD12" s="72"/>
      <c r="AE12" s="72"/>
      <c r="AF12" s="72"/>
      <c r="AG12" s="72"/>
      <c r="AH12" s="72"/>
      <c r="AI12" s="72"/>
    </row>
    <row r="13" spans="1:35" s="79" customFormat="1" ht="20.100000000000001" customHeight="1" x14ac:dyDescent="0.25">
      <c r="A13" s="73" t="s">
        <v>37</v>
      </c>
      <c r="B13" s="73" t="s">
        <v>119</v>
      </c>
      <c r="C13" s="73" t="s">
        <v>90</v>
      </c>
      <c r="D13" s="73" t="s">
        <v>114</v>
      </c>
      <c r="E13" s="72" t="s">
        <v>140</v>
      </c>
      <c r="F13" s="74" t="s">
        <v>93</v>
      </c>
      <c r="G13" s="80" t="s">
        <v>137</v>
      </c>
      <c r="H13" s="76" t="s">
        <v>108</v>
      </c>
      <c r="I13" s="76" t="s">
        <v>96</v>
      </c>
      <c r="J13" s="76" t="s">
        <v>97</v>
      </c>
      <c r="K13" s="72"/>
      <c r="L13" s="76" t="s">
        <v>106</v>
      </c>
      <c r="M13" s="76" t="s">
        <v>117</v>
      </c>
      <c r="N13" s="76" t="s">
        <v>100</v>
      </c>
      <c r="O13" s="76" t="s">
        <v>205</v>
      </c>
      <c r="P13" s="76" t="s">
        <v>123</v>
      </c>
      <c r="Q13" s="74"/>
      <c r="R13" s="74"/>
      <c r="S13" s="74" t="s">
        <v>103</v>
      </c>
      <c r="T13" s="74"/>
      <c r="U13" s="74">
        <v>1</v>
      </c>
      <c r="V13" s="77">
        <v>1</v>
      </c>
      <c r="W13" s="77" t="s">
        <v>104</v>
      </c>
      <c r="X13" s="78" t="s">
        <v>25</v>
      </c>
      <c r="Y13" s="72" t="s">
        <v>101</v>
      </c>
      <c r="Z13" s="72"/>
      <c r="AA13" s="72"/>
      <c r="AB13" s="72" t="s">
        <v>9</v>
      </c>
      <c r="AC13" s="72"/>
      <c r="AD13" s="72"/>
      <c r="AE13" s="72"/>
      <c r="AF13" s="72"/>
      <c r="AG13" s="72"/>
      <c r="AH13" s="72"/>
      <c r="AI13" s="72"/>
    </row>
    <row r="14" spans="1:35" s="79" customFormat="1" ht="20.100000000000001" customHeight="1" x14ac:dyDescent="0.25">
      <c r="A14" s="73" t="s">
        <v>37</v>
      </c>
      <c r="B14" s="73" t="s">
        <v>119</v>
      </c>
      <c r="C14" s="73" t="s">
        <v>90</v>
      </c>
      <c r="D14" s="73" t="s">
        <v>114</v>
      </c>
      <c r="E14" s="72" t="s">
        <v>141</v>
      </c>
      <c r="F14" s="74" t="s">
        <v>93</v>
      </c>
      <c r="G14" s="80" t="s">
        <v>132</v>
      </c>
      <c r="H14" s="76" t="s">
        <v>108</v>
      </c>
      <c r="I14" s="76" t="s">
        <v>138</v>
      </c>
      <c r="J14" s="76" t="s">
        <v>134</v>
      </c>
      <c r="K14" s="72"/>
      <c r="L14" s="76" t="s">
        <v>98</v>
      </c>
      <c r="M14" s="76" t="s">
        <v>117</v>
      </c>
      <c r="N14" s="76" t="s">
        <v>100</v>
      </c>
      <c r="O14" s="76" t="s">
        <v>205</v>
      </c>
      <c r="P14" s="76" t="s">
        <v>123</v>
      </c>
      <c r="Q14" s="74"/>
      <c r="R14" s="74"/>
      <c r="S14" s="74"/>
      <c r="T14" s="74" t="s">
        <v>103</v>
      </c>
      <c r="U14" s="74">
        <v>1</v>
      </c>
      <c r="V14" s="77">
        <v>1</v>
      </c>
      <c r="W14" s="77" t="s">
        <v>104</v>
      </c>
      <c r="X14" s="78" t="s">
        <v>25</v>
      </c>
      <c r="Y14" s="72" t="s">
        <v>101</v>
      </c>
      <c r="Z14" s="72"/>
      <c r="AA14" s="72"/>
      <c r="AB14" s="72" t="s">
        <v>9</v>
      </c>
      <c r="AC14" s="72"/>
      <c r="AD14" s="72"/>
      <c r="AE14" s="72"/>
      <c r="AF14" s="72"/>
      <c r="AG14" s="72"/>
      <c r="AH14" s="72"/>
      <c r="AI14" s="72"/>
    </row>
    <row r="15" spans="1:35" s="79" customFormat="1" ht="20.100000000000001" customHeight="1" x14ac:dyDescent="0.25">
      <c r="A15" s="79" t="s">
        <v>112</v>
      </c>
      <c r="B15" s="73" t="s">
        <v>130</v>
      </c>
      <c r="C15" s="73" t="s">
        <v>90</v>
      </c>
      <c r="D15" s="73" t="s">
        <v>114</v>
      </c>
      <c r="E15" s="72" t="s">
        <v>142</v>
      </c>
      <c r="F15" s="74" t="s">
        <v>93</v>
      </c>
      <c r="G15" s="80" t="s">
        <v>132</v>
      </c>
      <c r="H15" s="76" t="s">
        <v>108</v>
      </c>
      <c r="I15" s="76" t="s">
        <v>96</v>
      </c>
      <c r="J15" s="76" t="s">
        <v>97</v>
      </c>
      <c r="K15" s="72"/>
      <c r="L15" s="76" t="s">
        <v>106</v>
      </c>
      <c r="M15" s="76" t="s">
        <v>117</v>
      </c>
      <c r="N15" s="76" t="s">
        <v>100</v>
      </c>
      <c r="O15" s="76" t="s">
        <v>205</v>
      </c>
      <c r="P15" s="76" t="s">
        <v>102</v>
      </c>
      <c r="Q15" s="74"/>
      <c r="R15" s="74" t="s">
        <v>103</v>
      </c>
      <c r="S15" s="74"/>
      <c r="T15" s="74"/>
      <c r="U15" s="74">
        <v>1</v>
      </c>
      <c r="V15" s="77">
        <v>1</v>
      </c>
      <c r="W15" s="77" t="s">
        <v>104</v>
      </c>
      <c r="X15" s="78" t="s">
        <v>25</v>
      </c>
      <c r="Y15" s="72" t="s">
        <v>101</v>
      </c>
      <c r="Z15" s="72"/>
      <c r="AA15" s="72"/>
      <c r="AB15" s="72" t="s">
        <v>9</v>
      </c>
      <c r="AC15" s="72"/>
      <c r="AD15" s="72"/>
      <c r="AE15" s="72"/>
      <c r="AF15" s="72"/>
      <c r="AG15" s="72"/>
      <c r="AH15" s="72"/>
      <c r="AI15" s="72"/>
    </row>
    <row r="16" spans="1:35" s="79" customFormat="1" ht="20.100000000000001" customHeight="1" x14ac:dyDescent="0.25">
      <c r="A16" s="79" t="s">
        <v>112</v>
      </c>
      <c r="B16" s="73" t="s">
        <v>130</v>
      </c>
      <c r="C16" s="73" t="s">
        <v>90</v>
      </c>
      <c r="D16" s="73" t="s">
        <v>114</v>
      </c>
      <c r="E16" s="72" t="s">
        <v>143</v>
      </c>
      <c r="F16" s="74" t="s">
        <v>93</v>
      </c>
      <c r="G16" s="80" t="s">
        <v>144</v>
      </c>
      <c r="H16" s="76" t="s">
        <v>108</v>
      </c>
      <c r="I16" s="76" t="s">
        <v>96</v>
      </c>
      <c r="J16" s="76" t="s">
        <v>97</v>
      </c>
      <c r="K16" s="72"/>
      <c r="L16" s="76" t="s">
        <v>98</v>
      </c>
      <c r="M16" s="76" t="s">
        <v>117</v>
      </c>
      <c r="N16" s="76" t="s">
        <v>100</v>
      </c>
      <c r="O16" s="76" t="s">
        <v>205</v>
      </c>
      <c r="P16" s="76" t="s">
        <v>102</v>
      </c>
      <c r="Q16" s="74"/>
      <c r="R16" s="74"/>
      <c r="S16" s="74"/>
      <c r="T16" s="74" t="s">
        <v>103</v>
      </c>
      <c r="U16" s="74">
        <v>16</v>
      </c>
      <c r="V16" s="77">
        <v>2</v>
      </c>
      <c r="W16" s="77" t="s">
        <v>104</v>
      </c>
      <c r="X16" s="78" t="s">
        <v>25</v>
      </c>
      <c r="Y16" s="72" t="s">
        <v>101</v>
      </c>
      <c r="Z16" s="72"/>
      <c r="AA16" s="72"/>
      <c r="AB16" s="72" t="s">
        <v>9</v>
      </c>
      <c r="AC16" s="72"/>
      <c r="AD16" s="72"/>
      <c r="AE16" s="72"/>
      <c r="AF16" s="72"/>
      <c r="AG16" s="72"/>
      <c r="AH16" s="72"/>
      <c r="AI16" s="72"/>
    </row>
    <row r="17" spans="1:35" s="79" customFormat="1" ht="20.100000000000001" customHeight="1" x14ac:dyDescent="0.25">
      <c r="A17" s="79" t="s">
        <v>112</v>
      </c>
      <c r="B17" s="73" t="s">
        <v>130</v>
      </c>
      <c r="C17" s="73" t="s">
        <v>90</v>
      </c>
      <c r="D17" s="73" t="s">
        <v>114</v>
      </c>
      <c r="E17" s="72" t="s">
        <v>145</v>
      </c>
      <c r="F17" s="74" t="s">
        <v>93</v>
      </c>
      <c r="G17" s="80" t="s">
        <v>146</v>
      </c>
      <c r="H17" s="76" t="s">
        <v>108</v>
      </c>
      <c r="I17" s="76" t="s">
        <v>96</v>
      </c>
      <c r="J17" s="76" t="s">
        <v>97</v>
      </c>
      <c r="K17" s="72"/>
      <c r="L17" s="76" t="s">
        <v>106</v>
      </c>
      <c r="M17" s="76" t="s">
        <v>117</v>
      </c>
      <c r="N17" s="76" t="s">
        <v>147</v>
      </c>
      <c r="O17" s="76" t="s">
        <v>205</v>
      </c>
      <c r="P17" s="76" t="s">
        <v>102</v>
      </c>
      <c r="Q17" s="74"/>
      <c r="R17" s="74" t="s">
        <v>103</v>
      </c>
      <c r="S17" s="74"/>
      <c r="T17" s="74"/>
      <c r="U17" s="74">
        <v>1.5</v>
      </c>
      <c r="V17" s="77">
        <v>1.5</v>
      </c>
      <c r="W17" s="77" t="s">
        <v>104</v>
      </c>
      <c r="X17" s="78" t="s">
        <v>25</v>
      </c>
      <c r="Y17" s="72" t="s">
        <v>101</v>
      </c>
      <c r="Z17" s="72"/>
      <c r="AA17" s="72"/>
      <c r="AB17" s="72" t="s">
        <v>9</v>
      </c>
      <c r="AC17" s="72"/>
      <c r="AD17" s="72"/>
      <c r="AE17" s="72"/>
      <c r="AF17" s="72"/>
      <c r="AG17" s="72"/>
      <c r="AH17" s="72"/>
      <c r="AI17" s="72"/>
    </row>
    <row r="18" spans="1:35" s="79" customFormat="1" ht="20.100000000000001" customHeight="1" x14ac:dyDescent="0.25">
      <c r="A18" s="79" t="s">
        <v>112</v>
      </c>
      <c r="B18" s="73" t="s">
        <v>130</v>
      </c>
      <c r="C18" s="73" t="s">
        <v>90</v>
      </c>
      <c r="D18" s="73" t="s">
        <v>114</v>
      </c>
      <c r="E18" s="72" t="s">
        <v>148</v>
      </c>
      <c r="F18" s="74" t="s">
        <v>93</v>
      </c>
      <c r="G18" s="80" t="s">
        <v>137</v>
      </c>
      <c r="H18" s="76" t="s">
        <v>95</v>
      </c>
      <c r="I18" s="76" t="s">
        <v>96</v>
      </c>
      <c r="J18" s="76" t="s">
        <v>97</v>
      </c>
      <c r="K18" s="72"/>
      <c r="L18" s="76" t="s">
        <v>106</v>
      </c>
      <c r="M18" s="76" t="s">
        <v>117</v>
      </c>
      <c r="N18" s="76" t="s">
        <v>100</v>
      </c>
      <c r="O18" s="76" t="s">
        <v>205</v>
      </c>
      <c r="P18" s="76" t="s">
        <v>102</v>
      </c>
      <c r="Q18" s="74"/>
      <c r="R18" s="74" t="s">
        <v>103</v>
      </c>
      <c r="S18" s="74"/>
      <c r="T18" s="74"/>
      <c r="U18" s="74" t="s">
        <v>149</v>
      </c>
      <c r="V18" s="77">
        <v>1.5</v>
      </c>
      <c r="W18" s="77" t="s">
        <v>104</v>
      </c>
      <c r="X18" s="78" t="s">
        <v>25</v>
      </c>
      <c r="Y18" s="72" t="s">
        <v>101</v>
      </c>
      <c r="Z18" s="72"/>
      <c r="AA18" s="72"/>
      <c r="AB18" s="72" t="s">
        <v>9</v>
      </c>
      <c r="AC18" s="72"/>
      <c r="AD18" s="72"/>
      <c r="AE18" s="72"/>
      <c r="AF18" s="72"/>
      <c r="AG18" s="72"/>
      <c r="AH18" s="72"/>
      <c r="AI18" s="72"/>
    </row>
    <row r="19" spans="1:35" s="79" customFormat="1" ht="20.100000000000001" customHeight="1" x14ac:dyDescent="0.25">
      <c r="A19" s="79" t="s">
        <v>112</v>
      </c>
      <c r="B19" s="73" t="s">
        <v>130</v>
      </c>
      <c r="C19" s="73" t="s">
        <v>90</v>
      </c>
      <c r="D19" s="73" t="s">
        <v>114</v>
      </c>
      <c r="E19" s="72" t="s">
        <v>150</v>
      </c>
      <c r="F19" s="74" t="s">
        <v>93</v>
      </c>
      <c r="G19" s="80" t="s">
        <v>137</v>
      </c>
      <c r="H19" s="76" t="s">
        <v>108</v>
      </c>
      <c r="I19" s="76" t="s">
        <v>96</v>
      </c>
      <c r="J19" s="76" t="s">
        <v>97</v>
      </c>
      <c r="K19" s="72"/>
      <c r="L19" s="76" t="s">
        <v>106</v>
      </c>
      <c r="M19" s="76" t="s">
        <v>117</v>
      </c>
      <c r="N19" s="76" t="s">
        <v>100</v>
      </c>
      <c r="O19" s="76" t="s">
        <v>205</v>
      </c>
      <c r="P19" s="76" t="s">
        <v>102</v>
      </c>
      <c r="Q19" s="74"/>
      <c r="R19" s="74" t="s">
        <v>103</v>
      </c>
      <c r="S19" s="74"/>
      <c r="T19" s="74"/>
      <c r="U19" s="74">
        <v>1</v>
      </c>
      <c r="V19" s="77">
        <v>1</v>
      </c>
      <c r="W19" s="77" t="s">
        <v>104</v>
      </c>
      <c r="X19" s="78" t="s">
        <v>25</v>
      </c>
      <c r="Y19" s="72" t="s">
        <v>101</v>
      </c>
      <c r="Z19" s="72"/>
      <c r="AA19" s="72"/>
      <c r="AB19" s="72" t="s">
        <v>9</v>
      </c>
      <c r="AC19" s="72"/>
      <c r="AD19" s="72"/>
      <c r="AE19" s="72"/>
      <c r="AF19" s="72"/>
      <c r="AG19" s="72"/>
      <c r="AH19" s="72"/>
      <c r="AI19" s="72"/>
    </row>
    <row r="20" spans="1:35" s="79" customFormat="1" ht="20.100000000000001" customHeight="1" x14ac:dyDescent="0.25">
      <c r="A20" s="79" t="s">
        <v>112</v>
      </c>
      <c r="B20" s="73" t="s">
        <v>130</v>
      </c>
      <c r="C20" s="73" t="s">
        <v>90</v>
      </c>
      <c r="D20" s="73" t="s">
        <v>114</v>
      </c>
      <c r="E20" s="72" t="s">
        <v>151</v>
      </c>
      <c r="F20" s="74" t="s">
        <v>93</v>
      </c>
      <c r="G20" s="80" t="s">
        <v>146</v>
      </c>
      <c r="H20" s="76" t="s">
        <v>95</v>
      </c>
      <c r="I20" s="76" t="s">
        <v>96</v>
      </c>
      <c r="J20" s="76" t="s">
        <v>97</v>
      </c>
      <c r="K20" s="72"/>
      <c r="L20" s="76" t="s">
        <v>106</v>
      </c>
      <c r="M20" s="76" t="s">
        <v>117</v>
      </c>
      <c r="N20" s="76" t="s">
        <v>147</v>
      </c>
      <c r="O20" s="76" t="s">
        <v>205</v>
      </c>
      <c r="P20" s="76" t="s">
        <v>102</v>
      </c>
      <c r="Q20" s="74"/>
      <c r="R20" s="74"/>
      <c r="S20" s="74" t="s">
        <v>103</v>
      </c>
      <c r="T20" s="74"/>
      <c r="U20" s="74">
        <v>3.6</v>
      </c>
      <c r="V20" s="77">
        <v>1.5</v>
      </c>
      <c r="W20" s="77" t="s">
        <v>104</v>
      </c>
      <c r="X20" s="78" t="s">
        <v>25</v>
      </c>
      <c r="Y20" s="72" t="s">
        <v>101</v>
      </c>
      <c r="Z20" s="72"/>
      <c r="AA20" s="72"/>
      <c r="AB20" s="72" t="s">
        <v>9</v>
      </c>
      <c r="AC20" s="72"/>
      <c r="AD20" s="72"/>
      <c r="AE20" s="72"/>
      <c r="AF20" s="72"/>
      <c r="AG20" s="72"/>
      <c r="AH20" s="72"/>
      <c r="AI20" s="72"/>
    </row>
    <row r="21" spans="1:35" s="79" customFormat="1" ht="20.25" customHeight="1" x14ac:dyDescent="0.25">
      <c r="A21" s="79" t="s">
        <v>112</v>
      </c>
      <c r="B21" s="73" t="s">
        <v>130</v>
      </c>
      <c r="C21" s="73" t="s">
        <v>90</v>
      </c>
      <c r="D21" s="73" t="s">
        <v>114</v>
      </c>
      <c r="E21" s="72" t="s">
        <v>152</v>
      </c>
      <c r="F21" s="74" t="s">
        <v>93</v>
      </c>
      <c r="G21" s="80" t="s">
        <v>132</v>
      </c>
      <c r="H21" s="76" t="s">
        <v>95</v>
      </c>
      <c r="I21" s="76" t="s">
        <v>96</v>
      </c>
      <c r="J21" s="76" t="s">
        <v>97</v>
      </c>
      <c r="K21" s="72"/>
      <c r="L21" s="76" t="s">
        <v>98</v>
      </c>
      <c r="M21" s="76" t="s">
        <v>117</v>
      </c>
      <c r="N21" s="76" t="s">
        <v>100</v>
      </c>
      <c r="O21" s="76" t="s">
        <v>205</v>
      </c>
      <c r="P21" s="76" t="s">
        <v>102</v>
      </c>
      <c r="Q21" s="74"/>
      <c r="R21" s="74"/>
      <c r="S21" s="74" t="s">
        <v>103</v>
      </c>
      <c r="T21" s="74"/>
      <c r="U21" s="74" t="s">
        <v>153</v>
      </c>
      <c r="V21" s="77" t="s">
        <v>153</v>
      </c>
      <c r="W21" s="77" t="s">
        <v>153</v>
      </c>
      <c r="X21" s="78" t="s">
        <v>25</v>
      </c>
      <c r="Y21" s="72" t="s">
        <v>101</v>
      </c>
      <c r="Z21" s="72"/>
      <c r="AA21" s="72"/>
      <c r="AB21" s="72" t="s">
        <v>9</v>
      </c>
      <c r="AC21" s="72"/>
      <c r="AD21" s="72"/>
      <c r="AE21" s="72"/>
      <c r="AF21" s="72"/>
      <c r="AG21" s="72"/>
      <c r="AH21" s="72"/>
      <c r="AI21" s="72"/>
    </row>
    <row r="22" spans="1:35" s="79" customFormat="1" ht="20.100000000000001" customHeight="1" x14ac:dyDescent="0.25">
      <c r="A22" s="73" t="s">
        <v>37</v>
      </c>
      <c r="B22" s="73" t="s">
        <v>119</v>
      </c>
      <c r="C22" s="73" t="s">
        <v>90</v>
      </c>
      <c r="D22" s="73" t="s">
        <v>114</v>
      </c>
      <c r="E22" s="72" t="s">
        <v>154</v>
      </c>
      <c r="F22" s="74" t="s">
        <v>93</v>
      </c>
      <c r="G22" s="80" t="s">
        <v>137</v>
      </c>
      <c r="H22" s="76" t="s">
        <v>108</v>
      </c>
      <c r="I22" s="76" t="s">
        <v>96</v>
      </c>
      <c r="J22" s="76" t="s">
        <v>97</v>
      </c>
      <c r="K22" s="72"/>
      <c r="L22" s="76" t="s">
        <v>106</v>
      </c>
      <c r="M22" s="76" t="s">
        <v>117</v>
      </c>
      <c r="N22" s="76" t="s">
        <v>100</v>
      </c>
      <c r="O22" s="76" t="s">
        <v>205</v>
      </c>
      <c r="P22" s="76" t="s">
        <v>123</v>
      </c>
      <c r="Q22" s="74"/>
      <c r="R22" s="74"/>
      <c r="S22" s="74"/>
      <c r="T22" s="74" t="s">
        <v>103</v>
      </c>
      <c r="U22" s="74" t="s">
        <v>153</v>
      </c>
      <c r="V22" s="77" t="s">
        <v>153</v>
      </c>
      <c r="W22" s="77" t="s">
        <v>153</v>
      </c>
      <c r="X22" s="78" t="s">
        <v>25</v>
      </c>
      <c r="Y22" s="72" t="s">
        <v>101</v>
      </c>
      <c r="Z22" s="72"/>
      <c r="AA22" s="72"/>
      <c r="AB22" s="72" t="s">
        <v>9</v>
      </c>
      <c r="AC22" s="72"/>
      <c r="AD22" s="72"/>
      <c r="AE22" s="72"/>
      <c r="AF22" s="72"/>
      <c r="AG22" s="72"/>
      <c r="AH22" s="72"/>
      <c r="AI22" s="72"/>
    </row>
    <row r="23" spans="1:35" s="79" customFormat="1" ht="20.100000000000001" customHeight="1" x14ac:dyDescent="0.25">
      <c r="A23" s="73" t="s">
        <v>37</v>
      </c>
      <c r="B23" s="73" t="s">
        <v>119</v>
      </c>
      <c r="C23" s="73" t="s">
        <v>90</v>
      </c>
      <c r="D23" s="73" t="s">
        <v>114</v>
      </c>
      <c r="E23" s="72" t="s">
        <v>155</v>
      </c>
      <c r="F23" s="74" t="s">
        <v>93</v>
      </c>
      <c r="G23" s="80" t="s">
        <v>116</v>
      </c>
      <c r="H23" s="76" t="s">
        <v>108</v>
      </c>
      <c r="I23" s="76" t="s">
        <v>96</v>
      </c>
      <c r="J23" s="76" t="s">
        <v>97</v>
      </c>
      <c r="K23" s="72"/>
      <c r="L23" s="76" t="s">
        <v>106</v>
      </c>
      <c r="M23" s="76" t="s">
        <v>117</v>
      </c>
      <c r="N23" s="76" t="s">
        <v>118</v>
      </c>
      <c r="O23" s="76" t="s">
        <v>205</v>
      </c>
      <c r="P23" s="76" t="s">
        <v>123</v>
      </c>
      <c r="Q23" s="74"/>
      <c r="R23" s="74" t="s">
        <v>103</v>
      </c>
      <c r="S23" s="74"/>
      <c r="T23" s="74"/>
      <c r="U23" s="74" t="s">
        <v>153</v>
      </c>
      <c r="V23" s="77" t="s">
        <v>153</v>
      </c>
      <c r="W23" s="77" t="s">
        <v>153</v>
      </c>
      <c r="X23" s="78" t="s">
        <v>25</v>
      </c>
      <c r="Y23" s="72" t="s">
        <v>101</v>
      </c>
      <c r="Z23" s="72"/>
      <c r="AA23" s="72"/>
      <c r="AB23" s="72" t="s">
        <v>9</v>
      </c>
      <c r="AC23" s="72"/>
      <c r="AD23" s="72"/>
      <c r="AE23" s="72"/>
      <c r="AF23" s="72"/>
      <c r="AG23" s="72"/>
      <c r="AH23" s="72"/>
      <c r="AI23" s="72"/>
    </row>
    <row r="24" spans="1:35" s="79" customFormat="1" ht="20.100000000000001" customHeight="1" x14ac:dyDescent="0.25">
      <c r="A24" s="73" t="s">
        <v>37</v>
      </c>
      <c r="B24" s="73" t="s">
        <v>119</v>
      </c>
      <c r="C24" s="73" t="s">
        <v>90</v>
      </c>
      <c r="D24" s="73" t="s">
        <v>114</v>
      </c>
      <c r="E24" s="72" t="s">
        <v>156</v>
      </c>
      <c r="F24" s="74" t="s">
        <v>93</v>
      </c>
      <c r="G24" s="80" t="s">
        <v>116</v>
      </c>
      <c r="H24" s="76" t="s">
        <v>108</v>
      </c>
      <c r="I24" s="76" t="s">
        <v>96</v>
      </c>
      <c r="J24" s="76" t="s">
        <v>97</v>
      </c>
      <c r="K24" s="72"/>
      <c r="L24" s="76" t="s">
        <v>106</v>
      </c>
      <c r="M24" s="76" t="s">
        <v>117</v>
      </c>
      <c r="N24" s="76" t="s">
        <v>118</v>
      </c>
      <c r="O24" s="76" t="s">
        <v>205</v>
      </c>
      <c r="P24" s="76" t="s">
        <v>123</v>
      </c>
      <c r="Q24" s="74"/>
      <c r="R24" s="74" t="s">
        <v>103</v>
      </c>
      <c r="S24" s="74"/>
      <c r="T24" s="74"/>
      <c r="U24" s="74" t="s">
        <v>153</v>
      </c>
      <c r="V24" s="77" t="s">
        <v>153</v>
      </c>
      <c r="W24" s="77" t="s">
        <v>153</v>
      </c>
      <c r="X24" s="78" t="s">
        <v>25</v>
      </c>
      <c r="Y24" s="72" t="s">
        <v>101</v>
      </c>
      <c r="Z24" s="72"/>
      <c r="AA24" s="72"/>
      <c r="AB24" s="72" t="s">
        <v>9</v>
      </c>
      <c r="AC24" s="72"/>
      <c r="AD24" s="72"/>
      <c r="AE24" s="72"/>
      <c r="AF24" s="72"/>
      <c r="AG24" s="72"/>
      <c r="AH24" s="72"/>
      <c r="AI24" s="72"/>
    </row>
    <row r="25" spans="1:35" s="79" customFormat="1" ht="20.100000000000001" customHeight="1" x14ac:dyDescent="0.25">
      <c r="A25" s="73" t="s">
        <v>37</v>
      </c>
      <c r="B25" s="73" t="s">
        <v>119</v>
      </c>
      <c r="C25" s="73" t="s">
        <v>90</v>
      </c>
      <c r="D25" s="73" t="s">
        <v>114</v>
      </c>
      <c r="E25" s="72" t="s">
        <v>157</v>
      </c>
      <c r="F25" s="74" t="s">
        <v>93</v>
      </c>
      <c r="G25" s="80" t="s">
        <v>116</v>
      </c>
      <c r="H25" s="76" t="s">
        <v>108</v>
      </c>
      <c r="I25" s="76" t="s">
        <v>96</v>
      </c>
      <c r="J25" s="76" t="s">
        <v>97</v>
      </c>
      <c r="K25" s="72"/>
      <c r="L25" s="76" t="s">
        <v>106</v>
      </c>
      <c r="M25" s="76" t="s">
        <v>117</v>
      </c>
      <c r="N25" s="76" t="s">
        <v>118</v>
      </c>
      <c r="O25" s="76" t="s">
        <v>205</v>
      </c>
      <c r="P25" s="76" t="s">
        <v>123</v>
      </c>
      <c r="Q25" s="74"/>
      <c r="R25" s="74" t="s">
        <v>103</v>
      </c>
      <c r="S25" s="74"/>
      <c r="T25" s="74"/>
      <c r="U25" s="74" t="s">
        <v>153</v>
      </c>
      <c r="V25" s="77" t="s">
        <v>153</v>
      </c>
      <c r="W25" s="77" t="s">
        <v>153</v>
      </c>
      <c r="X25" s="78" t="s">
        <v>25</v>
      </c>
      <c r="Y25" s="72" t="s">
        <v>101</v>
      </c>
      <c r="Z25" s="72"/>
      <c r="AA25" s="72"/>
      <c r="AB25" s="72" t="s">
        <v>9</v>
      </c>
      <c r="AC25" s="72"/>
      <c r="AD25" s="72"/>
      <c r="AE25" s="72"/>
      <c r="AF25" s="72"/>
      <c r="AG25" s="72"/>
      <c r="AH25" s="72"/>
      <c r="AI25" s="72"/>
    </row>
    <row r="26" spans="1:35" s="79" customFormat="1" ht="20.100000000000001" customHeight="1" x14ac:dyDescent="0.25">
      <c r="A26" s="73" t="s">
        <v>112</v>
      </c>
      <c r="B26" s="73" t="s">
        <v>130</v>
      </c>
      <c r="C26" s="73" t="s">
        <v>90</v>
      </c>
      <c r="D26" s="73" t="s">
        <v>114</v>
      </c>
      <c r="E26" s="72" t="s">
        <v>158</v>
      </c>
      <c r="F26" s="74" t="s">
        <v>93</v>
      </c>
      <c r="G26" s="80" t="s">
        <v>132</v>
      </c>
      <c r="H26" s="76" t="s">
        <v>108</v>
      </c>
      <c r="I26" s="76" t="s">
        <v>133</v>
      </c>
      <c r="J26" s="76" t="s">
        <v>134</v>
      </c>
      <c r="K26" s="72" t="s">
        <v>159</v>
      </c>
      <c r="L26" s="76" t="s">
        <v>106</v>
      </c>
      <c r="M26" s="76" t="s">
        <v>117</v>
      </c>
      <c r="N26" s="76" t="s">
        <v>100</v>
      </c>
      <c r="O26" s="76" t="s">
        <v>205</v>
      </c>
      <c r="P26" s="76" t="s">
        <v>102</v>
      </c>
      <c r="Q26" s="74"/>
      <c r="R26" s="74"/>
      <c r="S26" s="74" t="s">
        <v>103</v>
      </c>
      <c r="T26" s="74"/>
      <c r="U26" s="74" t="s">
        <v>153</v>
      </c>
      <c r="V26" s="77" t="s">
        <v>153</v>
      </c>
      <c r="W26" s="77" t="s">
        <v>153</v>
      </c>
      <c r="X26" s="78" t="s">
        <v>25</v>
      </c>
      <c r="Y26" s="72" t="s">
        <v>101</v>
      </c>
      <c r="Z26" s="72"/>
      <c r="AA26" s="72"/>
      <c r="AB26" s="72" t="s">
        <v>9</v>
      </c>
      <c r="AC26" s="72"/>
      <c r="AD26" s="72"/>
      <c r="AE26" s="72"/>
      <c r="AF26" s="72"/>
      <c r="AG26" s="72"/>
      <c r="AH26" s="72"/>
      <c r="AI26" s="72"/>
    </row>
    <row r="27" spans="1:35" s="79" customFormat="1" ht="20.100000000000001" customHeight="1" x14ac:dyDescent="0.25">
      <c r="A27" s="79" t="s">
        <v>112</v>
      </c>
      <c r="B27" s="73" t="s">
        <v>130</v>
      </c>
      <c r="C27" s="73" t="s">
        <v>90</v>
      </c>
      <c r="D27" s="73" t="s">
        <v>114</v>
      </c>
      <c r="E27" s="72" t="s">
        <v>160</v>
      </c>
      <c r="F27" s="74" t="s">
        <v>93</v>
      </c>
      <c r="G27" s="80" t="s">
        <v>132</v>
      </c>
      <c r="H27" s="76" t="s">
        <v>95</v>
      </c>
      <c r="I27" s="76" t="s">
        <v>96</v>
      </c>
      <c r="J27" s="76" t="s">
        <v>97</v>
      </c>
      <c r="K27" s="72"/>
      <c r="L27" s="76" t="s">
        <v>106</v>
      </c>
      <c r="M27" s="76" t="s">
        <v>117</v>
      </c>
      <c r="N27" s="76" t="s">
        <v>100</v>
      </c>
      <c r="O27" s="76" t="s">
        <v>205</v>
      </c>
      <c r="P27" s="76" t="s">
        <v>102</v>
      </c>
      <c r="Q27" s="74"/>
      <c r="R27" s="74" t="s">
        <v>103</v>
      </c>
      <c r="S27" s="74"/>
      <c r="T27" s="74"/>
      <c r="U27" s="74" t="s">
        <v>153</v>
      </c>
      <c r="V27" s="77" t="s">
        <v>153</v>
      </c>
      <c r="W27" s="77" t="s">
        <v>153</v>
      </c>
      <c r="X27" s="78" t="s">
        <v>25</v>
      </c>
      <c r="Y27" s="72" t="s">
        <v>101</v>
      </c>
      <c r="Z27" s="72"/>
      <c r="AA27" s="72"/>
      <c r="AB27" s="72" t="s">
        <v>9</v>
      </c>
      <c r="AC27" s="72"/>
      <c r="AD27" s="72"/>
      <c r="AE27" s="72"/>
      <c r="AF27" s="72"/>
      <c r="AG27" s="72"/>
      <c r="AH27" s="72"/>
      <c r="AI27" s="72"/>
    </row>
    <row r="28" spans="1:35" s="79" customFormat="1" ht="20.100000000000001" customHeight="1" x14ac:dyDescent="0.25">
      <c r="A28" s="73" t="s">
        <v>43</v>
      </c>
      <c r="B28" s="73" t="s">
        <v>161</v>
      </c>
      <c r="C28" s="73" t="s">
        <v>162</v>
      </c>
      <c r="D28" s="73" t="s">
        <v>114</v>
      </c>
      <c r="E28" s="72" t="s">
        <v>163</v>
      </c>
      <c r="F28" s="74" t="s">
        <v>93</v>
      </c>
      <c r="G28" s="80" t="s">
        <v>164</v>
      </c>
      <c r="H28" s="76" t="s">
        <v>108</v>
      </c>
      <c r="I28" s="76" t="s">
        <v>96</v>
      </c>
      <c r="J28" s="76" t="s">
        <v>97</v>
      </c>
      <c r="K28" s="72"/>
      <c r="L28" s="76" t="s">
        <v>106</v>
      </c>
      <c r="M28" s="76" t="s">
        <v>117</v>
      </c>
      <c r="N28" s="76" t="s">
        <v>147</v>
      </c>
      <c r="O28" s="76" t="s">
        <v>205</v>
      </c>
      <c r="P28" s="76" t="s">
        <v>165</v>
      </c>
      <c r="Q28" s="74"/>
      <c r="R28" s="74" t="s">
        <v>103</v>
      </c>
      <c r="S28" s="74"/>
      <c r="T28" s="74"/>
      <c r="U28" s="74">
        <v>0.8</v>
      </c>
      <c r="V28" s="77">
        <v>0.8</v>
      </c>
      <c r="W28" s="77" t="s">
        <v>166</v>
      </c>
      <c r="X28" s="78" t="s">
        <v>25</v>
      </c>
      <c r="Y28" s="72" t="s">
        <v>101</v>
      </c>
      <c r="Z28" s="72"/>
      <c r="AA28" s="72"/>
      <c r="AB28" s="72" t="s">
        <v>9</v>
      </c>
      <c r="AC28" s="72"/>
      <c r="AD28" s="72"/>
      <c r="AE28" s="72"/>
      <c r="AF28" s="72"/>
      <c r="AG28" s="72"/>
      <c r="AH28" s="72"/>
      <c r="AI28" s="72"/>
    </row>
    <row r="29" spans="1:35" s="79" customFormat="1" ht="20.100000000000001" customHeight="1" x14ac:dyDescent="0.25">
      <c r="A29" s="73" t="s">
        <v>43</v>
      </c>
      <c r="B29" s="73" t="s">
        <v>161</v>
      </c>
      <c r="C29" s="73" t="s">
        <v>162</v>
      </c>
      <c r="D29" s="73" t="s">
        <v>114</v>
      </c>
      <c r="E29" s="72" t="s">
        <v>167</v>
      </c>
      <c r="F29" s="74" t="s">
        <v>93</v>
      </c>
      <c r="G29" s="80" t="s">
        <v>164</v>
      </c>
      <c r="H29" s="76" t="s">
        <v>108</v>
      </c>
      <c r="I29" s="76" t="s">
        <v>96</v>
      </c>
      <c r="J29" s="76" t="s">
        <v>97</v>
      </c>
      <c r="K29" s="72"/>
      <c r="L29" s="76" t="s">
        <v>106</v>
      </c>
      <c r="M29" s="76" t="s">
        <v>117</v>
      </c>
      <c r="N29" s="76" t="s">
        <v>147</v>
      </c>
      <c r="O29" s="76" t="s">
        <v>205</v>
      </c>
      <c r="P29" s="76" t="s">
        <v>165</v>
      </c>
      <c r="Q29" s="74"/>
      <c r="R29" s="74" t="s">
        <v>103</v>
      </c>
      <c r="S29" s="74"/>
      <c r="T29" s="74"/>
      <c r="U29" s="74">
        <v>0.8</v>
      </c>
      <c r="V29" s="77">
        <v>0.8</v>
      </c>
      <c r="W29" s="77" t="s">
        <v>166</v>
      </c>
      <c r="X29" s="78" t="s">
        <v>25</v>
      </c>
      <c r="Y29" s="72" t="s">
        <v>101</v>
      </c>
      <c r="Z29" s="72"/>
      <c r="AA29" s="72"/>
      <c r="AB29" s="72" t="s">
        <v>9</v>
      </c>
      <c r="AC29" s="72"/>
      <c r="AD29" s="72"/>
      <c r="AE29" s="72"/>
      <c r="AF29" s="72"/>
      <c r="AG29" s="72"/>
      <c r="AH29" s="72"/>
      <c r="AI29" s="72"/>
    </row>
    <row r="30" spans="1:35" s="79" customFormat="1" ht="20.100000000000001" customHeight="1" x14ac:dyDescent="0.25">
      <c r="A30" s="73" t="s">
        <v>43</v>
      </c>
      <c r="B30" s="73" t="s">
        <v>161</v>
      </c>
      <c r="C30" s="73" t="s">
        <v>162</v>
      </c>
      <c r="D30" s="73" t="s">
        <v>114</v>
      </c>
      <c r="E30" s="72" t="s">
        <v>168</v>
      </c>
      <c r="F30" s="74" t="s">
        <v>93</v>
      </c>
      <c r="G30" s="80" t="s">
        <v>169</v>
      </c>
      <c r="H30" s="76" t="s">
        <v>108</v>
      </c>
      <c r="I30" s="76" t="s">
        <v>96</v>
      </c>
      <c r="J30" s="76" t="s">
        <v>97</v>
      </c>
      <c r="K30" s="72"/>
      <c r="L30" s="76" t="s">
        <v>106</v>
      </c>
      <c r="M30" s="76" t="s">
        <v>117</v>
      </c>
      <c r="N30" s="76" t="s">
        <v>147</v>
      </c>
      <c r="O30" s="76" t="s">
        <v>205</v>
      </c>
      <c r="P30" s="76" t="s">
        <v>170</v>
      </c>
      <c r="Q30" s="74" t="s">
        <v>103</v>
      </c>
      <c r="R30" s="74"/>
      <c r="S30" s="74"/>
      <c r="T30" s="74"/>
      <c r="U30" s="74">
        <v>1.5</v>
      </c>
      <c r="V30" s="77">
        <v>1.5</v>
      </c>
      <c r="W30" s="77" t="s">
        <v>104</v>
      </c>
      <c r="X30" s="78" t="s">
        <v>25</v>
      </c>
      <c r="Y30" s="72" t="s">
        <v>101</v>
      </c>
      <c r="Z30" s="72"/>
      <c r="AA30" s="72"/>
      <c r="AB30" s="72" t="s">
        <v>9</v>
      </c>
      <c r="AC30" s="72"/>
      <c r="AD30" s="72"/>
      <c r="AE30" s="72"/>
      <c r="AF30" s="72"/>
      <c r="AG30" s="72"/>
      <c r="AH30" s="72"/>
      <c r="AI30" s="72"/>
    </row>
    <row r="31" spans="1:35" s="79" customFormat="1" ht="20.100000000000001" customHeight="1" x14ac:dyDescent="0.25">
      <c r="A31" s="73" t="s">
        <v>43</v>
      </c>
      <c r="B31" s="73" t="s">
        <v>161</v>
      </c>
      <c r="C31" s="73" t="s">
        <v>162</v>
      </c>
      <c r="D31" s="73" t="s">
        <v>114</v>
      </c>
      <c r="E31" s="72" t="s">
        <v>171</v>
      </c>
      <c r="F31" s="74" t="s">
        <v>93</v>
      </c>
      <c r="G31" s="80" t="s">
        <v>164</v>
      </c>
      <c r="H31" s="76" t="s">
        <v>108</v>
      </c>
      <c r="I31" s="76" t="s">
        <v>96</v>
      </c>
      <c r="J31" s="76" t="s">
        <v>97</v>
      </c>
      <c r="K31" s="72"/>
      <c r="L31" s="76" t="s">
        <v>106</v>
      </c>
      <c r="M31" s="76" t="s">
        <v>117</v>
      </c>
      <c r="N31" s="76" t="s">
        <v>147</v>
      </c>
      <c r="O31" s="76" t="s">
        <v>205</v>
      </c>
      <c r="P31" s="76" t="s">
        <v>170</v>
      </c>
      <c r="Q31" s="74"/>
      <c r="R31" s="74" t="s">
        <v>103</v>
      </c>
      <c r="S31" s="74"/>
      <c r="T31" s="74"/>
      <c r="U31" s="74">
        <v>0.9</v>
      </c>
      <c r="V31" s="77">
        <v>0.9</v>
      </c>
      <c r="W31" s="77" t="s">
        <v>166</v>
      </c>
      <c r="X31" s="78" t="s">
        <v>25</v>
      </c>
      <c r="Y31" s="72" t="s">
        <v>101</v>
      </c>
      <c r="Z31" s="72"/>
      <c r="AA31" s="72"/>
      <c r="AB31" s="72" t="s">
        <v>9</v>
      </c>
      <c r="AC31" s="72"/>
      <c r="AD31" s="72"/>
      <c r="AE31" s="72"/>
      <c r="AF31" s="72"/>
      <c r="AG31" s="72"/>
      <c r="AH31" s="72"/>
      <c r="AI31" s="72"/>
    </row>
    <row r="32" spans="1:35" s="79" customFormat="1" ht="20.100000000000001" customHeight="1" x14ac:dyDescent="0.25">
      <c r="A32" s="73" t="s">
        <v>43</v>
      </c>
      <c r="B32" s="73" t="s">
        <v>172</v>
      </c>
      <c r="C32" s="73" t="s">
        <v>162</v>
      </c>
      <c r="D32" s="73" t="s">
        <v>114</v>
      </c>
      <c r="E32" s="72" t="s">
        <v>173</v>
      </c>
      <c r="F32" s="74" t="s">
        <v>93</v>
      </c>
      <c r="G32" s="80" t="s">
        <v>164</v>
      </c>
      <c r="H32" s="76" t="s">
        <v>108</v>
      </c>
      <c r="I32" s="76" t="s">
        <v>96</v>
      </c>
      <c r="J32" s="76" t="s">
        <v>97</v>
      </c>
      <c r="K32" s="72"/>
      <c r="L32" s="76" t="s">
        <v>106</v>
      </c>
      <c r="M32" s="76" t="s">
        <v>117</v>
      </c>
      <c r="N32" s="76" t="s">
        <v>147</v>
      </c>
      <c r="O32" s="76" t="s">
        <v>205</v>
      </c>
      <c r="P32" s="76" t="s">
        <v>174</v>
      </c>
      <c r="Q32" s="74" t="s">
        <v>103</v>
      </c>
      <c r="R32" s="74"/>
      <c r="S32" s="74"/>
      <c r="T32" s="74"/>
      <c r="U32" s="74">
        <v>0.6</v>
      </c>
      <c r="V32" s="77">
        <v>0.6</v>
      </c>
      <c r="W32" s="77" t="s">
        <v>166</v>
      </c>
      <c r="X32" s="78" t="s">
        <v>25</v>
      </c>
      <c r="Y32" s="72" t="s">
        <v>101</v>
      </c>
      <c r="Z32" s="72"/>
      <c r="AA32" s="72"/>
      <c r="AB32" s="72" t="s">
        <v>9</v>
      </c>
      <c r="AC32" s="72"/>
      <c r="AD32" s="72"/>
      <c r="AE32" s="72"/>
      <c r="AF32" s="72"/>
      <c r="AG32" s="72"/>
      <c r="AH32" s="72"/>
      <c r="AI32" s="72"/>
    </row>
    <row r="33" spans="1:35" s="79" customFormat="1" ht="20.100000000000001" customHeight="1" x14ac:dyDescent="0.25">
      <c r="A33" s="73" t="s">
        <v>43</v>
      </c>
      <c r="B33" s="73" t="s">
        <v>172</v>
      </c>
      <c r="C33" s="73" t="s">
        <v>162</v>
      </c>
      <c r="D33" s="73" t="s">
        <v>114</v>
      </c>
      <c r="E33" s="72" t="s">
        <v>175</v>
      </c>
      <c r="F33" s="74" t="s">
        <v>93</v>
      </c>
      <c r="G33" s="80" t="s">
        <v>164</v>
      </c>
      <c r="H33" s="76" t="s">
        <v>108</v>
      </c>
      <c r="I33" s="76" t="s">
        <v>96</v>
      </c>
      <c r="J33" s="76" t="s">
        <v>97</v>
      </c>
      <c r="K33" s="72"/>
      <c r="L33" s="76" t="s">
        <v>106</v>
      </c>
      <c r="M33" s="76" t="s">
        <v>117</v>
      </c>
      <c r="N33" s="76" t="s">
        <v>147</v>
      </c>
      <c r="O33" s="76" t="s">
        <v>205</v>
      </c>
      <c r="P33" s="76" t="s">
        <v>174</v>
      </c>
      <c r="Q33" s="74" t="s">
        <v>103</v>
      </c>
      <c r="R33" s="74"/>
      <c r="S33" s="74"/>
      <c r="T33" s="74"/>
      <c r="U33" s="74">
        <v>3</v>
      </c>
      <c r="V33" s="77">
        <v>3</v>
      </c>
      <c r="W33" s="77" t="s">
        <v>124</v>
      </c>
      <c r="X33" s="78" t="s">
        <v>25</v>
      </c>
      <c r="Y33" s="72" t="s">
        <v>101</v>
      </c>
      <c r="Z33" s="72"/>
      <c r="AA33" s="72"/>
      <c r="AB33" s="72" t="s">
        <v>9</v>
      </c>
      <c r="AC33" s="72"/>
      <c r="AD33" s="72"/>
      <c r="AE33" s="72"/>
      <c r="AF33" s="72"/>
      <c r="AG33" s="72"/>
      <c r="AH33" s="72"/>
      <c r="AI33" s="72"/>
    </row>
    <row r="34" spans="1:35" s="79" customFormat="1" ht="20.100000000000001" customHeight="1" x14ac:dyDescent="0.25">
      <c r="A34" s="73" t="s">
        <v>43</v>
      </c>
      <c r="B34" s="73" t="s">
        <v>172</v>
      </c>
      <c r="C34" s="73" t="s">
        <v>162</v>
      </c>
      <c r="D34" s="73" t="s">
        <v>114</v>
      </c>
      <c r="E34" s="72" t="s">
        <v>176</v>
      </c>
      <c r="F34" s="74" t="s">
        <v>93</v>
      </c>
      <c r="G34" s="80" t="s">
        <v>164</v>
      </c>
      <c r="H34" s="76" t="s">
        <v>108</v>
      </c>
      <c r="I34" s="76" t="s">
        <v>96</v>
      </c>
      <c r="J34" s="76" t="s">
        <v>97</v>
      </c>
      <c r="K34" s="72"/>
      <c r="L34" s="76" t="s">
        <v>106</v>
      </c>
      <c r="M34" s="76" t="s">
        <v>117</v>
      </c>
      <c r="N34" s="76" t="s">
        <v>147</v>
      </c>
      <c r="O34" s="76" t="s">
        <v>205</v>
      </c>
      <c r="P34" s="76" t="s">
        <v>174</v>
      </c>
      <c r="Q34" s="74"/>
      <c r="R34" s="74" t="s">
        <v>103</v>
      </c>
      <c r="S34" s="74"/>
      <c r="T34" s="74"/>
      <c r="U34" s="74">
        <v>0.6</v>
      </c>
      <c r="V34" s="77">
        <v>0.6</v>
      </c>
      <c r="W34" s="77" t="s">
        <v>166</v>
      </c>
      <c r="X34" s="78" t="s">
        <v>25</v>
      </c>
      <c r="Y34" s="72" t="s">
        <v>101</v>
      </c>
      <c r="Z34" s="72"/>
      <c r="AA34" s="72"/>
      <c r="AB34" s="72" t="s">
        <v>9</v>
      </c>
      <c r="AC34" s="72"/>
      <c r="AD34" s="72"/>
      <c r="AE34" s="72"/>
      <c r="AF34" s="72"/>
      <c r="AG34" s="72"/>
      <c r="AH34" s="72"/>
      <c r="AI34" s="72"/>
    </row>
    <row r="35" spans="1:35" s="79" customFormat="1" ht="20.100000000000001" customHeight="1" x14ac:dyDescent="0.25">
      <c r="A35" s="73" t="s">
        <v>43</v>
      </c>
      <c r="B35" s="73" t="s">
        <v>172</v>
      </c>
      <c r="C35" s="73" t="s">
        <v>162</v>
      </c>
      <c r="D35" s="73" t="s">
        <v>114</v>
      </c>
      <c r="E35" s="72" t="s">
        <v>177</v>
      </c>
      <c r="F35" s="74" t="s">
        <v>93</v>
      </c>
      <c r="G35" s="80" t="s">
        <v>164</v>
      </c>
      <c r="H35" s="76" t="s">
        <v>95</v>
      </c>
      <c r="I35" s="76" t="s">
        <v>96</v>
      </c>
      <c r="J35" s="76" t="s">
        <v>97</v>
      </c>
      <c r="K35" s="72"/>
      <c r="L35" s="76" t="s">
        <v>106</v>
      </c>
      <c r="M35" s="76" t="s">
        <v>117</v>
      </c>
      <c r="N35" s="76" t="s">
        <v>147</v>
      </c>
      <c r="O35" s="76" t="s">
        <v>205</v>
      </c>
      <c r="P35" s="76" t="s">
        <v>174</v>
      </c>
      <c r="Q35" s="74"/>
      <c r="R35" s="74" t="s">
        <v>103</v>
      </c>
      <c r="S35" s="74"/>
      <c r="T35" s="74"/>
      <c r="U35" s="74">
        <v>0.6</v>
      </c>
      <c r="V35" s="77">
        <v>0.6</v>
      </c>
      <c r="W35" s="77" t="s">
        <v>166</v>
      </c>
      <c r="X35" s="78" t="s">
        <v>25</v>
      </c>
      <c r="Y35" s="72" t="s">
        <v>101</v>
      </c>
      <c r="Z35" s="72"/>
      <c r="AA35" s="72"/>
      <c r="AB35" s="72" t="s">
        <v>9</v>
      </c>
      <c r="AC35" s="72"/>
      <c r="AD35" s="72"/>
      <c r="AE35" s="72"/>
      <c r="AF35" s="72"/>
      <c r="AG35" s="72"/>
      <c r="AH35" s="72"/>
      <c r="AI35" s="72"/>
    </row>
    <row r="36" spans="1:35" s="79" customFormat="1" ht="22.5" x14ac:dyDescent="0.25">
      <c r="A36" s="73" t="s">
        <v>47</v>
      </c>
      <c r="B36" s="73" t="s">
        <v>178</v>
      </c>
      <c r="C36" s="73" t="s">
        <v>162</v>
      </c>
      <c r="D36" s="73" t="s">
        <v>91</v>
      </c>
      <c r="E36" s="72" t="s">
        <v>179</v>
      </c>
      <c r="F36" s="74" t="s">
        <v>93</v>
      </c>
      <c r="G36" s="80" t="s">
        <v>180</v>
      </c>
      <c r="H36" s="76" t="s">
        <v>95</v>
      </c>
      <c r="I36" s="76" t="s">
        <v>96</v>
      </c>
      <c r="J36" s="76" t="s">
        <v>97</v>
      </c>
      <c r="K36" s="72"/>
      <c r="L36" s="76" t="s">
        <v>106</v>
      </c>
      <c r="M36" s="76" t="s">
        <v>117</v>
      </c>
      <c r="N36" s="76" t="s">
        <v>118</v>
      </c>
      <c r="O36" s="76" t="s">
        <v>205</v>
      </c>
      <c r="P36" s="76" t="s">
        <v>181</v>
      </c>
      <c r="Q36" s="74" t="s">
        <v>103</v>
      </c>
      <c r="R36" s="74"/>
      <c r="S36" s="74"/>
      <c r="T36" s="74"/>
      <c r="U36" s="74">
        <v>1.2</v>
      </c>
      <c r="V36" s="77">
        <v>1.2</v>
      </c>
      <c r="W36" s="77" t="s">
        <v>104</v>
      </c>
      <c r="X36" s="78" t="s">
        <v>25</v>
      </c>
      <c r="Y36" s="72" t="s">
        <v>101</v>
      </c>
      <c r="Z36" s="72"/>
      <c r="AA36" s="72"/>
      <c r="AB36" s="72" t="s">
        <v>9</v>
      </c>
      <c r="AC36" s="72"/>
      <c r="AD36" s="72"/>
      <c r="AE36" s="72"/>
      <c r="AF36" s="72"/>
      <c r="AG36" s="72"/>
      <c r="AH36" s="72"/>
      <c r="AI36" s="72"/>
    </row>
    <row r="37" spans="1:35" s="79" customFormat="1" ht="20.100000000000001" customHeight="1" x14ac:dyDescent="0.25">
      <c r="A37" s="73" t="s">
        <v>47</v>
      </c>
      <c r="B37" s="73" t="s">
        <v>178</v>
      </c>
      <c r="C37" s="73" t="s">
        <v>162</v>
      </c>
      <c r="D37" s="73" t="s">
        <v>91</v>
      </c>
      <c r="E37" s="72" t="s">
        <v>182</v>
      </c>
      <c r="F37" s="74" t="s">
        <v>93</v>
      </c>
      <c r="G37" s="80" t="s">
        <v>180</v>
      </c>
      <c r="H37" s="76" t="s">
        <v>108</v>
      </c>
      <c r="I37" s="76" t="s">
        <v>96</v>
      </c>
      <c r="J37" s="76" t="s">
        <v>97</v>
      </c>
      <c r="K37" s="72"/>
      <c r="L37" s="76" t="s">
        <v>106</v>
      </c>
      <c r="M37" s="76" t="s">
        <v>117</v>
      </c>
      <c r="N37" s="76" t="s">
        <v>118</v>
      </c>
      <c r="O37" s="76" t="s">
        <v>205</v>
      </c>
      <c r="P37" s="76" t="s">
        <v>183</v>
      </c>
      <c r="Q37" s="74"/>
      <c r="R37" s="74" t="s">
        <v>103</v>
      </c>
      <c r="S37" s="74"/>
      <c r="T37" s="74"/>
      <c r="U37" s="74">
        <v>1.1000000000000001</v>
      </c>
      <c r="V37" s="77">
        <v>1.1000000000000001</v>
      </c>
      <c r="W37" s="77" t="s">
        <v>104</v>
      </c>
      <c r="X37" s="78" t="s">
        <v>25</v>
      </c>
      <c r="Y37" s="72" t="s">
        <v>101</v>
      </c>
      <c r="Z37" s="72"/>
      <c r="AA37" s="72"/>
      <c r="AB37" s="72" t="s">
        <v>9</v>
      </c>
      <c r="AC37" s="72"/>
      <c r="AD37" s="72"/>
      <c r="AE37" s="72"/>
      <c r="AF37" s="72"/>
      <c r="AG37" s="72"/>
      <c r="AH37" s="72"/>
      <c r="AI37" s="72"/>
    </row>
    <row r="38" spans="1:35" s="79" customFormat="1" ht="20.100000000000001" customHeight="1" x14ac:dyDescent="0.25">
      <c r="A38" s="73" t="s">
        <v>47</v>
      </c>
      <c r="B38" s="73" t="s">
        <v>178</v>
      </c>
      <c r="C38" s="73" t="s">
        <v>162</v>
      </c>
      <c r="D38" s="73" t="s">
        <v>91</v>
      </c>
      <c r="E38" s="72" t="s">
        <v>184</v>
      </c>
      <c r="F38" s="74" t="s">
        <v>93</v>
      </c>
      <c r="G38" s="80" t="s">
        <v>180</v>
      </c>
      <c r="H38" s="76" t="s">
        <v>108</v>
      </c>
      <c r="I38" s="76" t="s">
        <v>96</v>
      </c>
      <c r="J38" s="76" t="s">
        <v>97</v>
      </c>
      <c r="K38" s="72"/>
      <c r="L38" s="76" t="s">
        <v>106</v>
      </c>
      <c r="M38" s="76" t="s">
        <v>117</v>
      </c>
      <c r="N38" s="76" t="s">
        <v>118</v>
      </c>
      <c r="O38" s="76" t="s">
        <v>205</v>
      </c>
      <c r="P38" s="76" t="s">
        <v>165</v>
      </c>
      <c r="Q38" s="74"/>
      <c r="R38" s="74"/>
      <c r="S38" s="74" t="s">
        <v>103</v>
      </c>
      <c r="T38" s="74"/>
      <c r="U38" s="74">
        <v>2</v>
      </c>
      <c r="V38" s="77">
        <v>2</v>
      </c>
      <c r="W38" s="77" t="s">
        <v>104</v>
      </c>
      <c r="X38" s="78" t="s">
        <v>25</v>
      </c>
      <c r="Y38" s="72" t="s">
        <v>101</v>
      </c>
      <c r="Z38" s="72"/>
      <c r="AA38" s="72"/>
      <c r="AB38" s="72" t="s">
        <v>9</v>
      </c>
      <c r="AC38" s="72"/>
      <c r="AD38" s="72"/>
      <c r="AE38" s="72"/>
      <c r="AF38" s="72"/>
      <c r="AG38" s="72"/>
      <c r="AH38" s="72"/>
      <c r="AI38" s="72"/>
    </row>
    <row r="39" spans="1:35" s="79" customFormat="1" ht="20.100000000000001" customHeight="1" x14ac:dyDescent="0.25">
      <c r="A39" s="73" t="s">
        <v>47</v>
      </c>
      <c r="B39" s="73" t="s">
        <v>178</v>
      </c>
      <c r="C39" s="73" t="s">
        <v>162</v>
      </c>
      <c r="D39" s="73" t="s">
        <v>91</v>
      </c>
      <c r="E39" s="72" t="s">
        <v>185</v>
      </c>
      <c r="F39" s="74" t="s">
        <v>93</v>
      </c>
      <c r="G39" s="80" t="s">
        <v>186</v>
      </c>
      <c r="H39" s="76" t="s">
        <v>108</v>
      </c>
      <c r="I39" s="76" t="s">
        <v>96</v>
      </c>
      <c r="J39" s="76" t="s">
        <v>97</v>
      </c>
      <c r="K39" s="72"/>
      <c r="L39" s="76" t="s">
        <v>98</v>
      </c>
      <c r="M39" s="76" t="s">
        <v>117</v>
      </c>
      <c r="N39" s="76" t="s">
        <v>118</v>
      </c>
      <c r="O39" s="76" t="s">
        <v>205</v>
      </c>
      <c r="P39" s="76" t="s">
        <v>165</v>
      </c>
      <c r="Q39" s="74"/>
      <c r="R39" s="74"/>
      <c r="S39" s="74" t="s">
        <v>103</v>
      </c>
      <c r="T39" s="74"/>
      <c r="U39" s="74">
        <v>2</v>
      </c>
      <c r="V39" s="77">
        <v>2</v>
      </c>
      <c r="W39" s="77" t="s">
        <v>104</v>
      </c>
      <c r="X39" s="78" t="s">
        <v>25</v>
      </c>
      <c r="Y39" s="72" t="s">
        <v>101</v>
      </c>
      <c r="Z39" s="72"/>
      <c r="AA39" s="72"/>
      <c r="AB39" s="72" t="s">
        <v>9</v>
      </c>
      <c r="AC39" s="72"/>
      <c r="AD39" s="72"/>
      <c r="AE39" s="72"/>
      <c r="AF39" s="72"/>
      <c r="AG39" s="72"/>
      <c r="AH39" s="72"/>
      <c r="AI39" s="72"/>
    </row>
    <row r="40" spans="1:35" s="79" customFormat="1" ht="22.5" x14ac:dyDescent="0.25">
      <c r="A40" s="73" t="s">
        <v>47</v>
      </c>
      <c r="B40" s="73" t="s">
        <v>178</v>
      </c>
      <c r="C40" s="73" t="s">
        <v>162</v>
      </c>
      <c r="D40" s="73" t="s">
        <v>91</v>
      </c>
      <c r="E40" s="72" t="s">
        <v>187</v>
      </c>
      <c r="F40" s="74" t="s">
        <v>93</v>
      </c>
      <c r="G40" s="80" t="s">
        <v>180</v>
      </c>
      <c r="H40" s="76" t="s">
        <v>108</v>
      </c>
      <c r="I40" s="76" t="s">
        <v>96</v>
      </c>
      <c r="J40" s="76" t="s">
        <v>97</v>
      </c>
      <c r="K40" s="72"/>
      <c r="L40" s="76" t="s">
        <v>106</v>
      </c>
      <c r="M40" s="76" t="s">
        <v>117</v>
      </c>
      <c r="N40" s="76" t="s">
        <v>118</v>
      </c>
      <c r="O40" s="76" t="s">
        <v>205</v>
      </c>
      <c r="P40" s="76" t="s">
        <v>188</v>
      </c>
      <c r="Q40" s="74"/>
      <c r="R40" s="74"/>
      <c r="S40" s="74" t="s">
        <v>103</v>
      </c>
      <c r="T40" s="74"/>
      <c r="U40" s="74">
        <v>1.5</v>
      </c>
      <c r="V40" s="77">
        <v>1.5</v>
      </c>
      <c r="W40" s="77" t="s">
        <v>104</v>
      </c>
      <c r="X40" s="78" t="s">
        <v>25</v>
      </c>
      <c r="Y40" s="72" t="s">
        <v>101</v>
      </c>
      <c r="Z40" s="72"/>
      <c r="AA40" s="72"/>
      <c r="AB40" s="72" t="s">
        <v>9</v>
      </c>
      <c r="AC40" s="72"/>
      <c r="AD40" s="72"/>
      <c r="AE40" s="72"/>
      <c r="AF40" s="72"/>
      <c r="AG40" s="72"/>
      <c r="AH40" s="72"/>
      <c r="AI40" s="72"/>
    </row>
    <row r="41" spans="1:35" s="79" customFormat="1" ht="22.5" x14ac:dyDescent="0.25">
      <c r="A41" s="73" t="s">
        <v>47</v>
      </c>
      <c r="B41" s="73" t="s">
        <v>178</v>
      </c>
      <c r="C41" s="73" t="s">
        <v>162</v>
      </c>
      <c r="D41" s="73" t="s">
        <v>91</v>
      </c>
      <c r="E41" s="72" t="s">
        <v>189</v>
      </c>
      <c r="F41" s="74" t="s">
        <v>93</v>
      </c>
      <c r="G41" s="80" t="s">
        <v>180</v>
      </c>
      <c r="H41" s="76" t="s">
        <v>108</v>
      </c>
      <c r="I41" s="76" t="s">
        <v>96</v>
      </c>
      <c r="J41" s="76" t="s">
        <v>97</v>
      </c>
      <c r="K41" s="72"/>
      <c r="L41" s="76" t="s">
        <v>106</v>
      </c>
      <c r="M41" s="76" t="s">
        <v>117</v>
      </c>
      <c r="N41" s="76" t="s">
        <v>118</v>
      </c>
      <c r="O41" s="76" t="s">
        <v>205</v>
      </c>
      <c r="P41" s="76" t="s">
        <v>188</v>
      </c>
      <c r="Q41" s="74"/>
      <c r="R41" s="74"/>
      <c r="S41" s="74" t="s">
        <v>103</v>
      </c>
      <c r="T41" s="74"/>
      <c r="U41" s="74">
        <v>1.1000000000000001</v>
      </c>
      <c r="V41" s="77">
        <v>1.1000000000000001</v>
      </c>
      <c r="W41" s="77" t="s">
        <v>104</v>
      </c>
      <c r="X41" s="78" t="s">
        <v>25</v>
      </c>
      <c r="Y41" s="72" t="s">
        <v>101</v>
      </c>
      <c r="Z41" s="72"/>
      <c r="AA41" s="72"/>
      <c r="AB41" s="72" t="s">
        <v>9</v>
      </c>
      <c r="AC41" s="72"/>
      <c r="AD41" s="72"/>
      <c r="AE41" s="72"/>
      <c r="AF41" s="72"/>
      <c r="AG41" s="72"/>
      <c r="AH41" s="72"/>
      <c r="AI41" s="72"/>
    </row>
    <row r="42" spans="1:35" s="79" customFormat="1" ht="22.5" x14ac:dyDescent="0.25">
      <c r="A42" s="73" t="s">
        <v>47</v>
      </c>
      <c r="B42" s="73" t="s">
        <v>178</v>
      </c>
      <c r="C42" s="73" t="s">
        <v>162</v>
      </c>
      <c r="D42" s="73" t="s">
        <v>91</v>
      </c>
      <c r="E42" s="72" t="s">
        <v>190</v>
      </c>
      <c r="F42" s="74" t="s">
        <v>93</v>
      </c>
      <c r="G42" s="80" t="s">
        <v>180</v>
      </c>
      <c r="H42" s="76" t="s">
        <v>108</v>
      </c>
      <c r="I42" s="76" t="s">
        <v>96</v>
      </c>
      <c r="J42" s="76" t="s">
        <v>97</v>
      </c>
      <c r="K42" s="72"/>
      <c r="L42" s="76" t="s">
        <v>106</v>
      </c>
      <c r="M42" s="76" t="s">
        <v>117</v>
      </c>
      <c r="N42" s="76" t="s">
        <v>118</v>
      </c>
      <c r="O42" s="76" t="s">
        <v>205</v>
      </c>
      <c r="P42" s="76" t="s">
        <v>188</v>
      </c>
      <c r="Q42" s="74"/>
      <c r="R42" s="74"/>
      <c r="S42" s="74" t="s">
        <v>103</v>
      </c>
      <c r="T42" s="74"/>
      <c r="U42" s="74">
        <v>1.3</v>
      </c>
      <c r="V42" s="77">
        <v>1.3</v>
      </c>
      <c r="W42" s="77" t="s">
        <v>104</v>
      </c>
      <c r="X42" s="78" t="s">
        <v>25</v>
      </c>
      <c r="Y42" s="72" t="s">
        <v>101</v>
      </c>
      <c r="Z42" s="72"/>
      <c r="AA42" s="72"/>
      <c r="AB42" s="72" t="s">
        <v>9</v>
      </c>
      <c r="AC42" s="72"/>
      <c r="AD42" s="72"/>
      <c r="AE42" s="72"/>
      <c r="AF42" s="72"/>
      <c r="AG42" s="72"/>
      <c r="AH42" s="72"/>
      <c r="AI42" s="72"/>
    </row>
    <row r="43" spans="1:35" s="79" customFormat="1" ht="22.5" x14ac:dyDescent="0.25">
      <c r="A43" s="73" t="s">
        <v>47</v>
      </c>
      <c r="B43" s="73" t="s">
        <v>178</v>
      </c>
      <c r="C43" s="73" t="s">
        <v>162</v>
      </c>
      <c r="D43" s="73" t="s">
        <v>91</v>
      </c>
      <c r="E43" s="72" t="s">
        <v>191</v>
      </c>
      <c r="F43" s="74" t="s">
        <v>93</v>
      </c>
      <c r="G43" s="80" t="s">
        <v>180</v>
      </c>
      <c r="H43" s="76" t="s">
        <v>108</v>
      </c>
      <c r="I43" s="76" t="s">
        <v>96</v>
      </c>
      <c r="J43" s="76" t="s">
        <v>97</v>
      </c>
      <c r="K43" s="72"/>
      <c r="L43" s="76" t="s">
        <v>106</v>
      </c>
      <c r="M43" s="76" t="s">
        <v>117</v>
      </c>
      <c r="N43" s="76" t="s">
        <v>118</v>
      </c>
      <c r="O43" s="76" t="s">
        <v>205</v>
      </c>
      <c r="P43" s="76" t="s">
        <v>188</v>
      </c>
      <c r="Q43" s="74"/>
      <c r="R43" s="74" t="s">
        <v>103</v>
      </c>
      <c r="S43" s="74"/>
      <c r="T43" s="74"/>
      <c r="U43" s="74">
        <v>1.3</v>
      </c>
      <c r="V43" s="77">
        <v>1.3</v>
      </c>
      <c r="W43" s="77" t="s">
        <v>104</v>
      </c>
      <c r="X43" s="78" t="s">
        <v>25</v>
      </c>
      <c r="Y43" s="72" t="s">
        <v>101</v>
      </c>
      <c r="Z43" s="72"/>
      <c r="AA43" s="72"/>
      <c r="AB43" s="72" t="s">
        <v>9</v>
      </c>
      <c r="AC43" s="72"/>
      <c r="AD43" s="72"/>
      <c r="AE43" s="72"/>
      <c r="AF43" s="72"/>
      <c r="AG43" s="72"/>
      <c r="AH43" s="72"/>
      <c r="AI43" s="72"/>
    </row>
    <row r="44" spans="1:35" s="79" customFormat="1" ht="20.100000000000001" customHeight="1" x14ac:dyDescent="0.25">
      <c r="A44" s="73" t="s">
        <v>47</v>
      </c>
      <c r="B44" s="73" t="s">
        <v>178</v>
      </c>
      <c r="C44" s="73" t="s">
        <v>162</v>
      </c>
      <c r="D44" s="73" t="s">
        <v>91</v>
      </c>
      <c r="E44" s="72" t="s">
        <v>192</v>
      </c>
      <c r="F44" s="74" t="s">
        <v>93</v>
      </c>
      <c r="G44" s="80" t="s">
        <v>180</v>
      </c>
      <c r="H44" s="76" t="s">
        <v>108</v>
      </c>
      <c r="I44" s="76" t="s">
        <v>96</v>
      </c>
      <c r="J44" s="76" t="s">
        <v>97</v>
      </c>
      <c r="K44" s="72"/>
      <c r="L44" s="76" t="s">
        <v>106</v>
      </c>
      <c r="M44" s="76" t="s">
        <v>117</v>
      </c>
      <c r="N44" s="76" t="s">
        <v>118</v>
      </c>
      <c r="O44" s="76" t="s">
        <v>205</v>
      </c>
      <c r="P44" s="76" t="s">
        <v>188</v>
      </c>
      <c r="Q44" s="74"/>
      <c r="R44" s="74"/>
      <c r="S44" s="74" t="s">
        <v>103</v>
      </c>
      <c r="T44" s="74"/>
      <c r="U44" s="74">
        <v>1.2</v>
      </c>
      <c r="V44" s="77">
        <v>1.2</v>
      </c>
      <c r="W44" s="77" t="s">
        <v>104</v>
      </c>
      <c r="X44" s="78" t="s">
        <v>193</v>
      </c>
      <c r="Y44" s="72" t="s">
        <v>101</v>
      </c>
      <c r="Z44" s="72"/>
      <c r="AA44" s="72"/>
      <c r="AB44" s="72" t="s">
        <v>9</v>
      </c>
      <c r="AC44" s="72"/>
      <c r="AD44" s="72"/>
      <c r="AE44" s="72"/>
      <c r="AF44" s="72"/>
      <c r="AG44" s="72"/>
      <c r="AH44" s="72"/>
      <c r="AI44" s="72"/>
    </row>
    <row r="45" spans="1:35" s="79" customFormat="1" ht="20.100000000000001" customHeight="1" x14ac:dyDescent="0.25">
      <c r="A45" s="73" t="s">
        <v>47</v>
      </c>
      <c r="B45" s="73" t="s">
        <v>178</v>
      </c>
      <c r="C45" s="73" t="s">
        <v>162</v>
      </c>
      <c r="D45" s="73" t="s">
        <v>91</v>
      </c>
      <c r="E45" s="72" t="s">
        <v>194</v>
      </c>
      <c r="F45" s="74" t="s">
        <v>93</v>
      </c>
      <c r="G45" s="80" t="s">
        <v>180</v>
      </c>
      <c r="H45" s="76" t="s">
        <v>108</v>
      </c>
      <c r="I45" s="76" t="s">
        <v>96</v>
      </c>
      <c r="J45" s="76" t="s">
        <v>97</v>
      </c>
      <c r="K45" s="72"/>
      <c r="L45" s="76" t="s">
        <v>106</v>
      </c>
      <c r="M45" s="76" t="s">
        <v>117</v>
      </c>
      <c r="N45" s="76" t="s">
        <v>118</v>
      </c>
      <c r="O45" s="76" t="s">
        <v>205</v>
      </c>
      <c r="P45" s="76" t="s">
        <v>188</v>
      </c>
      <c r="Q45" s="74"/>
      <c r="R45" s="74"/>
      <c r="S45" s="74" t="s">
        <v>103</v>
      </c>
      <c r="T45" s="74"/>
      <c r="U45" s="74">
        <v>1.2</v>
      </c>
      <c r="V45" s="77">
        <v>1.2</v>
      </c>
      <c r="W45" s="77" t="s">
        <v>104</v>
      </c>
      <c r="X45" s="78" t="s">
        <v>193</v>
      </c>
      <c r="Y45" s="72" t="s">
        <v>101</v>
      </c>
      <c r="Z45" s="72"/>
      <c r="AA45" s="72"/>
      <c r="AB45" s="72" t="s">
        <v>9</v>
      </c>
      <c r="AC45" s="72"/>
      <c r="AD45" s="72"/>
      <c r="AE45" s="72"/>
      <c r="AF45" s="72"/>
      <c r="AG45" s="72"/>
      <c r="AH45" s="72"/>
      <c r="AI45" s="72"/>
    </row>
    <row r="46" spans="1:35" s="79" customFormat="1" ht="20.100000000000001" customHeight="1" x14ac:dyDescent="0.25">
      <c r="A46" s="73" t="s">
        <v>195</v>
      </c>
      <c r="B46" s="73" t="s">
        <v>172</v>
      </c>
      <c r="C46" s="73" t="s">
        <v>162</v>
      </c>
      <c r="D46" s="73" t="s">
        <v>91</v>
      </c>
      <c r="E46" s="72" t="s">
        <v>196</v>
      </c>
      <c r="F46" s="74" t="s">
        <v>93</v>
      </c>
      <c r="G46" s="80" t="s">
        <v>197</v>
      </c>
      <c r="H46" s="76" t="s">
        <v>95</v>
      </c>
      <c r="I46" s="76" t="s">
        <v>96</v>
      </c>
      <c r="J46" s="76" t="s">
        <v>97</v>
      </c>
      <c r="K46" s="72"/>
      <c r="L46" s="76" t="s">
        <v>106</v>
      </c>
      <c r="M46" s="76" t="s">
        <v>117</v>
      </c>
      <c r="N46" s="76" t="s">
        <v>198</v>
      </c>
      <c r="O46" s="76" t="s">
        <v>205</v>
      </c>
      <c r="P46" s="76" t="s">
        <v>170</v>
      </c>
      <c r="Q46" s="74"/>
      <c r="R46" s="74" t="s">
        <v>103</v>
      </c>
      <c r="S46" s="74"/>
      <c r="T46" s="74"/>
      <c r="U46" s="74">
        <v>0.6</v>
      </c>
      <c r="V46" s="77">
        <v>0.6</v>
      </c>
      <c r="W46" s="77" t="s">
        <v>104</v>
      </c>
      <c r="X46" s="78" t="s">
        <v>25</v>
      </c>
      <c r="Y46" s="72" t="s">
        <v>101</v>
      </c>
      <c r="Z46" s="72"/>
      <c r="AA46" s="72"/>
      <c r="AB46" s="72" t="s">
        <v>9</v>
      </c>
      <c r="AC46" s="72"/>
      <c r="AD46" s="72"/>
      <c r="AE46" s="72"/>
      <c r="AF46" s="72"/>
      <c r="AG46" s="72"/>
      <c r="AH46" s="72"/>
      <c r="AI46" s="72"/>
    </row>
    <row r="47" spans="1:35" s="79" customFormat="1" ht="34.5" customHeight="1" x14ac:dyDescent="0.25">
      <c r="A47" s="73" t="s">
        <v>10</v>
      </c>
      <c r="B47" s="73" t="s">
        <v>10</v>
      </c>
      <c r="C47" s="73" t="s">
        <v>199</v>
      </c>
      <c r="D47" s="73" t="s">
        <v>200</v>
      </c>
      <c r="E47" s="72" t="s">
        <v>201</v>
      </c>
      <c r="F47" s="76" t="s">
        <v>202</v>
      </c>
      <c r="G47" s="80" t="s">
        <v>203</v>
      </c>
      <c r="H47" s="76" t="s">
        <v>108</v>
      </c>
      <c r="I47" s="76" t="s">
        <v>96</v>
      </c>
      <c r="J47" s="76" t="s">
        <v>97</v>
      </c>
      <c r="K47" s="72" t="s">
        <v>25</v>
      </c>
      <c r="L47" s="76" t="s">
        <v>106</v>
      </c>
      <c r="M47" s="76" t="s">
        <v>203</v>
      </c>
      <c r="N47" s="76" t="s">
        <v>204</v>
      </c>
      <c r="O47" s="76" t="s">
        <v>205</v>
      </c>
      <c r="P47" s="76" t="s">
        <v>10</v>
      </c>
      <c r="Q47" s="74"/>
      <c r="R47" s="74"/>
      <c r="S47" s="74" t="s">
        <v>103</v>
      </c>
      <c r="T47" s="74"/>
      <c r="U47" s="74">
        <v>6.5</v>
      </c>
      <c r="V47" s="77">
        <v>3.1</v>
      </c>
      <c r="W47" s="77" t="s">
        <v>124</v>
      </c>
      <c r="X47" s="78" t="s">
        <v>206</v>
      </c>
      <c r="Y47" s="72" t="s">
        <v>101</v>
      </c>
      <c r="Z47" s="72"/>
      <c r="AA47" s="72"/>
      <c r="AB47" s="72" t="s">
        <v>9</v>
      </c>
      <c r="AC47" s="72"/>
      <c r="AD47" s="72"/>
      <c r="AE47" s="72"/>
      <c r="AF47" s="72"/>
      <c r="AG47" s="72"/>
      <c r="AH47" s="72"/>
      <c r="AI47" s="72"/>
    </row>
    <row r="48" spans="1:35" s="79" customFormat="1" ht="20.100000000000001" customHeight="1" x14ac:dyDescent="0.25">
      <c r="A48" s="73" t="s">
        <v>22</v>
      </c>
      <c r="B48" s="73" t="s">
        <v>22</v>
      </c>
      <c r="C48" s="73" t="s">
        <v>199</v>
      </c>
      <c r="D48" s="73" t="s">
        <v>200</v>
      </c>
      <c r="E48" s="72" t="s">
        <v>207</v>
      </c>
      <c r="F48" s="76" t="s">
        <v>208</v>
      </c>
      <c r="G48" s="80" t="s">
        <v>203</v>
      </c>
      <c r="H48" s="76" t="s">
        <v>95</v>
      </c>
      <c r="I48" s="76" t="s">
        <v>138</v>
      </c>
      <c r="J48" s="76" t="s">
        <v>134</v>
      </c>
      <c r="K48" s="81">
        <v>44939</v>
      </c>
      <c r="L48" s="76" t="s">
        <v>98</v>
      </c>
      <c r="M48" s="76" t="s">
        <v>203</v>
      </c>
      <c r="N48" s="76" t="s">
        <v>204</v>
      </c>
      <c r="O48" s="76" t="s">
        <v>205</v>
      </c>
      <c r="P48" s="76" t="s">
        <v>22</v>
      </c>
      <c r="Q48" s="74"/>
      <c r="R48" s="74"/>
      <c r="S48" s="74"/>
      <c r="T48" s="74" t="s">
        <v>103</v>
      </c>
      <c r="U48" s="74">
        <v>1.2</v>
      </c>
      <c r="V48" s="77">
        <v>1.2</v>
      </c>
      <c r="W48" s="77" t="s">
        <v>104</v>
      </c>
      <c r="X48" s="82" t="s">
        <v>25</v>
      </c>
      <c r="Y48" s="72" t="s">
        <v>101</v>
      </c>
      <c r="Z48" s="72"/>
      <c r="AA48" s="72"/>
      <c r="AB48" s="72" t="s">
        <v>9</v>
      </c>
      <c r="AC48" s="72"/>
      <c r="AD48" s="72"/>
      <c r="AE48" s="72"/>
      <c r="AF48" s="72"/>
      <c r="AG48" s="72"/>
      <c r="AH48" s="72"/>
      <c r="AI48" s="72"/>
    </row>
    <row r="49" spans="1:35" s="79" customFormat="1" ht="20.100000000000001" customHeight="1" x14ac:dyDescent="0.25">
      <c r="A49" s="73" t="s">
        <v>22</v>
      </c>
      <c r="B49" s="73" t="s">
        <v>22</v>
      </c>
      <c r="C49" s="73" t="s">
        <v>199</v>
      </c>
      <c r="D49" s="73" t="s">
        <v>200</v>
      </c>
      <c r="E49" s="72" t="s">
        <v>209</v>
      </c>
      <c r="F49" s="76" t="s">
        <v>208</v>
      </c>
      <c r="G49" s="80" t="s">
        <v>203</v>
      </c>
      <c r="H49" s="76" t="s">
        <v>108</v>
      </c>
      <c r="I49" s="76" t="s">
        <v>96</v>
      </c>
      <c r="J49" s="76" t="s">
        <v>97</v>
      </c>
      <c r="K49" s="72" t="s">
        <v>25</v>
      </c>
      <c r="L49" s="76" t="s">
        <v>98</v>
      </c>
      <c r="M49" s="76" t="s">
        <v>203</v>
      </c>
      <c r="N49" s="76" t="s">
        <v>204</v>
      </c>
      <c r="O49" s="76" t="s">
        <v>205</v>
      </c>
      <c r="P49" s="76" t="s">
        <v>22</v>
      </c>
      <c r="Q49" s="74"/>
      <c r="R49" s="74"/>
      <c r="S49" s="74"/>
      <c r="T49" s="74" t="s">
        <v>103</v>
      </c>
      <c r="U49" s="74">
        <v>3.5</v>
      </c>
      <c r="V49" s="77">
        <v>3.5</v>
      </c>
      <c r="W49" s="77" t="s">
        <v>124</v>
      </c>
      <c r="X49" s="82" t="s">
        <v>25</v>
      </c>
      <c r="Y49" s="72" t="s">
        <v>101</v>
      </c>
      <c r="Z49" s="72"/>
      <c r="AA49" s="72"/>
      <c r="AB49" s="72" t="s">
        <v>9</v>
      </c>
      <c r="AC49" s="72"/>
      <c r="AD49" s="72"/>
      <c r="AE49" s="72"/>
      <c r="AF49" s="72"/>
      <c r="AG49" s="72"/>
      <c r="AH49" s="72"/>
      <c r="AI49" s="72"/>
    </row>
    <row r="50" spans="1:35" s="79" customFormat="1" ht="20.100000000000001" customHeight="1" x14ac:dyDescent="0.25">
      <c r="A50" s="73" t="s">
        <v>10</v>
      </c>
      <c r="B50" s="73" t="s">
        <v>10</v>
      </c>
      <c r="C50" s="73" t="s">
        <v>199</v>
      </c>
      <c r="D50" s="73" t="s">
        <v>200</v>
      </c>
      <c r="E50" s="72" t="s">
        <v>199</v>
      </c>
      <c r="F50" s="76" t="s">
        <v>202</v>
      </c>
      <c r="G50" s="80" t="s">
        <v>203</v>
      </c>
      <c r="H50" s="76" t="s">
        <v>95</v>
      </c>
      <c r="I50" s="76" t="s">
        <v>96</v>
      </c>
      <c r="J50" s="76" t="s">
        <v>97</v>
      </c>
      <c r="K50" s="72" t="s">
        <v>25</v>
      </c>
      <c r="L50" s="76" t="s">
        <v>106</v>
      </c>
      <c r="M50" s="76" t="s">
        <v>203</v>
      </c>
      <c r="N50" s="76" t="s">
        <v>204</v>
      </c>
      <c r="O50" s="76" t="s">
        <v>205</v>
      </c>
      <c r="P50" s="76" t="s">
        <v>10</v>
      </c>
      <c r="Q50" s="74"/>
      <c r="R50" s="74"/>
      <c r="S50" s="74"/>
      <c r="T50" s="74" t="s">
        <v>103</v>
      </c>
      <c r="U50" s="74">
        <v>10</v>
      </c>
      <c r="V50" s="77">
        <v>1.5</v>
      </c>
      <c r="W50" s="77" t="s">
        <v>104</v>
      </c>
      <c r="X50" s="78" t="s">
        <v>210</v>
      </c>
      <c r="Y50" s="72" t="s">
        <v>101</v>
      </c>
      <c r="Z50" s="72"/>
      <c r="AA50" s="81"/>
      <c r="AB50" s="72" t="s">
        <v>9</v>
      </c>
      <c r="AC50" s="72"/>
      <c r="AD50" s="72"/>
      <c r="AE50" s="72"/>
      <c r="AF50" s="72"/>
      <c r="AG50" s="72"/>
      <c r="AH50" s="72"/>
      <c r="AI50" s="72"/>
    </row>
    <row r="51" spans="1:35" s="79" customFormat="1" ht="20.100000000000001" customHeight="1" x14ac:dyDescent="0.25">
      <c r="A51" s="73" t="s">
        <v>10</v>
      </c>
      <c r="B51" s="73" t="s">
        <v>10</v>
      </c>
      <c r="C51" s="73" t="s">
        <v>199</v>
      </c>
      <c r="D51" s="73" t="s">
        <v>200</v>
      </c>
      <c r="E51" s="72" t="s">
        <v>211</v>
      </c>
      <c r="F51" s="76" t="s">
        <v>202</v>
      </c>
      <c r="G51" s="80" t="s">
        <v>203</v>
      </c>
      <c r="H51" s="76" t="s">
        <v>212</v>
      </c>
      <c r="I51" s="76" t="s">
        <v>96</v>
      </c>
      <c r="J51" s="76" t="s">
        <v>97</v>
      </c>
      <c r="K51" s="72" t="s">
        <v>25</v>
      </c>
      <c r="L51" s="76" t="s">
        <v>106</v>
      </c>
      <c r="M51" s="76" t="s">
        <v>203</v>
      </c>
      <c r="N51" s="76" t="s">
        <v>204</v>
      </c>
      <c r="O51" s="76" t="s">
        <v>205</v>
      </c>
      <c r="P51" s="76" t="s">
        <v>10</v>
      </c>
      <c r="Q51" s="74"/>
      <c r="R51" s="74" t="s">
        <v>103</v>
      </c>
      <c r="S51" s="74"/>
      <c r="T51" s="74"/>
      <c r="U51" s="74">
        <v>0.5</v>
      </c>
      <c r="V51" s="77">
        <v>0.5</v>
      </c>
      <c r="W51" s="77" t="s">
        <v>166</v>
      </c>
      <c r="X51" s="82" t="s">
        <v>25</v>
      </c>
      <c r="Y51" s="72" t="s">
        <v>101</v>
      </c>
      <c r="Z51" s="72"/>
      <c r="AA51" s="81"/>
      <c r="AB51" s="72" t="s">
        <v>9</v>
      </c>
      <c r="AC51" s="72"/>
      <c r="AD51" s="72"/>
      <c r="AE51" s="72"/>
      <c r="AF51" s="72"/>
      <c r="AG51" s="72"/>
      <c r="AH51" s="72"/>
      <c r="AI51" s="72"/>
    </row>
    <row r="52" spans="1:35" s="79" customFormat="1" ht="20.25" customHeight="1" x14ac:dyDescent="0.25">
      <c r="A52" s="73" t="s">
        <v>18</v>
      </c>
      <c r="B52" s="73" t="s">
        <v>18</v>
      </c>
      <c r="C52" s="73" t="s">
        <v>213</v>
      </c>
      <c r="D52" s="73" t="s">
        <v>200</v>
      </c>
      <c r="E52" s="72" t="s">
        <v>214</v>
      </c>
      <c r="F52" s="74" t="s">
        <v>202</v>
      </c>
      <c r="G52" s="80" t="s">
        <v>215</v>
      </c>
      <c r="H52" s="76" t="s">
        <v>108</v>
      </c>
      <c r="I52" s="76" t="s">
        <v>96</v>
      </c>
      <c r="J52" s="76" t="s">
        <v>97</v>
      </c>
      <c r="K52" s="72" t="s">
        <v>25</v>
      </c>
      <c r="L52" s="76" t="s">
        <v>106</v>
      </c>
      <c r="M52" s="76" t="s">
        <v>203</v>
      </c>
      <c r="N52" s="76" t="s">
        <v>204</v>
      </c>
      <c r="O52" s="76" t="s">
        <v>205</v>
      </c>
      <c r="P52" s="76" t="s">
        <v>216</v>
      </c>
      <c r="Q52" s="74"/>
      <c r="R52" s="74" t="s">
        <v>103</v>
      </c>
      <c r="S52" s="74"/>
      <c r="T52" s="74"/>
      <c r="U52" s="74">
        <v>4</v>
      </c>
      <c r="V52" s="77">
        <v>3.4</v>
      </c>
      <c r="W52" s="77" t="s">
        <v>124</v>
      </c>
      <c r="X52" s="78" t="s">
        <v>217</v>
      </c>
      <c r="Y52" s="72" t="s">
        <v>101</v>
      </c>
      <c r="Z52" s="72"/>
      <c r="AA52" s="72"/>
      <c r="AB52" s="72" t="s">
        <v>9</v>
      </c>
      <c r="AC52" s="72"/>
      <c r="AD52" s="72"/>
      <c r="AE52" s="72"/>
      <c r="AF52" s="72"/>
      <c r="AG52" s="72"/>
      <c r="AH52" s="72"/>
      <c r="AI52" s="72"/>
    </row>
    <row r="53" spans="1:35" s="79" customFormat="1" ht="20.25" customHeight="1" x14ac:dyDescent="0.25">
      <c r="A53" s="73" t="s">
        <v>18</v>
      </c>
      <c r="B53" s="73" t="s">
        <v>18</v>
      </c>
      <c r="C53" s="73" t="s">
        <v>213</v>
      </c>
      <c r="D53" s="73" t="s">
        <v>200</v>
      </c>
      <c r="E53" s="72" t="s">
        <v>218</v>
      </c>
      <c r="F53" s="74" t="s">
        <v>202</v>
      </c>
      <c r="G53" s="80" t="s">
        <v>215</v>
      </c>
      <c r="H53" s="76" t="s">
        <v>95</v>
      </c>
      <c r="I53" s="76" t="s">
        <v>96</v>
      </c>
      <c r="J53" s="76" t="s">
        <v>97</v>
      </c>
      <c r="K53" s="72" t="s">
        <v>25</v>
      </c>
      <c r="L53" s="76" t="s">
        <v>106</v>
      </c>
      <c r="M53" s="76" t="s">
        <v>203</v>
      </c>
      <c r="N53" s="76" t="s">
        <v>204</v>
      </c>
      <c r="O53" s="76" t="s">
        <v>205</v>
      </c>
      <c r="P53" s="76" t="s">
        <v>216</v>
      </c>
      <c r="Q53" s="74"/>
      <c r="R53" s="74"/>
      <c r="S53" s="74"/>
      <c r="T53" s="74" t="s">
        <v>103</v>
      </c>
      <c r="U53" s="74" t="s">
        <v>219</v>
      </c>
      <c r="V53" s="74" t="s">
        <v>219</v>
      </c>
      <c r="W53" s="77" t="s">
        <v>153</v>
      </c>
      <c r="X53" s="82" t="s">
        <v>25</v>
      </c>
      <c r="Y53" s="72" t="s">
        <v>101</v>
      </c>
      <c r="Z53" s="72"/>
      <c r="AA53" s="72"/>
      <c r="AB53" s="72" t="s">
        <v>9</v>
      </c>
      <c r="AC53" s="72"/>
      <c r="AD53" s="72"/>
      <c r="AE53" s="72"/>
      <c r="AF53" s="72"/>
      <c r="AG53" s="72"/>
      <c r="AH53" s="72"/>
      <c r="AI53" s="72"/>
    </row>
    <row r="54" spans="1:35" s="79" customFormat="1" ht="27.6" customHeight="1" x14ac:dyDescent="0.25">
      <c r="A54" s="73" t="s">
        <v>18</v>
      </c>
      <c r="B54" s="73" t="s">
        <v>18</v>
      </c>
      <c r="C54" s="73" t="s">
        <v>213</v>
      </c>
      <c r="D54" s="73" t="s">
        <v>200</v>
      </c>
      <c r="E54" s="72" t="s">
        <v>220</v>
      </c>
      <c r="F54" s="74" t="s">
        <v>202</v>
      </c>
      <c r="G54" s="80" t="s">
        <v>215</v>
      </c>
      <c r="H54" s="76" t="s">
        <v>95</v>
      </c>
      <c r="I54" s="76" t="s">
        <v>96</v>
      </c>
      <c r="J54" s="76" t="s">
        <v>97</v>
      </c>
      <c r="K54" s="72" t="s">
        <v>25</v>
      </c>
      <c r="L54" s="76" t="s">
        <v>106</v>
      </c>
      <c r="M54" s="76" t="s">
        <v>203</v>
      </c>
      <c r="N54" s="76" t="s">
        <v>204</v>
      </c>
      <c r="O54" s="76" t="s">
        <v>205</v>
      </c>
      <c r="P54" s="76" t="s">
        <v>216</v>
      </c>
      <c r="Q54" s="74"/>
      <c r="R54" s="74"/>
      <c r="S54" s="74"/>
      <c r="T54" s="74" t="s">
        <v>103</v>
      </c>
      <c r="U54" s="74">
        <v>14</v>
      </c>
      <c r="V54" s="77">
        <v>5</v>
      </c>
      <c r="W54" s="77" t="s">
        <v>124</v>
      </c>
      <c r="X54" s="78" t="s">
        <v>210</v>
      </c>
      <c r="Y54" s="72" t="s">
        <v>101</v>
      </c>
      <c r="Z54" s="72"/>
      <c r="AA54" s="72"/>
      <c r="AB54" s="72" t="s">
        <v>9</v>
      </c>
      <c r="AC54" s="72"/>
      <c r="AD54" s="72"/>
      <c r="AE54" s="72"/>
      <c r="AF54" s="72"/>
      <c r="AG54" s="72"/>
      <c r="AH54" s="72"/>
      <c r="AI54" s="72"/>
    </row>
    <row r="55" spans="1:35" s="79" customFormat="1" ht="21" customHeight="1" x14ac:dyDescent="0.25">
      <c r="A55" s="73" t="s">
        <v>18</v>
      </c>
      <c r="B55" s="73" t="s">
        <v>18</v>
      </c>
      <c r="C55" s="73" t="s">
        <v>213</v>
      </c>
      <c r="D55" s="73" t="s">
        <v>200</v>
      </c>
      <c r="E55" s="72" t="s">
        <v>221</v>
      </c>
      <c r="F55" s="74" t="s">
        <v>202</v>
      </c>
      <c r="G55" s="80" t="s">
        <v>215</v>
      </c>
      <c r="H55" s="76" t="s">
        <v>108</v>
      </c>
      <c r="I55" s="76" t="s">
        <v>96</v>
      </c>
      <c r="J55" s="76" t="s">
        <v>97</v>
      </c>
      <c r="K55" s="72" t="s">
        <v>25</v>
      </c>
      <c r="L55" s="76" t="s">
        <v>106</v>
      </c>
      <c r="M55" s="76" t="s">
        <v>203</v>
      </c>
      <c r="N55" s="76" t="s">
        <v>204</v>
      </c>
      <c r="O55" s="76" t="s">
        <v>205</v>
      </c>
      <c r="P55" s="76" t="s">
        <v>216</v>
      </c>
      <c r="Q55" s="74"/>
      <c r="R55" s="74"/>
      <c r="S55" s="74"/>
      <c r="T55" s="74" t="s">
        <v>103</v>
      </c>
      <c r="U55" s="74">
        <v>1.2</v>
      </c>
      <c r="V55" s="77">
        <v>1.2</v>
      </c>
      <c r="W55" s="77" t="s">
        <v>104</v>
      </c>
      <c r="X55" s="82" t="s">
        <v>25</v>
      </c>
      <c r="Y55" s="72" t="s">
        <v>101</v>
      </c>
      <c r="Z55" s="72"/>
      <c r="AA55" s="72"/>
      <c r="AB55" s="72" t="s">
        <v>9</v>
      </c>
      <c r="AC55" s="72"/>
      <c r="AD55" s="72"/>
      <c r="AE55" s="72"/>
      <c r="AF55" s="72"/>
      <c r="AG55" s="72"/>
      <c r="AH55" s="72"/>
      <c r="AI55" s="72"/>
    </row>
    <row r="56" spans="1:35" s="79" customFormat="1" ht="18.95" customHeight="1" x14ac:dyDescent="0.25">
      <c r="A56" s="73" t="s">
        <v>10</v>
      </c>
      <c r="B56" s="73" t="s">
        <v>10</v>
      </c>
      <c r="C56" s="73" t="s">
        <v>199</v>
      </c>
      <c r="D56" s="73" t="s">
        <v>200</v>
      </c>
      <c r="E56" s="72" t="s">
        <v>222</v>
      </c>
      <c r="F56" s="74" t="s">
        <v>202</v>
      </c>
      <c r="G56" s="80" t="s">
        <v>215</v>
      </c>
      <c r="H56" s="76" t="s">
        <v>108</v>
      </c>
      <c r="I56" s="76" t="s">
        <v>96</v>
      </c>
      <c r="J56" s="76" t="s">
        <v>97</v>
      </c>
      <c r="K56" s="72" t="s">
        <v>25</v>
      </c>
      <c r="L56" s="76" t="s">
        <v>106</v>
      </c>
      <c r="M56" s="76" t="s">
        <v>203</v>
      </c>
      <c r="N56" s="76" t="s">
        <v>204</v>
      </c>
      <c r="O56" s="76" t="s">
        <v>205</v>
      </c>
      <c r="P56" s="76" t="s">
        <v>10</v>
      </c>
      <c r="Q56" s="74"/>
      <c r="R56" s="74" t="s">
        <v>103</v>
      </c>
      <c r="S56" s="74"/>
      <c r="T56" s="74"/>
      <c r="U56" s="74">
        <v>1.5</v>
      </c>
      <c r="V56" s="77">
        <v>1.5</v>
      </c>
      <c r="W56" s="77" t="s">
        <v>104</v>
      </c>
      <c r="X56" s="82" t="s">
        <v>216</v>
      </c>
      <c r="Y56" s="72" t="s">
        <v>101</v>
      </c>
      <c r="Z56" s="72"/>
      <c r="AA56" s="72"/>
      <c r="AB56" s="72" t="s">
        <v>9</v>
      </c>
      <c r="AC56" s="72"/>
      <c r="AD56" s="72"/>
      <c r="AE56" s="72"/>
      <c r="AF56" s="72"/>
      <c r="AG56" s="72"/>
      <c r="AH56" s="72"/>
      <c r="AI56" s="72"/>
    </row>
    <row r="57" spans="1:35" s="79" customFormat="1" ht="20.100000000000001" customHeight="1" x14ac:dyDescent="0.25">
      <c r="A57" s="73" t="s">
        <v>18</v>
      </c>
      <c r="B57" s="73" t="s">
        <v>18</v>
      </c>
      <c r="C57" s="73" t="s">
        <v>213</v>
      </c>
      <c r="D57" s="73" t="s">
        <v>200</v>
      </c>
      <c r="E57" s="72" t="s">
        <v>223</v>
      </c>
      <c r="F57" s="74" t="s">
        <v>224</v>
      </c>
      <c r="G57" s="80" t="s">
        <v>225</v>
      </c>
      <c r="H57" s="76" t="s">
        <v>108</v>
      </c>
      <c r="I57" s="76" t="s">
        <v>96</v>
      </c>
      <c r="J57" s="76" t="s">
        <v>97</v>
      </c>
      <c r="K57" s="72" t="s">
        <v>25</v>
      </c>
      <c r="L57" s="76" t="s">
        <v>106</v>
      </c>
      <c r="M57" s="76" t="s">
        <v>117</v>
      </c>
      <c r="N57" s="76" t="s">
        <v>100</v>
      </c>
      <c r="O57" s="76" t="s">
        <v>205</v>
      </c>
      <c r="P57" s="76" t="s">
        <v>226</v>
      </c>
      <c r="Q57" s="74"/>
      <c r="R57" s="74"/>
      <c r="S57" s="74" t="s">
        <v>103</v>
      </c>
      <c r="T57" s="74"/>
      <c r="U57" s="74">
        <v>5</v>
      </c>
      <c r="V57" s="77">
        <v>1.5</v>
      </c>
      <c r="W57" s="77" t="s">
        <v>104</v>
      </c>
      <c r="X57" s="78" t="s">
        <v>25</v>
      </c>
      <c r="Y57" s="72" t="s">
        <v>101</v>
      </c>
      <c r="Z57" s="72"/>
      <c r="AA57" s="72"/>
      <c r="AB57" s="72" t="s">
        <v>9</v>
      </c>
      <c r="AC57" s="72"/>
      <c r="AD57" s="72"/>
      <c r="AE57" s="72"/>
      <c r="AF57" s="72"/>
      <c r="AG57" s="72"/>
      <c r="AH57" s="72"/>
      <c r="AI57" s="72"/>
    </row>
    <row r="58" spans="1:35" s="79" customFormat="1" ht="20.100000000000001" customHeight="1" x14ac:dyDescent="0.25">
      <c r="A58" s="73" t="s">
        <v>18</v>
      </c>
      <c r="B58" s="73" t="s">
        <v>18</v>
      </c>
      <c r="C58" s="73" t="s">
        <v>213</v>
      </c>
      <c r="D58" s="73" t="s">
        <v>200</v>
      </c>
      <c r="E58" s="72" t="s">
        <v>227</v>
      </c>
      <c r="F58" s="74" t="s">
        <v>224</v>
      </c>
      <c r="G58" s="80" t="s">
        <v>225</v>
      </c>
      <c r="H58" s="76" t="s">
        <v>108</v>
      </c>
      <c r="I58" s="76" t="s">
        <v>96</v>
      </c>
      <c r="J58" s="76" t="s">
        <v>97</v>
      </c>
      <c r="K58" s="72" t="s">
        <v>25</v>
      </c>
      <c r="L58" s="76" t="s">
        <v>106</v>
      </c>
      <c r="M58" s="76" t="s">
        <v>117</v>
      </c>
      <c r="N58" s="76" t="s">
        <v>100</v>
      </c>
      <c r="O58" s="76" t="s">
        <v>205</v>
      </c>
      <c r="P58" s="76" t="s">
        <v>226</v>
      </c>
      <c r="Q58" s="74"/>
      <c r="R58" s="74"/>
      <c r="S58" s="74" t="s">
        <v>103</v>
      </c>
      <c r="T58" s="74"/>
      <c r="U58" s="74">
        <v>5</v>
      </c>
      <c r="V58" s="77">
        <v>1.5</v>
      </c>
      <c r="W58" s="77" t="s">
        <v>104</v>
      </c>
      <c r="X58" s="78" t="s">
        <v>25</v>
      </c>
      <c r="Y58" s="72" t="s">
        <v>101</v>
      </c>
      <c r="Z58" s="72"/>
      <c r="AA58" s="72"/>
      <c r="AB58" s="72" t="s">
        <v>9</v>
      </c>
      <c r="AC58" s="72"/>
      <c r="AD58" s="72"/>
      <c r="AE58" s="72"/>
      <c r="AF58" s="72"/>
      <c r="AG58" s="72"/>
      <c r="AH58" s="72"/>
      <c r="AI58" s="72"/>
    </row>
    <row r="59" spans="1:35" s="79" customFormat="1" ht="20.100000000000001" customHeight="1" x14ac:dyDescent="0.25">
      <c r="A59" s="73" t="s">
        <v>10</v>
      </c>
      <c r="B59" s="73" t="s">
        <v>10</v>
      </c>
      <c r="C59" s="73" t="s">
        <v>213</v>
      </c>
      <c r="D59" s="73" t="s">
        <v>200</v>
      </c>
      <c r="E59" s="72" t="s">
        <v>228</v>
      </c>
      <c r="F59" s="76" t="s">
        <v>208</v>
      </c>
      <c r="G59" s="80" t="s">
        <v>215</v>
      </c>
      <c r="H59" s="76" t="s">
        <v>95</v>
      </c>
      <c r="I59" s="76" t="s">
        <v>96</v>
      </c>
      <c r="J59" s="76" t="s">
        <v>97</v>
      </c>
      <c r="K59" s="72" t="s">
        <v>25</v>
      </c>
      <c r="L59" s="76" t="s">
        <v>106</v>
      </c>
      <c r="M59" s="76" t="s">
        <v>203</v>
      </c>
      <c r="N59" s="76" t="s">
        <v>204</v>
      </c>
      <c r="O59" s="76" t="s">
        <v>205</v>
      </c>
      <c r="P59" s="76" t="s">
        <v>216</v>
      </c>
      <c r="Q59" s="74" t="s">
        <v>103</v>
      </c>
      <c r="R59" s="74"/>
      <c r="S59" s="74"/>
      <c r="T59" s="74"/>
      <c r="U59" s="74">
        <v>2</v>
      </c>
      <c r="V59" s="77">
        <v>2</v>
      </c>
      <c r="W59" s="77" t="s">
        <v>104</v>
      </c>
      <c r="X59" s="78" t="s">
        <v>25</v>
      </c>
      <c r="Y59" s="72" t="s">
        <v>101</v>
      </c>
      <c r="Z59" s="72"/>
      <c r="AA59" s="72"/>
      <c r="AB59" s="72" t="s">
        <v>9</v>
      </c>
      <c r="AC59" s="72"/>
      <c r="AD59" s="72"/>
      <c r="AE59" s="72"/>
      <c r="AF59" s="72"/>
      <c r="AG59" s="72"/>
      <c r="AH59" s="72"/>
      <c r="AI59" s="72"/>
    </row>
    <row r="60" spans="1:35" s="79" customFormat="1" ht="20.100000000000001" customHeight="1" x14ac:dyDescent="0.25">
      <c r="A60" s="73" t="s">
        <v>18</v>
      </c>
      <c r="B60" s="73" t="s">
        <v>18</v>
      </c>
      <c r="C60" s="73" t="s">
        <v>213</v>
      </c>
      <c r="D60" s="73" t="s">
        <v>200</v>
      </c>
      <c r="E60" s="72" t="s">
        <v>229</v>
      </c>
      <c r="F60" s="76" t="s">
        <v>230</v>
      </c>
      <c r="G60" s="80" t="s">
        <v>215</v>
      </c>
      <c r="H60" s="76" t="s">
        <v>108</v>
      </c>
      <c r="I60" s="76" t="s">
        <v>96</v>
      </c>
      <c r="J60" s="76" t="s">
        <v>97</v>
      </c>
      <c r="K60" s="72" t="s">
        <v>25</v>
      </c>
      <c r="L60" s="76" t="s">
        <v>98</v>
      </c>
      <c r="M60" s="76" t="s">
        <v>203</v>
      </c>
      <c r="N60" s="76" t="s">
        <v>204</v>
      </c>
      <c r="O60" s="76" t="s">
        <v>205</v>
      </c>
      <c r="P60" s="76" t="s">
        <v>216</v>
      </c>
      <c r="Q60" s="74"/>
      <c r="R60" s="74"/>
      <c r="S60" s="74"/>
      <c r="T60" s="74" t="s">
        <v>103</v>
      </c>
      <c r="U60" s="74">
        <v>11.7</v>
      </c>
      <c r="V60" s="77">
        <v>2.2000000000000002</v>
      </c>
      <c r="W60" s="77" t="s">
        <v>104</v>
      </c>
      <c r="X60" s="78" t="s">
        <v>25</v>
      </c>
      <c r="Y60" s="72" t="s">
        <v>101</v>
      </c>
      <c r="Z60" s="72"/>
      <c r="AA60" s="72"/>
      <c r="AB60" s="72" t="s">
        <v>9</v>
      </c>
      <c r="AC60" s="72"/>
      <c r="AD60" s="72"/>
      <c r="AE60" s="72"/>
      <c r="AF60" s="72"/>
      <c r="AG60" s="72"/>
      <c r="AH60" s="72"/>
      <c r="AI60" s="72"/>
    </row>
    <row r="61" spans="1:35" s="79" customFormat="1" ht="20.100000000000001" customHeight="1" x14ac:dyDescent="0.25">
      <c r="A61" s="73" t="s">
        <v>18</v>
      </c>
      <c r="B61" s="73" t="s">
        <v>18</v>
      </c>
      <c r="C61" s="73" t="s">
        <v>213</v>
      </c>
      <c r="D61" s="73" t="s">
        <v>200</v>
      </c>
      <c r="E61" s="72" t="s">
        <v>231</v>
      </c>
      <c r="F61" s="76" t="s">
        <v>230</v>
      </c>
      <c r="G61" s="80" t="s">
        <v>215</v>
      </c>
      <c r="H61" s="76" t="s">
        <v>108</v>
      </c>
      <c r="I61" s="76" t="s">
        <v>96</v>
      </c>
      <c r="J61" s="76" t="s">
        <v>97</v>
      </c>
      <c r="K61" s="72" t="s">
        <v>25</v>
      </c>
      <c r="L61" s="76" t="s">
        <v>106</v>
      </c>
      <c r="M61" s="76" t="s">
        <v>203</v>
      </c>
      <c r="N61" s="76" t="s">
        <v>204</v>
      </c>
      <c r="O61" s="76" t="s">
        <v>205</v>
      </c>
      <c r="P61" s="76" t="s">
        <v>216</v>
      </c>
      <c r="Q61" s="74"/>
      <c r="R61" s="74"/>
      <c r="S61" s="74"/>
      <c r="T61" s="74" t="s">
        <v>103</v>
      </c>
      <c r="U61" s="74">
        <v>15.4</v>
      </c>
      <c r="V61" s="77">
        <v>2.7</v>
      </c>
      <c r="W61" s="77" t="s">
        <v>104</v>
      </c>
      <c r="X61" s="78" t="s">
        <v>25</v>
      </c>
      <c r="Y61" s="72" t="s">
        <v>101</v>
      </c>
      <c r="Z61" s="72"/>
      <c r="AA61" s="72"/>
      <c r="AB61" s="72" t="s">
        <v>9</v>
      </c>
      <c r="AC61" s="72"/>
      <c r="AD61" s="72"/>
      <c r="AE61" s="72"/>
      <c r="AF61" s="72"/>
      <c r="AG61" s="72"/>
      <c r="AH61" s="72"/>
      <c r="AI61" s="72"/>
    </row>
    <row r="62" spans="1:35" s="79" customFormat="1" ht="20.100000000000001" customHeight="1" x14ac:dyDescent="0.25">
      <c r="A62" s="73" t="s">
        <v>18</v>
      </c>
      <c r="B62" s="73" t="s">
        <v>18</v>
      </c>
      <c r="C62" s="73" t="s">
        <v>213</v>
      </c>
      <c r="D62" s="73" t="s">
        <v>200</v>
      </c>
      <c r="E62" s="72" t="s">
        <v>232</v>
      </c>
      <c r="F62" s="76" t="s">
        <v>208</v>
      </c>
      <c r="G62" s="80" t="s">
        <v>215</v>
      </c>
      <c r="H62" s="76" t="s">
        <v>108</v>
      </c>
      <c r="I62" s="76" t="s">
        <v>96</v>
      </c>
      <c r="J62" s="76" t="s">
        <v>97</v>
      </c>
      <c r="K62" s="72" t="s">
        <v>25</v>
      </c>
      <c r="L62" s="76" t="s">
        <v>111</v>
      </c>
      <c r="M62" s="76" t="s">
        <v>203</v>
      </c>
      <c r="N62" s="76" t="s">
        <v>204</v>
      </c>
      <c r="O62" s="76" t="s">
        <v>205</v>
      </c>
      <c r="P62" s="76" t="s">
        <v>216</v>
      </c>
      <c r="Q62" s="74" t="s">
        <v>103</v>
      </c>
      <c r="R62" s="74"/>
      <c r="S62" s="74"/>
      <c r="T62" s="74"/>
      <c r="U62" s="74">
        <v>1.8</v>
      </c>
      <c r="V62" s="77">
        <v>1</v>
      </c>
      <c r="W62" s="77" t="s">
        <v>104</v>
      </c>
      <c r="X62" s="78" t="s">
        <v>25</v>
      </c>
      <c r="Y62" s="72" t="s">
        <v>101</v>
      </c>
      <c r="Z62" s="72"/>
      <c r="AA62" s="72"/>
      <c r="AB62" s="73" t="s">
        <v>9</v>
      </c>
      <c r="AC62" s="72"/>
      <c r="AD62" s="72"/>
      <c r="AE62" s="72"/>
      <c r="AF62" s="72"/>
      <c r="AG62" s="72"/>
      <c r="AH62" s="72"/>
      <c r="AI62" s="72"/>
    </row>
    <row r="63" spans="1:35" s="79" customFormat="1" ht="20.100000000000001" customHeight="1" x14ac:dyDescent="0.25">
      <c r="A63" s="73" t="s">
        <v>18</v>
      </c>
      <c r="B63" s="73" t="s">
        <v>18</v>
      </c>
      <c r="C63" s="73" t="s">
        <v>213</v>
      </c>
      <c r="D63" s="73" t="s">
        <v>200</v>
      </c>
      <c r="E63" s="72" t="s">
        <v>233</v>
      </c>
      <c r="F63" s="76" t="s">
        <v>208</v>
      </c>
      <c r="G63" s="80" t="s">
        <v>215</v>
      </c>
      <c r="H63" s="76" t="s">
        <v>108</v>
      </c>
      <c r="I63" s="76" t="s">
        <v>96</v>
      </c>
      <c r="J63" s="76" t="s">
        <v>97</v>
      </c>
      <c r="K63" s="72" t="s">
        <v>25</v>
      </c>
      <c r="L63" s="76" t="s">
        <v>111</v>
      </c>
      <c r="M63" s="76" t="s">
        <v>203</v>
      </c>
      <c r="N63" s="76" t="s">
        <v>204</v>
      </c>
      <c r="O63" s="76" t="s">
        <v>205</v>
      </c>
      <c r="P63" s="76" t="s">
        <v>216</v>
      </c>
      <c r="Q63" s="74" t="s">
        <v>103</v>
      </c>
      <c r="R63" s="74"/>
      <c r="S63" s="74"/>
      <c r="T63" s="74"/>
      <c r="U63" s="74">
        <v>1.8</v>
      </c>
      <c r="V63" s="77">
        <v>1</v>
      </c>
      <c r="W63" s="77" t="s">
        <v>104</v>
      </c>
      <c r="X63" s="78" t="s">
        <v>25</v>
      </c>
      <c r="Y63" s="72" t="s">
        <v>101</v>
      </c>
      <c r="Z63" s="72"/>
      <c r="AA63" s="72"/>
      <c r="AB63" s="73" t="s">
        <v>9</v>
      </c>
      <c r="AC63" s="72"/>
      <c r="AD63" s="72"/>
      <c r="AE63" s="72"/>
      <c r="AF63" s="72"/>
      <c r="AG63" s="72"/>
      <c r="AH63" s="72"/>
      <c r="AI63" s="72"/>
    </row>
    <row r="64" spans="1:35" s="79" customFormat="1" ht="20.100000000000001" customHeight="1" x14ac:dyDescent="0.25">
      <c r="A64" s="73" t="s">
        <v>18</v>
      </c>
      <c r="B64" s="73" t="s">
        <v>18</v>
      </c>
      <c r="C64" s="73" t="s">
        <v>213</v>
      </c>
      <c r="D64" s="73" t="s">
        <v>200</v>
      </c>
      <c r="E64" s="72" t="s">
        <v>234</v>
      </c>
      <c r="F64" s="76" t="s">
        <v>230</v>
      </c>
      <c r="G64" s="80" t="s">
        <v>215</v>
      </c>
      <c r="H64" s="76" t="s">
        <v>95</v>
      </c>
      <c r="I64" s="76" t="s">
        <v>96</v>
      </c>
      <c r="J64" s="76" t="s">
        <v>97</v>
      </c>
      <c r="K64" s="72" t="s">
        <v>25</v>
      </c>
      <c r="L64" s="76" t="s">
        <v>106</v>
      </c>
      <c r="M64" s="76" t="s">
        <v>203</v>
      </c>
      <c r="N64" s="76" t="s">
        <v>204</v>
      </c>
      <c r="O64" s="76" t="s">
        <v>205</v>
      </c>
      <c r="P64" s="76" t="s">
        <v>216</v>
      </c>
      <c r="Q64" s="74"/>
      <c r="R64" s="74" t="s">
        <v>103</v>
      </c>
      <c r="S64" s="74"/>
      <c r="T64" s="74"/>
      <c r="U64" s="74">
        <v>4</v>
      </c>
      <c r="V64" s="77">
        <v>1</v>
      </c>
      <c r="W64" s="77" t="s">
        <v>104</v>
      </c>
      <c r="X64" s="78" t="s">
        <v>25</v>
      </c>
      <c r="Y64" s="72" t="s">
        <v>101</v>
      </c>
      <c r="Z64" s="72"/>
      <c r="AA64" s="72"/>
      <c r="AB64" s="73" t="s">
        <v>9</v>
      </c>
      <c r="AC64" s="72"/>
      <c r="AD64" s="72"/>
      <c r="AE64" s="72"/>
      <c r="AF64" s="72"/>
      <c r="AG64" s="72"/>
      <c r="AH64" s="72"/>
      <c r="AI64" s="72"/>
    </row>
    <row r="65" spans="1:35" s="79" customFormat="1" ht="20.100000000000001" customHeight="1" x14ac:dyDescent="0.25">
      <c r="A65" s="73" t="s">
        <v>18</v>
      </c>
      <c r="B65" s="73" t="s">
        <v>18</v>
      </c>
      <c r="C65" s="73" t="s">
        <v>213</v>
      </c>
      <c r="D65" s="73" t="s">
        <v>200</v>
      </c>
      <c r="E65" s="72" t="s">
        <v>235</v>
      </c>
      <c r="F65" s="76" t="s">
        <v>208</v>
      </c>
      <c r="G65" s="80" t="s">
        <v>215</v>
      </c>
      <c r="H65" s="76" t="s">
        <v>108</v>
      </c>
      <c r="I65" s="76" t="s">
        <v>96</v>
      </c>
      <c r="J65" s="76" t="s">
        <v>97</v>
      </c>
      <c r="K65" s="72" t="s">
        <v>25</v>
      </c>
      <c r="L65" s="76" t="s">
        <v>111</v>
      </c>
      <c r="M65" s="76" t="s">
        <v>203</v>
      </c>
      <c r="N65" s="76" t="s">
        <v>204</v>
      </c>
      <c r="O65" s="76" t="s">
        <v>205</v>
      </c>
      <c r="P65" s="76" t="s">
        <v>216</v>
      </c>
      <c r="Q65" s="74" t="s">
        <v>103</v>
      </c>
      <c r="R65" s="74"/>
      <c r="S65" s="74"/>
      <c r="T65" s="74"/>
      <c r="U65" s="74">
        <v>1</v>
      </c>
      <c r="V65" s="77">
        <v>1</v>
      </c>
      <c r="W65" s="77" t="s">
        <v>104</v>
      </c>
      <c r="X65" s="78" t="s">
        <v>25</v>
      </c>
      <c r="Y65" s="72" t="s">
        <v>101</v>
      </c>
      <c r="Z65" s="72"/>
      <c r="AA65" s="72"/>
      <c r="AB65" s="73" t="s">
        <v>9</v>
      </c>
      <c r="AC65" s="72"/>
      <c r="AD65" s="72"/>
      <c r="AE65" s="72"/>
      <c r="AF65" s="72"/>
      <c r="AG65" s="72"/>
      <c r="AH65" s="72"/>
      <c r="AI65" s="72"/>
    </row>
    <row r="66" spans="1:35" s="79" customFormat="1" ht="20.100000000000001" customHeight="1" x14ac:dyDescent="0.25">
      <c r="A66" s="83" t="s">
        <v>29</v>
      </c>
      <c r="B66" s="72" t="s">
        <v>236</v>
      </c>
      <c r="C66" s="73" t="s">
        <v>237</v>
      </c>
      <c r="D66" s="73" t="s">
        <v>114</v>
      </c>
      <c r="E66" s="72" t="s">
        <v>238</v>
      </c>
      <c r="F66" s="74" t="s">
        <v>224</v>
      </c>
      <c r="G66" s="80" t="s">
        <v>239</v>
      </c>
      <c r="H66" s="76" t="s">
        <v>95</v>
      </c>
      <c r="I66" s="76" t="s">
        <v>96</v>
      </c>
      <c r="J66" s="76" t="s">
        <v>97</v>
      </c>
      <c r="K66" s="72" t="s">
        <v>25</v>
      </c>
      <c r="L66" s="76" t="s">
        <v>106</v>
      </c>
      <c r="M66" s="76" t="s">
        <v>117</v>
      </c>
      <c r="N66" s="76" t="s">
        <v>100</v>
      </c>
      <c r="O66" s="76" t="s">
        <v>205</v>
      </c>
      <c r="P66" s="76" t="s">
        <v>240</v>
      </c>
      <c r="Q66" s="74"/>
      <c r="R66" s="74" t="s">
        <v>103</v>
      </c>
      <c r="S66" s="74"/>
      <c r="T66" s="74"/>
      <c r="U66" s="74" t="s">
        <v>241</v>
      </c>
      <c r="V66" s="77" t="s">
        <v>241</v>
      </c>
      <c r="W66" s="77" t="s">
        <v>153</v>
      </c>
      <c r="X66" s="78" t="s">
        <v>25</v>
      </c>
      <c r="Y66" s="72" t="s">
        <v>101</v>
      </c>
      <c r="Z66" s="72"/>
      <c r="AA66" s="72"/>
      <c r="AB66" s="83" t="s">
        <v>9</v>
      </c>
      <c r="AC66" s="72"/>
      <c r="AD66" s="72"/>
      <c r="AE66" s="72"/>
      <c r="AF66" s="72"/>
      <c r="AG66" s="72"/>
      <c r="AH66" s="72"/>
      <c r="AI66" s="72"/>
    </row>
    <row r="67" spans="1:35" s="79" customFormat="1" ht="20.100000000000001" customHeight="1" x14ac:dyDescent="0.25">
      <c r="A67" s="83" t="s">
        <v>29</v>
      </c>
      <c r="B67" s="72" t="s">
        <v>236</v>
      </c>
      <c r="C67" s="73" t="s">
        <v>237</v>
      </c>
      <c r="D67" s="73" t="s">
        <v>114</v>
      </c>
      <c r="E67" s="72" t="s">
        <v>242</v>
      </c>
      <c r="F67" s="74" t="s">
        <v>224</v>
      </c>
      <c r="G67" s="80" t="s">
        <v>239</v>
      </c>
      <c r="H67" s="76" t="s">
        <v>95</v>
      </c>
      <c r="I67" s="76" t="s">
        <v>96</v>
      </c>
      <c r="J67" s="76" t="s">
        <v>97</v>
      </c>
      <c r="K67" s="72" t="s">
        <v>25</v>
      </c>
      <c r="L67" s="76" t="s">
        <v>106</v>
      </c>
      <c r="M67" s="76" t="s">
        <v>117</v>
      </c>
      <c r="N67" s="76" t="s">
        <v>100</v>
      </c>
      <c r="O67" s="76" t="s">
        <v>205</v>
      </c>
      <c r="P67" s="76" t="s">
        <v>240</v>
      </c>
      <c r="Q67" s="74"/>
      <c r="R67" s="74" t="s">
        <v>103</v>
      </c>
      <c r="S67" s="74"/>
      <c r="T67" s="74"/>
      <c r="U67" s="74" t="s">
        <v>241</v>
      </c>
      <c r="V67" s="77" t="s">
        <v>241</v>
      </c>
      <c r="W67" s="77" t="s">
        <v>153</v>
      </c>
      <c r="X67" s="78" t="s">
        <v>25</v>
      </c>
      <c r="Y67" s="72" t="s">
        <v>101</v>
      </c>
      <c r="Z67" s="72"/>
      <c r="AA67" s="72"/>
      <c r="AB67" s="83" t="s">
        <v>9</v>
      </c>
      <c r="AC67" s="72"/>
      <c r="AD67" s="72"/>
      <c r="AE67" s="72"/>
      <c r="AF67" s="72"/>
      <c r="AG67" s="72"/>
      <c r="AH67" s="72"/>
      <c r="AI67" s="72"/>
    </row>
    <row r="68" spans="1:35" s="79" customFormat="1" ht="20.100000000000001" customHeight="1" x14ac:dyDescent="0.25">
      <c r="A68" s="83" t="s">
        <v>29</v>
      </c>
      <c r="B68" s="72" t="s">
        <v>236</v>
      </c>
      <c r="C68" s="73" t="s">
        <v>237</v>
      </c>
      <c r="D68" s="73" t="s">
        <v>114</v>
      </c>
      <c r="E68" s="72" t="s">
        <v>243</v>
      </c>
      <c r="F68" s="74" t="s">
        <v>224</v>
      </c>
      <c r="G68" s="80" t="s">
        <v>239</v>
      </c>
      <c r="H68" s="76" t="s">
        <v>95</v>
      </c>
      <c r="I68" s="76" t="s">
        <v>138</v>
      </c>
      <c r="J68" s="76" t="s">
        <v>244</v>
      </c>
      <c r="K68" s="72" t="s">
        <v>245</v>
      </c>
      <c r="L68" s="76" t="s">
        <v>106</v>
      </c>
      <c r="M68" s="76" t="s">
        <v>117</v>
      </c>
      <c r="N68" s="76" t="s">
        <v>100</v>
      </c>
      <c r="O68" s="76" t="s">
        <v>205</v>
      </c>
      <c r="P68" s="76" t="s">
        <v>240</v>
      </c>
      <c r="Q68" s="74"/>
      <c r="R68" s="74" t="s">
        <v>103</v>
      </c>
      <c r="S68" s="74"/>
      <c r="T68" s="74"/>
      <c r="U68" s="74" t="s">
        <v>246</v>
      </c>
      <c r="V68" s="74" t="s">
        <v>246</v>
      </c>
      <c r="W68" s="77" t="s">
        <v>153</v>
      </c>
      <c r="X68" s="78" t="s">
        <v>25</v>
      </c>
      <c r="Y68" s="72" t="s">
        <v>101</v>
      </c>
      <c r="Z68" s="72"/>
      <c r="AA68" s="72"/>
      <c r="AB68" s="83" t="s">
        <v>9</v>
      </c>
      <c r="AC68" s="72"/>
      <c r="AD68" s="72"/>
      <c r="AE68" s="72"/>
      <c r="AF68" s="72"/>
      <c r="AG68" s="72"/>
      <c r="AH68" s="72"/>
      <c r="AI68" s="72"/>
    </row>
    <row r="69" spans="1:35" s="79" customFormat="1" ht="20.100000000000001" customHeight="1" x14ac:dyDescent="0.25">
      <c r="A69" s="83" t="s">
        <v>29</v>
      </c>
      <c r="B69" s="72" t="s">
        <v>236</v>
      </c>
      <c r="C69" s="73" t="s">
        <v>237</v>
      </c>
      <c r="D69" s="73" t="s">
        <v>114</v>
      </c>
      <c r="E69" s="72" t="s">
        <v>247</v>
      </c>
      <c r="F69" s="74" t="s">
        <v>224</v>
      </c>
      <c r="G69" s="80" t="s">
        <v>239</v>
      </c>
      <c r="H69" s="76" t="s">
        <v>95</v>
      </c>
      <c r="I69" s="76" t="s">
        <v>138</v>
      </c>
      <c r="J69" s="76" t="s">
        <v>244</v>
      </c>
      <c r="K69" s="72" t="s">
        <v>248</v>
      </c>
      <c r="L69" s="76" t="s">
        <v>106</v>
      </c>
      <c r="M69" s="76" t="s">
        <v>117</v>
      </c>
      <c r="N69" s="76" t="s">
        <v>100</v>
      </c>
      <c r="O69" s="76" t="s">
        <v>205</v>
      </c>
      <c r="P69" s="76" t="s">
        <v>240</v>
      </c>
      <c r="Q69" s="74"/>
      <c r="R69" s="74" t="s">
        <v>103</v>
      </c>
      <c r="S69" s="74"/>
      <c r="T69" s="74"/>
      <c r="U69" s="74" t="s">
        <v>241</v>
      </c>
      <c r="V69" s="77" t="s">
        <v>241</v>
      </c>
      <c r="W69" s="77" t="s">
        <v>153</v>
      </c>
      <c r="X69" s="78" t="s">
        <v>25</v>
      </c>
      <c r="Y69" s="72" t="s">
        <v>101</v>
      </c>
      <c r="Z69" s="72"/>
      <c r="AA69" s="72"/>
      <c r="AB69" s="83" t="s">
        <v>9</v>
      </c>
      <c r="AC69" s="72"/>
      <c r="AD69" s="72"/>
      <c r="AE69" s="72"/>
      <c r="AF69" s="72"/>
      <c r="AG69" s="72"/>
      <c r="AH69" s="72"/>
      <c r="AI69" s="72"/>
    </row>
    <row r="70" spans="1:35" s="79" customFormat="1" ht="20.100000000000001" customHeight="1" x14ac:dyDescent="0.25">
      <c r="A70" s="83" t="s">
        <v>26</v>
      </c>
      <c r="B70" s="73" t="s">
        <v>249</v>
      </c>
      <c r="C70" s="73" t="s">
        <v>237</v>
      </c>
      <c r="D70" s="73" t="s">
        <v>91</v>
      </c>
      <c r="E70" s="72" t="s">
        <v>250</v>
      </c>
      <c r="F70" s="74" t="s">
        <v>224</v>
      </c>
      <c r="G70" s="80" t="s">
        <v>239</v>
      </c>
      <c r="H70" s="76" t="s">
        <v>95</v>
      </c>
      <c r="I70" s="76" t="s">
        <v>96</v>
      </c>
      <c r="J70" s="76" t="s">
        <v>97</v>
      </c>
      <c r="K70" s="72" t="s">
        <v>25</v>
      </c>
      <c r="L70" s="76" t="s">
        <v>111</v>
      </c>
      <c r="M70" s="76" t="s">
        <v>117</v>
      </c>
      <c r="N70" s="76" t="s">
        <v>100</v>
      </c>
      <c r="O70" s="76" t="s">
        <v>205</v>
      </c>
      <c r="P70" s="73" t="s">
        <v>249</v>
      </c>
      <c r="Q70" s="74" t="s">
        <v>103</v>
      </c>
      <c r="R70" s="74"/>
      <c r="S70" s="74"/>
      <c r="T70" s="74"/>
      <c r="U70" s="74">
        <v>2</v>
      </c>
      <c r="V70" s="77">
        <v>2.2999999999999998</v>
      </c>
      <c r="W70" s="77" t="s">
        <v>104</v>
      </c>
      <c r="X70" s="78" t="s">
        <v>25</v>
      </c>
      <c r="Y70" s="72" t="s">
        <v>101</v>
      </c>
      <c r="Z70" s="72"/>
      <c r="AA70" s="72"/>
      <c r="AB70" s="83" t="s">
        <v>9</v>
      </c>
      <c r="AC70" s="72"/>
      <c r="AD70" s="72"/>
      <c r="AE70" s="72"/>
      <c r="AF70" s="72"/>
      <c r="AG70" s="72"/>
      <c r="AH70" s="72"/>
      <c r="AI70" s="72"/>
    </row>
    <row r="71" spans="1:35" s="79" customFormat="1" ht="20.100000000000001" customHeight="1" x14ac:dyDescent="0.25">
      <c r="A71" s="83" t="s">
        <v>26</v>
      </c>
      <c r="B71" s="72" t="s">
        <v>249</v>
      </c>
      <c r="C71" s="73" t="s">
        <v>237</v>
      </c>
      <c r="D71" s="73" t="s">
        <v>91</v>
      </c>
      <c r="E71" s="72" t="s">
        <v>251</v>
      </c>
      <c r="F71" s="74" t="s">
        <v>224</v>
      </c>
      <c r="G71" s="80" t="s">
        <v>239</v>
      </c>
      <c r="H71" s="76" t="s">
        <v>95</v>
      </c>
      <c r="I71" s="76" t="s">
        <v>138</v>
      </c>
      <c r="J71" s="76" t="s">
        <v>134</v>
      </c>
      <c r="K71" s="123">
        <v>45201</v>
      </c>
      <c r="L71" s="76" t="s">
        <v>111</v>
      </c>
      <c r="M71" s="76" t="s">
        <v>117</v>
      </c>
      <c r="N71" s="76" t="s">
        <v>100</v>
      </c>
      <c r="O71" s="76" t="s">
        <v>205</v>
      </c>
      <c r="P71" s="76" t="s">
        <v>249</v>
      </c>
      <c r="Q71" s="74" t="s">
        <v>103</v>
      </c>
      <c r="R71" s="74"/>
      <c r="S71" s="74"/>
      <c r="T71" s="74"/>
      <c r="U71" s="74">
        <v>2</v>
      </c>
      <c r="V71" s="74">
        <v>2</v>
      </c>
      <c r="W71" s="77" t="s">
        <v>104</v>
      </c>
      <c r="X71" s="78" t="s">
        <v>25</v>
      </c>
      <c r="Y71" s="72" t="s">
        <v>101</v>
      </c>
      <c r="Z71" s="72"/>
      <c r="AA71" s="72"/>
      <c r="AB71" s="83" t="s">
        <v>9</v>
      </c>
      <c r="AC71" s="72"/>
      <c r="AD71" s="72"/>
      <c r="AE71" s="72"/>
      <c r="AF71" s="72"/>
      <c r="AG71" s="72"/>
      <c r="AH71" s="72"/>
      <c r="AI71" s="72"/>
    </row>
    <row r="72" spans="1:35" s="79" customFormat="1" ht="20.100000000000001" customHeight="1" x14ac:dyDescent="0.25">
      <c r="A72" s="72" t="s">
        <v>252</v>
      </c>
      <c r="B72" s="73" t="s">
        <v>253</v>
      </c>
      <c r="C72" s="73" t="s">
        <v>237</v>
      </c>
      <c r="D72" s="73" t="s">
        <v>114</v>
      </c>
      <c r="E72" s="72" t="s">
        <v>255</v>
      </c>
      <c r="F72" s="74" t="s">
        <v>224</v>
      </c>
      <c r="G72" s="80" t="s">
        <v>256</v>
      </c>
      <c r="H72" s="76" t="s">
        <v>108</v>
      </c>
      <c r="I72" s="76" t="s">
        <v>96</v>
      </c>
      <c r="J72" s="76" t="s">
        <v>97</v>
      </c>
      <c r="K72" s="72" t="s">
        <v>25</v>
      </c>
      <c r="L72" s="76" t="s">
        <v>106</v>
      </c>
      <c r="M72" s="76" t="s">
        <v>117</v>
      </c>
      <c r="N72" s="76" t="s">
        <v>118</v>
      </c>
      <c r="O72" s="76" t="s">
        <v>205</v>
      </c>
      <c r="P72" s="73" t="s">
        <v>252</v>
      </c>
      <c r="Q72" s="74"/>
      <c r="R72" s="74"/>
      <c r="S72" s="74" t="s">
        <v>103</v>
      </c>
      <c r="T72" s="74"/>
      <c r="U72" s="74">
        <v>2.4</v>
      </c>
      <c r="V72" s="77">
        <v>2.4</v>
      </c>
      <c r="W72" s="77" t="s">
        <v>104</v>
      </c>
      <c r="X72" s="78" t="s">
        <v>25</v>
      </c>
      <c r="Y72" s="72" t="s">
        <v>101</v>
      </c>
      <c r="Z72" s="72"/>
      <c r="AA72" s="72"/>
      <c r="AB72" s="72" t="s">
        <v>9</v>
      </c>
      <c r="AC72" s="72"/>
      <c r="AD72" s="72"/>
      <c r="AE72" s="72"/>
      <c r="AF72" s="72"/>
      <c r="AG72" s="72"/>
      <c r="AH72" s="72"/>
      <c r="AI72" s="72"/>
    </row>
    <row r="73" spans="1:35" s="79" customFormat="1" ht="20.100000000000001" customHeight="1" x14ac:dyDescent="0.25">
      <c r="A73" s="72" t="s">
        <v>252</v>
      </c>
      <c r="B73" s="73" t="s">
        <v>253</v>
      </c>
      <c r="C73" s="73" t="s">
        <v>237</v>
      </c>
      <c r="D73" s="73" t="s">
        <v>114</v>
      </c>
      <c r="E73" s="72" t="s">
        <v>257</v>
      </c>
      <c r="F73" s="74" t="s">
        <v>224</v>
      </c>
      <c r="G73" s="80" t="s">
        <v>258</v>
      </c>
      <c r="H73" s="76" t="s">
        <v>108</v>
      </c>
      <c r="I73" s="76" t="s">
        <v>96</v>
      </c>
      <c r="J73" s="76" t="s">
        <v>97</v>
      </c>
      <c r="K73" s="72" t="s">
        <v>25</v>
      </c>
      <c r="L73" s="76" t="s">
        <v>106</v>
      </c>
      <c r="M73" s="76" t="s">
        <v>117</v>
      </c>
      <c r="N73" s="76" t="s">
        <v>118</v>
      </c>
      <c r="O73" s="76" t="s">
        <v>205</v>
      </c>
      <c r="P73" s="73" t="s">
        <v>252</v>
      </c>
      <c r="Q73" s="74"/>
      <c r="R73" s="74" t="s">
        <v>103</v>
      </c>
      <c r="S73" s="74"/>
      <c r="T73" s="74"/>
      <c r="U73" s="74"/>
      <c r="V73" s="77"/>
      <c r="W73" s="77" t="s">
        <v>124</v>
      </c>
      <c r="X73" s="78" t="s">
        <v>25</v>
      </c>
      <c r="Y73" s="72" t="s">
        <v>101</v>
      </c>
      <c r="Z73" s="72"/>
      <c r="AA73" s="72"/>
      <c r="AB73" s="72" t="s">
        <v>9</v>
      </c>
      <c r="AC73" s="72"/>
      <c r="AD73" s="72"/>
      <c r="AE73" s="72"/>
      <c r="AF73" s="72"/>
      <c r="AG73" s="72"/>
      <c r="AH73" s="72"/>
      <c r="AI73" s="72"/>
    </row>
    <row r="74" spans="1:35" s="91" customFormat="1" ht="19.5" customHeight="1" x14ac:dyDescent="0.25">
      <c r="A74" s="84" t="s">
        <v>40</v>
      </c>
      <c r="B74" s="84" t="s">
        <v>89</v>
      </c>
      <c r="C74" s="85" t="s">
        <v>90</v>
      </c>
      <c r="D74" s="84" t="s">
        <v>91</v>
      </c>
      <c r="E74" s="84" t="s">
        <v>92</v>
      </c>
      <c r="F74" s="86" t="s">
        <v>93</v>
      </c>
      <c r="G74" s="87" t="s">
        <v>94</v>
      </c>
      <c r="H74" s="86" t="s">
        <v>95</v>
      </c>
      <c r="I74" s="88" t="s">
        <v>96</v>
      </c>
      <c r="J74" s="88" t="s">
        <v>97</v>
      </c>
      <c r="K74" s="84"/>
      <c r="L74" s="88" t="s">
        <v>98</v>
      </c>
      <c r="M74" s="88" t="s">
        <v>99</v>
      </c>
      <c r="N74" s="88" t="s">
        <v>100</v>
      </c>
      <c r="O74" s="76" t="s">
        <v>205</v>
      </c>
      <c r="P74" s="88" t="s">
        <v>102</v>
      </c>
      <c r="Q74" s="86"/>
      <c r="R74" s="86" t="s">
        <v>103</v>
      </c>
      <c r="S74" s="86"/>
      <c r="T74" s="86"/>
      <c r="U74" s="86">
        <v>2</v>
      </c>
      <c r="V74" s="89">
        <v>2</v>
      </c>
      <c r="W74" s="89" t="s">
        <v>104</v>
      </c>
      <c r="X74" s="90" t="s">
        <v>25</v>
      </c>
      <c r="Y74" s="84" t="s">
        <v>101</v>
      </c>
      <c r="Z74" s="84"/>
      <c r="AA74" s="84"/>
      <c r="AB74" s="84" t="s">
        <v>50</v>
      </c>
      <c r="AC74" s="84"/>
      <c r="AD74" s="84"/>
      <c r="AE74" s="84"/>
      <c r="AF74" s="84"/>
      <c r="AG74" s="84"/>
      <c r="AH74" s="84"/>
      <c r="AI74" s="84"/>
    </row>
    <row r="75" spans="1:35" s="91" customFormat="1" ht="19.5" customHeight="1" x14ac:dyDescent="0.25">
      <c r="A75" s="84" t="s">
        <v>40</v>
      </c>
      <c r="B75" s="84" t="s">
        <v>89</v>
      </c>
      <c r="C75" s="85" t="s">
        <v>90</v>
      </c>
      <c r="D75" s="84" t="s">
        <v>91</v>
      </c>
      <c r="E75" s="84" t="s">
        <v>105</v>
      </c>
      <c r="F75" s="86" t="s">
        <v>93</v>
      </c>
      <c r="G75" s="87" t="s">
        <v>94</v>
      </c>
      <c r="H75" s="86" t="s">
        <v>95</v>
      </c>
      <c r="I75" s="88" t="s">
        <v>96</v>
      </c>
      <c r="J75" s="88" t="s">
        <v>97</v>
      </c>
      <c r="K75" s="84"/>
      <c r="L75" s="88" t="s">
        <v>106</v>
      </c>
      <c r="M75" s="88" t="s">
        <v>99</v>
      </c>
      <c r="N75" s="88" t="s">
        <v>100</v>
      </c>
      <c r="O75" s="76" t="s">
        <v>205</v>
      </c>
      <c r="P75" s="88" t="s">
        <v>102</v>
      </c>
      <c r="Q75" s="86"/>
      <c r="R75" s="86" t="s">
        <v>103</v>
      </c>
      <c r="S75" s="86"/>
      <c r="T75" s="86"/>
      <c r="U75" s="86">
        <v>2</v>
      </c>
      <c r="V75" s="89">
        <v>2</v>
      </c>
      <c r="W75" s="89" t="s">
        <v>104</v>
      </c>
      <c r="X75" s="90" t="s">
        <v>25</v>
      </c>
      <c r="Y75" s="84" t="s">
        <v>101</v>
      </c>
      <c r="Z75" s="84"/>
      <c r="AA75" s="84"/>
      <c r="AB75" s="84" t="s">
        <v>389</v>
      </c>
      <c r="AC75" s="84"/>
      <c r="AD75" s="84"/>
      <c r="AE75" s="84"/>
      <c r="AF75" s="84"/>
      <c r="AG75" s="84"/>
      <c r="AH75" s="84"/>
      <c r="AI75" s="84"/>
    </row>
    <row r="76" spans="1:35" s="91" customFormat="1" ht="19.5" customHeight="1" x14ac:dyDescent="0.25">
      <c r="A76" s="84" t="s">
        <v>40</v>
      </c>
      <c r="B76" s="84" t="s">
        <v>89</v>
      </c>
      <c r="C76" s="85" t="s">
        <v>90</v>
      </c>
      <c r="D76" s="84" t="s">
        <v>91</v>
      </c>
      <c r="E76" s="84" t="s">
        <v>107</v>
      </c>
      <c r="F76" s="86" t="s">
        <v>93</v>
      </c>
      <c r="G76" s="87" t="s">
        <v>94</v>
      </c>
      <c r="H76" s="88" t="s">
        <v>108</v>
      </c>
      <c r="I76" s="88" t="s">
        <v>96</v>
      </c>
      <c r="J76" s="88" t="s">
        <v>97</v>
      </c>
      <c r="K76" s="84"/>
      <c r="L76" s="88" t="s">
        <v>106</v>
      </c>
      <c r="M76" s="88" t="s">
        <v>99</v>
      </c>
      <c r="N76" s="88" t="s">
        <v>100</v>
      </c>
      <c r="O76" s="76" t="s">
        <v>205</v>
      </c>
      <c r="P76" s="88" t="s">
        <v>102</v>
      </c>
      <c r="Q76" s="86"/>
      <c r="R76" s="86" t="s">
        <v>103</v>
      </c>
      <c r="S76" s="86"/>
      <c r="T76" s="86"/>
      <c r="U76" s="86">
        <v>2</v>
      </c>
      <c r="V76" s="89">
        <v>2</v>
      </c>
      <c r="W76" s="89" t="s">
        <v>104</v>
      </c>
      <c r="X76" s="90" t="s">
        <v>25</v>
      </c>
      <c r="Y76" s="84" t="s">
        <v>101</v>
      </c>
      <c r="Z76" s="84"/>
      <c r="AA76" s="84"/>
      <c r="AB76" s="84" t="s">
        <v>50</v>
      </c>
      <c r="AC76" s="84"/>
      <c r="AD76" s="84"/>
      <c r="AE76" s="84"/>
      <c r="AF76" s="84"/>
      <c r="AG76" s="84"/>
      <c r="AH76" s="84"/>
      <c r="AI76" s="84"/>
    </row>
    <row r="77" spans="1:35" s="91" customFormat="1" ht="19.5" customHeight="1" x14ac:dyDescent="0.25">
      <c r="A77" s="84" t="s">
        <v>40</v>
      </c>
      <c r="B77" s="84" t="s">
        <v>89</v>
      </c>
      <c r="C77" s="85" t="s">
        <v>90</v>
      </c>
      <c r="D77" s="84" t="s">
        <v>91</v>
      </c>
      <c r="E77" s="84" t="s">
        <v>109</v>
      </c>
      <c r="F77" s="86" t="s">
        <v>93</v>
      </c>
      <c r="G77" s="87" t="s">
        <v>94</v>
      </c>
      <c r="H77" s="88" t="s">
        <v>108</v>
      </c>
      <c r="I77" s="88" t="s">
        <v>96</v>
      </c>
      <c r="J77" s="88" t="s">
        <v>97</v>
      </c>
      <c r="K77" s="84"/>
      <c r="L77" s="88" t="s">
        <v>106</v>
      </c>
      <c r="M77" s="88" t="s">
        <v>99</v>
      </c>
      <c r="N77" s="88" t="s">
        <v>100</v>
      </c>
      <c r="O77" s="76" t="s">
        <v>205</v>
      </c>
      <c r="P77" s="88" t="s">
        <v>102</v>
      </c>
      <c r="Q77" s="86"/>
      <c r="R77" s="86" t="s">
        <v>103</v>
      </c>
      <c r="S77" s="86"/>
      <c r="T77" s="86"/>
      <c r="U77" s="86">
        <v>2</v>
      </c>
      <c r="V77" s="89">
        <v>2</v>
      </c>
      <c r="W77" s="89" t="s">
        <v>104</v>
      </c>
      <c r="X77" s="90" t="s">
        <v>25</v>
      </c>
      <c r="Y77" s="84" t="s">
        <v>101</v>
      </c>
      <c r="Z77" s="84"/>
      <c r="AA77" s="84"/>
      <c r="AB77" s="84" t="s">
        <v>50</v>
      </c>
      <c r="AC77" s="84"/>
      <c r="AD77" s="84"/>
      <c r="AE77" s="84"/>
      <c r="AF77" s="84"/>
      <c r="AG77" s="84"/>
      <c r="AH77" s="84"/>
      <c r="AI77" s="84"/>
    </row>
    <row r="78" spans="1:35" s="91" customFormat="1" ht="19.5" customHeight="1" x14ac:dyDescent="0.25">
      <c r="A78" s="84" t="s">
        <v>40</v>
      </c>
      <c r="B78" s="84" t="s">
        <v>89</v>
      </c>
      <c r="C78" s="85" t="s">
        <v>90</v>
      </c>
      <c r="D78" s="84" t="s">
        <v>91</v>
      </c>
      <c r="E78" s="84" t="s">
        <v>110</v>
      </c>
      <c r="F78" s="86" t="s">
        <v>93</v>
      </c>
      <c r="G78" s="87" t="s">
        <v>94</v>
      </c>
      <c r="H78" s="88" t="s">
        <v>108</v>
      </c>
      <c r="I78" s="88" t="s">
        <v>96</v>
      </c>
      <c r="J78" s="88" t="s">
        <v>97</v>
      </c>
      <c r="K78" s="84"/>
      <c r="L78" s="88" t="s">
        <v>111</v>
      </c>
      <c r="M78" s="88" t="s">
        <v>99</v>
      </c>
      <c r="N78" s="88" t="s">
        <v>100</v>
      </c>
      <c r="O78" s="76" t="s">
        <v>205</v>
      </c>
      <c r="P78" s="88" t="s">
        <v>102</v>
      </c>
      <c r="Q78" s="86" t="s">
        <v>103</v>
      </c>
      <c r="R78" s="86"/>
      <c r="S78" s="86"/>
      <c r="T78" s="86"/>
      <c r="U78" s="86">
        <v>1</v>
      </c>
      <c r="V78" s="89">
        <v>1</v>
      </c>
      <c r="W78" s="89" t="s">
        <v>104</v>
      </c>
      <c r="X78" s="90" t="s">
        <v>25</v>
      </c>
      <c r="Y78" s="84" t="s">
        <v>101</v>
      </c>
      <c r="Z78" s="84"/>
      <c r="AA78" s="84"/>
      <c r="AB78" s="84" t="s">
        <v>50</v>
      </c>
      <c r="AC78" s="84"/>
      <c r="AD78" s="84"/>
      <c r="AE78" s="84"/>
      <c r="AF78" s="84"/>
      <c r="AG78" s="84"/>
      <c r="AH78" s="84"/>
      <c r="AI78" s="84"/>
    </row>
    <row r="79" spans="1:35" s="91" customFormat="1" ht="22.5" x14ac:dyDescent="0.25">
      <c r="A79" s="84" t="s">
        <v>112</v>
      </c>
      <c r="B79" s="84" t="s">
        <v>113</v>
      </c>
      <c r="C79" s="85" t="s">
        <v>90</v>
      </c>
      <c r="D79" s="84" t="s">
        <v>114</v>
      </c>
      <c r="E79" s="84" t="s">
        <v>115</v>
      </c>
      <c r="F79" s="86" t="s">
        <v>93</v>
      </c>
      <c r="G79" s="92" t="s">
        <v>116</v>
      </c>
      <c r="H79" s="88" t="s">
        <v>108</v>
      </c>
      <c r="I79" s="88" t="s">
        <v>96</v>
      </c>
      <c r="J79" s="88" t="s">
        <v>97</v>
      </c>
      <c r="K79" s="84"/>
      <c r="L79" s="88" t="s">
        <v>106</v>
      </c>
      <c r="M79" s="88" t="s">
        <v>117</v>
      </c>
      <c r="N79" s="88" t="s">
        <v>118</v>
      </c>
      <c r="O79" s="76" t="s">
        <v>205</v>
      </c>
      <c r="P79" s="88" t="s">
        <v>102</v>
      </c>
      <c r="Q79" s="86"/>
      <c r="R79" s="86" t="s">
        <v>103</v>
      </c>
      <c r="S79" s="86"/>
      <c r="T79" s="86"/>
      <c r="U79" s="86">
        <v>1</v>
      </c>
      <c r="V79" s="89">
        <v>1</v>
      </c>
      <c r="W79" s="89" t="s">
        <v>104</v>
      </c>
      <c r="X79" s="90" t="s">
        <v>25</v>
      </c>
      <c r="Y79" s="84" t="s">
        <v>101</v>
      </c>
      <c r="Z79" s="84"/>
      <c r="AA79" s="84"/>
      <c r="AB79" s="84" t="s">
        <v>50</v>
      </c>
      <c r="AC79" s="84"/>
      <c r="AD79" s="84"/>
      <c r="AE79" s="84"/>
      <c r="AF79" s="84"/>
      <c r="AG79" s="84"/>
      <c r="AH79" s="84"/>
      <c r="AI79" s="84"/>
    </row>
    <row r="80" spans="1:35" s="91" customFormat="1" ht="20.100000000000001" customHeight="1" x14ac:dyDescent="0.25">
      <c r="A80" s="84" t="s">
        <v>37</v>
      </c>
      <c r="B80" s="84" t="s">
        <v>119</v>
      </c>
      <c r="C80" s="85" t="s">
        <v>90</v>
      </c>
      <c r="D80" s="84" t="s">
        <v>114</v>
      </c>
      <c r="E80" s="84" t="s">
        <v>120</v>
      </c>
      <c r="F80" s="86" t="s">
        <v>93</v>
      </c>
      <c r="G80" s="92" t="s">
        <v>121</v>
      </c>
      <c r="H80" s="88" t="s">
        <v>108</v>
      </c>
      <c r="I80" s="88" t="s">
        <v>96</v>
      </c>
      <c r="J80" s="88" t="s">
        <v>97</v>
      </c>
      <c r="K80" s="84"/>
      <c r="L80" s="88" t="s">
        <v>98</v>
      </c>
      <c r="M80" s="88" t="s">
        <v>117</v>
      </c>
      <c r="N80" s="88" t="s">
        <v>122</v>
      </c>
      <c r="O80" s="76" t="s">
        <v>205</v>
      </c>
      <c r="P80" s="88" t="s">
        <v>123</v>
      </c>
      <c r="Q80" s="86"/>
      <c r="R80" s="86"/>
      <c r="S80" s="86"/>
      <c r="T80" s="86" t="s">
        <v>103</v>
      </c>
      <c r="U80" s="86">
        <v>18</v>
      </c>
      <c r="V80" s="89">
        <v>4</v>
      </c>
      <c r="W80" s="89" t="s">
        <v>124</v>
      </c>
      <c r="X80" s="90" t="s">
        <v>25</v>
      </c>
      <c r="Y80" s="84" t="s">
        <v>101</v>
      </c>
      <c r="Z80" s="84"/>
      <c r="AA80" s="84"/>
      <c r="AB80" s="84" t="s">
        <v>50</v>
      </c>
      <c r="AC80" s="84"/>
      <c r="AD80" s="84"/>
      <c r="AE80" s="84"/>
      <c r="AF80" s="84"/>
      <c r="AG80" s="84"/>
      <c r="AH80" s="84"/>
      <c r="AI80" s="84"/>
    </row>
    <row r="81" spans="1:35" s="91" customFormat="1" ht="20.100000000000001" customHeight="1" x14ac:dyDescent="0.25">
      <c r="A81" s="84" t="s">
        <v>37</v>
      </c>
      <c r="B81" s="84" t="s">
        <v>119</v>
      </c>
      <c r="C81" s="85" t="s">
        <v>90</v>
      </c>
      <c r="D81" s="84" t="s">
        <v>114</v>
      </c>
      <c r="E81" s="84" t="s">
        <v>125</v>
      </c>
      <c r="F81" s="86" t="s">
        <v>93</v>
      </c>
      <c r="G81" s="92" t="s">
        <v>126</v>
      </c>
      <c r="H81" s="88" t="s">
        <v>108</v>
      </c>
      <c r="I81" s="88" t="s">
        <v>96</v>
      </c>
      <c r="J81" s="88" t="s">
        <v>97</v>
      </c>
      <c r="K81" s="84"/>
      <c r="L81" s="88" t="s">
        <v>106</v>
      </c>
      <c r="M81" s="88" t="s">
        <v>117</v>
      </c>
      <c r="N81" s="88" t="s">
        <v>122</v>
      </c>
      <c r="O81" s="76" t="s">
        <v>205</v>
      </c>
      <c r="P81" s="88" t="s">
        <v>123</v>
      </c>
      <c r="Q81" s="86"/>
      <c r="R81" s="86"/>
      <c r="S81" s="86" t="s">
        <v>103</v>
      </c>
      <c r="T81" s="86"/>
      <c r="U81" s="86">
        <v>11</v>
      </c>
      <c r="V81" s="89">
        <v>3</v>
      </c>
      <c r="W81" s="89" t="s">
        <v>124</v>
      </c>
      <c r="X81" s="90" t="s">
        <v>25</v>
      </c>
      <c r="Y81" s="84" t="s">
        <v>101</v>
      </c>
      <c r="Z81" s="84"/>
      <c r="AA81" s="84"/>
      <c r="AB81" s="84" t="s">
        <v>50</v>
      </c>
      <c r="AC81" s="84"/>
      <c r="AD81" s="84"/>
      <c r="AE81" s="84"/>
      <c r="AF81" s="84"/>
      <c r="AG81" s="84"/>
      <c r="AH81" s="84"/>
      <c r="AI81" s="84"/>
    </row>
    <row r="82" spans="1:35" s="91" customFormat="1" ht="20.100000000000001" customHeight="1" x14ac:dyDescent="0.25">
      <c r="A82" s="84" t="s">
        <v>37</v>
      </c>
      <c r="B82" s="84" t="s">
        <v>119</v>
      </c>
      <c r="C82" s="85" t="s">
        <v>90</v>
      </c>
      <c r="D82" s="84" t="s">
        <v>114</v>
      </c>
      <c r="E82" s="84" t="s">
        <v>127</v>
      </c>
      <c r="F82" s="86" t="s">
        <v>93</v>
      </c>
      <c r="G82" s="92" t="s">
        <v>128</v>
      </c>
      <c r="H82" s="88" t="s">
        <v>108</v>
      </c>
      <c r="I82" s="88" t="s">
        <v>96</v>
      </c>
      <c r="J82" s="88" t="s">
        <v>97</v>
      </c>
      <c r="K82" s="84"/>
      <c r="L82" s="88" t="s">
        <v>129</v>
      </c>
      <c r="M82" s="88" t="s">
        <v>117</v>
      </c>
      <c r="N82" s="88" t="s">
        <v>100</v>
      </c>
      <c r="O82" s="76" t="s">
        <v>205</v>
      </c>
      <c r="P82" s="88" t="s">
        <v>123</v>
      </c>
      <c r="Q82" s="86"/>
      <c r="R82" s="86"/>
      <c r="S82" s="86"/>
      <c r="T82" s="86" t="s">
        <v>103</v>
      </c>
      <c r="U82" s="86">
        <v>22</v>
      </c>
      <c r="V82" s="89">
        <v>2</v>
      </c>
      <c r="W82" s="89" t="s">
        <v>104</v>
      </c>
      <c r="X82" s="90" t="s">
        <v>25</v>
      </c>
      <c r="Y82" s="84" t="s">
        <v>101</v>
      </c>
      <c r="Z82" s="84"/>
      <c r="AA82" s="84"/>
      <c r="AB82" s="84" t="s">
        <v>50</v>
      </c>
      <c r="AC82" s="84"/>
      <c r="AD82" s="84"/>
      <c r="AE82" s="84"/>
      <c r="AF82" s="84"/>
      <c r="AG82" s="84"/>
      <c r="AH82" s="84"/>
      <c r="AI82" s="84"/>
    </row>
    <row r="83" spans="1:35" s="91" customFormat="1" ht="20.100000000000001" customHeight="1" x14ac:dyDescent="0.25">
      <c r="A83" s="84" t="s">
        <v>112</v>
      </c>
      <c r="B83" s="84" t="s">
        <v>130</v>
      </c>
      <c r="C83" s="85" t="s">
        <v>90</v>
      </c>
      <c r="D83" s="84" t="s">
        <v>114</v>
      </c>
      <c r="E83" s="84" t="s">
        <v>131</v>
      </c>
      <c r="F83" s="86" t="s">
        <v>93</v>
      </c>
      <c r="G83" s="92" t="s">
        <v>132</v>
      </c>
      <c r="H83" s="88" t="s">
        <v>108</v>
      </c>
      <c r="I83" s="88" t="s">
        <v>138</v>
      </c>
      <c r="J83" s="88" t="s">
        <v>134</v>
      </c>
      <c r="K83" s="141">
        <v>45052</v>
      </c>
      <c r="L83" s="88" t="s">
        <v>98</v>
      </c>
      <c r="M83" s="88" t="s">
        <v>117</v>
      </c>
      <c r="N83" s="88" t="s">
        <v>100</v>
      </c>
      <c r="O83" s="76" t="s">
        <v>205</v>
      </c>
      <c r="P83" s="88" t="s">
        <v>102</v>
      </c>
      <c r="Q83" s="86"/>
      <c r="R83" s="86"/>
      <c r="S83" s="86" t="s">
        <v>103</v>
      </c>
      <c r="T83" s="86"/>
      <c r="U83" s="86">
        <v>12</v>
      </c>
      <c r="V83" s="89">
        <v>2</v>
      </c>
      <c r="W83" s="89" t="s">
        <v>104</v>
      </c>
      <c r="X83" s="90" t="s">
        <v>25</v>
      </c>
      <c r="Y83" s="84" t="s">
        <v>101</v>
      </c>
      <c r="Z83" s="84"/>
      <c r="AA83" s="84"/>
      <c r="AB83" s="84" t="s">
        <v>50</v>
      </c>
      <c r="AC83" s="84"/>
      <c r="AD83" s="84"/>
      <c r="AE83" s="84"/>
      <c r="AF83" s="84"/>
      <c r="AG83" s="84"/>
      <c r="AH83" s="84"/>
      <c r="AI83" s="84"/>
    </row>
    <row r="84" spans="1:35" s="91" customFormat="1" ht="20.100000000000001" customHeight="1" x14ac:dyDescent="0.25">
      <c r="A84" s="84" t="s">
        <v>112</v>
      </c>
      <c r="B84" s="84" t="s">
        <v>130</v>
      </c>
      <c r="C84" s="85" t="s">
        <v>90</v>
      </c>
      <c r="D84" s="84" t="s">
        <v>114</v>
      </c>
      <c r="E84" s="84" t="s">
        <v>136</v>
      </c>
      <c r="F84" s="86" t="s">
        <v>93</v>
      </c>
      <c r="G84" s="92" t="s">
        <v>137</v>
      </c>
      <c r="H84" s="88" t="s">
        <v>108</v>
      </c>
      <c r="I84" s="88" t="s">
        <v>138</v>
      </c>
      <c r="J84" s="88" t="s">
        <v>139</v>
      </c>
      <c r="K84" s="84"/>
      <c r="L84" s="88" t="s">
        <v>106</v>
      </c>
      <c r="M84" s="88" t="s">
        <v>117</v>
      </c>
      <c r="N84" s="88" t="s">
        <v>100</v>
      </c>
      <c r="O84" s="76" t="s">
        <v>205</v>
      </c>
      <c r="P84" s="88" t="s">
        <v>102</v>
      </c>
      <c r="Q84" s="86"/>
      <c r="R84" s="86" t="s">
        <v>103</v>
      </c>
      <c r="S84" s="86"/>
      <c r="T84" s="86"/>
      <c r="U84" s="86">
        <v>1</v>
      </c>
      <c r="V84" s="89">
        <v>1</v>
      </c>
      <c r="W84" s="89" t="s">
        <v>104</v>
      </c>
      <c r="X84" s="90" t="s">
        <v>25</v>
      </c>
      <c r="Y84" s="84" t="s">
        <v>101</v>
      </c>
      <c r="Z84" s="84"/>
      <c r="AA84" s="84"/>
      <c r="AB84" s="84" t="s">
        <v>50</v>
      </c>
      <c r="AC84" s="84"/>
      <c r="AD84" s="84"/>
      <c r="AE84" s="84"/>
      <c r="AF84" s="84"/>
      <c r="AG84" s="84"/>
      <c r="AH84" s="84"/>
      <c r="AI84" s="84"/>
    </row>
    <row r="85" spans="1:35" s="91" customFormat="1" ht="20.100000000000001" customHeight="1" x14ac:dyDescent="0.25">
      <c r="A85" s="84" t="s">
        <v>37</v>
      </c>
      <c r="B85" s="84" t="s">
        <v>119</v>
      </c>
      <c r="C85" s="85" t="s">
        <v>90</v>
      </c>
      <c r="D85" s="84" t="s">
        <v>114</v>
      </c>
      <c r="E85" s="84" t="s">
        <v>140</v>
      </c>
      <c r="F85" s="86" t="s">
        <v>93</v>
      </c>
      <c r="G85" s="92" t="s">
        <v>137</v>
      </c>
      <c r="H85" s="88" t="s">
        <v>108</v>
      </c>
      <c r="I85" s="88" t="s">
        <v>96</v>
      </c>
      <c r="J85" s="88" t="s">
        <v>97</v>
      </c>
      <c r="K85" s="84"/>
      <c r="L85" s="88" t="s">
        <v>106</v>
      </c>
      <c r="M85" s="88" t="s">
        <v>117</v>
      </c>
      <c r="N85" s="88" t="s">
        <v>100</v>
      </c>
      <c r="O85" s="76" t="s">
        <v>205</v>
      </c>
      <c r="P85" s="88" t="s">
        <v>123</v>
      </c>
      <c r="Q85" s="86"/>
      <c r="R85" s="86"/>
      <c r="S85" s="86" t="s">
        <v>103</v>
      </c>
      <c r="T85" s="86"/>
      <c r="U85" s="86">
        <v>1</v>
      </c>
      <c r="V85" s="89">
        <v>1</v>
      </c>
      <c r="W85" s="89" t="s">
        <v>104</v>
      </c>
      <c r="X85" s="90" t="s">
        <v>25</v>
      </c>
      <c r="Y85" s="84" t="s">
        <v>101</v>
      </c>
      <c r="Z85" s="84"/>
      <c r="AA85" s="84"/>
      <c r="AB85" s="84" t="s">
        <v>50</v>
      </c>
      <c r="AC85" s="84"/>
      <c r="AD85" s="84"/>
      <c r="AE85" s="84"/>
      <c r="AF85" s="84"/>
      <c r="AG85" s="84"/>
      <c r="AH85" s="84"/>
      <c r="AI85" s="84"/>
    </row>
    <row r="86" spans="1:35" s="91" customFormat="1" ht="20.100000000000001" customHeight="1" x14ac:dyDescent="0.25">
      <c r="A86" s="84" t="s">
        <v>37</v>
      </c>
      <c r="B86" s="84" t="s">
        <v>119</v>
      </c>
      <c r="C86" s="85" t="s">
        <v>90</v>
      </c>
      <c r="D86" s="84" t="s">
        <v>114</v>
      </c>
      <c r="E86" s="84" t="s">
        <v>141</v>
      </c>
      <c r="F86" s="86" t="s">
        <v>93</v>
      </c>
      <c r="G86" s="92" t="s">
        <v>132</v>
      </c>
      <c r="H86" s="88" t="s">
        <v>108</v>
      </c>
      <c r="I86" s="88" t="s">
        <v>138</v>
      </c>
      <c r="J86" s="88" t="s">
        <v>134</v>
      </c>
      <c r="K86" s="141">
        <v>44855</v>
      </c>
      <c r="L86" s="88" t="s">
        <v>98</v>
      </c>
      <c r="M86" s="88" t="s">
        <v>117</v>
      </c>
      <c r="N86" s="88" t="s">
        <v>100</v>
      </c>
      <c r="O86" s="76" t="s">
        <v>205</v>
      </c>
      <c r="P86" s="88" t="s">
        <v>123</v>
      </c>
      <c r="Q86" s="86"/>
      <c r="R86" s="86"/>
      <c r="S86" s="86"/>
      <c r="T86" s="86" t="s">
        <v>103</v>
      </c>
      <c r="U86" s="86">
        <v>1</v>
      </c>
      <c r="V86" s="89">
        <v>1</v>
      </c>
      <c r="W86" s="89" t="s">
        <v>104</v>
      </c>
      <c r="X86" s="90" t="s">
        <v>25</v>
      </c>
      <c r="Y86" s="84" t="s">
        <v>101</v>
      </c>
      <c r="Z86" s="84"/>
      <c r="AA86" s="84"/>
      <c r="AB86" s="84" t="s">
        <v>50</v>
      </c>
      <c r="AC86" s="84"/>
      <c r="AD86" s="84"/>
      <c r="AE86" s="84"/>
      <c r="AF86" s="84"/>
      <c r="AG86" s="84"/>
      <c r="AH86" s="84"/>
      <c r="AI86" s="84"/>
    </row>
    <row r="87" spans="1:35" s="91" customFormat="1" ht="20.100000000000001" customHeight="1" x14ac:dyDescent="0.25">
      <c r="A87" s="84" t="s">
        <v>112</v>
      </c>
      <c r="B87" s="84" t="s">
        <v>130</v>
      </c>
      <c r="C87" s="85" t="s">
        <v>90</v>
      </c>
      <c r="D87" s="84" t="s">
        <v>114</v>
      </c>
      <c r="E87" s="84" t="s">
        <v>142</v>
      </c>
      <c r="F87" s="86" t="s">
        <v>93</v>
      </c>
      <c r="G87" s="92" t="s">
        <v>132</v>
      </c>
      <c r="H87" s="88" t="s">
        <v>108</v>
      </c>
      <c r="I87" s="88" t="s">
        <v>96</v>
      </c>
      <c r="J87" s="88" t="s">
        <v>97</v>
      </c>
      <c r="K87" s="84"/>
      <c r="L87" s="88" t="s">
        <v>106</v>
      </c>
      <c r="M87" s="88" t="s">
        <v>117</v>
      </c>
      <c r="N87" s="88" t="s">
        <v>100</v>
      </c>
      <c r="O87" s="76" t="s">
        <v>205</v>
      </c>
      <c r="P87" s="88" t="s">
        <v>102</v>
      </c>
      <c r="Q87" s="86"/>
      <c r="R87" s="86" t="s">
        <v>103</v>
      </c>
      <c r="S87" s="86"/>
      <c r="T87" s="86"/>
      <c r="U87" s="86">
        <v>1</v>
      </c>
      <c r="V87" s="89">
        <v>1</v>
      </c>
      <c r="W87" s="89" t="s">
        <v>104</v>
      </c>
      <c r="X87" s="90" t="s">
        <v>25</v>
      </c>
      <c r="Y87" s="84" t="s">
        <v>101</v>
      </c>
      <c r="Z87" s="84"/>
      <c r="AA87" s="84"/>
      <c r="AB87" s="84" t="s">
        <v>50</v>
      </c>
      <c r="AC87" s="84"/>
      <c r="AD87" s="84"/>
      <c r="AE87" s="84"/>
      <c r="AF87" s="84"/>
      <c r="AG87" s="84"/>
      <c r="AH87" s="84"/>
      <c r="AI87" s="84"/>
    </row>
    <row r="88" spans="1:35" s="91" customFormat="1" ht="20.100000000000001" customHeight="1" x14ac:dyDescent="0.25">
      <c r="A88" s="84" t="s">
        <v>112</v>
      </c>
      <c r="B88" s="84" t="s">
        <v>130</v>
      </c>
      <c r="C88" s="85" t="s">
        <v>90</v>
      </c>
      <c r="D88" s="84" t="s">
        <v>114</v>
      </c>
      <c r="E88" s="84" t="s">
        <v>143</v>
      </c>
      <c r="F88" s="86" t="s">
        <v>93</v>
      </c>
      <c r="G88" s="92" t="s">
        <v>144</v>
      </c>
      <c r="H88" s="88" t="s">
        <v>108</v>
      </c>
      <c r="I88" s="88" t="s">
        <v>96</v>
      </c>
      <c r="J88" s="88" t="s">
        <v>97</v>
      </c>
      <c r="K88" s="84"/>
      <c r="L88" s="88" t="s">
        <v>98</v>
      </c>
      <c r="M88" s="88" t="s">
        <v>117</v>
      </c>
      <c r="N88" s="88" t="s">
        <v>100</v>
      </c>
      <c r="O88" s="76" t="s">
        <v>205</v>
      </c>
      <c r="P88" s="88" t="s">
        <v>102</v>
      </c>
      <c r="Q88" s="86"/>
      <c r="R88" s="86"/>
      <c r="S88" s="86"/>
      <c r="T88" s="86" t="s">
        <v>103</v>
      </c>
      <c r="U88" s="86">
        <v>16</v>
      </c>
      <c r="V88" s="89">
        <v>2</v>
      </c>
      <c r="W88" s="89" t="s">
        <v>104</v>
      </c>
      <c r="X88" s="90" t="s">
        <v>25</v>
      </c>
      <c r="Y88" s="84" t="s">
        <v>101</v>
      </c>
      <c r="Z88" s="84"/>
      <c r="AA88" s="84"/>
      <c r="AB88" s="84" t="s">
        <v>50</v>
      </c>
      <c r="AC88" s="84"/>
      <c r="AD88" s="84"/>
      <c r="AE88" s="84"/>
      <c r="AF88" s="84"/>
      <c r="AG88" s="84"/>
      <c r="AH88" s="84"/>
      <c r="AI88" s="84"/>
    </row>
    <row r="89" spans="1:35" s="91" customFormat="1" ht="20.100000000000001" customHeight="1" x14ac:dyDescent="0.25">
      <c r="A89" s="84" t="s">
        <v>112</v>
      </c>
      <c r="B89" s="84" t="s">
        <v>130</v>
      </c>
      <c r="C89" s="85" t="s">
        <v>90</v>
      </c>
      <c r="D89" s="84" t="s">
        <v>114</v>
      </c>
      <c r="E89" s="84" t="s">
        <v>145</v>
      </c>
      <c r="F89" s="86" t="s">
        <v>93</v>
      </c>
      <c r="G89" s="92" t="s">
        <v>146</v>
      </c>
      <c r="H89" s="88" t="s">
        <v>108</v>
      </c>
      <c r="I89" s="88" t="s">
        <v>96</v>
      </c>
      <c r="J89" s="88" t="s">
        <v>97</v>
      </c>
      <c r="K89" s="84"/>
      <c r="L89" s="88" t="s">
        <v>106</v>
      </c>
      <c r="M89" s="88" t="s">
        <v>117</v>
      </c>
      <c r="N89" s="88" t="s">
        <v>147</v>
      </c>
      <c r="O89" s="76" t="s">
        <v>205</v>
      </c>
      <c r="P89" s="88" t="s">
        <v>102</v>
      </c>
      <c r="Q89" s="86"/>
      <c r="R89" s="86" t="s">
        <v>103</v>
      </c>
      <c r="S89" s="86"/>
      <c r="T89" s="86"/>
      <c r="U89" s="86">
        <v>1.5</v>
      </c>
      <c r="V89" s="89">
        <v>1.5</v>
      </c>
      <c r="W89" s="89" t="s">
        <v>104</v>
      </c>
      <c r="X89" s="90" t="s">
        <v>25</v>
      </c>
      <c r="Y89" s="84" t="s">
        <v>101</v>
      </c>
      <c r="Z89" s="84"/>
      <c r="AA89" s="84"/>
      <c r="AB89" s="84" t="s">
        <v>50</v>
      </c>
      <c r="AC89" s="84"/>
      <c r="AD89" s="84"/>
      <c r="AE89" s="84"/>
      <c r="AF89" s="84"/>
      <c r="AG89" s="84"/>
      <c r="AH89" s="84"/>
      <c r="AI89" s="84"/>
    </row>
    <row r="90" spans="1:35" s="91" customFormat="1" ht="20.100000000000001" customHeight="1" x14ac:dyDescent="0.25">
      <c r="A90" s="84" t="s">
        <v>112</v>
      </c>
      <c r="B90" s="84" t="s">
        <v>130</v>
      </c>
      <c r="C90" s="85" t="s">
        <v>90</v>
      </c>
      <c r="D90" s="84" t="s">
        <v>114</v>
      </c>
      <c r="E90" s="84" t="s">
        <v>148</v>
      </c>
      <c r="F90" s="86" t="s">
        <v>93</v>
      </c>
      <c r="G90" s="92" t="s">
        <v>137</v>
      </c>
      <c r="H90" s="88" t="s">
        <v>95</v>
      </c>
      <c r="I90" s="88" t="s">
        <v>96</v>
      </c>
      <c r="J90" s="88" t="s">
        <v>97</v>
      </c>
      <c r="K90" s="84"/>
      <c r="L90" s="88" t="s">
        <v>106</v>
      </c>
      <c r="M90" s="88" t="s">
        <v>117</v>
      </c>
      <c r="N90" s="88" t="s">
        <v>100</v>
      </c>
      <c r="O90" s="76" t="s">
        <v>205</v>
      </c>
      <c r="P90" s="88" t="s">
        <v>102</v>
      </c>
      <c r="Q90" s="86"/>
      <c r="R90" s="86" t="s">
        <v>103</v>
      </c>
      <c r="S90" s="86"/>
      <c r="T90" s="86"/>
      <c r="U90" s="86" t="s">
        <v>149</v>
      </c>
      <c r="V90" s="89">
        <v>1.5</v>
      </c>
      <c r="W90" s="89" t="s">
        <v>104</v>
      </c>
      <c r="X90" s="90" t="s">
        <v>25</v>
      </c>
      <c r="Y90" s="84" t="s">
        <v>101</v>
      </c>
      <c r="Z90" s="84"/>
      <c r="AA90" s="84"/>
      <c r="AB90" s="84" t="s">
        <v>50</v>
      </c>
      <c r="AC90" s="84"/>
      <c r="AD90" s="84"/>
      <c r="AE90" s="84"/>
      <c r="AF90" s="84"/>
      <c r="AG90" s="84"/>
      <c r="AH90" s="84"/>
      <c r="AI90" s="84"/>
    </row>
    <row r="91" spans="1:35" s="91" customFormat="1" ht="20.100000000000001" customHeight="1" x14ac:dyDescent="0.25">
      <c r="A91" s="84" t="s">
        <v>112</v>
      </c>
      <c r="B91" s="84" t="s">
        <v>130</v>
      </c>
      <c r="C91" s="85" t="s">
        <v>90</v>
      </c>
      <c r="D91" s="84" t="s">
        <v>114</v>
      </c>
      <c r="E91" s="84" t="s">
        <v>150</v>
      </c>
      <c r="F91" s="86" t="s">
        <v>93</v>
      </c>
      <c r="G91" s="92" t="s">
        <v>137</v>
      </c>
      <c r="H91" s="88" t="s">
        <v>108</v>
      </c>
      <c r="I91" s="88" t="s">
        <v>96</v>
      </c>
      <c r="J91" s="88" t="s">
        <v>97</v>
      </c>
      <c r="K91" s="84"/>
      <c r="L91" s="88" t="s">
        <v>106</v>
      </c>
      <c r="M91" s="88" t="s">
        <v>117</v>
      </c>
      <c r="N91" s="88" t="s">
        <v>100</v>
      </c>
      <c r="O91" s="76" t="s">
        <v>205</v>
      </c>
      <c r="P91" s="88" t="s">
        <v>102</v>
      </c>
      <c r="Q91" s="86"/>
      <c r="R91" s="86" t="s">
        <v>103</v>
      </c>
      <c r="S91" s="86"/>
      <c r="T91" s="86"/>
      <c r="U91" s="86">
        <v>1</v>
      </c>
      <c r="V91" s="89">
        <v>1</v>
      </c>
      <c r="W91" s="89" t="s">
        <v>104</v>
      </c>
      <c r="X91" s="90" t="s">
        <v>25</v>
      </c>
      <c r="Y91" s="84" t="s">
        <v>101</v>
      </c>
      <c r="Z91" s="84"/>
      <c r="AA91" s="84"/>
      <c r="AB91" s="84" t="s">
        <v>50</v>
      </c>
      <c r="AC91" s="84"/>
      <c r="AD91" s="84"/>
      <c r="AE91" s="84"/>
      <c r="AF91" s="84"/>
      <c r="AG91" s="84"/>
      <c r="AH91" s="84"/>
      <c r="AI91" s="84"/>
    </row>
    <row r="92" spans="1:35" s="91" customFormat="1" ht="20.100000000000001" customHeight="1" x14ac:dyDescent="0.25">
      <c r="A92" s="84" t="s">
        <v>112</v>
      </c>
      <c r="B92" s="84" t="s">
        <v>130</v>
      </c>
      <c r="C92" s="85" t="s">
        <v>90</v>
      </c>
      <c r="D92" s="84" t="s">
        <v>114</v>
      </c>
      <c r="E92" s="84" t="s">
        <v>151</v>
      </c>
      <c r="F92" s="86" t="s">
        <v>93</v>
      </c>
      <c r="G92" s="92" t="s">
        <v>146</v>
      </c>
      <c r="H92" s="88" t="s">
        <v>95</v>
      </c>
      <c r="I92" s="88" t="s">
        <v>96</v>
      </c>
      <c r="J92" s="88" t="s">
        <v>97</v>
      </c>
      <c r="K92" s="84"/>
      <c r="L92" s="88" t="s">
        <v>106</v>
      </c>
      <c r="M92" s="88" t="s">
        <v>117</v>
      </c>
      <c r="N92" s="88" t="s">
        <v>147</v>
      </c>
      <c r="O92" s="76" t="s">
        <v>205</v>
      </c>
      <c r="P92" s="88" t="s">
        <v>102</v>
      </c>
      <c r="Q92" s="86"/>
      <c r="R92" s="86"/>
      <c r="S92" s="86" t="s">
        <v>103</v>
      </c>
      <c r="T92" s="86"/>
      <c r="U92" s="86">
        <v>3.6</v>
      </c>
      <c r="V92" s="89">
        <v>1.5</v>
      </c>
      <c r="W92" s="89" t="s">
        <v>104</v>
      </c>
      <c r="X92" s="90" t="s">
        <v>25</v>
      </c>
      <c r="Y92" s="84" t="s">
        <v>101</v>
      </c>
      <c r="Z92" s="84"/>
      <c r="AA92" s="84"/>
      <c r="AB92" s="84" t="s">
        <v>50</v>
      </c>
      <c r="AC92" s="84"/>
      <c r="AD92" s="84"/>
      <c r="AE92" s="84"/>
      <c r="AF92" s="84"/>
      <c r="AG92" s="84"/>
      <c r="AH92" s="84"/>
      <c r="AI92" s="84"/>
    </row>
    <row r="93" spans="1:35" s="91" customFormat="1" ht="20.25" customHeight="1" x14ac:dyDescent="0.25">
      <c r="A93" s="84" t="s">
        <v>112</v>
      </c>
      <c r="B93" s="84" t="s">
        <v>130</v>
      </c>
      <c r="C93" s="85" t="s">
        <v>90</v>
      </c>
      <c r="D93" s="84" t="s">
        <v>114</v>
      </c>
      <c r="E93" s="84" t="s">
        <v>152</v>
      </c>
      <c r="F93" s="86" t="s">
        <v>93</v>
      </c>
      <c r="G93" s="92" t="s">
        <v>132</v>
      </c>
      <c r="H93" s="88" t="s">
        <v>95</v>
      </c>
      <c r="I93" s="88" t="s">
        <v>96</v>
      </c>
      <c r="J93" s="88" t="s">
        <v>97</v>
      </c>
      <c r="K93" s="84"/>
      <c r="L93" s="88" t="s">
        <v>98</v>
      </c>
      <c r="M93" s="88" t="s">
        <v>117</v>
      </c>
      <c r="N93" s="88" t="s">
        <v>100</v>
      </c>
      <c r="O93" s="76" t="s">
        <v>205</v>
      </c>
      <c r="P93" s="88" t="s">
        <v>102</v>
      </c>
      <c r="Q93" s="86"/>
      <c r="R93" s="86"/>
      <c r="S93" s="86" t="s">
        <v>103</v>
      </c>
      <c r="T93" s="86"/>
      <c r="U93" s="86" t="s">
        <v>153</v>
      </c>
      <c r="V93" s="89" t="s">
        <v>153</v>
      </c>
      <c r="W93" s="89" t="s">
        <v>153</v>
      </c>
      <c r="X93" s="90" t="s">
        <v>25</v>
      </c>
      <c r="Y93" s="84" t="s">
        <v>101</v>
      </c>
      <c r="Z93" s="84"/>
      <c r="AA93" s="84"/>
      <c r="AB93" s="84" t="s">
        <v>50</v>
      </c>
      <c r="AC93" s="84"/>
      <c r="AD93" s="84"/>
      <c r="AE93" s="84"/>
      <c r="AF93" s="84"/>
      <c r="AG93" s="84"/>
      <c r="AH93" s="84"/>
      <c r="AI93" s="84"/>
    </row>
    <row r="94" spans="1:35" s="91" customFormat="1" ht="20.100000000000001" customHeight="1" x14ac:dyDescent="0.25">
      <c r="A94" s="84" t="s">
        <v>37</v>
      </c>
      <c r="B94" s="84" t="s">
        <v>119</v>
      </c>
      <c r="C94" s="85" t="s">
        <v>90</v>
      </c>
      <c r="D94" s="84" t="s">
        <v>114</v>
      </c>
      <c r="E94" s="84" t="s">
        <v>154</v>
      </c>
      <c r="F94" s="86" t="s">
        <v>93</v>
      </c>
      <c r="G94" s="92" t="s">
        <v>137</v>
      </c>
      <c r="H94" s="88" t="s">
        <v>108</v>
      </c>
      <c r="I94" s="88" t="s">
        <v>96</v>
      </c>
      <c r="J94" s="88" t="s">
        <v>97</v>
      </c>
      <c r="K94" s="84"/>
      <c r="L94" s="88" t="s">
        <v>106</v>
      </c>
      <c r="M94" s="88" t="s">
        <v>117</v>
      </c>
      <c r="N94" s="88" t="s">
        <v>100</v>
      </c>
      <c r="O94" s="76" t="s">
        <v>205</v>
      </c>
      <c r="P94" s="88" t="s">
        <v>123</v>
      </c>
      <c r="Q94" s="86"/>
      <c r="R94" s="86"/>
      <c r="S94" s="86"/>
      <c r="T94" s="86" t="s">
        <v>103</v>
      </c>
      <c r="U94" s="86" t="s">
        <v>153</v>
      </c>
      <c r="V94" s="89" t="s">
        <v>153</v>
      </c>
      <c r="W94" s="89" t="s">
        <v>153</v>
      </c>
      <c r="X94" s="90" t="s">
        <v>25</v>
      </c>
      <c r="Y94" s="84" t="s">
        <v>101</v>
      </c>
      <c r="Z94" s="84"/>
      <c r="AA94" s="84"/>
      <c r="AB94" s="84" t="s">
        <v>50</v>
      </c>
      <c r="AC94" s="84"/>
      <c r="AD94" s="84"/>
      <c r="AE94" s="84"/>
      <c r="AF94" s="84"/>
      <c r="AG94" s="84"/>
      <c r="AH94" s="84"/>
      <c r="AI94" s="84"/>
    </row>
    <row r="95" spans="1:35" s="91" customFormat="1" ht="20.100000000000001" customHeight="1" x14ac:dyDescent="0.25">
      <c r="A95" s="84" t="s">
        <v>37</v>
      </c>
      <c r="B95" s="84" t="s">
        <v>119</v>
      </c>
      <c r="C95" s="85" t="s">
        <v>90</v>
      </c>
      <c r="D95" s="84" t="s">
        <v>114</v>
      </c>
      <c r="E95" s="84" t="s">
        <v>155</v>
      </c>
      <c r="F95" s="86" t="s">
        <v>93</v>
      </c>
      <c r="G95" s="92" t="s">
        <v>116</v>
      </c>
      <c r="H95" s="88" t="s">
        <v>108</v>
      </c>
      <c r="I95" s="88" t="s">
        <v>96</v>
      </c>
      <c r="J95" s="88" t="s">
        <v>97</v>
      </c>
      <c r="K95" s="84"/>
      <c r="L95" s="88" t="s">
        <v>106</v>
      </c>
      <c r="M95" s="88" t="s">
        <v>117</v>
      </c>
      <c r="N95" s="88" t="s">
        <v>118</v>
      </c>
      <c r="O95" s="76" t="s">
        <v>205</v>
      </c>
      <c r="P95" s="88" t="s">
        <v>123</v>
      </c>
      <c r="Q95" s="86"/>
      <c r="R95" s="86" t="s">
        <v>103</v>
      </c>
      <c r="S95" s="86"/>
      <c r="T95" s="86"/>
      <c r="U95" s="86" t="s">
        <v>153</v>
      </c>
      <c r="V95" s="89" t="s">
        <v>153</v>
      </c>
      <c r="W95" s="89" t="s">
        <v>153</v>
      </c>
      <c r="X95" s="90" t="s">
        <v>25</v>
      </c>
      <c r="Y95" s="84" t="s">
        <v>101</v>
      </c>
      <c r="Z95" s="84"/>
      <c r="AA95" s="84"/>
      <c r="AB95" s="84" t="s">
        <v>50</v>
      </c>
      <c r="AC95" s="84"/>
      <c r="AD95" s="84"/>
      <c r="AE95" s="84"/>
      <c r="AF95" s="84"/>
      <c r="AG95" s="84"/>
      <c r="AH95" s="84"/>
      <c r="AI95" s="84"/>
    </row>
    <row r="96" spans="1:35" s="91" customFormat="1" ht="20.100000000000001" customHeight="1" x14ac:dyDescent="0.25">
      <c r="A96" s="84" t="s">
        <v>37</v>
      </c>
      <c r="B96" s="84" t="s">
        <v>119</v>
      </c>
      <c r="C96" s="85" t="s">
        <v>90</v>
      </c>
      <c r="D96" s="84" t="s">
        <v>114</v>
      </c>
      <c r="E96" s="84" t="s">
        <v>156</v>
      </c>
      <c r="F96" s="86" t="s">
        <v>93</v>
      </c>
      <c r="G96" s="92" t="s">
        <v>116</v>
      </c>
      <c r="H96" s="88" t="s">
        <v>108</v>
      </c>
      <c r="I96" s="88" t="s">
        <v>96</v>
      </c>
      <c r="J96" s="88" t="s">
        <v>97</v>
      </c>
      <c r="K96" s="84"/>
      <c r="L96" s="88" t="s">
        <v>106</v>
      </c>
      <c r="M96" s="88" t="s">
        <v>117</v>
      </c>
      <c r="N96" s="88" t="s">
        <v>118</v>
      </c>
      <c r="O96" s="76" t="s">
        <v>205</v>
      </c>
      <c r="P96" s="88" t="s">
        <v>123</v>
      </c>
      <c r="Q96" s="86"/>
      <c r="R96" s="86" t="s">
        <v>103</v>
      </c>
      <c r="S96" s="86"/>
      <c r="T96" s="86"/>
      <c r="U96" s="86" t="s">
        <v>153</v>
      </c>
      <c r="V96" s="89" t="s">
        <v>153</v>
      </c>
      <c r="W96" s="89" t="s">
        <v>153</v>
      </c>
      <c r="X96" s="90" t="s">
        <v>25</v>
      </c>
      <c r="Y96" s="84" t="s">
        <v>101</v>
      </c>
      <c r="Z96" s="84"/>
      <c r="AA96" s="84"/>
      <c r="AB96" s="84" t="s">
        <v>50</v>
      </c>
      <c r="AC96" s="84"/>
      <c r="AD96" s="84"/>
      <c r="AE96" s="84"/>
      <c r="AF96" s="84"/>
      <c r="AG96" s="84"/>
      <c r="AH96" s="84"/>
      <c r="AI96" s="84"/>
    </row>
    <row r="97" spans="1:35" s="91" customFormat="1" ht="20.100000000000001" customHeight="1" x14ac:dyDescent="0.25">
      <c r="A97" s="84" t="s">
        <v>37</v>
      </c>
      <c r="B97" s="84" t="s">
        <v>119</v>
      </c>
      <c r="C97" s="85" t="s">
        <v>90</v>
      </c>
      <c r="D97" s="84" t="s">
        <v>114</v>
      </c>
      <c r="E97" s="84" t="s">
        <v>157</v>
      </c>
      <c r="F97" s="86" t="s">
        <v>93</v>
      </c>
      <c r="G97" s="92" t="s">
        <v>116</v>
      </c>
      <c r="H97" s="88" t="s">
        <v>108</v>
      </c>
      <c r="I97" s="88" t="s">
        <v>96</v>
      </c>
      <c r="J97" s="88" t="s">
        <v>97</v>
      </c>
      <c r="K97" s="84"/>
      <c r="L97" s="88" t="s">
        <v>106</v>
      </c>
      <c r="M97" s="88" t="s">
        <v>117</v>
      </c>
      <c r="N97" s="88" t="s">
        <v>118</v>
      </c>
      <c r="O97" s="76" t="s">
        <v>205</v>
      </c>
      <c r="P97" s="88" t="s">
        <v>123</v>
      </c>
      <c r="Q97" s="86"/>
      <c r="R97" s="86" t="s">
        <v>103</v>
      </c>
      <c r="S97" s="86"/>
      <c r="T97" s="86"/>
      <c r="U97" s="86" t="s">
        <v>153</v>
      </c>
      <c r="V97" s="89" t="s">
        <v>153</v>
      </c>
      <c r="W97" s="89" t="s">
        <v>153</v>
      </c>
      <c r="X97" s="90" t="s">
        <v>25</v>
      </c>
      <c r="Y97" s="84" t="s">
        <v>101</v>
      </c>
      <c r="Z97" s="84"/>
      <c r="AA97" s="84"/>
      <c r="AB97" s="84" t="s">
        <v>50</v>
      </c>
      <c r="AC97" s="84"/>
      <c r="AD97" s="84"/>
      <c r="AE97" s="84"/>
      <c r="AF97" s="84"/>
      <c r="AG97" s="84"/>
      <c r="AH97" s="84"/>
      <c r="AI97" s="84"/>
    </row>
    <row r="98" spans="1:35" s="91" customFormat="1" ht="20.100000000000001" customHeight="1" x14ac:dyDescent="0.25">
      <c r="A98" s="84" t="s">
        <v>112</v>
      </c>
      <c r="B98" s="84" t="s">
        <v>130</v>
      </c>
      <c r="C98" s="85" t="s">
        <v>90</v>
      </c>
      <c r="D98" s="84" t="s">
        <v>114</v>
      </c>
      <c r="E98" s="84" t="s">
        <v>158</v>
      </c>
      <c r="F98" s="86" t="s">
        <v>93</v>
      </c>
      <c r="G98" s="92" t="s">
        <v>132</v>
      </c>
      <c r="H98" s="88" t="s">
        <v>108</v>
      </c>
      <c r="I98" s="88" t="s">
        <v>138</v>
      </c>
      <c r="J98" s="88" t="s">
        <v>134</v>
      </c>
      <c r="K98" s="141">
        <v>45068</v>
      </c>
      <c r="L98" s="88" t="s">
        <v>106</v>
      </c>
      <c r="M98" s="88" t="s">
        <v>117</v>
      </c>
      <c r="N98" s="88" t="s">
        <v>100</v>
      </c>
      <c r="O98" s="76" t="s">
        <v>205</v>
      </c>
      <c r="P98" s="88" t="s">
        <v>102</v>
      </c>
      <c r="Q98" s="86"/>
      <c r="R98" s="86"/>
      <c r="S98" s="86" t="s">
        <v>103</v>
      </c>
      <c r="T98" s="86"/>
      <c r="U98" s="86" t="s">
        <v>153</v>
      </c>
      <c r="V98" s="89" t="s">
        <v>153</v>
      </c>
      <c r="W98" s="89" t="s">
        <v>153</v>
      </c>
      <c r="X98" s="90" t="s">
        <v>25</v>
      </c>
      <c r="Y98" s="84" t="s">
        <v>101</v>
      </c>
      <c r="Z98" s="84"/>
      <c r="AA98" s="84"/>
      <c r="AB98" s="84" t="s">
        <v>50</v>
      </c>
      <c r="AC98" s="84"/>
      <c r="AD98" s="84"/>
      <c r="AE98" s="84"/>
      <c r="AF98" s="84"/>
      <c r="AG98" s="84"/>
      <c r="AH98" s="84"/>
      <c r="AI98" s="84"/>
    </row>
    <row r="99" spans="1:35" s="91" customFormat="1" ht="20.100000000000001" customHeight="1" x14ac:dyDescent="0.25">
      <c r="A99" s="91" t="s">
        <v>112</v>
      </c>
      <c r="B99" s="85" t="s">
        <v>130</v>
      </c>
      <c r="C99" s="85" t="s">
        <v>90</v>
      </c>
      <c r="D99" s="85" t="s">
        <v>114</v>
      </c>
      <c r="E99" s="84" t="s">
        <v>160</v>
      </c>
      <c r="F99" s="86" t="s">
        <v>93</v>
      </c>
      <c r="G99" s="92" t="s">
        <v>132</v>
      </c>
      <c r="H99" s="88" t="s">
        <v>95</v>
      </c>
      <c r="I99" s="88" t="s">
        <v>96</v>
      </c>
      <c r="J99" s="88" t="s">
        <v>97</v>
      </c>
      <c r="K99" s="84"/>
      <c r="L99" s="88" t="s">
        <v>106</v>
      </c>
      <c r="M99" s="88" t="s">
        <v>117</v>
      </c>
      <c r="N99" s="88" t="s">
        <v>100</v>
      </c>
      <c r="O99" s="76" t="s">
        <v>205</v>
      </c>
      <c r="P99" s="88" t="s">
        <v>102</v>
      </c>
      <c r="Q99" s="86"/>
      <c r="R99" s="86" t="s">
        <v>103</v>
      </c>
      <c r="S99" s="86"/>
      <c r="T99" s="86"/>
      <c r="U99" s="86" t="s">
        <v>153</v>
      </c>
      <c r="V99" s="89" t="s">
        <v>153</v>
      </c>
      <c r="W99" s="89" t="s">
        <v>153</v>
      </c>
      <c r="X99" s="90" t="s">
        <v>25</v>
      </c>
      <c r="Y99" s="84" t="s">
        <v>101</v>
      </c>
      <c r="Z99" s="84"/>
      <c r="AA99" s="84"/>
      <c r="AB99" s="84" t="s">
        <v>50</v>
      </c>
      <c r="AC99" s="84"/>
      <c r="AD99" s="84"/>
      <c r="AE99" s="84"/>
      <c r="AF99" s="84"/>
      <c r="AG99" s="84"/>
      <c r="AH99" s="84"/>
      <c r="AI99" s="84"/>
    </row>
    <row r="100" spans="1:35" s="91" customFormat="1" ht="20.100000000000001" customHeight="1" x14ac:dyDescent="0.25">
      <c r="A100" s="85" t="s">
        <v>43</v>
      </c>
      <c r="B100" s="85" t="s">
        <v>161</v>
      </c>
      <c r="C100" s="85" t="s">
        <v>162</v>
      </c>
      <c r="D100" s="85" t="s">
        <v>114</v>
      </c>
      <c r="E100" s="84" t="s">
        <v>163</v>
      </c>
      <c r="F100" s="86" t="s">
        <v>93</v>
      </c>
      <c r="G100" s="92" t="s">
        <v>164</v>
      </c>
      <c r="H100" s="88" t="s">
        <v>108</v>
      </c>
      <c r="I100" s="88" t="s">
        <v>96</v>
      </c>
      <c r="J100" s="88" t="s">
        <v>97</v>
      </c>
      <c r="K100" s="84"/>
      <c r="L100" s="88" t="s">
        <v>106</v>
      </c>
      <c r="M100" s="88" t="s">
        <v>117</v>
      </c>
      <c r="N100" s="88" t="s">
        <v>147</v>
      </c>
      <c r="O100" s="76" t="s">
        <v>205</v>
      </c>
      <c r="P100" s="88" t="s">
        <v>165</v>
      </c>
      <c r="Q100" s="86"/>
      <c r="R100" s="86" t="s">
        <v>103</v>
      </c>
      <c r="S100" s="86"/>
      <c r="T100" s="86"/>
      <c r="U100" s="86">
        <v>0.8</v>
      </c>
      <c r="V100" s="89">
        <v>0.8</v>
      </c>
      <c r="W100" s="89" t="s">
        <v>166</v>
      </c>
      <c r="X100" s="90" t="s">
        <v>25</v>
      </c>
      <c r="Y100" s="84" t="s">
        <v>101</v>
      </c>
      <c r="Z100" s="84"/>
      <c r="AA100" s="84"/>
      <c r="AB100" s="84" t="s">
        <v>50</v>
      </c>
      <c r="AC100" s="84"/>
      <c r="AD100" s="84"/>
      <c r="AE100" s="84"/>
      <c r="AF100" s="84"/>
      <c r="AG100" s="84"/>
      <c r="AH100" s="84"/>
      <c r="AI100" s="84"/>
    </row>
    <row r="101" spans="1:35" s="91" customFormat="1" ht="20.100000000000001" customHeight="1" x14ac:dyDescent="0.25">
      <c r="A101" s="85" t="s">
        <v>43</v>
      </c>
      <c r="B101" s="85" t="s">
        <v>161</v>
      </c>
      <c r="C101" s="85" t="s">
        <v>162</v>
      </c>
      <c r="D101" s="85" t="s">
        <v>114</v>
      </c>
      <c r="E101" s="84" t="s">
        <v>167</v>
      </c>
      <c r="F101" s="86" t="s">
        <v>93</v>
      </c>
      <c r="G101" s="92" t="s">
        <v>164</v>
      </c>
      <c r="H101" s="88" t="s">
        <v>108</v>
      </c>
      <c r="I101" s="88" t="s">
        <v>96</v>
      </c>
      <c r="J101" s="88" t="s">
        <v>97</v>
      </c>
      <c r="K101" s="84"/>
      <c r="L101" s="88" t="s">
        <v>106</v>
      </c>
      <c r="M101" s="88" t="s">
        <v>117</v>
      </c>
      <c r="N101" s="88" t="s">
        <v>147</v>
      </c>
      <c r="O101" s="76" t="s">
        <v>205</v>
      </c>
      <c r="P101" s="88" t="s">
        <v>165</v>
      </c>
      <c r="Q101" s="86"/>
      <c r="R101" s="86" t="s">
        <v>103</v>
      </c>
      <c r="S101" s="86"/>
      <c r="T101" s="86"/>
      <c r="U101" s="86">
        <v>0.8</v>
      </c>
      <c r="V101" s="89">
        <v>0.8</v>
      </c>
      <c r="W101" s="89" t="s">
        <v>166</v>
      </c>
      <c r="X101" s="90" t="s">
        <v>25</v>
      </c>
      <c r="Y101" s="84" t="s">
        <v>101</v>
      </c>
      <c r="Z101" s="84"/>
      <c r="AA101" s="84"/>
      <c r="AB101" s="84" t="s">
        <v>50</v>
      </c>
      <c r="AC101" s="84"/>
      <c r="AD101" s="84"/>
      <c r="AE101" s="84"/>
      <c r="AF101" s="84"/>
      <c r="AG101" s="84"/>
      <c r="AH101" s="84"/>
      <c r="AI101" s="84"/>
    </row>
    <row r="102" spans="1:35" s="91" customFormat="1" ht="20.100000000000001" customHeight="1" x14ac:dyDescent="0.25">
      <c r="A102" s="85" t="s">
        <v>43</v>
      </c>
      <c r="B102" s="85" t="s">
        <v>161</v>
      </c>
      <c r="C102" s="85" t="s">
        <v>162</v>
      </c>
      <c r="D102" s="85" t="s">
        <v>114</v>
      </c>
      <c r="E102" s="84" t="s">
        <v>168</v>
      </c>
      <c r="F102" s="86" t="s">
        <v>93</v>
      </c>
      <c r="G102" s="92" t="s">
        <v>169</v>
      </c>
      <c r="H102" s="88" t="s">
        <v>108</v>
      </c>
      <c r="I102" s="88" t="s">
        <v>96</v>
      </c>
      <c r="J102" s="88" t="s">
        <v>97</v>
      </c>
      <c r="K102" s="84"/>
      <c r="L102" s="88" t="s">
        <v>106</v>
      </c>
      <c r="M102" s="88" t="s">
        <v>117</v>
      </c>
      <c r="N102" s="88" t="s">
        <v>147</v>
      </c>
      <c r="O102" s="76" t="s">
        <v>205</v>
      </c>
      <c r="P102" s="88" t="s">
        <v>170</v>
      </c>
      <c r="Q102" s="86" t="s">
        <v>103</v>
      </c>
      <c r="R102" s="86"/>
      <c r="S102" s="86"/>
      <c r="T102" s="86"/>
      <c r="U102" s="86">
        <v>1.5</v>
      </c>
      <c r="V102" s="89">
        <v>1.5</v>
      </c>
      <c r="W102" s="89" t="s">
        <v>104</v>
      </c>
      <c r="X102" s="90" t="s">
        <v>25</v>
      </c>
      <c r="Y102" s="84" t="s">
        <v>101</v>
      </c>
      <c r="Z102" s="84"/>
      <c r="AA102" s="84"/>
      <c r="AB102" s="84" t="s">
        <v>50</v>
      </c>
      <c r="AC102" s="84"/>
      <c r="AD102" s="84"/>
      <c r="AE102" s="84"/>
      <c r="AF102" s="84"/>
      <c r="AG102" s="84"/>
      <c r="AH102" s="84"/>
      <c r="AI102" s="84"/>
    </row>
    <row r="103" spans="1:35" s="91" customFormat="1" ht="20.100000000000001" customHeight="1" x14ac:dyDescent="0.25">
      <c r="A103" s="85" t="s">
        <v>43</v>
      </c>
      <c r="B103" s="85" t="s">
        <v>161</v>
      </c>
      <c r="C103" s="85" t="s">
        <v>162</v>
      </c>
      <c r="D103" s="85" t="s">
        <v>114</v>
      </c>
      <c r="E103" s="84" t="s">
        <v>171</v>
      </c>
      <c r="F103" s="86" t="s">
        <v>93</v>
      </c>
      <c r="G103" s="92" t="s">
        <v>164</v>
      </c>
      <c r="H103" s="88" t="s">
        <v>108</v>
      </c>
      <c r="I103" s="88" t="s">
        <v>96</v>
      </c>
      <c r="J103" s="88" t="s">
        <v>97</v>
      </c>
      <c r="K103" s="84"/>
      <c r="L103" s="88" t="s">
        <v>106</v>
      </c>
      <c r="M103" s="88" t="s">
        <v>117</v>
      </c>
      <c r="N103" s="88" t="s">
        <v>147</v>
      </c>
      <c r="O103" s="76" t="s">
        <v>205</v>
      </c>
      <c r="P103" s="88" t="s">
        <v>170</v>
      </c>
      <c r="Q103" s="86"/>
      <c r="R103" s="86" t="s">
        <v>103</v>
      </c>
      <c r="S103" s="86"/>
      <c r="T103" s="86"/>
      <c r="U103" s="86">
        <v>0.9</v>
      </c>
      <c r="V103" s="89">
        <v>0.9</v>
      </c>
      <c r="W103" s="89" t="s">
        <v>166</v>
      </c>
      <c r="X103" s="90" t="s">
        <v>25</v>
      </c>
      <c r="Y103" s="84" t="s">
        <v>101</v>
      </c>
      <c r="Z103" s="84"/>
      <c r="AA103" s="84"/>
      <c r="AB103" s="84" t="s">
        <v>50</v>
      </c>
      <c r="AC103" s="84"/>
      <c r="AD103" s="84"/>
      <c r="AE103" s="84"/>
      <c r="AF103" s="84"/>
      <c r="AG103" s="84"/>
      <c r="AH103" s="84"/>
      <c r="AI103" s="84"/>
    </row>
    <row r="104" spans="1:35" s="91" customFormat="1" ht="20.100000000000001" customHeight="1" x14ac:dyDescent="0.25">
      <c r="A104" s="85" t="s">
        <v>43</v>
      </c>
      <c r="B104" s="85" t="s">
        <v>172</v>
      </c>
      <c r="C104" s="85" t="s">
        <v>162</v>
      </c>
      <c r="D104" s="85" t="s">
        <v>114</v>
      </c>
      <c r="E104" s="84" t="s">
        <v>173</v>
      </c>
      <c r="F104" s="86" t="s">
        <v>93</v>
      </c>
      <c r="G104" s="92" t="s">
        <v>164</v>
      </c>
      <c r="H104" s="88" t="s">
        <v>108</v>
      </c>
      <c r="I104" s="88" t="s">
        <v>96</v>
      </c>
      <c r="J104" s="88" t="s">
        <v>97</v>
      </c>
      <c r="K104" s="84"/>
      <c r="L104" s="88" t="s">
        <v>106</v>
      </c>
      <c r="M104" s="88" t="s">
        <v>117</v>
      </c>
      <c r="N104" s="88" t="s">
        <v>147</v>
      </c>
      <c r="O104" s="76" t="s">
        <v>205</v>
      </c>
      <c r="P104" s="88" t="s">
        <v>174</v>
      </c>
      <c r="Q104" s="86" t="s">
        <v>103</v>
      </c>
      <c r="R104" s="86"/>
      <c r="S104" s="86"/>
      <c r="T104" s="86"/>
      <c r="U104" s="86">
        <v>0.6</v>
      </c>
      <c r="V104" s="89">
        <v>0.6</v>
      </c>
      <c r="W104" s="89" t="s">
        <v>166</v>
      </c>
      <c r="X104" s="90" t="s">
        <v>25</v>
      </c>
      <c r="Y104" s="84" t="s">
        <v>101</v>
      </c>
      <c r="Z104" s="84"/>
      <c r="AA104" s="84"/>
      <c r="AB104" s="84" t="s">
        <v>50</v>
      </c>
      <c r="AC104" s="84"/>
      <c r="AD104" s="84"/>
      <c r="AE104" s="84"/>
      <c r="AF104" s="84"/>
      <c r="AG104" s="84"/>
      <c r="AH104" s="84"/>
      <c r="AI104" s="84"/>
    </row>
    <row r="105" spans="1:35" s="91" customFormat="1" ht="20.100000000000001" customHeight="1" x14ac:dyDescent="0.25">
      <c r="A105" s="85" t="s">
        <v>43</v>
      </c>
      <c r="B105" s="85" t="s">
        <v>172</v>
      </c>
      <c r="C105" s="85" t="s">
        <v>162</v>
      </c>
      <c r="D105" s="85" t="s">
        <v>114</v>
      </c>
      <c r="E105" s="84" t="s">
        <v>175</v>
      </c>
      <c r="F105" s="86" t="s">
        <v>93</v>
      </c>
      <c r="G105" s="92" t="s">
        <v>164</v>
      </c>
      <c r="H105" s="88" t="s">
        <v>108</v>
      </c>
      <c r="I105" s="88" t="s">
        <v>96</v>
      </c>
      <c r="J105" s="88" t="s">
        <v>97</v>
      </c>
      <c r="K105" s="84"/>
      <c r="L105" s="88" t="s">
        <v>106</v>
      </c>
      <c r="M105" s="88" t="s">
        <v>117</v>
      </c>
      <c r="N105" s="88" t="s">
        <v>147</v>
      </c>
      <c r="O105" s="76" t="s">
        <v>205</v>
      </c>
      <c r="P105" s="88" t="s">
        <v>174</v>
      </c>
      <c r="Q105" s="86" t="s">
        <v>103</v>
      </c>
      <c r="R105" s="86"/>
      <c r="S105" s="86"/>
      <c r="T105" s="86"/>
      <c r="U105" s="86">
        <v>3</v>
      </c>
      <c r="V105" s="89">
        <v>3</v>
      </c>
      <c r="W105" s="89" t="s">
        <v>124</v>
      </c>
      <c r="X105" s="90" t="s">
        <v>25</v>
      </c>
      <c r="Y105" s="84" t="s">
        <v>101</v>
      </c>
      <c r="Z105" s="84"/>
      <c r="AA105" s="84"/>
      <c r="AB105" s="84" t="s">
        <v>50</v>
      </c>
      <c r="AC105" s="84"/>
      <c r="AD105" s="84"/>
      <c r="AE105" s="84"/>
      <c r="AF105" s="84"/>
      <c r="AG105" s="84"/>
      <c r="AH105" s="84"/>
      <c r="AI105" s="84"/>
    </row>
    <row r="106" spans="1:35" s="91" customFormat="1" ht="20.100000000000001" customHeight="1" x14ac:dyDescent="0.25">
      <c r="A106" s="85" t="s">
        <v>43</v>
      </c>
      <c r="B106" s="85" t="s">
        <v>172</v>
      </c>
      <c r="C106" s="85" t="s">
        <v>162</v>
      </c>
      <c r="D106" s="85" t="s">
        <v>114</v>
      </c>
      <c r="E106" s="84" t="s">
        <v>176</v>
      </c>
      <c r="F106" s="86" t="s">
        <v>93</v>
      </c>
      <c r="G106" s="92" t="s">
        <v>164</v>
      </c>
      <c r="H106" s="88" t="s">
        <v>108</v>
      </c>
      <c r="I106" s="88" t="s">
        <v>96</v>
      </c>
      <c r="J106" s="88" t="s">
        <v>97</v>
      </c>
      <c r="K106" s="84"/>
      <c r="L106" s="88" t="s">
        <v>106</v>
      </c>
      <c r="M106" s="88" t="s">
        <v>117</v>
      </c>
      <c r="N106" s="88" t="s">
        <v>147</v>
      </c>
      <c r="O106" s="76" t="s">
        <v>205</v>
      </c>
      <c r="P106" s="88" t="s">
        <v>174</v>
      </c>
      <c r="Q106" s="86"/>
      <c r="R106" s="86" t="s">
        <v>103</v>
      </c>
      <c r="S106" s="86"/>
      <c r="T106" s="86"/>
      <c r="U106" s="86">
        <v>0.6</v>
      </c>
      <c r="V106" s="89">
        <v>0.6</v>
      </c>
      <c r="W106" s="89" t="s">
        <v>166</v>
      </c>
      <c r="X106" s="90" t="s">
        <v>25</v>
      </c>
      <c r="Y106" s="84" t="s">
        <v>101</v>
      </c>
      <c r="Z106" s="84"/>
      <c r="AA106" s="84"/>
      <c r="AB106" s="84" t="s">
        <v>50</v>
      </c>
      <c r="AC106" s="84"/>
      <c r="AD106" s="84"/>
      <c r="AE106" s="84"/>
      <c r="AF106" s="84"/>
      <c r="AG106" s="84"/>
      <c r="AH106" s="84"/>
      <c r="AI106" s="84"/>
    </row>
    <row r="107" spans="1:35" s="91" customFormat="1" ht="20.100000000000001" customHeight="1" x14ac:dyDescent="0.25">
      <c r="A107" s="85" t="s">
        <v>43</v>
      </c>
      <c r="B107" s="85" t="s">
        <v>172</v>
      </c>
      <c r="C107" s="85" t="s">
        <v>162</v>
      </c>
      <c r="D107" s="85" t="s">
        <v>114</v>
      </c>
      <c r="E107" s="84" t="s">
        <v>177</v>
      </c>
      <c r="F107" s="86" t="s">
        <v>93</v>
      </c>
      <c r="G107" s="92" t="s">
        <v>164</v>
      </c>
      <c r="H107" s="88" t="s">
        <v>95</v>
      </c>
      <c r="I107" s="88" t="s">
        <v>96</v>
      </c>
      <c r="J107" s="88" t="s">
        <v>97</v>
      </c>
      <c r="K107" s="84"/>
      <c r="L107" s="88" t="s">
        <v>106</v>
      </c>
      <c r="M107" s="88" t="s">
        <v>117</v>
      </c>
      <c r="N107" s="88" t="s">
        <v>147</v>
      </c>
      <c r="O107" s="76" t="s">
        <v>205</v>
      </c>
      <c r="P107" s="88" t="s">
        <v>174</v>
      </c>
      <c r="Q107" s="86"/>
      <c r="R107" s="86" t="s">
        <v>103</v>
      </c>
      <c r="S107" s="86"/>
      <c r="T107" s="86"/>
      <c r="U107" s="86">
        <v>0.6</v>
      </c>
      <c r="V107" s="89">
        <v>0.6</v>
      </c>
      <c r="W107" s="89" t="s">
        <v>166</v>
      </c>
      <c r="X107" s="90" t="s">
        <v>25</v>
      </c>
      <c r="Y107" s="84" t="s">
        <v>101</v>
      </c>
      <c r="Z107" s="84"/>
      <c r="AA107" s="84"/>
      <c r="AB107" s="84" t="s">
        <v>50</v>
      </c>
      <c r="AC107" s="84"/>
      <c r="AD107" s="84"/>
      <c r="AE107" s="84"/>
      <c r="AF107" s="84"/>
      <c r="AG107" s="84"/>
      <c r="AH107" s="84"/>
      <c r="AI107" s="84"/>
    </row>
    <row r="108" spans="1:35" s="91" customFormat="1" ht="22.5" x14ac:dyDescent="0.25">
      <c r="A108" s="122" t="s">
        <v>252</v>
      </c>
      <c r="B108" s="85" t="s">
        <v>178</v>
      </c>
      <c r="C108" s="85" t="s">
        <v>162</v>
      </c>
      <c r="D108" s="85" t="s">
        <v>91</v>
      </c>
      <c r="E108" s="84" t="s">
        <v>179</v>
      </c>
      <c r="F108" s="86" t="s">
        <v>93</v>
      </c>
      <c r="G108" s="92" t="s">
        <v>180</v>
      </c>
      <c r="H108" s="88" t="s">
        <v>95</v>
      </c>
      <c r="I108" s="88" t="s">
        <v>96</v>
      </c>
      <c r="J108" s="88" t="s">
        <v>97</v>
      </c>
      <c r="K108" s="84"/>
      <c r="L108" s="88" t="s">
        <v>106</v>
      </c>
      <c r="M108" s="88" t="s">
        <v>117</v>
      </c>
      <c r="N108" s="88" t="s">
        <v>118</v>
      </c>
      <c r="O108" s="76" t="s">
        <v>205</v>
      </c>
      <c r="P108" s="88" t="s">
        <v>181</v>
      </c>
      <c r="Q108" s="86" t="s">
        <v>103</v>
      </c>
      <c r="R108" s="86"/>
      <c r="S108" s="86"/>
      <c r="T108" s="86"/>
      <c r="U108" s="86">
        <v>1.2</v>
      </c>
      <c r="V108" s="89">
        <v>1.2</v>
      </c>
      <c r="W108" s="89" t="s">
        <v>104</v>
      </c>
      <c r="X108" s="90" t="s">
        <v>25</v>
      </c>
      <c r="Y108" s="84" t="s">
        <v>101</v>
      </c>
      <c r="Z108" s="84"/>
      <c r="AA108" s="84"/>
      <c r="AB108" s="84" t="s">
        <v>50</v>
      </c>
      <c r="AC108" s="84"/>
      <c r="AD108" s="84"/>
      <c r="AE108" s="84"/>
      <c r="AF108" s="84"/>
      <c r="AG108" s="84"/>
      <c r="AH108" s="84"/>
      <c r="AI108" s="84"/>
    </row>
    <row r="109" spans="1:35" s="91" customFormat="1" ht="20.100000000000001" customHeight="1" x14ac:dyDescent="0.25">
      <c r="A109" s="122" t="s">
        <v>252</v>
      </c>
      <c r="B109" s="85" t="s">
        <v>178</v>
      </c>
      <c r="C109" s="85" t="s">
        <v>162</v>
      </c>
      <c r="D109" s="85" t="s">
        <v>91</v>
      </c>
      <c r="E109" s="84" t="s">
        <v>182</v>
      </c>
      <c r="F109" s="86" t="s">
        <v>93</v>
      </c>
      <c r="G109" s="92" t="s">
        <v>180</v>
      </c>
      <c r="H109" s="88" t="s">
        <v>108</v>
      </c>
      <c r="I109" s="88" t="s">
        <v>96</v>
      </c>
      <c r="J109" s="88" t="s">
        <v>97</v>
      </c>
      <c r="K109" s="84"/>
      <c r="L109" s="88" t="s">
        <v>106</v>
      </c>
      <c r="M109" s="88" t="s">
        <v>117</v>
      </c>
      <c r="N109" s="88" t="s">
        <v>118</v>
      </c>
      <c r="O109" s="76" t="s">
        <v>205</v>
      </c>
      <c r="P109" s="88" t="s">
        <v>183</v>
      </c>
      <c r="Q109" s="86"/>
      <c r="R109" s="86" t="s">
        <v>103</v>
      </c>
      <c r="S109" s="86"/>
      <c r="T109" s="86"/>
      <c r="U109" s="86">
        <v>1.1000000000000001</v>
      </c>
      <c r="V109" s="89">
        <v>1.1000000000000001</v>
      </c>
      <c r="W109" s="89" t="s">
        <v>104</v>
      </c>
      <c r="X109" s="90" t="s">
        <v>25</v>
      </c>
      <c r="Y109" s="84" t="s">
        <v>101</v>
      </c>
      <c r="Z109" s="84"/>
      <c r="AA109" s="84"/>
      <c r="AB109" s="84" t="s">
        <v>50</v>
      </c>
      <c r="AC109" s="84"/>
      <c r="AD109" s="84"/>
      <c r="AE109" s="84"/>
      <c r="AF109" s="84"/>
      <c r="AG109" s="84"/>
      <c r="AH109" s="84"/>
      <c r="AI109" s="84"/>
    </row>
    <row r="110" spans="1:35" s="91" customFormat="1" ht="20.100000000000001" customHeight="1" x14ac:dyDescent="0.25">
      <c r="A110" s="122" t="s">
        <v>252</v>
      </c>
      <c r="B110" s="85" t="s">
        <v>178</v>
      </c>
      <c r="C110" s="85" t="s">
        <v>162</v>
      </c>
      <c r="D110" s="85" t="s">
        <v>91</v>
      </c>
      <c r="E110" s="84" t="s">
        <v>184</v>
      </c>
      <c r="F110" s="86" t="s">
        <v>93</v>
      </c>
      <c r="G110" s="92" t="s">
        <v>180</v>
      </c>
      <c r="H110" s="88" t="s">
        <v>108</v>
      </c>
      <c r="I110" s="88" t="s">
        <v>96</v>
      </c>
      <c r="J110" s="88" t="s">
        <v>97</v>
      </c>
      <c r="K110" s="84"/>
      <c r="L110" s="88" t="s">
        <v>106</v>
      </c>
      <c r="M110" s="88" t="s">
        <v>117</v>
      </c>
      <c r="N110" s="88" t="s">
        <v>118</v>
      </c>
      <c r="O110" s="76" t="s">
        <v>205</v>
      </c>
      <c r="P110" s="88" t="s">
        <v>165</v>
      </c>
      <c r="Q110" s="86"/>
      <c r="R110" s="86"/>
      <c r="S110" s="86" t="s">
        <v>103</v>
      </c>
      <c r="T110" s="86"/>
      <c r="U110" s="86">
        <v>2</v>
      </c>
      <c r="V110" s="89">
        <v>2</v>
      </c>
      <c r="W110" s="89" t="s">
        <v>104</v>
      </c>
      <c r="X110" s="90" t="s">
        <v>25</v>
      </c>
      <c r="Y110" s="84" t="s">
        <v>101</v>
      </c>
      <c r="Z110" s="84"/>
      <c r="AA110" s="84"/>
      <c r="AB110" s="84" t="s">
        <v>50</v>
      </c>
      <c r="AC110" s="84"/>
      <c r="AD110" s="84"/>
      <c r="AE110" s="84"/>
      <c r="AF110" s="84"/>
      <c r="AG110" s="84"/>
      <c r="AH110" s="84"/>
      <c r="AI110" s="84"/>
    </row>
    <row r="111" spans="1:35" s="91" customFormat="1" ht="20.100000000000001" customHeight="1" x14ac:dyDescent="0.25">
      <c r="A111" s="122" t="s">
        <v>252</v>
      </c>
      <c r="B111" s="85" t="s">
        <v>178</v>
      </c>
      <c r="C111" s="85" t="s">
        <v>162</v>
      </c>
      <c r="D111" s="85" t="s">
        <v>91</v>
      </c>
      <c r="E111" s="84" t="s">
        <v>185</v>
      </c>
      <c r="F111" s="86" t="s">
        <v>93</v>
      </c>
      <c r="G111" s="92" t="s">
        <v>186</v>
      </c>
      <c r="H111" s="88" t="s">
        <v>108</v>
      </c>
      <c r="I111" s="88" t="s">
        <v>96</v>
      </c>
      <c r="J111" s="88" t="s">
        <v>97</v>
      </c>
      <c r="K111" s="84"/>
      <c r="L111" s="88" t="s">
        <v>98</v>
      </c>
      <c r="M111" s="88" t="s">
        <v>117</v>
      </c>
      <c r="N111" s="88" t="s">
        <v>118</v>
      </c>
      <c r="O111" s="76" t="s">
        <v>205</v>
      </c>
      <c r="P111" s="88" t="s">
        <v>165</v>
      </c>
      <c r="Q111" s="86"/>
      <c r="R111" s="86"/>
      <c r="S111" s="86" t="s">
        <v>103</v>
      </c>
      <c r="T111" s="86"/>
      <c r="U111" s="86">
        <v>2</v>
      </c>
      <c r="V111" s="89">
        <v>2</v>
      </c>
      <c r="W111" s="89" t="s">
        <v>104</v>
      </c>
      <c r="X111" s="90" t="s">
        <v>25</v>
      </c>
      <c r="Y111" s="84" t="s">
        <v>101</v>
      </c>
      <c r="Z111" s="84"/>
      <c r="AA111" s="84"/>
      <c r="AB111" s="84" t="s">
        <v>50</v>
      </c>
      <c r="AC111" s="84"/>
      <c r="AD111" s="84"/>
      <c r="AE111" s="84"/>
      <c r="AF111" s="84"/>
      <c r="AG111" s="84"/>
      <c r="AH111" s="84"/>
      <c r="AI111" s="84"/>
    </row>
    <row r="112" spans="1:35" s="91" customFormat="1" ht="22.5" x14ac:dyDescent="0.25">
      <c r="A112" s="122" t="s">
        <v>252</v>
      </c>
      <c r="B112" s="85" t="s">
        <v>178</v>
      </c>
      <c r="C112" s="85" t="s">
        <v>162</v>
      </c>
      <c r="D112" s="85" t="s">
        <v>91</v>
      </c>
      <c r="E112" s="84" t="s">
        <v>187</v>
      </c>
      <c r="F112" s="86" t="s">
        <v>93</v>
      </c>
      <c r="G112" s="92" t="s">
        <v>180</v>
      </c>
      <c r="H112" s="88" t="s">
        <v>108</v>
      </c>
      <c r="I112" s="88" t="s">
        <v>96</v>
      </c>
      <c r="J112" s="88" t="s">
        <v>97</v>
      </c>
      <c r="K112" s="84"/>
      <c r="L112" s="88" t="s">
        <v>106</v>
      </c>
      <c r="M112" s="88" t="s">
        <v>117</v>
      </c>
      <c r="N112" s="88" t="s">
        <v>118</v>
      </c>
      <c r="O112" s="76" t="s">
        <v>205</v>
      </c>
      <c r="P112" s="88" t="s">
        <v>188</v>
      </c>
      <c r="Q112" s="86"/>
      <c r="R112" s="86"/>
      <c r="S112" s="86" t="s">
        <v>103</v>
      </c>
      <c r="T112" s="86"/>
      <c r="U112" s="86">
        <v>1.5</v>
      </c>
      <c r="V112" s="89">
        <v>1.5</v>
      </c>
      <c r="W112" s="89" t="s">
        <v>104</v>
      </c>
      <c r="X112" s="90" t="s">
        <v>25</v>
      </c>
      <c r="Y112" s="84" t="s">
        <v>101</v>
      </c>
      <c r="Z112" s="84"/>
      <c r="AA112" s="84"/>
      <c r="AB112" s="84" t="s">
        <v>50</v>
      </c>
      <c r="AC112" s="84"/>
      <c r="AD112" s="84"/>
      <c r="AE112" s="84"/>
      <c r="AF112" s="84"/>
      <c r="AG112" s="84"/>
      <c r="AH112" s="84"/>
      <c r="AI112" s="84"/>
    </row>
    <row r="113" spans="1:35" s="91" customFormat="1" ht="22.5" x14ac:dyDescent="0.25">
      <c r="A113" s="122" t="s">
        <v>252</v>
      </c>
      <c r="B113" s="85" t="s">
        <v>178</v>
      </c>
      <c r="C113" s="85" t="s">
        <v>162</v>
      </c>
      <c r="D113" s="85" t="s">
        <v>91</v>
      </c>
      <c r="E113" s="84" t="s">
        <v>189</v>
      </c>
      <c r="F113" s="86" t="s">
        <v>93</v>
      </c>
      <c r="G113" s="92" t="s">
        <v>180</v>
      </c>
      <c r="H113" s="88" t="s">
        <v>108</v>
      </c>
      <c r="I113" s="88" t="s">
        <v>96</v>
      </c>
      <c r="J113" s="88" t="s">
        <v>97</v>
      </c>
      <c r="K113" s="84"/>
      <c r="L113" s="88" t="s">
        <v>106</v>
      </c>
      <c r="M113" s="88" t="s">
        <v>117</v>
      </c>
      <c r="N113" s="88" t="s">
        <v>118</v>
      </c>
      <c r="O113" s="76" t="s">
        <v>205</v>
      </c>
      <c r="P113" s="88" t="s">
        <v>188</v>
      </c>
      <c r="Q113" s="86"/>
      <c r="R113" s="86"/>
      <c r="S113" s="86" t="s">
        <v>103</v>
      </c>
      <c r="T113" s="86"/>
      <c r="U113" s="86">
        <v>1.1000000000000001</v>
      </c>
      <c r="V113" s="89">
        <v>1.1000000000000001</v>
      </c>
      <c r="W113" s="89" t="s">
        <v>104</v>
      </c>
      <c r="X113" s="90" t="s">
        <v>25</v>
      </c>
      <c r="Y113" s="84" t="s">
        <v>101</v>
      </c>
      <c r="Z113" s="84"/>
      <c r="AA113" s="84"/>
      <c r="AB113" s="84" t="s">
        <v>50</v>
      </c>
      <c r="AC113" s="84"/>
      <c r="AD113" s="84"/>
      <c r="AE113" s="84"/>
      <c r="AF113" s="84"/>
      <c r="AG113" s="84"/>
      <c r="AH113" s="84"/>
      <c r="AI113" s="84"/>
    </row>
    <row r="114" spans="1:35" s="91" customFormat="1" ht="22.5" x14ac:dyDescent="0.25">
      <c r="A114" s="122" t="s">
        <v>252</v>
      </c>
      <c r="B114" s="85" t="s">
        <v>178</v>
      </c>
      <c r="C114" s="85" t="s">
        <v>162</v>
      </c>
      <c r="D114" s="85" t="s">
        <v>91</v>
      </c>
      <c r="E114" s="84" t="s">
        <v>190</v>
      </c>
      <c r="F114" s="86" t="s">
        <v>93</v>
      </c>
      <c r="G114" s="92" t="s">
        <v>180</v>
      </c>
      <c r="H114" s="88" t="s">
        <v>108</v>
      </c>
      <c r="I114" s="88" t="s">
        <v>96</v>
      </c>
      <c r="J114" s="88" t="s">
        <v>97</v>
      </c>
      <c r="K114" s="84"/>
      <c r="L114" s="88" t="s">
        <v>106</v>
      </c>
      <c r="M114" s="88" t="s">
        <v>117</v>
      </c>
      <c r="N114" s="88" t="s">
        <v>118</v>
      </c>
      <c r="O114" s="76" t="s">
        <v>205</v>
      </c>
      <c r="P114" s="88" t="s">
        <v>188</v>
      </c>
      <c r="Q114" s="86"/>
      <c r="R114" s="86"/>
      <c r="S114" s="86" t="s">
        <v>103</v>
      </c>
      <c r="T114" s="86"/>
      <c r="U114" s="86">
        <v>1.3</v>
      </c>
      <c r="V114" s="89">
        <v>1.3</v>
      </c>
      <c r="W114" s="89" t="s">
        <v>104</v>
      </c>
      <c r="X114" s="90" t="s">
        <v>25</v>
      </c>
      <c r="Y114" s="84" t="s">
        <v>101</v>
      </c>
      <c r="Z114" s="84"/>
      <c r="AA114" s="84"/>
      <c r="AB114" s="84" t="s">
        <v>50</v>
      </c>
      <c r="AC114" s="84"/>
      <c r="AD114" s="84"/>
      <c r="AE114" s="84"/>
      <c r="AF114" s="84"/>
      <c r="AG114" s="84"/>
      <c r="AH114" s="84"/>
      <c r="AI114" s="84"/>
    </row>
    <row r="115" spans="1:35" s="91" customFormat="1" ht="22.5" x14ac:dyDescent="0.25">
      <c r="A115" s="122" t="s">
        <v>252</v>
      </c>
      <c r="B115" s="85" t="s">
        <v>178</v>
      </c>
      <c r="C115" s="85" t="s">
        <v>162</v>
      </c>
      <c r="D115" s="85" t="s">
        <v>91</v>
      </c>
      <c r="E115" s="84" t="s">
        <v>191</v>
      </c>
      <c r="F115" s="86" t="s">
        <v>93</v>
      </c>
      <c r="G115" s="92" t="s">
        <v>180</v>
      </c>
      <c r="H115" s="88" t="s">
        <v>108</v>
      </c>
      <c r="I115" s="88" t="s">
        <v>96</v>
      </c>
      <c r="J115" s="88" t="s">
        <v>97</v>
      </c>
      <c r="K115" s="115"/>
      <c r="L115" s="88" t="s">
        <v>106</v>
      </c>
      <c r="M115" s="88" t="s">
        <v>117</v>
      </c>
      <c r="N115" s="88" t="s">
        <v>118</v>
      </c>
      <c r="O115" s="76" t="s">
        <v>205</v>
      </c>
      <c r="P115" s="88" t="s">
        <v>188</v>
      </c>
      <c r="Q115" s="86"/>
      <c r="R115" s="86" t="s">
        <v>103</v>
      </c>
      <c r="S115" s="86"/>
      <c r="T115" s="86"/>
      <c r="U115" s="86">
        <v>1.3</v>
      </c>
      <c r="V115" s="89">
        <v>1.3</v>
      </c>
      <c r="W115" s="89" t="s">
        <v>104</v>
      </c>
      <c r="X115" s="90" t="s">
        <v>25</v>
      </c>
      <c r="Y115" s="84" t="s">
        <v>101</v>
      </c>
      <c r="Z115" s="84"/>
      <c r="AA115" s="84"/>
      <c r="AB115" s="84" t="s">
        <v>50</v>
      </c>
      <c r="AC115" s="84"/>
      <c r="AD115" s="84"/>
      <c r="AE115" s="84"/>
      <c r="AF115" s="84"/>
      <c r="AG115" s="84"/>
      <c r="AH115" s="84"/>
      <c r="AI115" s="84"/>
    </row>
    <row r="116" spans="1:35" s="91" customFormat="1" ht="20.100000000000001" customHeight="1" x14ac:dyDescent="0.25">
      <c r="A116" s="122" t="s">
        <v>252</v>
      </c>
      <c r="B116" s="85" t="s">
        <v>178</v>
      </c>
      <c r="C116" s="85" t="s">
        <v>162</v>
      </c>
      <c r="D116" s="85" t="s">
        <v>91</v>
      </c>
      <c r="E116" s="84" t="s">
        <v>192</v>
      </c>
      <c r="F116" s="86" t="s">
        <v>93</v>
      </c>
      <c r="G116" s="92" t="s">
        <v>180</v>
      </c>
      <c r="H116" s="88" t="s">
        <v>108</v>
      </c>
      <c r="I116" s="88" t="s">
        <v>138</v>
      </c>
      <c r="J116" s="88" t="s">
        <v>134</v>
      </c>
      <c r="K116" s="141">
        <v>45138</v>
      </c>
      <c r="L116" s="88" t="s">
        <v>106</v>
      </c>
      <c r="M116" s="88" t="s">
        <v>117</v>
      </c>
      <c r="N116" s="88" t="s">
        <v>118</v>
      </c>
      <c r="O116" s="76" t="s">
        <v>205</v>
      </c>
      <c r="P116" s="88" t="s">
        <v>188</v>
      </c>
      <c r="Q116" s="86"/>
      <c r="R116" s="86"/>
      <c r="S116" s="86" t="s">
        <v>103</v>
      </c>
      <c r="T116" s="86"/>
      <c r="U116" s="86">
        <v>1.2</v>
      </c>
      <c r="V116" s="89">
        <v>1.2</v>
      </c>
      <c r="W116" s="89" t="s">
        <v>104</v>
      </c>
      <c r="X116" s="90" t="s">
        <v>193</v>
      </c>
      <c r="Y116" s="84" t="s">
        <v>101</v>
      </c>
      <c r="Z116" s="84"/>
      <c r="AA116" s="84"/>
      <c r="AB116" s="84" t="s">
        <v>50</v>
      </c>
      <c r="AC116" s="84"/>
      <c r="AD116" s="84"/>
      <c r="AE116" s="84"/>
      <c r="AF116" s="84"/>
      <c r="AG116" s="84"/>
      <c r="AH116" s="84"/>
      <c r="AI116" s="84"/>
    </row>
    <row r="117" spans="1:35" s="91" customFormat="1" ht="20.100000000000001" customHeight="1" x14ac:dyDescent="0.25">
      <c r="A117" s="122" t="s">
        <v>252</v>
      </c>
      <c r="B117" s="85" t="s">
        <v>178</v>
      </c>
      <c r="C117" s="85" t="s">
        <v>162</v>
      </c>
      <c r="D117" s="85" t="s">
        <v>91</v>
      </c>
      <c r="E117" s="84" t="s">
        <v>194</v>
      </c>
      <c r="F117" s="86" t="s">
        <v>93</v>
      </c>
      <c r="G117" s="92" t="s">
        <v>180</v>
      </c>
      <c r="H117" s="88" t="s">
        <v>108</v>
      </c>
      <c r="I117" s="88" t="s">
        <v>96</v>
      </c>
      <c r="J117" s="88" t="s">
        <v>97</v>
      </c>
      <c r="K117" s="84"/>
      <c r="L117" s="88" t="s">
        <v>106</v>
      </c>
      <c r="M117" s="88" t="s">
        <v>117</v>
      </c>
      <c r="N117" s="88" t="s">
        <v>118</v>
      </c>
      <c r="O117" s="76" t="s">
        <v>205</v>
      </c>
      <c r="P117" s="88" t="s">
        <v>188</v>
      </c>
      <c r="Q117" s="86"/>
      <c r="R117" s="86"/>
      <c r="S117" s="86" t="s">
        <v>103</v>
      </c>
      <c r="T117" s="86"/>
      <c r="U117" s="86">
        <v>1.2</v>
      </c>
      <c r="V117" s="89">
        <v>1.2</v>
      </c>
      <c r="W117" s="89" t="s">
        <v>104</v>
      </c>
      <c r="X117" s="90" t="s">
        <v>193</v>
      </c>
      <c r="Y117" s="84" t="s">
        <v>101</v>
      </c>
      <c r="Z117" s="84"/>
      <c r="AA117" s="84"/>
      <c r="AB117" s="84" t="s">
        <v>50</v>
      </c>
      <c r="AC117" s="84"/>
      <c r="AD117" s="84"/>
      <c r="AE117" s="84"/>
      <c r="AF117" s="84"/>
      <c r="AG117" s="84"/>
      <c r="AH117" s="84"/>
      <c r="AI117" s="84"/>
    </row>
    <row r="118" spans="1:35" s="91" customFormat="1" ht="20.100000000000001" customHeight="1" x14ac:dyDescent="0.25">
      <c r="A118" s="85" t="s">
        <v>260</v>
      </c>
      <c r="B118" s="85" t="s">
        <v>172</v>
      </c>
      <c r="C118" s="85" t="s">
        <v>162</v>
      </c>
      <c r="D118" s="85" t="s">
        <v>91</v>
      </c>
      <c r="E118" s="84" t="s">
        <v>196</v>
      </c>
      <c r="F118" s="86" t="s">
        <v>93</v>
      </c>
      <c r="G118" s="92" t="s">
        <v>197</v>
      </c>
      <c r="H118" s="88" t="s">
        <v>95</v>
      </c>
      <c r="I118" s="88" t="s">
        <v>96</v>
      </c>
      <c r="J118" s="88" t="s">
        <v>97</v>
      </c>
      <c r="K118" s="141"/>
      <c r="L118" s="88" t="s">
        <v>106</v>
      </c>
      <c r="M118" s="88" t="s">
        <v>117</v>
      </c>
      <c r="N118" s="88" t="s">
        <v>198</v>
      </c>
      <c r="O118" s="76" t="s">
        <v>205</v>
      </c>
      <c r="P118" s="88" t="s">
        <v>170</v>
      </c>
      <c r="Q118" s="86"/>
      <c r="R118" s="86" t="s">
        <v>103</v>
      </c>
      <c r="S118" s="86"/>
      <c r="T118" s="86"/>
      <c r="U118" s="86">
        <v>0.6</v>
      </c>
      <c r="V118" s="89">
        <v>0.6</v>
      </c>
      <c r="W118" s="89" t="s">
        <v>104</v>
      </c>
      <c r="X118" s="90" t="s">
        <v>25</v>
      </c>
      <c r="Y118" s="84" t="s">
        <v>101</v>
      </c>
      <c r="Z118" s="84"/>
      <c r="AA118" s="84"/>
      <c r="AB118" s="84" t="s">
        <v>50</v>
      </c>
      <c r="AC118" s="84"/>
      <c r="AD118" s="84"/>
      <c r="AE118" s="84"/>
      <c r="AF118" s="84"/>
      <c r="AG118" s="84"/>
      <c r="AH118" s="84"/>
      <c r="AI118" s="84"/>
    </row>
    <row r="119" spans="1:35" s="91" customFormat="1" ht="34.5" customHeight="1" x14ac:dyDescent="0.25">
      <c r="A119" s="85" t="s">
        <v>10</v>
      </c>
      <c r="B119" s="85" t="s">
        <v>10</v>
      </c>
      <c r="C119" s="85" t="s">
        <v>199</v>
      </c>
      <c r="D119" s="85" t="s">
        <v>200</v>
      </c>
      <c r="E119" s="84" t="s">
        <v>201</v>
      </c>
      <c r="F119" s="88" t="s">
        <v>202</v>
      </c>
      <c r="G119" s="92" t="s">
        <v>203</v>
      </c>
      <c r="H119" s="88" t="s">
        <v>108</v>
      </c>
      <c r="I119" s="88" t="s">
        <v>96</v>
      </c>
      <c r="J119" s="88" t="s">
        <v>97</v>
      </c>
      <c r="K119" s="84" t="s">
        <v>25</v>
      </c>
      <c r="L119" s="88" t="s">
        <v>106</v>
      </c>
      <c r="M119" s="88" t="s">
        <v>203</v>
      </c>
      <c r="N119" s="88" t="s">
        <v>204</v>
      </c>
      <c r="O119" s="88" t="s">
        <v>205</v>
      </c>
      <c r="P119" s="88" t="s">
        <v>10</v>
      </c>
      <c r="Q119" s="86"/>
      <c r="R119" s="86"/>
      <c r="S119" s="86" t="s">
        <v>103</v>
      </c>
      <c r="T119" s="86"/>
      <c r="U119" s="86">
        <v>6.5</v>
      </c>
      <c r="V119" s="89">
        <v>3.1</v>
      </c>
      <c r="W119" s="89" t="s">
        <v>124</v>
      </c>
      <c r="X119" s="90" t="s">
        <v>206</v>
      </c>
      <c r="Y119" s="84" t="s">
        <v>101</v>
      </c>
      <c r="Z119" s="84"/>
      <c r="AA119" s="84"/>
      <c r="AB119" s="84" t="s">
        <v>50</v>
      </c>
      <c r="AC119" s="84"/>
      <c r="AD119" s="84"/>
      <c r="AE119" s="84"/>
      <c r="AF119" s="84"/>
      <c r="AG119" s="84"/>
      <c r="AH119" s="84"/>
      <c r="AI119" s="84"/>
    </row>
    <row r="120" spans="1:35" s="91" customFormat="1" ht="20.100000000000001" customHeight="1" x14ac:dyDescent="0.25">
      <c r="A120" s="85" t="s">
        <v>22</v>
      </c>
      <c r="B120" s="85" t="s">
        <v>22</v>
      </c>
      <c r="C120" s="85" t="s">
        <v>199</v>
      </c>
      <c r="D120" s="85" t="s">
        <v>200</v>
      </c>
      <c r="E120" s="84" t="s">
        <v>207</v>
      </c>
      <c r="F120" s="88" t="s">
        <v>208</v>
      </c>
      <c r="G120" s="92" t="s">
        <v>203</v>
      </c>
      <c r="H120" s="88" t="s">
        <v>95</v>
      </c>
      <c r="I120" s="88" t="s">
        <v>138</v>
      </c>
      <c r="J120" s="88" t="s">
        <v>134</v>
      </c>
      <c r="K120" s="93">
        <v>44939</v>
      </c>
      <c r="L120" s="88" t="s">
        <v>98</v>
      </c>
      <c r="M120" s="88" t="s">
        <v>203</v>
      </c>
      <c r="N120" s="88" t="s">
        <v>204</v>
      </c>
      <c r="O120" s="88" t="s">
        <v>205</v>
      </c>
      <c r="P120" s="88" t="s">
        <v>22</v>
      </c>
      <c r="Q120" s="86"/>
      <c r="R120" s="86"/>
      <c r="S120" s="86"/>
      <c r="T120" s="86" t="s">
        <v>103</v>
      </c>
      <c r="U120" s="86">
        <v>1.2</v>
      </c>
      <c r="V120" s="89">
        <v>1.2</v>
      </c>
      <c r="W120" s="89" t="s">
        <v>104</v>
      </c>
      <c r="X120" s="94" t="s">
        <v>25</v>
      </c>
      <c r="Y120" s="84" t="s">
        <v>101</v>
      </c>
      <c r="Z120" s="84"/>
      <c r="AA120" s="84"/>
      <c r="AB120" s="84" t="s">
        <v>50</v>
      </c>
      <c r="AC120" s="84"/>
      <c r="AD120" s="84"/>
      <c r="AE120" s="84"/>
      <c r="AF120" s="84"/>
      <c r="AG120" s="84"/>
      <c r="AH120" s="84"/>
      <c r="AI120" s="84"/>
    </row>
    <row r="121" spans="1:35" s="91" customFormat="1" ht="20.100000000000001" customHeight="1" x14ac:dyDescent="0.25">
      <c r="A121" s="85" t="s">
        <v>22</v>
      </c>
      <c r="B121" s="85" t="s">
        <v>22</v>
      </c>
      <c r="C121" s="85" t="s">
        <v>199</v>
      </c>
      <c r="D121" s="85" t="s">
        <v>200</v>
      </c>
      <c r="E121" s="84" t="s">
        <v>209</v>
      </c>
      <c r="F121" s="88" t="s">
        <v>208</v>
      </c>
      <c r="G121" s="92" t="s">
        <v>203</v>
      </c>
      <c r="H121" s="88" t="s">
        <v>108</v>
      </c>
      <c r="I121" s="88" t="s">
        <v>96</v>
      </c>
      <c r="J121" s="88" t="s">
        <v>97</v>
      </c>
      <c r="K121" s="84" t="s">
        <v>25</v>
      </c>
      <c r="L121" s="88" t="s">
        <v>98</v>
      </c>
      <c r="M121" s="88" t="s">
        <v>203</v>
      </c>
      <c r="N121" s="88" t="s">
        <v>204</v>
      </c>
      <c r="O121" s="88" t="s">
        <v>205</v>
      </c>
      <c r="P121" s="88" t="s">
        <v>22</v>
      </c>
      <c r="Q121" s="86"/>
      <c r="R121" s="86"/>
      <c r="S121" s="86"/>
      <c r="T121" s="86" t="s">
        <v>103</v>
      </c>
      <c r="U121" s="86">
        <v>3.5</v>
      </c>
      <c r="V121" s="89">
        <v>3.5</v>
      </c>
      <c r="W121" s="89" t="s">
        <v>124</v>
      </c>
      <c r="X121" s="94" t="s">
        <v>25</v>
      </c>
      <c r="Y121" s="84" t="s">
        <v>101</v>
      </c>
      <c r="Z121" s="84"/>
      <c r="AA121" s="84"/>
      <c r="AB121" s="84" t="s">
        <v>50</v>
      </c>
      <c r="AC121" s="84"/>
      <c r="AD121" s="84"/>
      <c r="AE121" s="84"/>
      <c r="AF121" s="84"/>
      <c r="AG121" s="84"/>
      <c r="AH121" s="84"/>
      <c r="AI121" s="84"/>
    </row>
    <row r="122" spans="1:35" s="91" customFormat="1" ht="20.100000000000001" customHeight="1" x14ac:dyDescent="0.25">
      <c r="A122" s="85" t="s">
        <v>10</v>
      </c>
      <c r="B122" s="85" t="s">
        <v>10</v>
      </c>
      <c r="C122" s="85" t="s">
        <v>199</v>
      </c>
      <c r="D122" s="85" t="s">
        <v>200</v>
      </c>
      <c r="E122" s="84" t="s">
        <v>199</v>
      </c>
      <c r="F122" s="88" t="s">
        <v>202</v>
      </c>
      <c r="G122" s="92" t="s">
        <v>203</v>
      </c>
      <c r="H122" s="88" t="s">
        <v>95</v>
      </c>
      <c r="I122" s="88" t="s">
        <v>96</v>
      </c>
      <c r="J122" s="88" t="s">
        <v>97</v>
      </c>
      <c r="K122" s="84" t="s">
        <v>25</v>
      </c>
      <c r="L122" s="88" t="s">
        <v>106</v>
      </c>
      <c r="M122" s="88" t="s">
        <v>203</v>
      </c>
      <c r="N122" s="88" t="s">
        <v>204</v>
      </c>
      <c r="O122" s="88" t="s">
        <v>205</v>
      </c>
      <c r="P122" s="88" t="s">
        <v>10</v>
      </c>
      <c r="Q122" s="86"/>
      <c r="R122" s="86"/>
      <c r="S122" s="86"/>
      <c r="T122" s="86" t="s">
        <v>103</v>
      </c>
      <c r="U122" s="86">
        <v>10</v>
      </c>
      <c r="V122" s="89">
        <v>1.5</v>
      </c>
      <c r="W122" s="89" t="s">
        <v>104</v>
      </c>
      <c r="X122" s="90" t="s">
        <v>210</v>
      </c>
      <c r="Y122" s="84" t="s">
        <v>101</v>
      </c>
      <c r="Z122" s="84"/>
      <c r="AA122" s="93"/>
      <c r="AB122" s="84" t="s">
        <v>50</v>
      </c>
      <c r="AC122" s="84"/>
      <c r="AD122" s="84"/>
      <c r="AE122" s="84"/>
      <c r="AF122" s="84"/>
      <c r="AG122" s="84"/>
      <c r="AH122" s="84"/>
      <c r="AI122" s="84"/>
    </row>
    <row r="123" spans="1:35" s="91" customFormat="1" ht="20.100000000000001" customHeight="1" x14ac:dyDescent="0.25">
      <c r="A123" s="85" t="s">
        <v>10</v>
      </c>
      <c r="B123" s="85" t="s">
        <v>10</v>
      </c>
      <c r="C123" s="85" t="s">
        <v>199</v>
      </c>
      <c r="D123" s="85" t="s">
        <v>200</v>
      </c>
      <c r="E123" s="84" t="s">
        <v>211</v>
      </c>
      <c r="F123" s="88" t="s">
        <v>202</v>
      </c>
      <c r="G123" s="92" t="s">
        <v>203</v>
      </c>
      <c r="H123" s="88" t="s">
        <v>212</v>
      </c>
      <c r="I123" s="88" t="s">
        <v>96</v>
      </c>
      <c r="J123" s="88" t="s">
        <v>97</v>
      </c>
      <c r="K123" s="84" t="s">
        <v>25</v>
      </c>
      <c r="L123" s="88" t="s">
        <v>106</v>
      </c>
      <c r="M123" s="88" t="s">
        <v>203</v>
      </c>
      <c r="N123" s="88" t="s">
        <v>204</v>
      </c>
      <c r="O123" s="88" t="s">
        <v>205</v>
      </c>
      <c r="P123" s="88" t="s">
        <v>10</v>
      </c>
      <c r="Q123" s="86"/>
      <c r="R123" s="86" t="s">
        <v>103</v>
      </c>
      <c r="S123" s="86"/>
      <c r="T123" s="86"/>
      <c r="U123" s="86">
        <v>0.5</v>
      </c>
      <c r="V123" s="89">
        <v>0.5</v>
      </c>
      <c r="W123" s="89" t="s">
        <v>166</v>
      </c>
      <c r="X123" s="94" t="s">
        <v>25</v>
      </c>
      <c r="Y123" s="84" t="s">
        <v>101</v>
      </c>
      <c r="Z123" s="84"/>
      <c r="AA123" s="93"/>
      <c r="AB123" s="84" t="s">
        <v>50</v>
      </c>
      <c r="AC123" s="84"/>
      <c r="AD123" s="84"/>
      <c r="AE123" s="84"/>
      <c r="AF123" s="84"/>
      <c r="AG123" s="84"/>
      <c r="AH123" s="84"/>
      <c r="AI123" s="84"/>
    </row>
    <row r="124" spans="1:35" s="91" customFormat="1" ht="20.25" customHeight="1" x14ac:dyDescent="0.25">
      <c r="A124" s="85" t="s">
        <v>18</v>
      </c>
      <c r="B124" s="85" t="s">
        <v>18</v>
      </c>
      <c r="C124" s="85" t="s">
        <v>213</v>
      </c>
      <c r="D124" s="85" t="s">
        <v>200</v>
      </c>
      <c r="E124" s="84" t="s">
        <v>214</v>
      </c>
      <c r="F124" s="86" t="s">
        <v>202</v>
      </c>
      <c r="G124" s="92" t="s">
        <v>215</v>
      </c>
      <c r="H124" s="88" t="s">
        <v>108</v>
      </c>
      <c r="I124" s="88" t="s">
        <v>96</v>
      </c>
      <c r="J124" s="88" t="s">
        <v>97</v>
      </c>
      <c r="K124" s="84" t="s">
        <v>25</v>
      </c>
      <c r="L124" s="88" t="s">
        <v>106</v>
      </c>
      <c r="M124" s="88" t="s">
        <v>203</v>
      </c>
      <c r="N124" s="88" t="s">
        <v>204</v>
      </c>
      <c r="O124" s="88" t="s">
        <v>205</v>
      </c>
      <c r="P124" s="88" t="s">
        <v>216</v>
      </c>
      <c r="Q124" s="86"/>
      <c r="R124" s="86" t="s">
        <v>103</v>
      </c>
      <c r="S124" s="86"/>
      <c r="T124" s="86"/>
      <c r="U124" s="86">
        <v>4</v>
      </c>
      <c r="V124" s="89">
        <v>3.4</v>
      </c>
      <c r="W124" s="89" t="s">
        <v>124</v>
      </c>
      <c r="X124" s="90" t="s">
        <v>217</v>
      </c>
      <c r="Y124" s="84" t="s">
        <v>101</v>
      </c>
      <c r="Z124" s="84"/>
      <c r="AA124" s="84"/>
      <c r="AB124" s="84" t="s">
        <v>50</v>
      </c>
      <c r="AC124" s="84"/>
      <c r="AD124" s="84"/>
      <c r="AE124" s="84"/>
      <c r="AF124" s="84"/>
      <c r="AG124" s="84"/>
      <c r="AH124" s="84"/>
      <c r="AI124" s="84"/>
    </row>
    <row r="125" spans="1:35" s="91" customFormat="1" ht="20.25" customHeight="1" x14ac:dyDescent="0.25">
      <c r="A125" s="85" t="s">
        <v>18</v>
      </c>
      <c r="B125" s="85" t="s">
        <v>18</v>
      </c>
      <c r="C125" s="85" t="s">
        <v>213</v>
      </c>
      <c r="D125" s="85" t="s">
        <v>200</v>
      </c>
      <c r="E125" s="84" t="s">
        <v>218</v>
      </c>
      <c r="F125" s="86" t="s">
        <v>202</v>
      </c>
      <c r="G125" s="92" t="s">
        <v>215</v>
      </c>
      <c r="H125" s="88" t="s">
        <v>95</v>
      </c>
      <c r="I125" s="88" t="s">
        <v>96</v>
      </c>
      <c r="J125" s="88" t="s">
        <v>97</v>
      </c>
      <c r="K125" s="84" t="s">
        <v>25</v>
      </c>
      <c r="L125" s="88" t="s">
        <v>106</v>
      </c>
      <c r="M125" s="88" t="s">
        <v>203</v>
      </c>
      <c r="N125" s="88" t="s">
        <v>204</v>
      </c>
      <c r="O125" s="88" t="s">
        <v>205</v>
      </c>
      <c r="P125" s="88" t="s">
        <v>216</v>
      </c>
      <c r="Q125" s="86"/>
      <c r="R125" s="86"/>
      <c r="S125" s="86"/>
      <c r="T125" s="86" t="s">
        <v>103</v>
      </c>
      <c r="U125" s="86" t="s">
        <v>219</v>
      </c>
      <c r="V125" s="86" t="s">
        <v>219</v>
      </c>
      <c r="W125" s="89" t="s">
        <v>153</v>
      </c>
      <c r="X125" s="94" t="s">
        <v>25</v>
      </c>
      <c r="Y125" s="84" t="s">
        <v>101</v>
      </c>
      <c r="Z125" s="84"/>
      <c r="AA125" s="84"/>
      <c r="AB125" s="84" t="s">
        <v>50</v>
      </c>
      <c r="AC125" s="84"/>
      <c r="AD125" s="84"/>
      <c r="AE125" s="84"/>
      <c r="AF125" s="84"/>
      <c r="AG125" s="84"/>
      <c r="AH125" s="84"/>
      <c r="AI125" s="84"/>
    </row>
    <row r="126" spans="1:35" s="91" customFormat="1" ht="27.6" customHeight="1" x14ac:dyDescent="0.25">
      <c r="A126" s="85" t="s">
        <v>18</v>
      </c>
      <c r="B126" s="85" t="s">
        <v>18</v>
      </c>
      <c r="C126" s="85" t="s">
        <v>213</v>
      </c>
      <c r="D126" s="85" t="s">
        <v>200</v>
      </c>
      <c r="E126" s="84" t="s">
        <v>220</v>
      </c>
      <c r="F126" s="86" t="s">
        <v>202</v>
      </c>
      <c r="G126" s="92" t="s">
        <v>215</v>
      </c>
      <c r="H126" s="88" t="s">
        <v>95</v>
      </c>
      <c r="I126" s="88" t="s">
        <v>96</v>
      </c>
      <c r="J126" s="88" t="s">
        <v>97</v>
      </c>
      <c r="K126" s="84" t="s">
        <v>25</v>
      </c>
      <c r="L126" s="88" t="s">
        <v>106</v>
      </c>
      <c r="M126" s="88" t="s">
        <v>203</v>
      </c>
      <c r="N126" s="88" t="s">
        <v>204</v>
      </c>
      <c r="O126" s="88" t="s">
        <v>205</v>
      </c>
      <c r="P126" s="88" t="s">
        <v>216</v>
      </c>
      <c r="Q126" s="86"/>
      <c r="R126" s="86"/>
      <c r="S126" s="86"/>
      <c r="T126" s="86" t="s">
        <v>103</v>
      </c>
      <c r="U126" s="86">
        <v>14</v>
      </c>
      <c r="V126" s="89">
        <v>5</v>
      </c>
      <c r="W126" s="89" t="s">
        <v>124</v>
      </c>
      <c r="X126" s="90" t="s">
        <v>210</v>
      </c>
      <c r="Y126" s="84" t="s">
        <v>101</v>
      </c>
      <c r="Z126" s="84"/>
      <c r="AA126" s="84"/>
      <c r="AB126" s="84" t="s">
        <v>50</v>
      </c>
      <c r="AC126" s="84"/>
      <c r="AD126" s="84"/>
      <c r="AE126" s="84"/>
      <c r="AF126" s="84"/>
      <c r="AG126" s="84"/>
      <c r="AH126" s="84"/>
      <c r="AI126" s="84"/>
    </row>
    <row r="127" spans="1:35" s="91" customFormat="1" ht="21" customHeight="1" x14ac:dyDescent="0.25">
      <c r="A127" s="85" t="s">
        <v>18</v>
      </c>
      <c r="B127" s="85" t="s">
        <v>18</v>
      </c>
      <c r="C127" s="85" t="s">
        <v>213</v>
      </c>
      <c r="D127" s="85" t="s">
        <v>200</v>
      </c>
      <c r="E127" s="84" t="s">
        <v>221</v>
      </c>
      <c r="F127" s="86" t="s">
        <v>202</v>
      </c>
      <c r="G127" s="92" t="s">
        <v>215</v>
      </c>
      <c r="H127" s="88" t="s">
        <v>108</v>
      </c>
      <c r="I127" s="88" t="s">
        <v>96</v>
      </c>
      <c r="J127" s="88" t="s">
        <v>97</v>
      </c>
      <c r="K127" s="84" t="s">
        <v>25</v>
      </c>
      <c r="L127" s="88" t="s">
        <v>106</v>
      </c>
      <c r="M127" s="88" t="s">
        <v>203</v>
      </c>
      <c r="N127" s="88" t="s">
        <v>204</v>
      </c>
      <c r="O127" s="88" t="s">
        <v>205</v>
      </c>
      <c r="P127" s="88" t="s">
        <v>216</v>
      </c>
      <c r="Q127" s="86"/>
      <c r="R127" s="86"/>
      <c r="S127" s="86"/>
      <c r="T127" s="86" t="s">
        <v>103</v>
      </c>
      <c r="U127" s="86">
        <v>1.2</v>
      </c>
      <c r="V127" s="89">
        <v>1.2</v>
      </c>
      <c r="W127" s="89" t="s">
        <v>104</v>
      </c>
      <c r="X127" s="94" t="s">
        <v>25</v>
      </c>
      <c r="Y127" s="84" t="s">
        <v>101</v>
      </c>
      <c r="Z127" s="84"/>
      <c r="AA127" s="84"/>
      <c r="AB127" s="84" t="s">
        <v>50</v>
      </c>
      <c r="AC127" s="84"/>
      <c r="AD127" s="84"/>
      <c r="AE127" s="84"/>
      <c r="AF127" s="84"/>
      <c r="AG127" s="84"/>
      <c r="AH127" s="84"/>
      <c r="AI127" s="84"/>
    </row>
    <row r="128" spans="1:35" s="91" customFormat="1" ht="18.95" customHeight="1" x14ac:dyDescent="0.25">
      <c r="A128" s="85" t="s">
        <v>10</v>
      </c>
      <c r="B128" s="85" t="s">
        <v>10</v>
      </c>
      <c r="C128" s="85" t="s">
        <v>199</v>
      </c>
      <c r="D128" s="85" t="s">
        <v>200</v>
      </c>
      <c r="E128" s="84" t="s">
        <v>222</v>
      </c>
      <c r="F128" s="86" t="s">
        <v>202</v>
      </c>
      <c r="G128" s="92" t="s">
        <v>215</v>
      </c>
      <c r="H128" s="88" t="s">
        <v>108</v>
      </c>
      <c r="I128" s="88" t="s">
        <v>96</v>
      </c>
      <c r="J128" s="88" t="s">
        <v>97</v>
      </c>
      <c r="K128" s="84" t="s">
        <v>25</v>
      </c>
      <c r="L128" s="88" t="s">
        <v>106</v>
      </c>
      <c r="M128" s="88" t="s">
        <v>203</v>
      </c>
      <c r="N128" s="88" t="s">
        <v>204</v>
      </c>
      <c r="O128" s="88" t="s">
        <v>205</v>
      </c>
      <c r="P128" s="88" t="s">
        <v>10</v>
      </c>
      <c r="Q128" s="86"/>
      <c r="R128" s="86" t="s">
        <v>103</v>
      </c>
      <c r="S128" s="86"/>
      <c r="T128" s="86"/>
      <c r="U128" s="86">
        <v>1.5</v>
      </c>
      <c r="V128" s="89">
        <v>1.5</v>
      </c>
      <c r="W128" s="89" t="s">
        <v>104</v>
      </c>
      <c r="X128" s="94" t="s">
        <v>216</v>
      </c>
      <c r="Y128" s="84" t="s">
        <v>101</v>
      </c>
      <c r="Z128" s="84"/>
      <c r="AA128" s="84"/>
      <c r="AB128" s="84" t="s">
        <v>50</v>
      </c>
      <c r="AC128" s="84"/>
      <c r="AD128" s="84"/>
      <c r="AE128" s="84"/>
      <c r="AF128" s="84"/>
      <c r="AG128" s="84"/>
      <c r="AH128" s="84"/>
      <c r="AI128" s="84"/>
    </row>
    <row r="129" spans="1:35" s="91" customFormat="1" ht="20.100000000000001" customHeight="1" x14ac:dyDescent="0.25">
      <c r="A129" s="85" t="s">
        <v>18</v>
      </c>
      <c r="B129" s="85" t="s">
        <v>18</v>
      </c>
      <c r="C129" s="85" t="s">
        <v>213</v>
      </c>
      <c r="D129" s="85" t="s">
        <v>200</v>
      </c>
      <c r="E129" s="84" t="s">
        <v>223</v>
      </c>
      <c r="F129" s="86" t="s">
        <v>224</v>
      </c>
      <c r="G129" s="92" t="s">
        <v>225</v>
      </c>
      <c r="H129" s="88" t="s">
        <v>108</v>
      </c>
      <c r="I129" s="88" t="s">
        <v>96</v>
      </c>
      <c r="J129" s="88" t="s">
        <v>97</v>
      </c>
      <c r="K129" s="84" t="s">
        <v>25</v>
      </c>
      <c r="L129" s="88" t="s">
        <v>106</v>
      </c>
      <c r="M129" s="88" t="s">
        <v>117</v>
      </c>
      <c r="N129" s="88" t="s">
        <v>100</v>
      </c>
      <c r="O129" s="88" t="s">
        <v>205</v>
      </c>
      <c r="P129" s="88" t="s">
        <v>226</v>
      </c>
      <c r="Q129" s="86"/>
      <c r="R129" s="86"/>
      <c r="S129" s="86" t="s">
        <v>103</v>
      </c>
      <c r="T129" s="86"/>
      <c r="U129" s="86">
        <v>5</v>
      </c>
      <c r="V129" s="89">
        <v>1.5</v>
      </c>
      <c r="W129" s="89" t="s">
        <v>104</v>
      </c>
      <c r="X129" s="90" t="s">
        <v>25</v>
      </c>
      <c r="Y129" s="84" t="s">
        <v>101</v>
      </c>
      <c r="Z129" s="84"/>
      <c r="AA129" s="84"/>
      <c r="AB129" s="84" t="s">
        <v>50</v>
      </c>
      <c r="AC129" s="84"/>
      <c r="AD129" s="84"/>
      <c r="AE129" s="84"/>
      <c r="AF129" s="84"/>
      <c r="AG129" s="84"/>
      <c r="AH129" s="84"/>
      <c r="AI129" s="84"/>
    </row>
    <row r="130" spans="1:35" s="91" customFormat="1" ht="20.100000000000001" customHeight="1" x14ac:dyDescent="0.25">
      <c r="A130" s="85" t="s">
        <v>18</v>
      </c>
      <c r="B130" s="85" t="s">
        <v>18</v>
      </c>
      <c r="C130" s="85" t="s">
        <v>213</v>
      </c>
      <c r="D130" s="85" t="s">
        <v>200</v>
      </c>
      <c r="E130" s="84" t="s">
        <v>227</v>
      </c>
      <c r="F130" s="86" t="s">
        <v>224</v>
      </c>
      <c r="G130" s="92" t="s">
        <v>225</v>
      </c>
      <c r="H130" s="88" t="s">
        <v>108</v>
      </c>
      <c r="I130" s="88" t="s">
        <v>138</v>
      </c>
      <c r="J130" s="88" t="s">
        <v>244</v>
      </c>
      <c r="K130" s="124">
        <v>45113</v>
      </c>
      <c r="L130" s="88" t="s">
        <v>106</v>
      </c>
      <c r="M130" s="88" t="s">
        <v>117</v>
      </c>
      <c r="N130" s="88" t="s">
        <v>100</v>
      </c>
      <c r="O130" s="88" t="s">
        <v>205</v>
      </c>
      <c r="P130" s="88" t="s">
        <v>226</v>
      </c>
      <c r="Q130" s="86"/>
      <c r="R130" s="86"/>
      <c r="S130" s="86" t="s">
        <v>103</v>
      </c>
      <c r="T130" s="86"/>
      <c r="U130" s="86">
        <v>5</v>
      </c>
      <c r="V130" s="89">
        <v>1.5</v>
      </c>
      <c r="W130" s="89" t="s">
        <v>104</v>
      </c>
      <c r="X130" s="90" t="s">
        <v>25</v>
      </c>
      <c r="Y130" s="84" t="s">
        <v>101</v>
      </c>
      <c r="Z130" s="84"/>
      <c r="AA130" s="84"/>
      <c r="AB130" s="84" t="s">
        <v>50</v>
      </c>
      <c r="AC130" s="84"/>
      <c r="AD130" s="84"/>
      <c r="AE130" s="84"/>
      <c r="AF130" s="84"/>
      <c r="AG130" s="84"/>
      <c r="AH130" s="84"/>
      <c r="AI130" s="84"/>
    </row>
    <row r="131" spans="1:35" s="91" customFormat="1" ht="20.100000000000001" customHeight="1" x14ac:dyDescent="0.25">
      <c r="A131" s="85" t="s">
        <v>10</v>
      </c>
      <c r="B131" s="85" t="s">
        <v>10</v>
      </c>
      <c r="C131" s="85" t="s">
        <v>213</v>
      </c>
      <c r="D131" s="85" t="s">
        <v>200</v>
      </c>
      <c r="E131" s="84" t="s">
        <v>228</v>
      </c>
      <c r="F131" s="88" t="s">
        <v>208</v>
      </c>
      <c r="G131" s="92" t="s">
        <v>215</v>
      </c>
      <c r="H131" s="88" t="s">
        <v>95</v>
      </c>
      <c r="I131" s="88" t="s">
        <v>96</v>
      </c>
      <c r="J131" s="88" t="s">
        <v>97</v>
      </c>
      <c r="K131" s="84" t="s">
        <v>25</v>
      </c>
      <c r="L131" s="88" t="s">
        <v>106</v>
      </c>
      <c r="M131" s="88" t="s">
        <v>203</v>
      </c>
      <c r="N131" s="88" t="s">
        <v>204</v>
      </c>
      <c r="O131" s="88" t="s">
        <v>205</v>
      </c>
      <c r="P131" s="88" t="s">
        <v>216</v>
      </c>
      <c r="Q131" s="86" t="s">
        <v>103</v>
      </c>
      <c r="R131" s="86"/>
      <c r="S131" s="86"/>
      <c r="T131" s="86"/>
      <c r="U131" s="86">
        <v>2</v>
      </c>
      <c r="V131" s="89">
        <v>2</v>
      </c>
      <c r="W131" s="89" t="s">
        <v>104</v>
      </c>
      <c r="X131" s="90" t="s">
        <v>25</v>
      </c>
      <c r="Y131" s="84" t="s">
        <v>101</v>
      </c>
      <c r="Z131" s="84"/>
      <c r="AA131" s="84"/>
      <c r="AB131" s="84" t="s">
        <v>50</v>
      </c>
      <c r="AC131" s="84"/>
      <c r="AD131" s="84"/>
      <c r="AE131" s="84"/>
      <c r="AF131" s="84"/>
      <c r="AG131" s="84"/>
      <c r="AH131" s="84"/>
      <c r="AI131" s="84"/>
    </row>
    <row r="132" spans="1:35" s="91" customFormat="1" ht="20.100000000000001" customHeight="1" x14ac:dyDescent="0.25">
      <c r="A132" s="85" t="s">
        <v>18</v>
      </c>
      <c r="B132" s="85" t="s">
        <v>18</v>
      </c>
      <c r="C132" s="85" t="s">
        <v>213</v>
      </c>
      <c r="D132" s="85" t="s">
        <v>200</v>
      </c>
      <c r="E132" s="84" t="s">
        <v>229</v>
      </c>
      <c r="F132" s="88" t="s">
        <v>230</v>
      </c>
      <c r="G132" s="92" t="s">
        <v>215</v>
      </c>
      <c r="H132" s="88" t="s">
        <v>108</v>
      </c>
      <c r="I132" s="88" t="s">
        <v>96</v>
      </c>
      <c r="J132" s="88" t="s">
        <v>97</v>
      </c>
      <c r="K132" s="84" t="s">
        <v>25</v>
      </c>
      <c r="L132" s="88" t="s">
        <v>98</v>
      </c>
      <c r="M132" s="88" t="s">
        <v>203</v>
      </c>
      <c r="N132" s="88" t="s">
        <v>204</v>
      </c>
      <c r="O132" s="88" t="s">
        <v>205</v>
      </c>
      <c r="P132" s="88" t="s">
        <v>216</v>
      </c>
      <c r="Q132" s="86"/>
      <c r="R132" s="86"/>
      <c r="S132" s="86"/>
      <c r="T132" s="86" t="s">
        <v>103</v>
      </c>
      <c r="U132" s="86">
        <v>11.7</v>
      </c>
      <c r="V132" s="89">
        <v>2.2000000000000002</v>
      </c>
      <c r="W132" s="89" t="s">
        <v>104</v>
      </c>
      <c r="X132" s="90" t="s">
        <v>25</v>
      </c>
      <c r="Y132" s="84" t="s">
        <v>205</v>
      </c>
      <c r="Z132" s="84" t="s">
        <v>261</v>
      </c>
      <c r="AA132" s="84" t="s">
        <v>262</v>
      </c>
      <c r="AB132" s="84" t="s">
        <v>50</v>
      </c>
      <c r="AC132" s="84"/>
      <c r="AD132" s="84"/>
      <c r="AE132" s="84"/>
      <c r="AF132" s="84"/>
      <c r="AG132" s="84"/>
      <c r="AH132" s="84"/>
      <c r="AI132" s="84"/>
    </row>
    <row r="133" spans="1:35" s="91" customFormat="1" ht="20.100000000000001" customHeight="1" x14ac:dyDescent="0.25">
      <c r="A133" s="85" t="s">
        <v>18</v>
      </c>
      <c r="B133" s="85" t="s">
        <v>18</v>
      </c>
      <c r="C133" s="85" t="s">
        <v>213</v>
      </c>
      <c r="D133" s="85" t="s">
        <v>200</v>
      </c>
      <c r="E133" s="84" t="s">
        <v>231</v>
      </c>
      <c r="F133" s="88" t="s">
        <v>230</v>
      </c>
      <c r="G133" s="92" t="s">
        <v>215</v>
      </c>
      <c r="H133" s="88" t="s">
        <v>108</v>
      </c>
      <c r="I133" s="88" t="s">
        <v>96</v>
      </c>
      <c r="J133" s="88" t="s">
        <v>97</v>
      </c>
      <c r="K133" s="84" t="s">
        <v>25</v>
      </c>
      <c r="L133" s="88" t="s">
        <v>106</v>
      </c>
      <c r="M133" s="88" t="s">
        <v>203</v>
      </c>
      <c r="N133" s="88" t="s">
        <v>204</v>
      </c>
      <c r="O133" s="88" t="s">
        <v>205</v>
      </c>
      <c r="P133" s="88" t="s">
        <v>216</v>
      </c>
      <c r="Q133" s="86"/>
      <c r="R133" s="86"/>
      <c r="S133" s="86"/>
      <c r="T133" s="86" t="s">
        <v>103</v>
      </c>
      <c r="U133" s="86">
        <v>15.4</v>
      </c>
      <c r="V133" s="89">
        <v>2.7</v>
      </c>
      <c r="W133" s="89" t="s">
        <v>104</v>
      </c>
      <c r="X133" s="90" t="s">
        <v>25</v>
      </c>
      <c r="Y133" s="84" t="s">
        <v>101</v>
      </c>
      <c r="Z133" s="84"/>
      <c r="AA133" s="84"/>
      <c r="AB133" s="84" t="s">
        <v>50</v>
      </c>
      <c r="AC133" s="84"/>
      <c r="AD133" s="84"/>
      <c r="AE133" s="84"/>
      <c r="AF133" s="84"/>
      <c r="AG133" s="84"/>
      <c r="AH133" s="84"/>
      <c r="AI133" s="84"/>
    </row>
    <row r="134" spans="1:35" s="91" customFormat="1" ht="20.100000000000001" customHeight="1" x14ac:dyDescent="0.25">
      <c r="A134" s="85" t="s">
        <v>18</v>
      </c>
      <c r="B134" s="85" t="s">
        <v>18</v>
      </c>
      <c r="C134" s="85" t="s">
        <v>213</v>
      </c>
      <c r="D134" s="85" t="s">
        <v>200</v>
      </c>
      <c r="E134" s="84" t="s">
        <v>232</v>
      </c>
      <c r="F134" s="88" t="s">
        <v>208</v>
      </c>
      <c r="G134" s="92" t="s">
        <v>215</v>
      </c>
      <c r="H134" s="88" t="s">
        <v>108</v>
      </c>
      <c r="I134" s="101" t="s">
        <v>138</v>
      </c>
      <c r="J134" s="101" t="s">
        <v>134</v>
      </c>
      <c r="K134" s="102">
        <v>45107</v>
      </c>
      <c r="L134" s="88" t="s">
        <v>111</v>
      </c>
      <c r="M134" s="88" t="s">
        <v>203</v>
      </c>
      <c r="N134" s="88" t="s">
        <v>204</v>
      </c>
      <c r="O134" s="88" t="s">
        <v>205</v>
      </c>
      <c r="P134" s="88" t="s">
        <v>216</v>
      </c>
      <c r="Q134" s="86" t="s">
        <v>103</v>
      </c>
      <c r="R134" s="86"/>
      <c r="S134" s="86"/>
      <c r="T134" s="86"/>
      <c r="U134" s="86">
        <v>1.8</v>
      </c>
      <c r="V134" s="89">
        <v>1</v>
      </c>
      <c r="W134" s="89" t="s">
        <v>104</v>
      </c>
      <c r="X134" s="90" t="s">
        <v>25</v>
      </c>
      <c r="Y134" s="84" t="s">
        <v>101</v>
      </c>
      <c r="Z134" s="84"/>
      <c r="AA134" s="84"/>
      <c r="AB134" s="84" t="s">
        <v>50</v>
      </c>
      <c r="AC134" s="84"/>
      <c r="AD134" s="84"/>
      <c r="AE134" s="84"/>
      <c r="AF134" s="84"/>
      <c r="AG134" s="84"/>
      <c r="AH134" s="84"/>
      <c r="AI134" s="84"/>
    </row>
    <row r="135" spans="1:35" s="91" customFormat="1" ht="20.100000000000001" customHeight="1" x14ac:dyDescent="0.25">
      <c r="A135" s="85" t="s">
        <v>18</v>
      </c>
      <c r="B135" s="85" t="s">
        <v>18</v>
      </c>
      <c r="C135" s="85" t="s">
        <v>213</v>
      </c>
      <c r="D135" s="85" t="s">
        <v>200</v>
      </c>
      <c r="E135" s="84" t="s">
        <v>233</v>
      </c>
      <c r="F135" s="88" t="s">
        <v>208</v>
      </c>
      <c r="G135" s="92" t="s">
        <v>215</v>
      </c>
      <c r="H135" s="88" t="s">
        <v>108</v>
      </c>
      <c r="I135" s="88" t="s">
        <v>96</v>
      </c>
      <c r="J135" s="88" t="s">
        <v>97</v>
      </c>
      <c r="K135" s="84" t="s">
        <v>25</v>
      </c>
      <c r="L135" s="88" t="s">
        <v>111</v>
      </c>
      <c r="M135" s="88" t="s">
        <v>203</v>
      </c>
      <c r="N135" s="88" t="s">
        <v>204</v>
      </c>
      <c r="O135" s="88" t="s">
        <v>205</v>
      </c>
      <c r="P135" s="88" t="s">
        <v>216</v>
      </c>
      <c r="Q135" s="86" t="s">
        <v>103</v>
      </c>
      <c r="R135" s="86"/>
      <c r="S135" s="86"/>
      <c r="T135" s="86"/>
      <c r="U135" s="86">
        <v>1.8</v>
      </c>
      <c r="V135" s="89">
        <v>1</v>
      </c>
      <c r="W135" s="89" t="s">
        <v>104</v>
      </c>
      <c r="X135" s="90" t="s">
        <v>25</v>
      </c>
      <c r="Y135" s="103" t="s">
        <v>263</v>
      </c>
      <c r="Z135" s="103" t="s">
        <v>264</v>
      </c>
      <c r="AA135" s="84"/>
      <c r="AB135" s="84" t="s">
        <v>50</v>
      </c>
      <c r="AC135" s="84"/>
      <c r="AD135" s="84"/>
      <c r="AE135" s="84"/>
      <c r="AF135" s="84"/>
      <c r="AG135" s="84"/>
      <c r="AH135" s="84"/>
      <c r="AI135" s="84"/>
    </row>
    <row r="136" spans="1:35" s="91" customFormat="1" ht="20.100000000000001" customHeight="1" x14ac:dyDescent="0.25">
      <c r="A136" s="85" t="s">
        <v>18</v>
      </c>
      <c r="B136" s="85" t="s">
        <v>18</v>
      </c>
      <c r="C136" s="85" t="s">
        <v>213</v>
      </c>
      <c r="D136" s="85" t="s">
        <v>200</v>
      </c>
      <c r="E136" s="84" t="s">
        <v>234</v>
      </c>
      <c r="F136" s="88" t="s">
        <v>230</v>
      </c>
      <c r="G136" s="92" t="s">
        <v>215</v>
      </c>
      <c r="H136" s="88" t="s">
        <v>95</v>
      </c>
      <c r="I136" s="88" t="s">
        <v>96</v>
      </c>
      <c r="J136" s="88" t="s">
        <v>97</v>
      </c>
      <c r="K136" s="84" t="s">
        <v>25</v>
      </c>
      <c r="L136" s="88" t="s">
        <v>106</v>
      </c>
      <c r="M136" s="88" t="s">
        <v>203</v>
      </c>
      <c r="N136" s="88" t="s">
        <v>204</v>
      </c>
      <c r="O136" s="88" t="s">
        <v>205</v>
      </c>
      <c r="P136" s="88" t="s">
        <v>216</v>
      </c>
      <c r="Q136" s="86"/>
      <c r="R136" s="86" t="s">
        <v>103</v>
      </c>
      <c r="S136" s="86"/>
      <c r="T136" s="86"/>
      <c r="U136" s="86">
        <v>4</v>
      </c>
      <c r="V136" s="89">
        <v>1</v>
      </c>
      <c r="W136" s="89" t="s">
        <v>104</v>
      </c>
      <c r="X136" s="90" t="s">
        <v>25</v>
      </c>
      <c r="Y136" s="84" t="s">
        <v>101</v>
      </c>
      <c r="Z136" s="84"/>
      <c r="AA136" s="84"/>
      <c r="AB136" s="84" t="s">
        <v>50</v>
      </c>
      <c r="AC136" s="84"/>
      <c r="AD136" s="84"/>
      <c r="AE136" s="84"/>
      <c r="AF136" s="84"/>
      <c r="AG136" s="84"/>
      <c r="AH136" s="84"/>
      <c r="AI136" s="84"/>
    </row>
    <row r="137" spans="1:35" s="91" customFormat="1" ht="20.100000000000001" customHeight="1" x14ac:dyDescent="0.25">
      <c r="A137" s="85" t="s">
        <v>18</v>
      </c>
      <c r="B137" s="85" t="s">
        <v>18</v>
      </c>
      <c r="C137" s="85" t="s">
        <v>213</v>
      </c>
      <c r="D137" s="85" t="s">
        <v>200</v>
      </c>
      <c r="E137" s="84" t="s">
        <v>235</v>
      </c>
      <c r="F137" s="88" t="s">
        <v>208</v>
      </c>
      <c r="G137" s="92" t="s">
        <v>215</v>
      </c>
      <c r="H137" s="88" t="s">
        <v>108</v>
      </c>
      <c r="I137" s="88" t="s">
        <v>96</v>
      </c>
      <c r="J137" s="88" t="s">
        <v>97</v>
      </c>
      <c r="K137" s="84" t="s">
        <v>25</v>
      </c>
      <c r="L137" s="88" t="s">
        <v>111</v>
      </c>
      <c r="M137" s="88" t="s">
        <v>203</v>
      </c>
      <c r="N137" s="88" t="s">
        <v>204</v>
      </c>
      <c r="O137" s="88" t="s">
        <v>205</v>
      </c>
      <c r="P137" s="88" t="s">
        <v>216</v>
      </c>
      <c r="Q137" s="86" t="s">
        <v>103</v>
      </c>
      <c r="R137" s="86"/>
      <c r="S137" s="86"/>
      <c r="T137" s="86"/>
      <c r="U137" s="86">
        <v>1</v>
      </c>
      <c r="V137" s="89">
        <v>1</v>
      </c>
      <c r="W137" s="89" t="s">
        <v>104</v>
      </c>
      <c r="X137" s="90" t="s">
        <v>25</v>
      </c>
      <c r="Y137" s="103" t="s">
        <v>263</v>
      </c>
      <c r="Z137" s="103" t="s">
        <v>264</v>
      </c>
      <c r="AA137" s="84"/>
      <c r="AB137" s="84" t="s">
        <v>50</v>
      </c>
      <c r="AC137" s="84"/>
      <c r="AD137" s="84"/>
      <c r="AE137" s="84"/>
      <c r="AF137" s="84"/>
      <c r="AG137" s="84"/>
      <c r="AH137" s="84"/>
      <c r="AI137" s="84"/>
    </row>
    <row r="138" spans="1:35" s="91" customFormat="1" ht="20.100000000000001" customHeight="1" x14ac:dyDescent="0.25">
      <c r="A138" s="95" t="s">
        <v>29</v>
      </c>
      <c r="B138" s="84" t="s">
        <v>236</v>
      </c>
      <c r="C138" s="85" t="s">
        <v>254</v>
      </c>
      <c r="D138" s="85" t="s">
        <v>114</v>
      </c>
      <c r="E138" s="84" t="s">
        <v>238</v>
      </c>
      <c r="F138" s="86" t="s">
        <v>224</v>
      </c>
      <c r="G138" s="92" t="s">
        <v>239</v>
      </c>
      <c r="H138" s="88" t="s">
        <v>95</v>
      </c>
      <c r="I138" s="88" t="s">
        <v>96</v>
      </c>
      <c r="J138" s="88" t="s">
        <v>97</v>
      </c>
      <c r="K138" s="84" t="s">
        <v>25</v>
      </c>
      <c r="L138" s="88" t="s">
        <v>106</v>
      </c>
      <c r="M138" s="88" t="s">
        <v>117</v>
      </c>
      <c r="N138" s="88" t="s">
        <v>100</v>
      </c>
      <c r="O138" s="88" t="s">
        <v>205</v>
      </c>
      <c r="P138" s="88" t="s">
        <v>240</v>
      </c>
      <c r="Q138" s="86"/>
      <c r="R138" s="86" t="s">
        <v>103</v>
      </c>
      <c r="S138" s="86"/>
      <c r="T138" s="86"/>
      <c r="U138" s="86" t="s">
        <v>241</v>
      </c>
      <c r="V138" s="89" t="s">
        <v>241</v>
      </c>
      <c r="W138" s="89" t="s">
        <v>153</v>
      </c>
      <c r="X138" s="90" t="s">
        <v>25</v>
      </c>
      <c r="Y138" s="84" t="s">
        <v>101</v>
      </c>
      <c r="Z138" s="84"/>
      <c r="AA138" s="84"/>
      <c r="AB138" s="84" t="s">
        <v>50</v>
      </c>
      <c r="AC138" s="84"/>
      <c r="AD138" s="84"/>
      <c r="AE138" s="84"/>
      <c r="AF138" s="84"/>
      <c r="AG138" s="84"/>
      <c r="AH138" s="84"/>
      <c r="AI138" s="84"/>
    </row>
    <row r="139" spans="1:35" s="91" customFormat="1" ht="20.100000000000001" customHeight="1" x14ac:dyDescent="0.25">
      <c r="A139" s="95" t="s">
        <v>29</v>
      </c>
      <c r="B139" s="84" t="s">
        <v>236</v>
      </c>
      <c r="C139" s="85" t="s">
        <v>254</v>
      </c>
      <c r="D139" s="85" t="s">
        <v>114</v>
      </c>
      <c r="E139" s="84" t="s">
        <v>242</v>
      </c>
      <c r="F139" s="86" t="s">
        <v>224</v>
      </c>
      <c r="G139" s="92" t="s">
        <v>239</v>
      </c>
      <c r="H139" s="88" t="s">
        <v>95</v>
      </c>
      <c r="I139" s="88" t="s">
        <v>96</v>
      </c>
      <c r="J139" s="88" t="s">
        <v>97</v>
      </c>
      <c r="K139" s="84" t="s">
        <v>25</v>
      </c>
      <c r="L139" s="88" t="s">
        <v>106</v>
      </c>
      <c r="M139" s="88" t="s">
        <v>117</v>
      </c>
      <c r="N139" s="88" t="s">
        <v>100</v>
      </c>
      <c r="O139" s="88" t="s">
        <v>205</v>
      </c>
      <c r="P139" s="88" t="s">
        <v>240</v>
      </c>
      <c r="Q139" s="86"/>
      <c r="R139" s="86" t="s">
        <v>103</v>
      </c>
      <c r="S139" s="86"/>
      <c r="T139" s="86"/>
      <c r="U139" s="86" t="s">
        <v>241</v>
      </c>
      <c r="V139" s="89" t="s">
        <v>241</v>
      </c>
      <c r="W139" s="89" t="s">
        <v>153</v>
      </c>
      <c r="X139" s="90" t="s">
        <v>25</v>
      </c>
      <c r="Y139" s="84" t="s">
        <v>101</v>
      </c>
      <c r="Z139" s="84"/>
      <c r="AA139" s="84"/>
      <c r="AB139" s="84" t="s">
        <v>50</v>
      </c>
      <c r="AC139" s="84"/>
      <c r="AD139" s="84"/>
      <c r="AE139" s="84"/>
      <c r="AF139" s="84"/>
      <c r="AG139" s="84"/>
      <c r="AH139" s="84"/>
      <c r="AI139" s="84"/>
    </row>
    <row r="140" spans="1:35" s="91" customFormat="1" ht="20.100000000000001" customHeight="1" x14ac:dyDescent="0.25">
      <c r="A140" s="95" t="s">
        <v>26</v>
      </c>
      <c r="B140" s="85" t="s">
        <v>249</v>
      </c>
      <c r="C140" s="85" t="s">
        <v>254</v>
      </c>
      <c r="D140" s="85" t="s">
        <v>91</v>
      </c>
      <c r="E140" s="84" t="s">
        <v>250</v>
      </c>
      <c r="F140" s="86" t="s">
        <v>224</v>
      </c>
      <c r="G140" s="92" t="s">
        <v>239</v>
      </c>
      <c r="H140" s="88" t="s">
        <v>95</v>
      </c>
      <c r="I140" s="88" t="s">
        <v>96</v>
      </c>
      <c r="J140" s="88" t="s">
        <v>97</v>
      </c>
      <c r="K140" s="84" t="s">
        <v>25</v>
      </c>
      <c r="L140" s="88" t="s">
        <v>111</v>
      </c>
      <c r="M140" s="88" t="s">
        <v>117</v>
      </c>
      <c r="N140" s="88" t="s">
        <v>100</v>
      </c>
      <c r="O140" s="88" t="s">
        <v>205</v>
      </c>
      <c r="P140" s="85" t="s">
        <v>249</v>
      </c>
      <c r="Q140" s="86" t="s">
        <v>103</v>
      </c>
      <c r="R140" s="86"/>
      <c r="S140" s="86"/>
      <c r="T140" s="86"/>
      <c r="U140" s="86">
        <v>2</v>
      </c>
      <c r="V140" s="89">
        <v>2.2999999999999998</v>
      </c>
      <c r="W140" s="89" t="s">
        <v>104</v>
      </c>
      <c r="X140" s="90" t="s">
        <v>25</v>
      </c>
      <c r="Y140" s="84" t="s">
        <v>101</v>
      </c>
      <c r="Z140" s="84"/>
      <c r="AA140" s="84"/>
      <c r="AB140" s="84" t="s">
        <v>50</v>
      </c>
      <c r="AC140" s="84"/>
      <c r="AD140" s="84"/>
      <c r="AE140" s="84"/>
      <c r="AF140" s="84"/>
      <c r="AG140" s="84"/>
      <c r="AH140" s="84"/>
      <c r="AI140" s="84"/>
    </row>
    <row r="141" spans="1:35" s="91" customFormat="1" ht="20.100000000000001" customHeight="1" x14ac:dyDescent="0.25">
      <c r="A141" s="84" t="s">
        <v>252</v>
      </c>
      <c r="B141" s="85" t="s">
        <v>253</v>
      </c>
      <c r="C141" s="85" t="s">
        <v>254</v>
      </c>
      <c r="D141" s="85" t="s">
        <v>114</v>
      </c>
      <c r="E141" s="84" t="s">
        <v>255</v>
      </c>
      <c r="F141" s="86" t="s">
        <v>224</v>
      </c>
      <c r="G141" s="92" t="s">
        <v>256</v>
      </c>
      <c r="H141" s="88" t="s">
        <v>108</v>
      </c>
      <c r="I141" s="88" t="s">
        <v>133</v>
      </c>
      <c r="J141" s="114" t="s">
        <v>244</v>
      </c>
      <c r="K141" s="84" t="s">
        <v>25</v>
      </c>
      <c r="L141" s="88" t="s">
        <v>106</v>
      </c>
      <c r="M141" s="88" t="s">
        <v>117</v>
      </c>
      <c r="N141" s="88" t="s">
        <v>118</v>
      </c>
      <c r="O141" s="88" t="s">
        <v>205</v>
      </c>
      <c r="P141" s="85" t="s">
        <v>252</v>
      </c>
      <c r="Q141" s="86"/>
      <c r="R141" s="86"/>
      <c r="S141" s="86" t="s">
        <v>103</v>
      </c>
      <c r="T141" s="86"/>
      <c r="U141" s="86">
        <v>2.4</v>
      </c>
      <c r="V141" s="89">
        <v>2.4</v>
      </c>
      <c r="W141" s="89" t="s">
        <v>104</v>
      </c>
      <c r="X141" s="90" t="s">
        <v>25</v>
      </c>
      <c r="Y141" s="84" t="s">
        <v>101</v>
      </c>
      <c r="Z141" s="84"/>
      <c r="AA141" s="84"/>
      <c r="AB141" s="84" t="s">
        <v>50</v>
      </c>
      <c r="AC141" s="84"/>
      <c r="AD141" s="84"/>
      <c r="AE141" s="84"/>
      <c r="AF141" s="84"/>
      <c r="AG141" s="84"/>
      <c r="AH141" s="84"/>
      <c r="AI141" s="84"/>
    </row>
    <row r="142" spans="1:35" s="91" customFormat="1" ht="20.100000000000001" customHeight="1" x14ac:dyDescent="0.25">
      <c r="A142" s="84" t="s">
        <v>252</v>
      </c>
      <c r="B142" s="85" t="s">
        <v>253</v>
      </c>
      <c r="C142" s="85" t="s">
        <v>254</v>
      </c>
      <c r="D142" s="85" t="s">
        <v>114</v>
      </c>
      <c r="E142" s="84" t="s">
        <v>257</v>
      </c>
      <c r="F142" s="86" t="s">
        <v>93</v>
      </c>
      <c r="G142" s="92" t="s">
        <v>258</v>
      </c>
      <c r="H142" s="88" t="s">
        <v>108</v>
      </c>
      <c r="I142" s="88" t="s">
        <v>96</v>
      </c>
      <c r="J142" s="88" t="s">
        <v>97</v>
      </c>
      <c r="K142" s="84" t="s">
        <v>25</v>
      </c>
      <c r="L142" s="88" t="s">
        <v>106</v>
      </c>
      <c r="M142" s="88" t="s">
        <v>117</v>
      </c>
      <c r="N142" s="88" t="s">
        <v>118</v>
      </c>
      <c r="O142" s="88" t="s">
        <v>205</v>
      </c>
      <c r="P142" s="85" t="s">
        <v>252</v>
      </c>
      <c r="Q142" s="86"/>
      <c r="R142" s="86" t="s">
        <v>103</v>
      </c>
      <c r="S142" s="86"/>
      <c r="T142" s="86"/>
      <c r="U142" s="86"/>
      <c r="V142" s="89"/>
      <c r="W142" s="89" t="s">
        <v>124</v>
      </c>
      <c r="X142" s="90" t="s">
        <v>25</v>
      </c>
      <c r="Y142" s="84" t="s">
        <v>101</v>
      </c>
      <c r="Z142" s="84"/>
      <c r="AA142" s="84"/>
      <c r="AB142" s="84" t="s">
        <v>50</v>
      </c>
      <c r="AC142" s="84"/>
      <c r="AD142" s="84"/>
      <c r="AE142" s="84"/>
      <c r="AF142" s="84"/>
      <c r="AG142" s="84"/>
      <c r="AH142" s="84"/>
      <c r="AI142" s="84"/>
    </row>
    <row r="143" spans="1:35" s="91" customFormat="1" ht="20.100000000000001" customHeight="1" x14ac:dyDescent="0.25">
      <c r="A143" s="85" t="s">
        <v>252</v>
      </c>
      <c r="B143" s="85" t="s">
        <v>178</v>
      </c>
      <c r="C143" s="85" t="s">
        <v>162</v>
      </c>
      <c r="D143" s="85" t="s">
        <v>91</v>
      </c>
      <c r="E143" s="84" t="s">
        <v>247</v>
      </c>
      <c r="F143" s="86" t="s">
        <v>93</v>
      </c>
      <c r="G143" s="92" t="s">
        <v>180</v>
      </c>
      <c r="H143" s="88" t="s">
        <v>108</v>
      </c>
      <c r="I143" s="88" t="s">
        <v>138</v>
      </c>
      <c r="J143" s="88" t="s">
        <v>244</v>
      </c>
      <c r="K143" s="141">
        <v>45077</v>
      </c>
      <c r="L143" s="88" t="s">
        <v>106</v>
      </c>
      <c r="M143" s="88" t="s">
        <v>117</v>
      </c>
      <c r="N143" s="88" t="s">
        <v>118</v>
      </c>
      <c r="O143" s="76" t="s">
        <v>205</v>
      </c>
      <c r="P143" s="88" t="s">
        <v>188</v>
      </c>
      <c r="Q143" s="86"/>
      <c r="R143" s="86"/>
      <c r="S143" s="86" t="s">
        <v>103</v>
      </c>
      <c r="T143" s="86"/>
      <c r="U143" s="86">
        <v>1.2</v>
      </c>
      <c r="V143" s="89">
        <v>1.2</v>
      </c>
      <c r="W143" s="89" t="s">
        <v>104</v>
      </c>
      <c r="X143" s="90" t="s">
        <v>25</v>
      </c>
      <c r="Y143" s="84" t="s">
        <v>101</v>
      </c>
      <c r="Z143" s="84"/>
      <c r="AA143" s="84"/>
      <c r="AB143" s="84" t="s">
        <v>50</v>
      </c>
      <c r="AC143" s="84"/>
      <c r="AD143" s="84"/>
      <c r="AE143" s="84"/>
      <c r="AF143" s="84"/>
      <c r="AG143" s="84"/>
      <c r="AH143" s="84"/>
      <c r="AI143" s="84"/>
    </row>
    <row r="144" spans="1:35" s="91" customFormat="1" ht="20.100000000000001" customHeight="1" x14ac:dyDescent="0.25">
      <c r="A144" s="85" t="s">
        <v>265</v>
      </c>
      <c r="B144" s="85" t="s">
        <v>265</v>
      </c>
      <c r="C144" s="85" t="s">
        <v>266</v>
      </c>
      <c r="D144" s="85" t="s">
        <v>114</v>
      </c>
      <c r="E144" s="84" t="s">
        <v>267</v>
      </c>
      <c r="F144" s="86" t="s">
        <v>93</v>
      </c>
      <c r="G144" s="92" t="s">
        <v>268</v>
      </c>
      <c r="H144" s="88" t="s">
        <v>95</v>
      </c>
      <c r="I144" s="88" t="s">
        <v>96</v>
      </c>
      <c r="J144" s="88" t="s">
        <v>97</v>
      </c>
      <c r="K144" s="141"/>
      <c r="L144" s="88" t="s">
        <v>106</v>
      </c>
      <c r="M144" s="88" t="s">
        <v>117</v>
      </c>
      <c r="N144" s="88" t="s">
        <v>100</v>
      </c>
      <c r="O144" s="76" t="s">
        <v>205</v>
      </c>
      <c r="P144" s="88" t="s">
        <v>188</v>
      </c>
      <c r="Q144" s="86"/>
      <c r="R144" s="86"/>
      <c r="S144" s="86" t="s">
        <v>103</v>
      </c>
      <c r="T144" s="86"/>
      <c r="U144" s="86">
        <v>0.25</v>
      </c>
      <c r="V144" s="89"/>
      <c r="W144" s="89" t="s">
        <v>166</v>
      </c>
      <c r="X144" s="90" t="s">
        <v>269</v>
      </c>
      <c r="Y144" s="84" t="s">
        <v>101</v>
      </c>
      <c r="Z144" s="84"/>
      <c r="AA144" s="84"/>
      <c r="AB144" s="84" t="s">
        <v>50</v>
      </c>
      <c r="AC144" s="84"/>
      <c r="AD144" s="84"/>
      <c r="AE144" s="84"/>
      <c r="AF144" s="84"/>
      <c r="AG144" s="84"/>
      <c r="AH144" s="84"/>
      <c r="AI144" s="84"/>
    </row>
    <row r="145" spans="1:35" s="91" customFormat="1" ht="20.100000000000001" customHeight="1" x14ac:dyDescent="0.25">
      <c r="A145" s="85" t="s">
        <v>252</v>
      </c>
      <c r="B145" s="85" t="s">
        <v>178</v>
      </c>
      <c r="C145" s="85" t="s">
        <v>162</v>
      </c>
      <c r="D145" s="85" t="s">
        <v>91</v>
      </c>
      <c r="E145" s="84" t="s">
        <v>270</v>
      </c>
      <c r="F145" s="86" t="s">
        <v>93</v>
      </c>
      <c r="G145" s="92" t="s">
        <v>180</v>
      </c>
      <c r="H145" s="88" t="s">
        <v>108</v>
      </c>
      <c r="I145" s="88" t="s">
        <v>96</v>
      </c>
      <c r="J145" s="88" t="s">
        <v>97</v>
      </c>
      <c r="K145" s="141"/>
      <c r="L145" s="88" t="s">
        <v>106</v>
      </c>
      <c r="M145" s="88" t="s">
        <v>117</v>
      </c>
      <c r="N145" s="88" t="s">
        <v>118</v>
      </c>
      <c r="O145" s="76" t="s">
        <v>205</v>
      </c>
      <c r="P145" s="88" t="s">
        <v>188</v>
      </c>
      <c r="Q145" s="86" t="s">
        <v>103</v>
      </c>
      <c r="R145" s="86"/>
      <c r="S145" s="86"/>
      <c r="T145" s="86"/>
      <c r="U145" s="86">
        <v>1</v>
      </c>
      <c r="V145" s="89">
        <v>1</v>
      </c>
      <c r="W145" s="89" t="s">
        <v>104</v>
      </c>
      <c r="X145" s="90" t="s">
        <v>25</v>
      </c>
      <c r="Y145" s="84" t="s">
        <v>101</v>
      </c>
      <c r="Z145" s="84"/>
      <c r="AA145" s="84"/>
      <c r="AB145" s="84" t="s">
        <v>50</v>
      </c>
      <c r="AC145" s="84"/>
      <c r="AD145" s="84"/>
      <c r="AE145" s="84"/>
      <c r="AF145" s="84"/>
      <c r="AG145" s="84"/>
      <c r="AH145" s="84"/>
      <c r="AI145" s="84"/>
    </row>
    <row r="146" spans="1:35" s="91" customFormat="1" ht="20.100000000000001" customHeight="1" x14ac:dyDescent="0.25">
      <c r="A146" s="85" t="s">
        <v>112</v>
      </c>
      <c r="B146" s="85" t="s">
        <v>130</v>
      </c>
      <c r="C146" s="85" t="s">
        <v>90</v>
      </c>
      <c r="D146" s="85" t="s">
        <v>114</v>
      </c>
      <c r="E146" s="84" t="s">
        <v>271</v>
      </c>
      <c r="F146" s="86" t="s">
        <v>93</v>
      </c>
      <c r="G146" s="92" t="s">
        <v>180</v>
      </c>
      <c r="H146" s="88" t="s">
        <v>108</v>
      </c>
      <c r="I146" s="88" t="s">
        <v>96</v>
      </c>
      <c r="J146" s="88" t="s">
        <v>97</v>
      </c>
      <c r="K146" s="141"/>
      <c r="L146" s="88" t="s">
        <v>106</v>
      </c>
      <c r="M146" s="88" t="s">
        <v>117</v>
      </c>
      <c r="N146" s="88" t="s">
        <v>118</v>
      </c>
      <c r="O146" s="76" t="s">
        <v>205</v>
      </c>
      <c r="P146" s="88" t="s">
        <v>188</v>
      </c>
      <c r="Q146" s="86"/>
      <c r="R146" s="86" t="s">
        <v>103</v>
      </c>
      <c r="S146" s="86"/>
      <c r="T146" s="86"/>
      <c r="U146" s="74" t="s">
        <v>153</v>
      </c>
      <c r="V146" s="74" t="s">
        <v>153</v>
      </c>
      <c r="W146" s="74" t="s">
        <v>153</v>
      </c>
      <c r="X146" s="90" t="s">
        <v>25</v>
      </c>
      <c r="Y146" s="84" t="s">
        <v>101</v>
      </c>
      <c r="Z146" s="84"/>
      <c r="AA146" s="84"/>
      <c r="AB146" s="84" t="s">
        <v>50</v>
      </c>
      <c r="AC146" s="84"/>
      <c r="AD146" s="84"/>
      <c r="AE146" s="84"/>
      <c r="AF146" s="84"/>
      <c r="AG146" s="84"/>
      <c r="AH146" s="84"/>
      <c r="AI146" s="84"/>
    </row>
    <row r="147" spans="1:35" s="91" customFormat="1" ht="20.100000000000001" customHeight="1" x14ac:dyDescent="0.25">
      <c r="A147" s="85" t="s">
        <v>112</v>
      </c>
      <c r="B147" s="85" t="s">
        <v>130</v>
      </c>
      <c r="C147" s="85" t="s">
        <v>90</v>
      </c>
      <c r="D147" s="85" t="s">
        <v>114</v>
      </c>
      <c r="E147" s="84" t="s">
        <v>272</v>
      </c>
      <c r="F147" s="86" t="s">
        <v>93</v>
      </c>
      <c r="G147" s="92" t="s">
        <v>180</v>
      </c>
      <c r="H147" s="88" t="s">
        <v>108</v>
      </c>
      <c r="I147" s="88" t="s">
        <v>96</v>
      </c>
      <c r="J147" s="88" t="s">
        <v>97</v>
      </c>
      <c r="K147" s="141"/>
      <c r="L147" s="88" t="s">
        <v>106</v>
      </c>
      <c r="M147" s="88" t="s">
        <v>117</v>
      </c>
      <c r="N147" s="88" t="s">
        <v>100</v>
      </c>
      <c r="O147" s="76" t="s">
        <v>205</v>
      </c>
      <c r="P147" s="88" t="s">
        <v>373</v>
      </c>
      <c r="Q147" s="86"/>
      <c r="R147" s="86" t="s">
        <v>103</v>
      </c>
      <c r="S147" s="86"/>
      <c r="T147" s="86"/>
      <c r="U147" s="74" t="s">
        <v>153</v>
      </c>
      <c r="V147" s="74" t="s">
        <v>153</v>
      </c>
      <c r="W147" s="74" t="s">
        <v>153</v>
      </c>
      <c r="X147" s="90" t="s">
        <v>25</v>
      </c>
      <c r="Y147" s="84" t="s">
        <v>101</v>
      </c>
      <c r="Z147" s="84"/>
      <c r="AA147" s="84"/>
      <c r="AB147" s="84" t="s">
        <v>50</v>
      </c>
      <c r="AC147" s="84"/>
      <c r="AD147" s="84"/>
      <c r="AE147" s="84"/>
      <c r="AF147" s="84"/>
      <c r="AG147" s="84"/>
      <c r="AH147" s="84"/>
      <c r="AI147" s="84"/>
    </row>
    <row r="148" spans="1:35" s="91" customFormat="1" ht="20.100000000000001" customHeight="1" x14ac:dyDescent="0.25">
      <c r="A148" s="85" t="s">
        <v>112</v>
      </c>
      <c r="B148" s="85" t="s">
        <v>130</v>
      </c>
      <c r="C148" s="85" t="s">
        <v>90</v>
      </c>
      <c r="D148" s="85" t="s">
        <v>114</v>
      </c>
      <c r="E148" s="84" t="s">
        <v>273</v>
      </c>
      <c r="F148" s="86" t="s">
        <v>93</v>
      </c>
      <c r="G148" s="92" t="s">
        <v>180</v>
      </c>
      <c r="H148" s="88" t="s">
        <v>108</v>
      </c>
      <c r="I148" s="88" t="s">
        <v>96</v>
      </c>
      <c r="J148" s="88" t="s">
        <v>97</v>
      </c>
      <c r="K148" s="141"/>
      <c r="L148" s="88" t="s">
        <v>106</v>
      </c>
      <c r="M148" s="88" t="s">
        <v>117</v>
      </c>
      <c r="N148" s="88" t="s">
        <v>100</v>
      </c>
      <c r="O148" s="76" t="s">
        <v>205</v>
      </c>
      <c r="P148" s="88" t="s">
        <v>373</v>
      </c>
      <c r="Q148" s="86"/>
      <c r="R148" s="86" t="s">
        <v>103</v>
      </c>
      <c r="S148" s="86"/>
      <c r="T148" s="86"/>
      <c r="U148" s="74" t="s">
        <v>153</v>
      </c>
      <c r="V148" s="74" t="s">
        <v>153</v>
      </c>
      <c r="W148" s="74" t="s">
        <v>153</v>
      </c>
      <c r="X148" s="90" t="s">
        <v>25</v>
      </c>
      <c r="Y148" s="84" t="s">
        <v>101</v>
      </c>
      <c r="Z148" s="84"/>
      <c r="AA148" s="84"/>
      <c r="AB148" s="84" t="s">
        <v>50</v>
      </c>
      <c r="AC148" s="84"/>
      <c r="AD148" s="84"/>
      <c r="AE148" s="84"/>
      <c r="AF148" s="84"/>
      <c r="AG148" s="84"/>
      <c r="AH148" s="84"/>
      <c r="AI148" s="84"/>
    </row>
    <row r="149" spans="1:35" s="91" customFormat="1" ht="20.100000000000001" customHeight="1" x14ac:dyDescent="0.25">
      <c r="A149" s="85" t="s">
        <v>112</v>
      </c>
      <c r="B149" s="85" t="s">
        <v>130</v>
      </c>
      <c r="C149" s="85" t="s">
        <v>90</v>
      </c>
      <c r="D149" s="85" t="s">
        <v>114</v>
      </c>
      <c r="E149" s="84" t="s">
        <v>274</v>
      </c>
      <c r="F149" s="86" t="s">
        <v>93</v>
      </c>
      <c r="G149" s="92" t="s">
        <v>180</v>
      </c>
      <c r="H149" s="88" t="s">
        <v>108</v>
      </c>
      <c r="I149" s="88" t="s">
        <v>96</v>
      </c>
      <c r="J149" s="88" t="s">
        <v>97</v>
      </c>
      <c r="K149" s="141"/>
      <c r="L149" s="88" t="s">
        <v>106</v>
      </c>
      <c r="M149" s="88" t="s">
        <v>117</v>
      </c>
      <c r="N149" s="88" t="s">
        <v>100</v>
      </c>
      <c r="O149" s="76" t="s">
        <v>205</v>
      </c>
      <c r="P149" s="88" t="s">
        <v>373</v>
      </c>
      <c r="Q149" s="86"/>
      <c r="R149" s="86" t="s">
        <v>103</v>
      </c>
      <c r="S149" s="86"/>
      <c r="T149" s="86"/>
      <c r="U149" s="74" t="s">
        <v>153</v>
      </c>
      <c r="V149" s="74" t="s">
        <v>153</v>
      </c>
      <c r="W149" s="74" t="s">
        <v>153</v>
      </c>
      <c r="X149" s="90" t="s">
        <v>25</v>
      </c>
      <c r="Y149" s="84" t="s">
        <v>101</v>
      </c>
      <c r="Z149" s="84"/>
      <c r="AA149" s="84"/>
      <c r="AB149" s="84" t="s">
        <v>50</v>
      </c>
      <c r="AC149" s="84"/>
      <c r="AD149" s="84"/>
      <c r="AE149" s="84"/>
      <c r="AF149" s="84"/>
      <c r="AG149" s="84"/>
      <c r="AH149" s="84"/>
      <c r="AI149" s="84"/>
    </row>
    <row r="150" spans="1:35" s="91" customFormat="1" ht="20.100000000000001" customHeight="1" x14ac:dyDescent="0.25">
      <c r="A150" s="85" t="s">
        <v>112</v>
      </c>
      <c r="B150" s="85" t="s">
        <v>130</v>
      </c>
      <c r="C150" s="85" t="s">
        <v>90</v>
      </c>
      <c r="D150" s="85" t="s">
        <v>114</v>
      </c>
      <c r="E150" s="84" t="s">
        <v>275</v>
      </c>
      <c r="F150" s="86" t="s">
        <v>93</v>
      </c>
      <c r="G150" s="92" t="s">
        <v>180</v>
      </c>
      <c r="H150" s="88" t="s">
        <v>108</v>
      </c>
      <c r="I150" s="88" t="s">
        <v>96</v>
      </c>
      <c r="J150" s="88" t="s">
        <v>97</v>
      </c>
      <c r="K150" s="141"/>
      <c r="L150" s="88" t="s">
        <v>106</v>
      </c>
      <c r="M150" s="88" t="s">
        <v>117</v>
      </c>
      <c r="N150" s="88" t="s">
        <v>100</v>
      </c>
      <c r="O150" s="76" t="s">
        <v>205</v>
      </c>
      <c r="P150" s="88" t="s">
        <v>373</v>
      </c>
      <c r="Q150" s="86"/>
      <c r="R150" s="86" t="s">
        <v>103</v>
      </c>
      <c r="S150" s="86"/>
      <c r="T150" s="86"/>
      <c r="U150" s="74" t="s">
        <v>153</v>
      </c>
      <c r="V150" s="74" t="s">
        <v>153</v>
      </c>
      <c r="W150" s="74" t="s">
        <v>153</v>
      </c>
      <c r="X150" s="90" t="s">
        <v>25</v>
      </c>
      <c r="Y150" s="84" t="s">
        <v>101</v>
      </c>
      <c r="Z150" s="84"/>
      <c r="AA150" s="84"/>
      <c r="AB150" s="84" t="s">
        <v>50</v>
      </c>
      <c r="AC150" s="84"/>
      <c r="AD150" s="84"/>
      <c r="AE150" s="84"/>
      <c r="AF150" s="84"/>
      <c r="AG150" s="84"/>
      <c r="AH150" s="84"/>
      <c r="AI150" s="84"/>
    </row>
    <row r="151" spans="1:35" s="91" customFormat="1" ht="20.100000000000001" customHeight="1" x14ac:dyDescent="0.25">
      <c r="A151" s="85" t="s">
        <v>112</v>
      </c>
      <c r="B151" s="85" t="s">
        <v>130</v>
      </c>
      <c r="C151" s="85" t="s">
        <v>90</v>
      </c>
      <c r="D151" s="85" t="s">
        <v>114</v>
      </c>
      <c r="E151" s="84" t="s">
        <v>276</v>
      </c>
      <c r="F151" s="86" t="s">
        <v>93</v>
      </c>
      <c r="G151" s="92" t="s">
        <v>180</v>
      </c>
      <c r="H151" s="88" t="s">
        <v>108</v>
      </c>
      <c r="I151" s="88" t="s">
        <v>96</v>
      </c>
      <c r="J151" s="88" t="s">
        <v>97</v>
      </c>
      <c r="K151" s="141"/>
      <c r="L151" s="88" t="s">
        <v>106</v>
      </c>
      <c r="M151" s="88" t="s">
        <v>117</v>
      </c>
      <c r="N151" s="88" t="s">
        <v>100</v>
      </c>
      <c r="O151" s="76" t="s">
        <v>205</v>
      </c>
      <c r="P151" s="88" t="s">
        <v>373</v>
      </c>
      <c r="Q151" s="86"/>
      <c r="R151" s="86" t="s">
        <v>103</v>
      </c>
      <c r="S151" s="86"/>
      <c r="T151" s="86"/>
      <c r="U151" s="74" t="s">
        <v>153</v>
      </c>
      <c r="V151" s="74" t="s">
        <v>153</v>
      </c>
      <c r="W151" s="74" t="s">
        <v>153</v>
      </c>
      <c r="X151" s="90" t="s">
        <v>25</v>
      </c>
      <c r="Y151" s="84" t="s">
        <v>101</v>
      </c>
      <c r="Z151" s="84"/>
      <c r="AA151" s="84"/>
      <c r="AB151" s="84" t="s">
        <v>50</v>
      </c>
      <c r="AC151" s="84"/>
      <c r="AD151" s="84"/>
      <c r="AE151" s="84"/>
      <c r="AF151" s="84"/>
      <c r="AG151" s="84"/>
      <c r="AH151" s="84"/>
      <c r="AI151" s="84"/>
    </row>
    <row r="152" spans="1:35" s="91" customFormat="1" ht="20.100000000000001" customHeight="1" x14ac:dyDescent="0.25">
      <c r="A152" s="85" t="s">
        <v>252</v>
      </c>
      <c r="B152" s="85" t="s">
        <v>178</v>
      </c>
      <c r="C152" s="85" t="s">
        <v>162</v>
      </c>
      <c r="D152" s="85" t="s">
        <v>91</v>
      </c>
      <c r="E152" s="84" t="s">
        <v>277</v>
      </c>
      <c r="F152" s="86" t="s">
        <v>93</v>
      </c>
      <c r="G152" s="92" t="s">
        <v>180</v>
      </c>
      <c r="H152" s="88" t="s">
        <v>108</v>
      </c>
      <c r="I152" s="88" t="s">
        <v>96</v>
      </c>
      <c r="J152" s="88" t="s">
        <v>97</v>
      </c>
      <c r="K152" s="141"/>
      <c r="L152" s="88" t="s">
        <v>106</v>
      </c>
      <c r="M152" s="88" t="s">
        <v>117</v>
      </c>
      <c r="N152" s="88" t="s">
        <v>118</v>
      </c>
      <c r="O152" s="76" t="s">
        <v>205</v>
      </c>
      <c r="P152" s="88" t="s">
        <v>373</v>
      </c>
      <c r="Q152" s="86"/>
      <c r="R152" s="86" t="s">
        <v>103</v>
      </c>
      <c r="S152" s="86"/>
      <c r="T152" s="86"/>
      <c r="U152" s="74" t="s">
        <v>153</v>
      </c>
      <c r="V152" s="74" t="s">
        <v>153</v>
      </c>
      <c r="W152" s="74" t="s">
        <v>153</v>
      </c>
      <c r="X152" s="90" t="s">
        <v>25</v>
      </c>
      <c r="Y152" s="84" t="s">
        <v>101</v>
      </c>
      <c r="Z152" s="84"/>
      <c r="AA152" s="84"/>
      <c r="AB152" s="84" t="s">
        <v>50</v>
      </c>
      <c r="AC152" s="84"/>
      <c r="AD152" s="84"/>
      <c r="AE152" s="84"/>
      <c r="AF152" s="84"/>
      <c r="AG152" s="84"/>
      <c r="AH152" s="84"/>
      <c r="AI152" s="84"/>
    </row>
    <row r="153" spans="1:35" s="91" customFormat="1" ht="20.100000000000001" customHeight="1" x14ac:dyDescent="0.25">
      <c r="A153" s="85" t="s">
        <v>252</v>
      </c>
      <c r="B153" s="85" t="s">
        <v>178</v>
      </c>
      <c r="C153" s="85" t="s">
        <v>162</v>
      </c>
      <c r="D153" s="85" t="s">
        <v>91</v>
      </c>
      <c r="E153" s="84" t="s">
        <v>278</v>
      </c>
      <c r="F153" s="86" t="s">
        <v>93</v>
      </c>
      <c r="G153" s="92" t="s">
        <v>180</v>
      </c>
      <c r="H153" s="88" t="s">
        <v>108</v>
      </c>
      <c r="I153" s="88" t="s">
        <v>138</v>
      </c>
      <c r="J153" s="88" t="s">
        <v>134</v>
      </c>
      <c r="K153" s="141" t="s">
        <v>279</v>
      </c>
      <c r="L153" s="88" t="s">
        <v>111</v>
      </c>
      <c r="M153" s="88" t="s">
        <v>117</v>
      </c>
      <c r="N153" s="88" t="s">
        <v>100</v>
      </c>
      <c r="O153" s="76" t="s">
        <v>205</v>
      </c>
      <c r="P153" s="88" t="s">
        <v>373</v>
      </c>
      <c r="Q153" s="86" t="s">
        <v>103</v>
      </c>
      <c r="R153" s="86"/>
      <c r="S153" s="86"/>
      <c r="T153" s="86"/>
      <c r="U153" s="74" t="s">
        <v>153</v>
      </c>
      <c r="V153" s="74" t="s">
        <v>153</v>
      </c>
      <c r="W153" s="74" t="s">
        <v>153</v>
      </c>
      <c r="X153" s="90" t="s">
        <v>25</v>
      </c>
      <c r="Y153" s="84" t="s">
        <v>101</v>
      </c>
      <c r="Z153" s="84"/>
      <c r="AA153" s="84"/>
      <c r="AB153" s="84" t="s">
        <v>50</v>
      </c>
      <c r="AC153" s="84"/>
      <c r="AD153" s="84"/>
      <c r="AE153" s="84"/>
      <c r="AF153" s="84"/>
      <c r="AG153" s="84"/>
      <c r="AH153" s="84"/>
      <c r="AI153" s="84"/>
    </row>
    <row r="154" spans="1:35" s="91" customFormat="1" ht="20.100000000000001" customHeight="1" x14ac:dyDescent="0.25">
      <c r="A154" s="85" t="s">
        <v>252</v>
      </c>
      <c r="B154" s="85" t="s">
        <v>178</v>
      </c>
      <c r="C154" s="85" t="s">
        <v>162</v>
      </c>
      <c r="D154" s="85" t="s">
        <v>91</v>
      </c>
      <c r="E154" s="84" t="s">
        <v>280</v>
      </c>
      <c r="F154" s="86" t="s">
        <v>93</v>
      </c>
      <c r="G154" s="92" t="s">
        <v>180</v>
      </c>
      <c r="H154" s="88" t="s">
        <v>108</v>
      </c>
      <c r="I154" s="88" t="s">
        <v>138</v>
      </c>
      <c r="J154" s="88" t="s">
        <v>134</v>
      </c>
      <c r="K154" s="141" t="s">
        <v>281</v>
      </c>
      <c r="L154" s="88" t="s">
        <v>111</v>
      </c>
      <c r="M154" s="88" t="s">
        <v>117</v>
      </c>
      <c r="N154" s="88" t="s">
        <v>100</v>
      </c>
      <c r="O154" s="76" t="s">
        <v>205</v>
      </c>
      <c r="P154" s="88" t="s">
        <v>373</v>
      </c>
      <c r="Q154" s="86" t="s">
        <v>103</v>
      </c>
      <c r="R154" s="86"/>
      <c r="S154" s="86"/>
      <c r="T154" s="86"/>
      <c r="U154" s="74" t="s">
        <v>153</v>
      </c>
      <c r="V154" s="74" t="s">
        <v>153</v>
      </c>
      <c r="W154" s="74" t="s">
        <v>153</v>
      </c>
      <c r="X154" s="90" t="s">
        <v>25</v>
      </c>
      <c r="Y154" s="84" t="s">
        <v>101</v>
      </c>
      <c r="Z154" s="84"/>
      <c r="AA154" s="84"/>
      <c r="AB154" s="84" t="s">
        <v>50</v>
      </c>
      <c r="AC154" s="84"/>
      <c r="AD154" s="84"/>
      <c r="AE154" s="84"/>
      <c r="AF154" s="84"/>
      <c r="AG154" s="84"/>
      <c r="AH154" s="84"/>
      <c r="AI154" s="84"/>
    </row>
    <row r="155" spans="1:35" s="91" customFormat="1" ht="20.100000000000001" customHeight="1" x14ac:dyDescent="0.25">
      <c r="A155" s="85" t="s">
        <v>252</v>
      </c>
      <c r="B155" s="85" t="s">
        <v>178</v>
      </c>
      <c r="C155" s="85" t="s">
        <v>162</v>
      </c>
      <c r="D155" s="85" t="s">
        <v>91</v>
      </c>
      <c r="E155" s="84" t="s">
        <v>282</v>
      </c>
      <c r="F155" s="86" t="s">
        <v>93</v>
      </c>
      <c r="G155" s="92" t="s">
        <v>180</v>
      </c>
      <c r="H155" s="88" t="s">
        <v>108</v>
      </c>
      <c r="I155" s="88" t="s">
        <v>138</v>
      </c>
      <c r="J155" s="88" t="s">
        <v>134</v>
      </c>
      <c r="K155" s="141" t="s">
        <v>283</v>
      </c>
      <c r="L155" s="88" t="s">
        <v>111</v>
      </c>
      <c r="M155" s="88" t="s">
        <v>117</v>
      </c>
      <c r="N155" s="88" t="s">
        <v>100</v>
      </c>
      <c r="O155" s="76" t="s">
        <v>205</v>
      </c>
      <c r="P155" s="88" t="s">
        <v>373</v>
      </c>
      <c r="Q155" s="86" t="s">
        <v>103</v>
      </c>
      <c r="R155" s="86"/>
      <c r="S155" s="86"/>
      <c r="T155" s="86"/>
      <c r="U155" s="74" t="s">
        <v>153</v>
      </c>
      <c r="V155" s="74" t="s">
        <v>153</v>
      </c>
      <c r="W155" s="74" t="s">
        <v>153</v>
      </c>
      <c r="X155" s="90" t="s">
        <v>25</v>
      </c>
      <c r="Y155" s="84" t="s">
        <v>101</v>
      </c>
      <c r="Z155" s="84"/>
      <c r="AA155" s="84"/>
      <c r="AB155" s="84" t="s">
        <v>50</v>
      </c>
      <c r="AC155" s="84"/>
      <c r="AD155" s="84"/>
      <c r="AE155" s="84"/>
      <c r="AF155" s="84"/>
      <c r="AG155" s="84"/>
      <c r="AH155" s="84"/>
      <c r="AI155" s="84"/>
    </row>
    <row r="156" spans="1:35" s="91" customFormat="1" ht="20.100000000000001" customHeight="1" x14ac:dyDescent="0.25">
      <c r="A156" s="85" t="s">
        <v>37</v>
      </c>
      <c r="B156" s="85" t="s">
        <v>119</v>
      </c>
      <c r="C156" s="85" t="s">
        <v>90</v>
      </c>
      <c r="D156" s="85" t="s">
        <v>114</v>
      </c>
      <c r="E156" s="84" t="s">
        <v>284</v>
      </c>
      <c r="F156" s="86" t="s">
        <v>93</v>
      </c>
      <c r="G156" s="92" t="s">
        <v>180</v>
      </c>
      <c r="H156" s="88" t="s">
        <v>108</v>
      </c>
      <c r="I156" s="88" t="s">
        <v>96</v>
      </c>
      <c r="J156" s="88" t="s">
        <v>97</v>
      </c>
      <c r="K156" s="141"/>
      <c r="L156" s="88" t="s">
        <v>106</v>
      </c>
      <c r="M156" s="88" t="s">
        <v>117</v>
      </c>
      <c r="N156" s="88" t="s">
        <v>100</v>
      </c>
      <c r="O156" s="76" t="s">
        <v>205</v>
      </c>
      <c r="P156" s="88" t="s">
        <v>373</v>
      </c>
      <c r="Q156" s="86"/>
      <c r="R156" s="86" t="s">
        <v>103</v>
      </c>
      <c r="S156" s="86"/>
      <c r="T156" s="86"/>
      <c r="U156" s="74" t="s">
        <v>153</v>
      </c>
      <c r="V156" s="74" t="s">
        <v>153</v>
      </c>
      <c r="W156" s="74" t="s">
        <v>153</v>
      </c>
      <c r="X156" s="90" t="s">
        <v>25</v>
      </c>
      <c r="Y156" s="84" t="s">
        <v>101</v>
      </c>
      <c r="Z156" s="84"/>
      <c r="AA156" s="84"/>
      <c r="AB156" s="84" t="s">
        <v>50</v>
      </c>
      <c r="AC156" s="84"/>
      <c r="AD156" s="84"/>
      <c r="AE156" s="84"/>
      <c r="AF156" s="84"/>
      <c r="AG156" s="84"/>
      <c r="AH156" s="84"/>
      <c r="AI156" s="84"/>
    </row>
    <row r="157" spans="1:35" s="91" customFormat="1" ht="20.100000000000001" customHeight="1" x14ac:dyDescent="0.25">
      <c r="A157" s="85" t="s">
        <v>37</v>
      </c>
      <c r="B157" s="85" t="s">
        <v>119</v>
      </c>
      <c r="C157" s="85" t="s">
        <v>90</v>
      </c>
      <c r="D157" s="85" t="s">
        <v>114</v>
      </c>
      <c r="E157" s="84" t="s">
        <v>285</v>
      </c>
      <c r="F157" s="86" t="s">
        <v>93</v>
      </c>
      <c r="G157" s="92" t="s">
        <v>180</v>
      </c>
      <c r="H157" s="88" t="s">
        <v>108</v>
      </c>
      <c r="I157" s="88" t="s">
        <v>96</v>
      </c>
      <c r="J157" s="88" t="s">
        <v>97</v>
      </c>
      <c r="K157" s="141"/>
      <c r="L157" s="88" t="s">
        <v>106</v>
      </c>
      <c r="M157" s="88" t="s">
        <v>117</v>
      </c>
      <c r="N157" s="88" t="s">
        <v>100</v>
      </c>
      <c r="O157" s="76" t="s">
        <v>205</v>
      </c>
      <c r="P157" s="88" t="s">
        <v>373</v>
      </c>
      <c r="Q157" s="86"/>
      <c r="R157" s="86" t="s">
        <v>103</v>
      </c>
      <c r="S157" s="86"/>
      <c r="T157" s="86"/>
      <c r="U157" s="74" t="s">
        <v>153</v>
      </c>
      <c r="V157" s="74" t="s">
        <v>153</v>
      </c>
      <c r="W157" s="74" t="s">
        <v>153</v>
      </c>
      <c r="X157" s="90" t="s">
        <v>25</v>
      </c>
      <c r="Y157" s="84" t="s">
        <v>101</v>
      </c>
      <c r="Z157" s="84"/>
      <c r="AA157" s="84"/>
      <c r="AB157" s="84" t="s">
        <v>50</v>
      </c>
      <c r="AC157" s="84"/>
      <c r="AD157" s="84"/>
      <c r="AE157" s="84"/>
      <c r="AF157" s="84"/>
      <c r="AG157" s="84"/>
      <c r="AH157" s="84"/>
      <c r="AI157" s="84"/>
    </row>
    <row r="162" spans="3:3" x14ac:dyDescent="0.25">
      <c r="C162" s="84"/>
    </row>
  </sheetData>
  <autoFilter ref="A1:AA157" xr:uid="{00000000-0001-0000-0000-000000000000}"/>
  <phoneticPr fontId="16" type="noConversion"/>
  <dataValidations count="5">
    <dataValidation type="list" allowBlank="1" showInputMessage="1" showErrorMessage="1" sqref="L2:L157" xr:uid="{B779989B-704C-4863-A764-0DBD82810B54}">
      <formula1>"Entry Level, Experienced,Expert, Subject Matter Expert"</formula1>
    </dataValidation>
    <dataValidation type="list" allowBlank="1" showInputMessage="1" showErrorMessage="1" sqref="N2:N157" xr:uid="{C62D1C27-6D79-4320-BA11-3A1CA433BA44}">
      <formula1>"PETS( Sustenance),Embedded Development,Automation,V&amp;V, MobileOps,Mobile Development, Mobile Testing,Others"</formula1>
    </dataValidation>
    <dataValidation type="list" allowBlank="1" showInputMessage="1" showErrorMessage="1" sqref="M2:M157" xr:uid="{A14B81CE-7CAA-4E0A-B276-B0D25A489555}">
      <formula1>"NPD,Sustenance,Operations"</formula1>
    </dataValidation>
    <dataValidation type="list" allowBlank="1" showInputMessage="1" showErrorMessage="1" sqref="I2:I157" xr:uid="{578D6358-4B62-4D2C-8F89-31C90864177A}">
      <formula1>"Onboarded, Offboarded, Onboarding in progress, Offboarding in progress"</formula1>
    </dataValidation>
    <dataValidation type="list" allowBlank="1" showInputMessage="1" showErrorMessage="1" sqref="J2:J157" xr:uid="{6F5D44D3-8FFC-49B4-BAF0-D582DCD94157}">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7AA80-89CE-4869-B111-E3584E44D217}">
  <dimension ref="A1:AJ85"/>
  <sheetViews>
    <sheetView tabSelected="1" zoomScale="70" zoomScaleNormal="70" workbookViewId="0">
      <pane ySplit="2" topLeftCell="A3" activePane="bottomLeft" state="frozen"/>
      <selection activeCell="C1" sqref="C1"/>
      <selection pane="bottomLeft" activeCell="E21" sqref="E21"/>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3" bestFit="1" customWidth="1"/>
    <col min="7" max="7" width="16.28515625" style="13" customWidth="1"/>
    <col min="8" max="8" width="15.5703125" customWidth="1"/>
    <col min="9" max="9" width="18.85546875" customWidth="1"/>
    <col min="10" max="12" width="12.140625" customWidth="1"/>
    <col min="13" max="14" width="12.42578125" bestFit="1" customWidth="1"/>
    <col min="15" max="15" width="11.42578125" bestFit="1" customWidth="1"/>
    <col min="16" max="16" width="10.5703125" customWidth="1"/>
    <col min="17" max="17" width="14.42578125" customWidth="1"/>
    <col min="18" max="18" width="12.5703125" customWidth="1"/>
    <col min="19" max="19" width="11.5703125" bestFit="1" customWidth="1"/>
    <col min="20" max="20" width="13.140625" customWidth="1"/>
    <col min="21" max="21" width="11.42578125" bestFit="1" customWidth="1"/>
    <col min="22" max="22" width="13.140625" customWidth="1"/>
    <col min="23" max="23" width="11.42578125" bestFit="1" customWidth="1"/>
    <col min="24" max="24" width="18.28515625" customWidth="1"/>
    <col min="25" max="25" width="11.42578125" bestFit="1" customWidth="1"/>
    <col min="26" max="26" width="10.5703125" customWidth="1"/>
    <col min="27" max="27" width="11.42578125" bestFit="1" customWidth="1"/>
    <col min="28" max="28" width="10.5703125" customWidth="1"/>
    <col min="29" max="29" width="11.42578125" bestFit="1" customWidth="1"/>
    <col min="30" max="30" width="9.140625" bestFit="1" customWidth="1"/>
    <col min="31" max="31" width="11.42578125" bestFit="1" customWidth="1"/>
  </cols>
  <sheetData>
    <row r="1" spans="1:36" x14ac:dyDescent="0.25">
      <c r="B1" s="13"/>
      <c r="C1" s="13"/>
      <c r="D1" s="13"/>
      <c r="E1" s="13"/>
      <c r="H1" s="13"/>
      <c r="I1" s="146">
        <v>44947</v>
      </c>
      <c r="J1" s="146"/>
      <c r="K1" s="146">
        <v>44979</v>
      </c>
      <c r="L1" s="146"/>
      <c r="M1" s="146">
        <v>45008</v>
      </c>
      <c r="N1" s="146"/>
      <c r="O1" s="146">
        <v>45040</v>
      </c>
      <c r="P1" s="146"/>
      <c r="Q1" s="146">
        <v>45071</v>
      </c>
      <c r="R1" s="146"/>
      <c r="S1" s="146">
        <v>45105</v>
      </c>
      <c r="T1" s="146"/>
      <c r="U1" s="146">
        <v>45136</v>
      </c>
      <c r="V1" s="146"/>
      <c r="W1" s="146">
        <v>45169</v>
      </c>
      <c r="X1" s="146"/>
      <c r="Y1" s="146">
        <v>45171</v>
      </c>
      <c r="Z1" s="146"/>
      <c r="AA1" s="146">
        <v>45202</v>
      </c>
      <c r="AB1" s="146"/>
      <c r="AC1" s="146">
        <v>45234</v>
      </c>
      <c r="AD1" s="146"/>
      <c r="AE1" s="146">
        <v>45266</v>
      </c>
      <c r="AF1" s="146"/>
      <c r="AG1" s="146"/>
      <c r="AH1" s="146"/>
      <c r="AI1" s="146"/>
      <c r="AJ1" s="146"/>
    </row>
    <row r="2" spans="1:36" ht="45" x14ac:dyDescent="0.25">
      <c r="A2" t="s">
        <v>286</v>
      </c>
      <c r="B2" s="50" t="s">
        <v>287</v>
      </c>
      <c r="C2" s="6" t="s">
        <v>1</v>
      </c>
      <c r="D2" s="6" t="s">
        <v>62</v>
      </c>
      <c r="E2" s="6" t="s">
        <v>288</v>
      </c>
      <c r="F2" s="6" t="s">
        <v>289</v>
      </c>
      <c r="G2" s="15" t="s">
        <v>290</v>
      </c>
      <c r="H2" s="51" t="s">
        <v>291</v>
      </c>
      <c r="I2" s="50" t="s">
        <v>292</v>
      </c>
      <c r="J2" s="50" t="s">
        <v>293</v>
      </c>
      <c r="K2" s="50" t="s">
        <v>292</v>
      </c>
      <c r="L2" s="50" t="s">
        <v>293</v>
      </c>
      <c r="M2" s="50" t="s">
        <v>292</v>
      </c>
      <c r="N2" s="50" t="s">
        <v>293</v>
      </c>
      <c r="O2" s="50" t="s">
        <v>292</v>
      </c>
      <c r="P2" s="50" t="s">
        <v>293</v>
      </c>
      <c r="Q2" s="50" t="s">
        <v>292</v>
      </c>
      <c r="R2" s="50" t="s">
        <v>293</v>
      </c>
      <c r="S2" s="50" t="s">
        <v>292</v>
      </c>
      <c r="T2" s="50" t="s">
        <v>293</v>
      </c>
      <c r="U2" s="50" t="s">
        <v>292</v>
      </c>
      <c r="V2" s="50" t="s">
        <v>293</v>
      </c>
      <c r="W2" s="50" t="s">
        <v>292</v>
      </c>
      <c r="X2" s="50" t="s">
        <v>293</v>
      </c>
      <c r="Y2" s="50" t="s">
        <v>292</v>
      </c>
      <c r="Z2" s="50" t="s">
        <v>293</v>
      </c>
      <c r="AA2" s="50" t="s">
        <v>292</v>
      </c>
      <c r="AB2" s="50" t="s">
        <v>293</v>
      </c>
      <c r="AC2" s="50" t="s">
        <v>292</v>
      </c>
      <c r="AD2" s="50" t="s">
        <v>293</v>
      </c>
      <c r="AE2" s="50" t="s">
        <v>292</v>
      </c>
      <c r="AF2" s="50" t="s">
        <v>293</v>
      </c>
      <c r="AG2" s="50" t="s">
        <v>292</v>
      </c>
      <c r="AH2" s="50" t="s">
        <v>293</v>
      </c>
      <c r="AI2" s="50" t="s">
        <v>292</v>
      </c>
      <c r="AJ2" s="50" t="s">
        <v>293</v>
      </c>
    </row>
    <row r="3" spans="1:36" x14ac:dyDescent="0.25">
      <c r="B3" s="16">
        <v>1</v>
      </c>
      <c r="C3" s="52" t="s">
        <v>10</v>
      </c>
      <c r="D3" s="53" t="s">
        <v>294</v>
      </c>
      <c r="E3" s="53" t="s">
        <v>295</v>
      </c>
      <c r="F3" s="54">
        <v>617845.72000000009</v>
      </c>
      <c r="G3" s="30">
        <f>SUM(J3,L3,N3,P3,R3,T3,V3,X3,Z3,AB3,AD3,AF3)</f>
        <v>265976.56</v>
      </c>
      <c r="H3" s="55" t="s">
        <v>293</v>
      </c>
      <c r="I3" s="30">
        <v>42786.7</v>
      </c>
      <c r="J3" s="30">
        <v>33985.89</v>
      </c>
      <c r="K3" s="30">
        <v>45105</v>
      </c>
      <c r="L3" s="30">
        <v>38291.72</v>
      </c>
      <c r="M3" s="30">
        <v>59009.95</v>
      </c>
      <c r="N3" s="30">
        <v>44126.27</v>
      </c>
      <c r="O3" s="56">
        <v>51313</v>
      </c>
      <c r="P3" s="56">
        <v>38122.94</v>
      </c>
      <c r="Q3" s="56">
        <v>59009.95</v>
      </c>
      <c r="R3" s="56">
        <v>41518.559999999998</v>
      </c>
      <c r="S3" s="56">
        <v>56444.3</v>
      </c>
      <c r="T3" s="56">
        <v>42786.7</v>
      </c>
      <c r="U3" s="56">
        <v>53878.65</v>
      </c>
      <c r="V3" s="56">
        <v>27144.48</v>
      </c>
      <c r="W3" s="56">
        <v>59009.95</v>
      </c>
      <c r="X3" s="30"/>
      <c r="Y3" s="30">
        <v>53878.65</v>
      </c>
      <c r="Z3" s="30"/>
      <c r="AA3" s="30">
        <v>56444.3</v>
      </c>
      <c r="AB3" s="30"/>
      <c r="AC3" s="30">
        <v>56444.3</v>
      </c>
      <c r="AD3" s="30"/>
      <c r="AE3" s="30">
        <v>53878.65</v>
      </c>
      <c r="AF3" s="30"/>
      <c r="AG3" s="53"/>
      <c r="AH3" s="53"/>
      <c r="AI3" s="53"/>
      <c r="AJ3" s="53"/>
    </row>
    <row r="4" spans="1:36" x14ac:dyDescent="0.25">
      <c r="B4" s="16">
        <v>2</v>
      </c>
      <c r="C4" s="52" t="s">
        <v>18</v>
      </c>
      <c r="D4" s="53" t="s">
        <v>294</v>
      </c>
      <c r="E4" s="53" t="s">
        <v>295</v>
      </c>
      <c r="F4" s="54">
        <v>995183.31200000003</v>
      </c>
      <c r="G4" s="30">
        <f t="shared" ref="G4:G5" si="0">SUM(J4,L4,N4,P4,R4,T4,V4,X4,Z4,AB4,AD4,AF4)</f>
        <v>509211.82</v>
      </c>
      <c r="H4" s="55" t="s">
        <v>293</v>
      </c>
      <c r="I4" s="30">
        <v>80622.52</v>
      </c>
      <c r="J4" s="30">
        <v>50032.6</v>
      </c>
      <c r="K4" s="30">
        <v>73293.2</v>
      </c>
      <c r="L4" s="30">
        <v>60091.5</v>
      </c>
      <c r="M4" s="30">
        <v>93746.62</v>
      </c>
      <c r="N4" s="30">
        <v>73165.16</v>
      </c>
      <c r="O4" s="56">
        <v>81518.8</v>
      </c>
      <c r="P4" s="56">
        <v>71639.27</v>
      </c>
      <c r="Q4" s="56">
        <v>93746.62</v>
      </c>
      <c r="R4" s="56">
        <v>84661.6</v>
      </c>
      <c r="S4" s="56">
        <v>89670.68</v>
      </c>
      <c r="T4" s="56">
        <v>92373.86</v>
      </c>
      <c r="U4" s="56">
        <v>85594.74</v>
      </c>
      <c r="V4" s="56">
        <v>77247.83</v>
      </c>
      <c r="W4" s="56">
        <v>93746.62</v>
      </c>
      <c r="X4" s="53"/>
      <c r="Y4" s="56">
        <v>85594.74</v>
      </c>
      <c r="Z4" s="53"/>
      <c r="AA4" s="56">
        <v>89670.68</v>
      </c>
      <c r="AB4" s="53"/>
      <c r="AC4" s="56">
        <v>89670.68</v>
      </c>
      <c r="AD4" s="53"/>
      <c r="AE4" s="56">
        <v>85594.74</v>
      </c>
      <c r="AF4" s="53"/>
      <c r="AG4" s="53"/>
      <c r="AH4" s="53"/>
      <c r="AI4" s="53"/>
      <c r="AJ4" s="53"/>
    </row>
    <row r="5" spans="1:36" x14ac:dyDescent="0.25">
      <c r="B5" s="16">
        <v>3</v>
      </c>
      <c r="C5" s="52" t="s">
        <v>22</v>
      </c>
      <c r="D5" s="53" t="s">
        <v>294</v>
      </c>
      <c r="E5" s="53" t="s">
        <v>295</v>
      </c>
      <c r="F5" s="54">
        <v>126013.89427222848</v>
      </c>
      <c r="G5" s="30">
        <f t="shared" si="0"/>
        <v>73078.239999999991</v>
      </c>
      <c r="H5" s="55" t="s">
        <v>293</v>
      </c>
      <c r="I5" s="30">
        <v>5829.12</v>
      </c>
      <c r="J5" s="30">
        <v>8909.2800000000007</v>
      </c>
      <c r="K5" s="30">
        <v>5299.2</v>
      </c>
      <c r="L5" s="30">
        <v>5961.6</v>
      </c>
      <c r="M5" s="30">
        <v>6094.08</v>
      </c>
      <c r="N5" s="30">
        <v>6855.84</v>
      </c>
      <c r="O5" s="56">
        <v>5299.2</v>
      </c>
      <c r="P5" s="56">
        <v>8938.7199999999993</v>
      </c>
      <c r="Q5" s="56">
        <v>14388.8</v>
      </c>
      <c r="R5" s="56">
        <v>13763.2</v>
      </c>
      <c r="S5" s="56">
        <v>13763.2</v>
      </c>
      <c r="T5" s="56">
        <v>16763.2</v>
      </c>
      <c r="U5" s="56">
        <v>13137.6</v>
      </c>
      <c r="V5" s="56">
        <v>11886.4</v>
      </c>
      <c r="W5" s="56">
        <v>14389.057600000002</v>
      </c>
      <c r="X5" s="53"/>
      <c r="Y5" s="56">
        <v>13137.835200000001</v>
      </c>
      <c r="Z5" s="53"/>
      <c r="AA5" s="56">
        <v>13763.446400000001</v>
      </c>
      <c r="AB5" s="53"/>
      <c r="AC5" s="56">
        <v>13763.446400000001</v>
      </c>
      <c r="AD5" s="53"/>
      <c r="AE5" s="56">
        <v>13137.835200000001</v>
      </c>
      <c r="AF5" s="53"/>
      <c r="AG5" s="53"/>
      <c r="AH5" s="53"/>
      <c r="AI5" s="53"/>
      <c r="AJ5" s="53"/>
    </row>
    <row r="6" spans="1:36" s="64" customFormat="1" x14ac:dyDescent="0.25">
      <c r="B6" s="65">
        <v>4</v>
      </c>
      <c r="C6" s="66" t="s">
        <v>296</v>
      </c>
      <c r="D6" s="67" t="s">
        <v>297</v>
      </c>
      <c r="E6" s="67" t="s">
        <v>295</v>
      </c>
      <c r="F6" s="68">
        <v>288923.45462000003</v>
      </c>
      <c r="G6" s="69">
        <f t="shared" ref="G6:G9" si="1">SUM(J6,L6,N6)</f>
        <v>99288</v>
      </c>
      <c r="H6" s="70" t="s">
        <v>293</v>
      </c>
      <c r="I6" s="69">
        <v>33096</v>
      </c>
      <c r="J6" s="69">
        <v>33096</v>
      </c>
      <c r="K6" s="69">
        <v>33096</v>
      </c>
      <c r="L6" s="69">
        <v>33096</v>
      </c>
      <c r="M6" s="69">
        <v>33096</v>
      </c>
      <c r="N6" s="69">
        <v>33096</v>
      </c>
      <c r="O6" s="71">
        <v>22596</v>
      </c>
      <c r="P6" s="71">
        <v>22596</v>
      </c>
      <c r="Q6" s="71">
        <v>22596</v>
      </c>
      <c r="R6" s="71">
        <v>22596</v>
      </c>
      <c r="S6" s="71">
        <v>22596</v>
      </c>
      <c r="T6" s="71">
        <v>22596</v>
      </c>
      <c r="U6" s="71">
        <v>22596</v>
      </c>
      <c r="V6" s="71">
        <v>22596</v>
      </c>
      <c r="W6" s="71">
        <v>22596</v>
      </c>
      <c r="X6" s="71">
        <v>22596</v>
      </c>
      <c r="Y6" s="71">
        <v>22596</v>
      </c>
      <c r="Z6" s="67"/>
      <c r="AA6" s="71">
        <v>22596</v>
      </c>
      <c r="AB6" s="67"/>
      <c r="AC6" s="71">
        <v>22596</v>
      </c>
      <c r="AD6" s="67"/>
      <c r="AE6" s="71">
        <v>22596</v>
      </c>
      <c r="AF6" s="67"/>
      <c r="AG6" s="67"/>
      <c r="AH6" s="67"/>
      <c r="AI6" s="67"/>
      <c r="AJ6" s="67"/>
    </row>
    <row r="7" spans="1:36" s="64" customFormat="1" x14ac:dyDescent="0.25">
      <c r="B7" s="65">
        <v>5</v>
      </c>
      <c r="C7" s="66" t="s">
        <v>298</v>
      </c>
      <c r="D7" s="67" t="s">
        <v>297</v>
      </c>
      <c r="E7" s="67" t="s">
        <v>381</v>
      </c>
      <c r="F7" s="68">
        <v>180426.80335999999</v>
      </c>
      <c r="G7" s="69">
        <f>SUM(J7,L7,N7)</f>
        <v>0</v>
      </c>
      <c r="H7" s="70" t="s">
        <v>299</v>
      </c>
      <c r="I7" s="69">
        <v>0</v>
      </c>
      <c r="J7" s="69">
        <v>0</v>
      </c>
      <c r="K7" s="69">
        <v>0</v>
      </c>
      <c r="L7" s="69">
        <v>0</v>
      </c>
      <c r="M7" s="69">
        <v>0</v>
      </c>
      <c r="N7" s="69">
        <v>0</v>
      </c>
      <c r="O7" s="71">
        <v>0</v>
      </c>
      <c r="P7" s="71">
        <v>0</v>
      </c>
      <c r="Q7" s="71">
        <v>31500</v>
      </c>
      <c r="R7" s="71">
        <v>31500</v>
      </c>
      <c r="S7" s="71">
        <v>31500</v>
      </c>
      <c r="T7" s="71">
        <v>31500</v>
      </c>
      <c r="U7" s="71">
        <v>31500</v>
      </c>
      <c r="V7" s="71">
        <v>31500</v>
      </c>
      <c r="W7" s="71">
        <v>31500</v>
      </c>
      <c r="X7" s="140">
        <v>31500</v>
      </c>
      <c r="Y7" s="71">
        <v>31500</v>
      </c>
      <c r="Z7" s="67"/>
      <c r="AA7" s="71">
        <v>31500</v>
      </c>
      <c r="AB7" s="67"/>
      <c r="AC7" s="71">
        <v>0</v>
      </c>
      <c r="AD7" s="67"/>
      <c r="AE7" s="71">
        <v>0</v>
      </c>
      <c r="AF7" s="67"/>
      <c r="AG7" s="67"/>
      <c r="AH7" s="67"/>
      <c r="AI7" s="67"/>
      <c r="AJ7" s="67"/>
    </row>
    <row r="8" spans="1:36" s="64" customFormat="1" x14ac:dyDescent="0.25">
      <c r="B8" s="65">
        <v>7</v>
      </c>
      <c r="C8" s="66" t="s">
        <v>300</v>
      </c>
      <c r="D8" s="67" t="s">
        <v>297</v>
      </c>
      <c r="E8" s="67" t="s">
        <v>375</v>
      </c>
      <c r="F8" s="68">
        <v>113869.35881999999</v>
      </c>
      <c r="G8" s="69">
        <f>SUM(J8,L8,N8)</f>
        <v>89460</v>
      </c>
      <c r="H8" s="70" t="s">
        <v>293</v>
      </c>
      <c r="I8" s="69">
        <v>29820</v>
      </c>
      <c r="J8" s="69">
        <v>29820</v>
      </c>
      <c r="K8" s="69">
        <v>29820</v>
      </c>
      <c r="L8" s="69">
        <v>29820</v>
      </c>
      <c r="M8" s="69">
        <v>29820</v>
      </c>
      <c r="N8" s="69">
        <v>29820</v>
      </c>
      <c r="O8" s="71">
        <v>29820</v>
      </c>
      <c r="P8" s="71">
        <v>29820</v>
      </c>
      <c r="Q8" s="71">
        <v>0</v>
      </c>
      <c r="R8" s="71">
        <v>0</v>
      </c>
      <c r="S8" s="71">
        <v>0</v>
      </c>
      <c r="T8" s="71">
        <v>0</v>
      </c>
      <c r="U8" s="71">
        <v>0</v>
      </c>
      <c r="V8" s="71">
        <v>0</v>
      </c>
      <c r="W8" s="71">
        <v>0</v>
      </c>
      <c r="X8" s="67"/>
      <c r="Y8" s="71">
        <v>0</v>
      </c>
      <c r="Z8" s="67"/>
      <c r="AA8" s="71">
        <v>0</v>
      </c>
      <c r="AB8" s="67"/>
      <c r="AC8" s="71"/>
      <c r="AD8" s="67"/>
      <c r="AE8" s="71"/>
      <c r="AF8" s="67"/>
      <c r="AG8" s="67"/>
      <c r="AH8" s="67"/>
      <c r="AI8" s="67"/>
      <c r="AJ8" s="67"/>
    </row>
    <row r="9" spans="1:36" s="64" customFormat="1" x14ac:dyDescent="0.25">
      <c r="B9" s="65">
        <v>8</v>
      </c>
      <c r="C9" s="66" t="s">
        <v>31</v>
      </c>
      <c r="D9" s="67" t="s">
        <v>297</v>
      </c>
      <c r="E9" s="67" t="s">
        <v>376</v>
      </c>
      <c r="F9" s="68">
        <v>750521.85175999999</v>
      </c>
      <c r="G9" s="69">
        <f t="shared" si="1"/>
        <v>445881.75</v>
      </c>
      <c r="H9" s="70" t="s">
        <v>299</v>
      </c>
      <c r="I9" s="69">
        <v>148627.25</v>
      </c>
      <c r="J9" s="69">
        <v>148627.25</v>
      </c>
      <c r="K9" s="69">
        <v>148627.25</v>
      </c>
      <c r="L9" s="69">
        <v>148627.25</v>
      </c>
      <c r="M9" s="69">
        <v>148627.25</v>
      </c>
      <c r="N9" s="69">
        <v>148627.25</v>
      </c>
      <c r="O9" s="71">
        <v>76510</v>
      </c>
      <c r="P9" s="71">
        <v>76510</v>
      </c>
      <c r="Q9" s="69">
        <v>67875</v>
      </c>
      <c r="R9" s="69">
        <v>67875</v>
      </c>
      <c r="S9" s="69">
        <v>105125</v>
      </c>
      <c r="T9" s="69">
        <v>105125</v>
      </c>
      <c r="U9" s="69">
        <v>48000</v>
      </c>
      <c r="V9" s="69"/>
      <c r="W9" s="69">
        <v>32250</v>
      </c>
      <c r="X9" s="69"/>
      <c r="Y9" s="69">
        <v>11250</v>
      </c>
      <c r="Z9" s="67"/>
      <c r="AA9" s="71"/>
      <c r="AB9" s="67"/>
      <c r="AC9" s="71"/>
      <c r="AD9" s="67"/>
      <c r="AE9" s="71"/>
      <c r="AF9" s="67"/>
      <c r="AG9" s="67"/>
      <c r="AH9" s="67"/>
      <c r="AI9" s="67"/>
      <c r="AJ9" s="67"/>
    </row>
    <row r="10" spans="1:36" s="64" customFormat="1" x14ac:dyDescent="0.25">
      <c r="B10" s="125">
        <v>9</v>
      </c>
      <c r="C10" s="126" t="s">
        <v>34</v>
      </c>
      <c r="D10" s="127" t="s">
        <v>297</v>
      </c>
      <c r="E10" s="67" t="s">
        <v>390</v>
      </c>
      <c r="F10" s="68">
        <f t="shared" ref="F10:F12" si="2">I10+K10+M10+O10+Q10+S10+U10+W10+Y10+AA10+AC10+AE10</f>
        <v>142560</v>
      </c>
      <c r="G10" s="69">
        <f t="shared" ref="G10:G14" si="3">J10+L10+N10+P10+R10+T10+V10+X10+Z10+AB10+AD10+AF10</f>
        <v>95040</v>
      </c>
      <c r="H10" s="70" t="s">
        <v>299</v>
      </c>
      <c r="I10" s="69">
        <v>11880</v>
      </c>
      <c r="J10" s="69">
        <v>11880</v>
      </c>
      <c r="K10" s="69">
        <v>11880</v>
      </c>
      <c r="L10" s="69">
        <v>11880</v>
      </c>
      <c r="M10" s="69">
        <v>11880</v>
      </c>
      <c r="N10" s="69">
        <v>11880</v>
      </c>
      <c r="O10" s="69">
        <v>11880</v>
      </c>
      <c r="P10" s="69">
        <v>11880</v>
      </c>
      <c r="Q10" s="69">
        <v>11880</v>
      </c>
      <c r="R10" s="69">
        <v>11880</v>
      </c>
      <c r="S10" s="69">
        <v>11880</v>
      </c>
      <c r="T10" s="69">
        <v>11880</v>
      </c>
      <c r="U10" s="69">
        <v>11880</v>
      </c>
      <c r="V10" s="69">
        <v>11880</v>
      </c>
      <c r="W10" s="69">
        <v>11880</v>
      </c>
      <c r="X10" s="69">
        <v>11880</v>
      </c>
      <c r="Y10" s="69">
        <v>11880</v>
      </c>
      <c r="Z10" s="140"/>
      <c r="AA10" s="69">
        <v>11880</v>
      </c>
      <c r="AB10" s="140"/>
      <c r="AC10" s="69">
        <v>11880</v>
      </c>
      <c r="AD10" s="140"/>
      <c r="AE10" s="69">
        <v>11880</v>
      </c>
      <c r="AF10" s="140"/>
      <c r="AG10" s="67"/>
      <c r="AH10" s="67"/>
      <c r="AI10" s="67"/>
      <c r="AJ10" s="67"/>
    </row>
    <row r="11" spans="1:36" s="64" customFormat="1" x14ac:dyDescent="0.25">
      <c r="B11" s="125">
        <v>10</v>
      </c>
      <c r="C11" s="126" t="s">
        <v>37</v>
      </c>
      <c r="D11" s="127" t="s">
        <v>297</v>
      </c>
      <c r="E11" s="67" t="s">
        <v>391</v>
      </c>
      <c r="F11" s="68">
        <f t="shared" si="2"/>
        <v>557556</v>
      </c>
      <c r="G11" s="69">
        <f t="shared" si="3"/>
        <v>371704</v>
      </c>
      <c r="H11" s="70" t="s">
        <v>299</v>
      </c>
      <c r="I11" s="69">
        <v>46463</v>
      </c>
      <c r="J11" s="69">
        <v>46463</v>
      </c>
      <c r="K11" s="69">
        <v>46463</v>
      </c>
      <c r="L11" s="69">
        <v>46463</v>
      </c>
      <c r="M11" s="69">
        <v>46463</v>
      </c>
      <c r="N11" s="69">
        <v>46463</v>
      </c>
      <c r="O11" s="69">
        <v>46463</v>
      </c>
      <c r="P11" s="69">
        <v>46463</v>
      </c>
      <c r="Q11" s="69">
        <v>46463</v>
      </c>
      <c r="R11" s="69">
        <v>46463</v>
      </c>
      <c r="S11" s="69">
        <v>46463</v>
      </c>
      <c r="T11" s="69">
        <v>46463</v>
      </c>
      <c r="U11" s="69">
        <v>46463</v>
      </c>
      <c r="V11" s="69">
        <v>46463</v>
      </c>
      <c r="W11" s="69">
        <v>46463</v>
      </c>
      <c r="X11" s="69">
        <v>46463</v>
      </c>
      <c r="Y11" s="69">
        <v>46463</v>
      </c>
      <c r="Z11" s="140"/>
      <c r="AA11" s="69">
        <v>46463</v>
      </c>
      <c r="AB11" s="140"/>
      <c r="AC11" s="69">
        <v>46463</v>
      </c>
      <c r="AD11" s="140"/>
      <c r="AE11" s="69">
        <v>46463</v>
      </c>
      <c r="AF11" s="140"/>
      <c r="AG11" s="67"/>
      <c r="AH11" s="67"/>
      <c r="AI11" s="67"/>
      <c r="AJ11" s="67"/>
    </row>
    <row r="12" spans="1:36" s="64" customFormat="1" x14ac:dyDescent="0.25">
      <c r="B12" s="125">
        <v>11</v>
      </c>
      <c r="C12" s="126" t="s">
        <v>40</v>
      </c>
      <c r="D12" s="127" t="s">
        <v>297</v>
      </c>
      <c r="E12" s="67" t="s">
        <v>392</v>
      </c>
      <c r="F12" s="68">
        <f t="shared" si="2"/>
        <v>802200</v>
      </c>
      <c r="G12" s="69">
        <f t="shared" si="3"/>
        <v>534800</v>
      </c>
      <c r="H12" s="70" t="s">
        <v>299</v>
      </c>
      <c r="I12" s="69">
        <v>66850</v>
      </c>
      <c r="J12" s="69">
        <v>66850</v>
      </c>
      <c r="K12" s="69">
        <v>66850</v>
      </c>
      <c r="L12" s="69">
        <v>66850</v>
      </c>
      <c r="M12" s="69">
        <v>66850</v>
      </c>
      <c r="N12" s="69">
        <v>66850</v>
      </c>
      <c r="O12" s="69">
        <v>66850</v>
      </c>
      <c r="P12" s="69">
        <v>66850</v>
      </c>
      <c r="Q12" s="69">
        <v>66850</v>
      </c>
      <c r="R12" s="69">
        <v>66850</v>
      </c>
      <c r="S12" s="69">
        <v>66850</v>
      </c>
      <c r="T12" s="69">
        <v>66850</v>
      </c>
      <c r="U12" s="69">
        <v>66850</v>
      </c>
      <c r="V12" s="69">
        <v>66850</v>
      </c>
      <c r="W12" s="69">
        <v>66850</v>
      </c>
      <c r="X12" s="69">
        <v>66850</v>
      </c>
      <c r="Y12" s="69">
        <v>66850</v>
      </c>
      <c r="Z12" s="140"/>
      <c r="AA12" s="71">
        <v>66850</v>
      </c>
      <c r="AB12" s="140"/>
      <c r="AC12" s="71">
        <v>66850</v>
      </c>
      <c r="AD12" s="140"/>
      <c r="AE12" s="71">
        <v>66850</v>
      </c>
      <c r="AF12" s="140"/>
      <c r="AG12" s="67"/>
      <c r="AH12" s="67"/>
      <c r="AI12" s="67"/>
      <c r="AJ12" s="67"/>
    </row>
    <row r="13" spans="1:36" s="64" customFormat="1" x14ac:dyDescent="0.25">
      <c r="B13" s="125">
        <v>12</v>
      </c>
      <c r="C13" s="126" t="s">
        <v>301</v>
      </c>
      <c r="D13" s="127" t="s">
        <v>297</v>
      </c>
      <c r="E13" s="67" t="s">
        <v>393</v>
      </c>
      <c r="F13" s="68">
        <f>I13+K13+M13+O13+Q13+S13+U13+W13+Y13+AA13+AC13+AE13</f>
        <v>1447775</v>
      </c>
      <c r="G13" s="69">
        <f t="shared" si="3"/>
        <v>726969.09</v>
      </c>
      <c r="H13" s="70" t="s">
        <v>299</v>
      </c>
      <c r="I13" s="69">
        <v>46725</v>
      </c>
      <c r="J13" s="69">
        <v>45123.430000000008</v>
      </c>
      <c r="K13" s="69">
        <v>50400</v>
      </c>
      <c r="L13" s="69">
        <v>42352.14</v>
      </c>
      <c r="M13" s="69">
        <v>53550</v>
      </c>
      <c r="N13" s="69">
        <v>55209.21</v>
      </c>
      <c r="O13" s="69">
        <v>88200</v>
      </c>
      <c r="P13" s="69">
        <v>63484.31</v>
      </c>
      <c r="Q13" s="69">
        <v>117600</v>
      </c>
      <c r="R13" s="69">
        <v>117600</v>
      </c>
      <c r="S13" s="69">
        <v>117600</v>
      </c>
      <c r="T13" s="69">
        <v>117600</v>
      </c>
      <c r="U13" s="69">
        <v>142800</v>
      </c>
      <c r="V13" s="69">
        <v>142800</v>
      </c>
      <c r="W13" s="69">
        <v>142800</v>
      </c>
      <c r="X13" s="69">
        <v>142800</v>
      </c>
      <c r="Y13" s="69">
        <v>159600</v>
      </c>
      <c r="Z13" s="67"/>
      <c r="AA13" s="71">
        <v>164500</v>
      </c>
      <c r="AB13" s="67"/>
      <c r="AC13" s="71">
        <v>182000</v>
      </c>
      <c r="AD13" s="67"/>
      <c r="AE13" s="71">
        <v>182000</v>
      </c>
      <c r="AF13" s="67"/>
      <c r="AG13" s="67"/>
      <c r="AH13" s="67"/>
      <c r="AI13" s="67"/>
      <c r="AJ13" s="67"/>
    </row>
    <row r="14" spans="1:36" s="64" customFormat="1" x14ac:dyDescent="0.25">
      <c r="B14" s="125">
        <v>13</v>
      </c>
      <c r="C14" s="126" t="s">
        <v>302</v>
      </c>
      <c r="D14" s="127" t="s">
        <v>297</v>
      </c>
      <c r="E14" s="67" t="s">
        <v>394</v>
      </c>
      <c r="F14" s="68">
        <f t="shared" ref="F14:F15" si="4">I14+K14+M14+O14+Q14+S14+U14+W14+Y14+AA14+AC14+AE14</f>
        <v>201250</v>
      </c>
      <c r="G14" s="69">
        <f t="shared" si="3"/>
        <v>120750</v>
      </c>
      <c r="H14" s="70" t="s">
        <v>299</v>
      </c>
      <c r="I14" s="69">
        <v>0</v>
      </c>
      <c r="J14" s="69">
        <v>0</v>
      </c>
      <c r="K14" s="69">
        <v>0</v>
      </c>
      <c r="L14" s="69">
        <v>0</v>
      </c>
      <c r="M14" s="69">
        <v>20125</v>
      </c>
      <c r="N14" s="69">
        <v>20125</v>
      </c>
      <c r="O14" s="69">
        <v>20125</v>
      </c>
      <c r="P14" s="69">
        <v>20125</v>
      </c>
      <c r="Q14" s="69">
        <v>20125</v>
      </c>
      <c r="R14" s="69">
        <v>20125</v>
      </c>
      <c r="S14" s="69">
        <v>20125</v>
      </c>
      <c r="T14" s="69">
        <v>20125</v>
      </c>
      <c r="U14" s="69">
        <v>20125</v>
      </c>
      <c r="V14" s="69">
        <v>20125</v>
      </c>
      <c r="W14" s="69">
        <v>20125</v>
      </c>
      <c r="X14" s="69">
        <v>20125</v>
      </c>
      <c r="Y14" s="69">
        <v>20125</v>
      </c>
      <c r="Z14" s="67"/>
      <c r="AA14" s="69">
        <v>20125</v>
      </c>
      <c r="AB14" s="67"/>
      <c r="AC14" s="69">
        <v>20125</v>
      </c>
      <c r="AD14" s="67"/>
      <c r="AE14" s="69">
        <v>20125</v>
      </c>
      <c r="AF14" s="67"/>
      <c r="AG14" s="67"/>
      <c r="AH14" s="67"/>
      <c r="AI14" s="67"/>
      <c r="AJ14" s="67"/>
    </row>
    <row r="15" spans="1:36" s="64" customFormat="1" x14ac:dyDescent="0.25">
      <c r="B15" s="125">
        <v>14</v>
      </c>
      <c r="C15" s="126" t="s">
        <v>47</v>
      </c>
      <c r="D15" s="127" t="s">
        <v>297</v>
      </c>
      <c r="E15" s="67" t="s">
        <v>395</v>
      </c>
      <c r="F15" s="68">
        <f t="shared" si="4"/>
        <v>169912.75</v>
      </c>
      <c r="G15" s="69">
        <f>J15+L15+N15+P15+R15+T15+V15+X15+Z15+AB15+AD15+AF15</f>
        <v>169912.75</v>
      </c>
      <c r="H15" s="70" t="s">
        <v>299</v>
      </c>
      <c r="I15" s="69">
        <v>7875</v>
      </c>
      <c r="J15" s="69">
        <v>7875</v>
      </c>
      <c r="K15" s="69">
        <v>15750</v>
      </c>
      <c r="L15" s="69">
        <v>15750</v>
      </c>
      <c r="M15" s="69">
        <v>15750</v>
      </c>
      <c r="N15" s="69">
        <v>15750</v>
      </c>
      <c r="O15" s="69">
        <v>30518.25</v>
      </c>
      <c r="P15" s="69">
        <v>30518.25</v>
      </c>
      <c r="Q15" s="69">
        <v>30518.25</v>
      </c>
      <c r="R15" s="69">
        <v>30518.25</v>
      </c>
      <c r="S15" s="69">
        <v>30518.25</v>
      </c>
      <c r="T15" s="69">
        <v>30518.25</v>
      </c>
      <c r="U15" s="69">
        <v>25595.5</v>
      </c>
      <c r="V15" s="69">
        <v>25595.5</v>
      </c>
      <c r="W15" s="69">
        <v>13387.5</v>
      </c>
      <c r="X15" s="69">
        <v>13387.5</v>
      </c>
      <c r="Y15" s="69">
        <v>0</v>
      </c>
      <c r="Z15" s="67"/>
      <c r="AA15" s="71">
        <v>0</v>
      </c>
      <c r="AB15" s="67"/>
      <c r="AC15" s="71">
        <v>0</v>
      </c>
      <c r="AD15" s="67"/>
      <c r="AE15" s="71">
        <v>0</v>
      </c>
      <c r="AF15" s="67"/>
      <c r="AG15" s="67"/>
      <c r="AH15" s="67"/>
      <c r="AI15" s="67"/>
      <c r="AJ15" s="67"/>
    </row>
    <row r="16" spans="1:36" x14ac:dyDescent="0.25">
      <c r="B16" s="19"/>
      <c r="C16" s="19" t="s">
        <v>303</v>
      </c>
      <c r="D16" s="19"/>
      <c r="E16" s="19"/>
      <c r="F16" s="57">
        <f>SUM(F3:F15)</f>
        <v>6394038.1448322292</v>
      </c>
      <c r="G16" s="58">
        <f>SUM(G3:G15)</f>
        <v>3502072.21</v>
      </c>
      <c r="H16" s="19"/>
      <c r="I16" s="58">
        <f t="shared" ref="I16:AF16" si="5">SUM(I3:I15)</f>
        <v>520574.58999999997</v>
      </c>
      <c r="J16" s="58">
        <f t="shared" si="5"/>
        <v>482662.45</v>
      </c>
      <c r="K16" s="58">
        <f t="shared" si="5"/>
        <v>526583.65</v>
      </c>
      <c r="L16" s="58">
        <f t="shared" si="5"/>
        <v>499183.21</v>
      </c>
      <c r="M16" s="58">
        <f t="shared" si="5"/>
        <v>585011.9</v>
      </c>
      <c r="N16" s="58">
        <f t="shared" si="5"/>
        <v>551967.73</v>
      </c>
      <c r="O16" s="58">
        <f t="shared" si="5"/>
        <v>531093.25</v>
      </c>
      <c r="P16" s="58">
        <f t="shared" si="5"/>
        <v>486947.49</v>
      </c>
      <c r="Q16" s="58">
        <f t="shared" si="5"/>
        <v>582552.62</v>
      </c>
      <c r="R16" s="58">
        <f t="shared" si="5"/>
        <v>555350.61</v>
      </c>
      <c r="S16" s="58">
        <f t="shared" si="5"/>
        <v>612535.42999999993</v>
      </c>
      <c r="T16" s="58">
        <f t="shared" si="5"/>
        <v>604581.01</v>
      </c>
      <c r="U16" s="58">
        <f t="shared" si="5"/>
        <v>568420.49</v>
      </c>
      <c r="V16" s="58">
        <f t="shared" si="5"/>
        <v>484088.20999999996</v>
      </c>
      <c r="W16" s="58">
        <f t="shared" si="5"/>
        <v>554997.12760000001</v>
      </c>
      <c r="X16" s="58">
        <f t="shared" si="5"/>
        <v>355601.5</v>
      </c>
      <c r="Y16" s="58">
        <f t="shared" si="5"/>
        <v>522875.22519999999</v>
      </c>
      <c r="Z16" s="58">
        <f t="shared" si="5"/>
        <v>0</v>
      </c>
      <c r="AA16" s="58">
        <f t="shared" si="5"/>
        <v>523792.4264</v>
      </c>
      <c r="AB16" s="58">
        <f t="shared" si="5"/>
        <v>0</v>
      </c>
      <c r="AC16" s="58">
        <f t="shared" si="5"/>
        <v>509792.4264</v>
      </c>
      <c r="AD16" s="58">
        <f t="shared" si="5"/>
        <v>0</v>
      </c>
      <c r="AE16" s="58">
        <f t="shared" si="5"/>
        <v>502525.22519999999</v>
      </c>
      <c r="AF16" s="58">
        <f t="shared" si="5"/>
        <v>0</v>
      </c>
      <c r="AG16" s="13"/>
      <c r="AH16" s="13"/>
      <c r="AI16" s="13"/>
      <c r="AJ16" s="13"/>
    </row>
    <row r="20" spans="2:21" ht="28.5" x14ac:dyDescent="0.45">
      <c r="B20" s="60" t="s">
        <v>304</v>
      </c>
    </row>
    <row r="23" spans="2:21" x14ac:dyDescent="0.25">
      <c r="N23" s="34"/>
    </row>
    <row r="24" spans="2:21" x14ac:dyDescent="0.25">
      <c r="B24" s="44" t="s">
        <v>305</v>
      </c>
      <c r="C24" t="s">
        <v>306</v>
      </c>
      <c r="D24" t="s">
        <v>307</v>
      </c>
      <c r="N24" s="30"/>
      <c r="P24" s="30"/>
      <c r="Q24" s="49"/>
      <c r="R24" s="49"/>
      <c r="S24" s="49"/>
      <c r="T24" s="49"/>
      <c r="U24" s="49"/>
    </row>
    <row r="25" spans="2:21" x14ac:dyDescent="0.25">
      <c r="C25" s="42">
        <f>F16</f>
        <v>6394038.1448322292</v>
      </c>
      <c r="N25" s="30"/>
      <c r="P25" s="30"/>
      <c r="Q25" s="49"/>
      <c r="R25" s="49"/>
      <c r="S25" s="49"/>
      <c r="T25" s="49"/>
      <c r="U25" s="49"/>
    </row>
    <row r="26" spans="2:21" x14ac:dyDescent="0.25">
      <c r="B26" s="43" t="s">
        <v>308</v>
      </c>
      <c r="C26" s="42">
        <f>C25-J16</f>
        <v>5911375.6948322291</v>
      </c>
      <c r="D26" s="34">
        <f>J16</f>
        <v>482662.45</v>
      </c>
      <c r="E26" s="34"/>
    </row>
    <row r="27" spans="2:21" x14ac:dyDescent="0.25">
      <c r="B27" s="43" t="s">
        <v>309</v>
      </c>
      <c r="C27" s="42">
        <f>C26-L16</f>
        <v>5412192.4848322291</v>
      </c>
      <c r="D27" s="34">
        <f>L16</f>
        <v>499183.21</v>
      </c>
      <c r="E27" s="34"/>
      <c r="I27" s="42"/>
      <c r="P27" s="34"/>
      <c r="Q27" s="34"/>
      <c r="R27" s="34"/>
      <c r="S27" s="34"/>
      <c r="T27" s="34"/>
      <c r="U27" s="34"/>
    </row>
    <row r="28" spans="2:21" x14ac:dyDescent="0.25">
      <c r="B28" s="45" t="s">
        <v>310</v>
      </c>
      <c r="C28" s="42">
        <f>C27-N16</f>
        <v>4860224.7548322286</v>
      </c>
      <c r="D28" s="34">
        <f>N16</f>
        <v>551967.73</v>
      </c>
      <c r="E28" s="34"/>
    </row>
    <row r="29" spans="2:21" x14ac:dyDescent="0.25">
      <c r="B29" s="43"/>
    </row>
    <row r="30" spans="2:21" x14ac:dyDescent="0.25">
      <c r="B30" s="43"/>
    </row>
    <row r="31" spans="2:21" x14ac:dyDescent="0.25">
      <c r="B31" s="43" t="s">
        <v>311</v>
      </c>
      <c r="C31" t="s">
        <v>0</v>
      </c>
      <c r="D31" t="s">
        <v>307</v>
      </c>
      <c r="F31" s="13" t="s">
        <v>312</v>
      </c>
    </row>
    <row r="32" spans="2:21" x14ac:dyDescent="0.25">
      <c r="B32" s="42">
        <f>F16</f>
        <v>6394038.1448322292</v>
      </c>
      <c r="F32" s="14"/>
    </row>
    <row r="33" spans="1:7" x14ac:dyDescent="0.25">
      <c r="B33" s="42">
        <f>F16</f>
        <v>6394038.1448322292</v>
      </c>
      <c r="C33" s="43" t="s">
        <v>308</v>
      </c>
      <c r="D33" s="34">
        <f>J16</f>
        <v>482662.45</v>
      </c>
      <c r="E33" s="34"/>
      <c r="F33" s="48">
        <f>D33</f>
        <v>482662.45</v>
      </c>
    </row>
    <row r="34" spans="1:7" x14ac:dyDescent="0.25">
      <c r="B34" s="42">
        <f>F16</f>
        <v>6394038.1448322292</v>
      </c>
      <c r="C34" s="43" t="s">
        <v>309</v>
      </c>
      <c r="D34" s="34">
        <f>L16</f>
        <v>499183.21</v>
      </c>
      <c r="E34" s="34"/>
      <c r="F34" s="48">
        <f>D34+F33</f>
        <v>981845.66</v>
      </c>
    </row>
    <row r="35" spans="1:7" x14ac:dyDescent="0.25">
      <c r="B35" s="42">
        <f>F16</f>
        <v>6394038.1448322292</v>
      </c>
      <c r="C35" s="45" t="s">
        <v>310</v>
      </c>
      <c r="D35" s="34">
        <f>N16</f>
        <v>551967.73</v>
      </c>
      <c r="E35" s="34"/>
      <c r="F35" s="48">
        <f>D35+F34</f>
        <v>1533813.3900000001</v>
      </c>
    </row>
    <row r="38" spans="1:7" x14ac:dyDescent="0.25">
      <c r="F38"/>
      <c r="G38"/>
    </row>
    <row r="41" spans="1:7" ht="45" x14ac:dyDescent="0.25">
      <c r="A41" s="9" t="s">
        <v>1</v>
      </c>
      <c r="B41" t="s">
        <v>313</v>
      </c>
      <c r="D41" t="s">
        <v>314</v>
      </c>
      <c r="F41" s="59" t="s">
        <v>315</v>
      </c>
      <c r="G41"/>
    </row>
    <row r="42" spans="1:7" x14ac:dyDescent="0.25">
      <c r="A42" s="31" t="s">
        <v>10</v>
      </c>
      <c r="B42" s="18">
        <v>617845.72000000009</v>
      </c>
      <c r="D42" s="34">
        <f>G3</f>
        <v>265976.56</v>
      </c>
      <c r="E42" s="34"/>
      <c r="F42" s="34">
        <f>SUM(O3,Q3,S3)</f>
        <v>166767.25</v>
      </c>
      <c r="G42"/>
    </row>
    <row r="43" spans="1:7" x14ac:dyDescent="0.25">
      <c r="A43" s="31" t="s">
        <v>18</v>
      </c>
      <c r="B43" s="18">
        <v>995183.31200000003</v>
      </c>
      <c r="D43" s="34">
        <f>G4</f>
        <v>509211.82</v>
      </c>
      <c r="E43" s="34"/>
      <c r="F43" s="34">
        <f>SUM(O4,Q4,S4)</f>
        <v>264936.09999999998</v>
      </c>
      <c r="G43"/>
    </row>
    <row r="44" spans="1:7" x14ac:dyDescent="0.25">
      <c r="A44" s="31" t="s">
        <v>22</v>
      </c>
      <c r="B44" s="18">
        <v>126013.89427222848</v>
      </c>
      <c r="D44" s="34">
        <f>G5</f>
        <v>73078.239999999991</v>
      </c>
      <c r="E44" s="34"/>
      <c r="F44" s="34">
        <f>SUM(O5,Q5,S5)</f>
        <v>33451.199999999997</v>
      </c>
      <c r="G44"/>
    </row>
    <row r="45" spans="1:7" x14ac:dyDescent="0.25">
      <c r="A45" s="46" t="s">
        <v>296</v>
      </c>
      <c r="B45" s="47">
        <v>288923.45462000003</v>
      </c>
      <c r="D45" s="34">
        <f>G6</f>
        <v>99288</v>
      </c>
      <c r="E45" s="34"/>
      <c r="F45" s="34">
        <f>SUM(O6,Q6,S6)</f>
        <v>67788</v>
      </c>
      <c r="G45"/>
    </row>
    <row r="46" spans="1:7" x14ac:dyDescent="0.25">
      <c r="A46" s="31" t="s">
        <v>298</v>
      </c>
      <c r="B46" s="32">
        <v>180426.80335999999</v>
      </c>
      <c r="D46" s="34">
        <f>G7</f>
        <v>0</v>
      </c>
      <c r="E46" s="34"/>
      <c r="F46" s="34">
        <f>SUM(O7,Q7,S7)</f>
        <v>63000</v>
      </c>
      <c r="G46"/>
    </row>
    <row r="47" spans="1:7" x14ac:dyDescent="0.25">
      <c r="A47" s="31" t="s">
        <v>316</v>
      </c>
      <c r="B47" s="32">
        <v>180426.80335999999</v>
      </c>
      <c r="D47" s="34" t="e">
        <f>#REF!</f>
        <v>#REF!</v>
      </c>
      <c r="E47" s="34"/>
      <c r="F47" s="34" t="e">
        <f>SUM(#REF!,#REF!,#REF!)</f>
        <v>#REF!</v>
      </c>
      <c r="G47"/>
    </row>
    <row r="48" spans="1:7" x14ac:dyDescent="0.25">
      <c r="A48" s="31" t="s">
        <v>300</v>
      </c>
      <c r="B48" s="32">
        <v>113869.35881999999</v>
      </c>
      <c r="D48" s="34">
        <f t="shared" ref="D48:D53" si="6">G8</f>
        <v>89460</v>
      </c>
      <c r="E48" s="34"/>
      <c r="F48" s="34">
        <f t="shared" ref="F48:F53" si="7">SUM(O8,Q8,S8)</f>
        <v>29820</v>
      </c>
      <c r="G48"/>
    </row>
    <row r="49" spans="1:7" x14ac:dyDescent="0.25">
      <c r="A49" s="31" t="s">
        <v>31</v>
      </c>
      <c r="B49" s="32">
        <v>732105.1470600001</v>
      </c>
      <c r="D49" s="34">
        <f t="shared" si="6"/>
        <v>445881.75</v>
      </c>
      <c r="E49" s="34"/>
      <c r="F49" s="34">
        <f t="shared" si="7"/>
        <v>249510</v>
      </c>
      <c r="G49"/>
    </row>
    <row r="50" spans="1:7" x14ac:dyDescent="0.25">
      <c r="A50" s="17" t="s">
        <v>34</v>
      </c>
      <c r="B50" s="18">
        <v>136093.35881999999</v>
      </c>
      <c r="D50" s="34">
        <f t="shared" si="6"/>
        <v>95040</v>
      </c>
      <c r="E50" s="34"/>
      <c r="F50" s="34">
        <f t="shared" si="7"/>
        <v>35640</v>
      </c>
      <c r="G50"/>
    </row>
    <row r="51" spans="1:7" x14ac:dyDescent="0.25">
      <c r="A51" s="17" t="s">
        <v>37</v>
      </c>
      <c r="B51" s="18">
        <v>532264.80000000005</v>
      </c>
      <c r="D51" s="34">
        <f t="shared" si="6"/>
        <v>371704</v>
      </c>
      <c r="E51" s="34"/>
      <c r="F51" s="34">
        <f t="shared" si="7"/>
        <v>139389</v>
      </c>
      <c r="G51"/>
    </row>
    <row r="52" spans="1:7" x14ac:dyDescent="0.25">
      <c r="A52" s="17" t="s">
        <v>40</v>
      </c>
      <c r="B52" s="18">
        <v>765811.54706000013</v>
      </c>
      <c r="D52" s="34">
        <f t="shared" si="6"/>
        <v>534800</v>
      </c>
      <c r="E52" s="34"/>
      <c r="F52" s="34">
        <f t="shared" si="7"/>
        <v>200550</v>
      </c>
      <c r="G52"/>
    </row>
    <row r="53" spans="1:7" x14ac:dyDescent="0.25">
      <c r="A53" s="17" t="s">
        <v>301</v>
      </c>
      <c r="B53" s="18">
        <v>1382102.731958763</v>
      </c>
      <c r="D53" s="34">
        <f t="shared" si="6"/>
        <v>726969.09</v>
      </c>
      <c r="E53" s="34"/>
      <c r="F53" s="34">
        <f t="shared" si="7"/>
        <v>323400</v>
      </c>
      <c r="G53"/>
    </row>
    <row r="54" spans="1:7" x14ac:dyDescent="0.25">
      <c r="A54" s="17" t="s">
        <v>47</v>
      </c>
      <c r="B54" s="18">
        <v>162205.60503999999</v>
      </c>
      <c r="D54" s="34">
        <f t="shared" ref="D54" si="8">G15</f>
        <v>169912.75</v>
      </c>
      <c r="E54" s="34"/>
      <c r="F54" s="34">
        <f t="shared" ref="F54" si="9">SUM(O15,Q15,S15)</f>
        <v>91554.75</v>
      </c>
      <c r="G54"/>
    </row>
    <row r="55" spans="1:7" x14ac:dyDescent="0.25">
      <c r="C55" s="34"/>
    </row>
    <row r="73" spans="1:3" ht="30" x14ac:dyDescent="0.25">
      <c r="B73" s="59" t="s">
        <v>317</v>
      </c>
      <c r="C73" s="59" t="s">
        <v>318</v>
      </c>
    </row>
    <row r="74" spans="1:3" x14ac:dyDescent="0.25">
      <c r="A74" s="45" t="s">
        <v>308</v>
      </c>
      <c r="B74" s="34">
        <f>I16</f>
        <v>520574.58999999997</v>
      </c>
      <c r="C74" s="34">
        <f>J16</f>
        <v>482662.45</v>
      </c>
    </row>
    <row r="75" spans="1:3" x14ac:dyDescent="0.25">
      <c r="A75" s="43" t="s">
        <v>309</v>
      </c>
      <c r="B75" s="34">
        <f>K16</f>
        <v>526583.65</v>
      </c>
      <c r="C75" s="34">
        <f>L16</f>
        <v>499183.21</v>
      </c>
    </row>
    <row r="76" spans="1:3" x14ac:dyDescent="0.25">
      <c r="A76" s="43" t="s">
        <v>310</v>
      </c>
      <c r="B76" s="34">
        <f>M16</f>
        <v>585011.9</v>
      </c>
      <c r="C76" s="34">
        <f>N16</f>
        <v>551967.73</v>
      </c>
    </row>
    <row r="77" spans="1:3" x14ac:dyDescent="0.25">
      <c r="A77" s="43" t="s">
        <v>319</v>
      </c>
      <c r="B77">
        <f>O16</f>
        <v>531093.25</v>
      </c>
      <c r="C77">
        <f>P16</f>
        <v>486947.49</v>
      </c>
    </row>
    <row r="78" spans="1:3" x14ac:dyDescent="0.25">
      <c r="A78" s="43" t="s">
        <v>320</v>
      </c>
      <c r="B78">
        <f>Q16</f>
        <v>582552.62</v>
      </c>
    </row>
    <row r="79" spans="1:3" x14ac:dyDescent="0.25">
      <c r="A79" s="43" t="s">
        <v>321</v>
      </c>
      <c r="B79">
        <f>S16</f>
        <v>612535.42999999993</v>
      </c>
    </row>
    <row r="80" spans="1:3" x14ac:dyDescent="0.25">
      <c r="A80" s="43" t="s">
        <v>322</v>
      </c>
      <c r="B80" s="34">
        <f>U16</f>
        <v>568420.49</v>
      </c>
    </row>
    <row r="81" spans="1:2" x14ac:dyDescent="0.25">
      <c r="A81" s="43" t="s">
        <v>323</v>
      </c>
      <c r="B81" s="34">
        <f>W16</f>
        <v>554997.12760000001</v>
      </c>
    </row>
    <row r="82" spans="1:2" x14ac:dyDescent="0.25">
      <c r="A82" s="43" t="s">
        <v>324</v>
      </c>
      <c r="B82">
        <f>Y16</f>
        <v>522875.22519999999</v>
      </c>
    </row>
    <row r="83" spans="1:2" x14ac:dyDescent="0.25">
      <c r="A83" s="43" t="s">
        <v>325</v>
      </c>
      <c r="B83">
        <f>AA16</f>
        <v>523792.4264</v>
      </c>
    </row>
    <row r="84" spans="1:2" x14ac:dyDescent="0.25">
      <c r="A84" s="43" t="s">
        <v>326</v>
      </c>
      <c r="B84" s="34">
        <f>AC16</f>
        <v>509792.4264</v>
      </c>
    </row>
    <row r="85" spans="1:2" x14ac:dyDescent="0.25">
      <c r="A85" s="43" t="s">
        <v>327</v>
      </c>
      <c r="B85" s="34">
        <f>AE16</f>
        <v>502525.22519999999</v>
      </c>
    </row>
  </sheetData>
  <autoFilter ref="B2:AJ16" xr:uid="{A7EB1F3C-FFDF-4E76-A77B-41D1068C994E}"/>
  <mergeCells count="14">
    <mergeCell ref="S1:T1"/>
    <mergeCell ref="I1:J1"/>
    <mergeCell ref="K1:L1"/>
    <mergeCell ref="M1:N1"/>
    <mergeCell ref="O1:P1"/>
    <mergeCell ref="Q1:R1"/>
    <mergeCell ref="AG1:AH1"/>
    <mergeCell ref="AI1:AJ1"/>
    <mergeCell ref="U1:V1"/>
    <mergeCell ref="W1:X1"/>
    <mergeCell ref="Y1:Z1"/>
    <mergeCell ref="AA1:AB1"/>
    <mergeCell ref="AC1:AD1"/>
    <mergeCell ref="AE1:AF1"/>
  </mergeCells>
  <phoneticPr fontId="16" type="noConversion"/>
  <dataValidations count="1">
    <dataValidation type="list" allowBlank="1" showInputMessage="1" showErrorMessage="1" sqref="H3:H15" xr:uid="{FBF3D252-5B62-4A21-A940-6F8810DC0423}">
      <formula1>"Advance, Actual"</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44"/>
  <sheetViews>
    <sheetView zoomScale="70" zoomScaleNormal="70" workbookViewId="0">
      <selection activeCell="G8" sqref="G8"/>
    </sheetView>
  </sheetViews>
  <sheetFormatPr defaultColWidth="8.7109375" defaultRowHeight="12.75" x14ac:dyDescent="0.2"/>
  <cols>
    <col min="1" max="1" width="22.7109375" style="26" customWidth="1"/>
    <col min="2" max="2" width="18.42578125" style="26" customWidth="1"/>
    <col min="3" max="3" width="19.5703125" style="26" bestFit="1" customWidth="1"/>
    <col min="4" max="4" width="26.7109375" style="26" customWidth="1"/>
    <col min="5" max="5" width="25" style="26" customWidth="1"/>
    <col min="6" max="6" width="21.28515625" style="26" customWidth="1"/>
    <col min="7" max="7" width="17.42578125" style="26" customWidth="1"/>
    <col min="8" max="8" width="23.42578125" style="26" customWidth="1"/>
    <col min="9" max="9" width="14.7109375" style="26" customWidth="1"/>
    <col min="10" max="10" width="19.140625" style="26" customWidth="1"/>
    <col min="11" max="11" width="24.7109375" style="26" bestFit="1" customWidth="1"/>
    <col min="12" max="16384" width="8.7109375" style="26"/>
  </cols>
  <sheetData>
    <row r="1" spans="1:11" s="22" customFormat="1" ht="26.45" customHeight="1" x14ac:dyDescent="0.2">
      <c r="A1" s="20" t="s">
        <v>0</v>
      </c>
      <c r="B1" s="9" t="s">
        <v>1</v>
      </c>
      <c r="C1" s="21" t="s">
        <v>328</v>
      </c>
      <c r="D1" s="21" t="s">
        <v>329</v>
      </c>
      <c r="E1" s="21" t="s">
        <v>330</v>
      </c>
      <c r="F1" s="21" t="s">
        <v>331</v>
      </c>
      <c r="G1" s="21" t="s">
        <v>332</v>
      </c>
      <c r="H1" s="21" t="s">
        <v>333</v>
      </c>
      <c r="I1" s="21" t="s">
        <v>334</v>
      </c>
      <c r="J1" s="20" t="s">
        <v>335</v>
      </c>
      <c r="K1" s="20" t="s">
        <v>286</v>
      </c>
    </row>
    <row r="2" spans="1:11" ht="15" customHeight="1" x14ac:dyDescent="0.25">
      <c r="A2" s="23" t="s">
        <v>9</v>
      </c>
      <c r="B2" s="28" t="s">
        <v>34</v>
      </c>
      <c r="C2" s="24">
        <v>7</v>
      </c>
      <c r="D2" s="24">
        <v>7</v>
      </c>
      <c r="E2" s="24">
        <v>7</v>
      </c>
      <c r="F2" s="24">
        <v>7</v>
      </c>
      <c r="G2" s="24">
        <v>6</v>
      </c>
      <c r="H2" s="24">
        <v>7</v>
      </c>
      <c r="I2" s="24">
        <v>6</v>
      </c>
      <c r="J2" s="24">
        <v>6.71</v>
      </c>
      <c r="K2" s="158" t="s">
        <v>339</v>
      </c>
    </row>
    <row r="3" spans="1:11" ht="15" x14ac:dyDescent="0.25">
      <c r="A3" s="116" t="s">
        <v>50</v>
      </c>
      <c r="B3" s="117" t="s">
        <v>34</v>
      </c>
      <c r="C3" s="105">
        <v>7</v>
      </c>
      <c r="D3" s="105">
        <v>7</v>
      </c>
      <c r="E3" s="105">
        <v>7</v>
      </c>
      <c r="F3" s="105">
        <v>7</v>
      </c>
      <c r="G3" s="105">
        <v>6</v>
      </c>
      <c r="H3" s="105">
        <v>7</v>
      </c>
      <c r="I3" s="105">
        <v>6</v>
      </c>
      <c r="J3" s="105">
        <v>6.71</v>
      </c>
      <c r="K3" s="160" t="s">
        <v>339</v>
      </c>
    </row>
    <row r="4" spans="1:11" ht="15" x14ac:dyDescent="0.25">
      <c r="A4" s="23" t="s">
        <v>9</v>
      </c>
      <c r="B4" s="28" t="s">
        <v>47</v>
      </c>
      <c r="C4" s="39">
        <v>7</v>
      </c>
      <c r="D4" s="39">
        <v>7</v>
      </c>
      <c r="E4" s="39">
        <v>7</v>
      </c>
      <c r="F4" s="39">
        <v>7</v>
      </c>
      <c r="G4" s="39">
        <v>7</v>
      </c>
      <c r="H4" s="39">
        <v>7</v>
      </c>
      <c r="I4" s="39">
        <v>7</v>
      </c>
      <c r="J4" s="40">
        <f>AVERAGE(C4:I4)</f>
        <v>7</v>
      </c>
      <c r="K4" s="162" t="s">
        <v>340</v>
      </c>
    </row>
    <row r="5" spans="1:11" ht="15" x14ac:dyDescent="0.25">
      <c r="A5" s="116" t="s">
        <v>50</v>
      </c>
      <c r="B5" s="117" t="s">
        <v>47</v>
      </c>
      <c r="C5" s="119">
        <v>7</v>
      </c>
      <c r="D5" s="119">
        <v>7</v>
      </c>
      <c r="E5" s="119">
        <v>7</v>
      </c>
      <c r="F5" s="119">
        <v>7</v>
      </c>
      <c r="G5" s="119">
        <v>7</v>
      </c>
      <c r="H5" s="119">
        <v>7</v>
      </c>
      <c r="I5" s="119">
        <v>7</v>
      </c>
      <c r="J5" s="120">
        <f>AVERAGE(C5:I5)</f>
        <v>7</v>
      </c>
      <c r="K5" s="161" t="s">
        <v>340</v>
      </c>
    </row>
    <row r="6" spans="1:11" ht="15" x14ac:dyDescent="0.25">
      <c r="A6" s="23" t="s">
        <v>9</v>
      </c>
      <c r="B6" s="28" t="s">
        <v>40</v>
      </c>
      <c r="C6" s="24">
        <v>6</v>
      </c>
      <c r="D6" s="24">
        <v>6</v>
      </c>
      <c r="E6" s="24">
        <v>6</v>
      </c>
      <c r="F6" s="24">
        <v>6</v>
      </c>
      <c r="G6" s="24" t="s">
        <v>25</v>
      </c>
      <c r="H6" s="24">
        <v>6</v>
      </c>
      <c r="I6" s="24">
        <v>7</v>
      </c>
      <c r="J6" s="24">
        <v>6.17</v>
      </c>
      <c r="K6" s="25" t="s">
        <v>340</v>
      </c>
    </row>
    <row r="7" spans="1:11" ht="26.25" x14ac:dyDescent="0.25">
      <c r="A7" s="116" t="s">
        <v>50</v>
      </c>
      <c r="B7" s="117" t="s">
        <v>40</v>
      </c>
      <c r="C7" s="105">
        <v>6</v>
      </c>
      <c r="D7" s="105">
        <v>6</v>
      </c>
      <c r="E7" s="105">
        <v>6</v>
      </c>
      <c r="F7" s="105">
        <v>6</v>
      </c>
      <c r="G7" s="105" t="s">
        <v>25</v>
      </c>
      <c r="H7" s="105">
        <v>6</v>
      </c>
      <c r="I7" s="105">
        <v>7</v>
      </c>
      <c r="J7" s="105">
        <v>6.17</v>
      </c>
      <c r="K7" s="118" t="s">
        <v>340</v>
      </c>
    </row>
    <row r="8" spans="1:11" ht="15" x14ac:dyDescent="0.25">
      <c r="A8" s="23" t="s">
        <v>336</v>
      </c>
      <c r="B8" s="28" t="s">
        <v>18</v>
      </c>
      <c r="C8" s="24">
        <v>7</v>
      </c>
      <c r="D8" s="24">
        <v>6</v>
      </c>
      <c r="E8" s="24">
        <v>7</v>
      </c>
      <c r="F8" s="24">
        <v>5</v>
      </c>
      <c r="G8" s="24">
        <v>7</v>
      </c>
      <c r="H8" s="24">
        <v>6</v>
      </c>
      <c r="I8" s="24">
        <v>7</v>
      </c>
      <c r="J8" s="24">
        <v>6.43</v>
      </c>
      <c r="K8" s="38"/>
    </row>
    <row r="9" spans="1:11" ht="18.600000000000001" customHeight="1" x14ac:dyDescent="0.25">
      <c r="A9" s="23" t="s">
        <v>9</v>
      </c>
      <c r="B9" s="28" t="s">
        <v>18</v>
      </c>
      <c r="C9" s="24" t="s">
        <v>342</v>
      </c>
      <c r="D9" s="24"/>
      <c r="E9" s="24"/>
      <c r="F9" s="24"/>
      <c r="G9" s="24"/>
      <c r="H9" s="24"/>
      <c r="I9" s="24"/>
      <c r="J9" s="24"/>
      <c r="K9" s="159"/>
    </row>
    <row r="10" spans="1:11" ht="15" x14ac:dyDescent="0.25">
      <c r="A10" s="23" t="s">
        <v>50</v>
      </c>
      <c r="B10" s="28" t="s">
        <v>18</v>
      </c>
      <c r="C10" s="24" t="s">
        <v>342</v>
      </c>
      <c r="D10" s="24"/>
      <c r="E10" s="24"/>
      <c r="F10" s="24"/>
      <c r="G10" s="24"/>
      <c r="H10" s="24"/>
      <c r="I10" s="24"/>
      <c r="J10" s="24"/>
      <c r="K10" s="159"/>
    </row>
    <row r="11" spans="1:11" ht="15" x14ac:dyDescent="0.25">
      <c r="A11" s="23" t="s">
        <v>9</v>
      </c>
      <c r="B11" s="28" t="s">
        <v>22</v>
      </c>
      <c r="C11" s="24" t="s">
        <v>25</v>
      </c>
      <c r="D11" s="24" t="s">
        <v>25</v>
      </c>
      <c r="E11" s="24" t="s">
        <v>25</v>
      </c>
      <c r="F11" s="24" t="s">
        <v>25</v>
      </c>
      <c r="G11" s="24" t="s">
        <v>25</v>
      </c>
      <c r="H11" s="24" t="s">
        <v>25</v>
      </c>
      <c r="I11" s="24" t="s">
        <v>25</v>
      </c>
      <c r="J11" s="24" t="s">
        <v>25</v>
      </c>
      <c r="K11" s="38"/>
    </row>
    <row r="12" spans="1:11" ht="15" x14ac:dyDescent="0.25">
      <c r="A12" s="23" t="s">
        <v>9</v>
      </c>
      <c r="B12" s="28" t="s">
        <v>22</v>
      </c>
      <c r="C12" s="24" t="s">
        <v>344</v>
      </c>
      <c r="D12" s="24"/>
      <c r="E12" s="24"/>
      <c r="F12" s="24"/>
      <c r="G12" s="24"/>
      <c r="H12" s="24"/>
      <c r="I12" s="24"/>
      <c r="J12" s="24"/>
      <c r="K12" s="159"/>
    </row>
    <row r="13" spans="1:11" ht="15" x14ac:dyDescent="0.25">
      <c r="A13" s="23" t="s">
        <v>50</v>
      </c>
      <c r="B13" s="28" t="s">
        <v>22</v>
      </c>
      <c r="C13" s="24" t="s">
        <v>342</v>
      </c>
      <c r="D13" s="24"/>
      <c r="E13" s="24"/>
      <c r="F13" s="24"/>
      <c r="G13" s="24"/>
      <c r="H13" s="24"/>
      <c r="I13" s="24"/>
      <c r="J13" s="24"/>
      <c r="K13" s="159"/>
    </row>
    <row r="14" spans="1:11" ht="25.5" x14ac:dyDescent="0.25">
      <c r="A14" s="23" t="s">
        <v>9</v>
      </c>
      <c r="B14" s="28" t="s">
        <v>43</v>
      </c>
      <c r="C14" s="24" t="s">
        <v>25</v>
      </c>
      <c r="D14" s="24" t="s">
        <v>25</v>
      </c>
      <c r="E14" s="24" t="s">
        <v>25</v>
      </c>
      <c r="F14" s="24" t="s">
        <v>25</v>
      </c>
      <c r="G14" s="24" t="s">
        <v>25</v>
      </c>
      <c r="H14" s="24" t="s">
        <v>25</v>
      </c>
      <c r="I14" s="24" t="s">
        <v>25</v>
      </c>
      <c r="J14" s="24" t="s">
        <v>25</v>
      </c>
      <c r="K14" s="162" t="s">
        <v>341</v>
      </c>
    </row>
    <row r="15" spans="1:11" ht="14.45" customHeight="1" x14ac:dyDescent="0.25">
      <c r="A15" s="116" t="s">
        <v>50</v>
      </c>
      <c r="B15" s="117" t="s">
        <v>43</v>
      </c>
      <c r="C15" s="166" t="s">
        <v>25</v>
      </c>
      <c r="D15" s="168" t="s">
        <v>25</v>
      </c>
      <c r="E15" s="168" t="s">
        <v>25</v>
      </c>
      <c r="F15" s="168" t="s">
        <v>25</v>
      </c>
      <c r="G15" s="168" t="s">
        <v>25</v>
      </c>
      <c r="H15" s="168" t="s">
        <v>25</v>
      </c>
      <c r="I15" s="168" t="s">
        <v>25</v>
      </c>
      <c r="J15" s="170" t="s">
        <v>25</v>
      </c>
      <c r="K15" s="164" t="s">
        <v>341</v>
      </c>
    </row>
    <row r="16" spans="1:11" ht="15" x14ac:dyDescent="0.25">
      <c r="A16" s="23" t="s">
        <v>336</v>
      </c>
      <c r="B16" s="28" t="s">
        <v>10</v>
      </c>
      <c r="C16" s="155">
        <v>7</v>
      </c>
      <c r="D16" s="156">
        <v>6</v>
      </c>
      <c r="E16" s="156">
        <v>7</v>
      </c>
      <c r="F16" s="156">
        <v>5</v>
      </c>
      <c r="G16" s="156">
        <v>7</v>
      </c>
      <c r="H16" s="156">
        <v>6</v>
      </c>
      <c r="I16" s="156">
        <v>5</v>
      </c>
      <c r="J16" s="157">
        <v>6.14</v>
      </c>
      <c r="K16" s="145" t="s">
        <v>337</v>
      </c>
    </row>
    <row r="17" spans="1:11" ht="15" x14ac:dyDescent="0.25">
      <c r="A17" s="23" t="s">
        <v>9</v>
      </c>
      <c r="B17" s="28" t="s">
        <v>10</v>
      </c>
      <c r="C17" s="155" t="s">
        <v>342</v>
      </c>
      <c r="D17" s="156"/>
      <c r="E17" s="156"/>
      <c r="F17" s="156"/>
      <c r="G17" s="156"/>
      <c r="H17" s="156"/>
      <c r="I17" s="156"/>
      <c r="J17" s="157"/>
      <c r="K17" s="163"/>
    </row>
    <row r="18" spans="1:11" ht="15" customHeight="1" x14ac:dyDescent="0.25">
      <c r="A18" s="23" t="s">
        <v>50</v>
      </c>
      <c r="B18" s="28" t="s">
        <v>10</v>
      </c>
      <c r="C18" s="155" t="s">
        <v>342</v>
      </c>
      <c r="D18" s="156"/>
      <c r="E18" s="156"/>
      <c r="F18" s="156"/>
      <c r="G18" s="156"/>
      <c r="H18" s="156"/>
      <c r="I18" s="156"/>
      <c r="J18" s="157"/>
      <c r="K18" s="144" t="s">
        <v>343</v>
      </c>
    </row>
    <row r="19" spans="1:11" ht="15" x14ac:dyDescent="0.25">
      <c r="A19" s="23" t="s">
        <v>9</v>
      </c>
      <c r="B19" s="28" t="s">
        <v>298</v>
      </c>
      <c r="C19" s="155" t="s">
        <v>25</v>
      </c>
      <c r="D19" s="156" t="s">
        <v>25</v>
      </c>
      <c r="E19" s="156" t="s">
        <v>25</v>
      </c>
      <c r="F19" s="156" t="s">
        <v>25</v>
      </c>
      <c r="G19" s="156" t="s">
        <v>25</v>
      </c>
      <c r="H19" s="156" t="s">
        <v>25</v>
      </c>
      <c r="I19" s="156" t="s">
        <v>25</v>
      </c>
      <c r="J19" s="157" t="s">
        <v>25</v>
      </c>
      <c r="K19" s="162" t="s">
        <v>338</v>
      </c>
    </row>
    <row r="20" spans="1:11" ht="15" x14ac:dyDescent="0.25">
      <c r="A20" s="116" t="s">
        <v>50</v>
      </c>
      <c r="B20" s="117" t="s">
        <v>298</v>
      </c>
      <c r="C20" s="165">
        <v>7</v>
      </c>
      <c r="D20" s="167">
        <v>7</v>
      </c>
      <c r="E20" s="167">
        <v>7</v>
      </c>
      <c r="F20" s="167">
        <v>7</v>
      </c>
      <c r="G20" s="167">
        <v>7</v>
      </c>
      <c r="H20" s="167">
        <v>7</v>
      </c>
      <c r="I20" s="167">
        <v>7</v>
      </c>
      <c r="J20" s="169">
        <f>AVERAGE(C20:I20)</f>
        <v>7</v>
      </c>
      <c r="K20" s="161" t="s">
        <v>340</v>
      </c>
    </row>
    <row r="21" spans="1:11" ht="15" x14ac:dyDescent="0.25">
      <c r="A21" s="23" t="s">
        <v>9</v>
      </c>
      <c r="B21" s="28" t="s">
        <v>296</v>
      </c>
      <c r="C21" s="24">
        <v>7</v>
      </c>
      <c r="D21" s="24">
        <v>7</v>
      </c>
      <c r="E21" s="24">
        <v>7</v>
      </c>
      <c r="F21" s="24">
        <v>6</v>
      </c>
      <c r="G21" s="24">
        <v>7</v>
      </c>
      <c r="H21" s="24">
        <v>6</v>
      </c>
      <c r="I21" s="24">
        <v>7</v>
      </c>
      <c r="J21" s="24">
        <v>6.71</v>
      </c>
      <c r="K21" s="38"/>
    </row>
    <row r="22" spans="1:11" ht="18.600000000000001" customHeight="1" x14ac:dyDescent="0.25">
      <c r="A22" s="23" t="s">
        <v>9</v>
      </c>
      <c r="B22" s="28" t="s">
        <v>29</v>
      </c>
      <c r="C22" s="24">
        <v>7</v>
      </c>
      <c r="D22" s="24">
        <v>7</v>
      </c>
      <c r="E22" s="24">
        <v>7</v>
      </c>
      <c r="F22" s="24">
        <v>6</v>
      </c>
      <c r="G22" s="24">
        <v>7</v>
      </c>
      <c r="H22" s="24">
        <v>6</v>
      </c>
      <c r="I22" s="24">
        <v>7</v>
      </c>
      <c r="J22" s="24">
        <v>6.71</v>
      </c>
      <c r="K22" s="38" t="s">
        <v>337</v>
      </c>
    </row>
    <row r="23" spans="1:11" ht="15" x14ac:dyDescent="0.25">
      <c r="A23" s="23" t="s">
        <v>9</v>
      </c>
      <c r="B23" s="28" t="s">
        <v>31</v>
      </c>
      <c r="C23" s="24">
        <v>7</v>
      </c>
      <c r="D23" s="24">
        <v>7</v>
      </c>
      <c r="E23" s="24">
        <v>7</v>
      </c>
      <c r="F23" s="24">
        <v>7</v>
      </c>
      <c r="G23" s="24">
        <v>7</v>
      </c>
      <c r="H23" s="24">
        <v>7</v>
      </c>
      <c r="I23" s="24">
        <v>7</v>
      </c>
      <c r="J23" s="24">
        <v>7</v>
      </c>
      <c r="K23" s="25" t="s">
        <v>339</v>
      </c>
    </row>
    <row r="24" spans="1:11" ht="15" x14ac:dyDescent="0.25">
      <c r="A24" s="116" t="s">
        <v>50</v>
      </c>
      <c r="B24" s="117" t="s">
        <v>31</v>
      </c>
      <c r="C24" s="105">
        <v>7</v>
      </c>
      <c r="D24" s="105">
        <v>7</v>
      </c>
      <c r="E24" s="105">
        <v>7</v>
      </c>
      <c r="F24" s="105">
        <v>7</v>
      </c>
      <c r="G24" s="105">
        <v>7</v>
      </c>
      <c r="H24" s="105">
        <v>7</v>
      </c>
      <c r="I24" s="105">
        <v>7</v>
      </c>
      <c r="J24" s="105">
        <v>7</v>
      </c>
      <c r="K24" s="118" t="s">
        <v>339</v>
      </c>
    </row>
    <row r="25" spans="1:11" ht="15" x14ac:dyDescent="0.25">
      <c r="A25" s="23" t="s">
        <v>9</v>
      </c>
      <c r="B25" s="28" t="s">
        <v>37</v>
      </c>
      <c r="C25" s="24">
        <v>7</v>
      </c>
      <c r="D25" s="24">
        <v>7</v>
      </c>
      <c r="E25" s="24">
        <v>7</v>
      </c>
      <c r="F25" s="24">
        <v>7</v>
      </c>
      <c r="G25" s="24">
        <v>7</v>
      </c>
      <c r="H25" s="24">
        <v>7</v>
      </c>
      <c r="I25" s="24">
        <v>7</v>
      </c>
      <c r="J25" s="25">
        <v>7</v>
      </c>
      <c r="K25" s="25" t="s">
        <v>339</v>
      </c>
    </row>
    <row r="26" spans="1:11" ht="15" x14ac:dyDescent="0.25">
      <c r="A26" s="116" t="s">
        <v>50</v>
      </c>
      <c r="B26" s="117" t="s">
        <v>37</v>
      </c>
      <c r="C26" s="105">
        <v>7</v>
      </c>
      <c r="D26" s="105">
        <v>7</v>
      </c>
      <c r="E26" s="105">
        <v>7</v>
      </c>
      <c r="F26" s="105">
        <v>7</v>
      </c>
      <c r="G26" s="105">
        <v>7</v>
      </c>
      <c r="H26" s="105">
        <v>7</v>
      </c>
      <c r="I26" s="105">
        <v>7</v>
      </c>
      <c r="J26" s="118">
        <v>7</v>
      </c>
      <c r="K26" s="118" t="s">
        <v>339</v>
      </c>
    </row>
    <row r="27" spans="1:11" ht="15" x14ac:dyDescent="0.25">
      <c r="A27" s="23" t="s">
        <v>9</v>
      </c>
      <c r="B27" s="28"/>
      <c r="C27" s="24"/>
      <c r="D27" s="24"/>
      <c r="E27" s="24"/>
      <c r="F27" s="24"/>
      <c r="G27" s="24"/>
      <c r="H27" s="24"/>
      <c r="I27" s="24"/>
      <c r="J27" s="24"/>
      <c r="K27" s="159" t="s">
        <v>343</v>
      </c>
    </row>
    <row r="37" spans="4:5" ht="15.75" x14ac:dyDescent="0.25">
      <c r="D37" s="143" t="s">
        <v>345</v>
      </c>
      <c r="E37" s="143"/>
    </row>
    <row r="38" spans="4:5" x14ac:dyDescent="0.2">
      <c r="D38" s="27" t="s">
        <v>346</v>
      </c>
    </row>
    <row r="39" spans="4:5" x14ac:dyDescent="0.2">
      <c r="D39" s="26" t="s">
        <v>347</v>
      </c>
      <c r="E39" s="26" t="s">
        <v>348</v>
      </c>
    </row>
    <row r="40" spans="4:5" x14ac:dyDescent="0.2">
      <c r="E40" s="26" t="s">
        <v>349</v>
      </c>
    </row>
    <row r="43" spans="4:5" x14ac:dyDescent="0.2">
      <c r="D43" s="26" t="s">
        <v>350</v>
      </c>
      <c r="E43" s="26" t="s">
        <v>351</v>
      </c>
    </row>
    <row r="44" spans="4:5" x14ac:dyDescent="0.2">
      <c r="E44" s="26" t="s">
        <v>352</v>
      </c>
    </row>
  </sheetData>
  <sortState xmlns:xlrd2="http://schemas.microsoft.com/office/spreadsheetml/2017/richdata2" ref="A2:K44">
    <sortCondition ref="B1:B44"/>
  </sortState>
  <phoneticPr fontId="16"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4"/>
  <sheetViews>
    <sheetView workbookViewId="0">
      <selection activeCell="M21" sqref="M21"/>
    </sheetView>
  </sheetViews>
  <sheetFormatPr defaultRowHeight="15" x14ac:dyDescent="0.25"/>
  <cols>
    <col min="1" max="1" width="13" bestFit="1" customWidth="1"/>
  </cols>
  <sheetData>
    <row r="1" spans="1:10" ht="15.75" thickBot="1" x14ac:dyDescent="0.3">
      <c r="A1" s="129"/>
      <c r="B1" s="147" t="s">
        <v>353</v>
      </c>
      <c r="C1" s="148"/>
      <c r="D1" s="149"/>
      <c r="E1" s="150" t="s">
        <v>354</v>
      </c>
      <c r="F1" s="148"/>
      <c r="G1" s="149"/>
      <c r="H1" s="150" t="s">
        <v>355</v>
      </c>
      <c r="I1" s="148"/>
      <c r="J1" s="149"/>
    </row>
    <row r="2" spans="1:10" ht="18.75" thickBot="1" x14ac:dyDescent="0.3">
      <c r="A2" s="130"/>
      <c r="B2" s="131" t="s">
        <v>356</v>
      </c>
      <c r="C2" s="131" t="s">
        <v>357</v>
      </c>
      <c r="D2" s="131" t="s">
        <v>358</v>
      </c>
      <c r="E2" s="131" t="s">
        <v>356</v>
      </c>
      <c r="F2" s="131" t="s">
        <v>357</v>
      </c>
      <c r="G2" s="131" t="s">
        <v>358</v>
      </c>
      <c r="H2" s="131" t="s">
        <v>356</v>
      </c>
      <c r="I2" s="131" t="s">
        <v>357</v>
      </c>
      <c r="J2" s="131" t="s">
        <v>358</v>
      </c>
    </row>
    <row r="3" spans="1:10" ht="15.75" thickBot="1" x14ac:dyDescent="0.3">
      <c r="A3" s="132" t="s">
        <v>10</v>
      </c>
      <c r="B3" s="133"/>
      <c r="C3" s="134"/>
      <c r="D3" s="135"/>
      <c r="E3" s="133"/>
      <c r="F3" s="136"/>
      <c r="G3" s="137"/>
      <c r="H3" s="138"/>
      <c r="I3" s="136"/>
      <c r="J3" s="137"/>
    </row>
    <row r="4" spans="1:10" ht="15.75" thickBot="1" x14ac:dyDescent="0.3">
      <c r="A4" s="132" t="s">
        <v>18</v>
      </c>
      <c r="B4" s="133"/>
      <c r="C4" s="134"/>
      <c r="D4" s="135"/>
      <c r="E4" s="133"/>
      <c r="F4" s="136"/>
      <c r="G4" s="137"/>
      <c r="H4" s="138"/>
      <c r="I4" s="136"/>
      <c r="J4" s="137"/>
    </row>
    <row r="5" spans="1:10" ht="15.75" thickBot="1" x14ac:dyDescent="0.3">
      <c r="A5" s="132" t="s">
        <v>22</v>
      </c>
      <c r="B5" s="133"/>
      <c r="C5" s="134"/>
      <c r="D5" s="135"/>
      <c r="E5" s="133"/>
      <c r="F5" s="136"/>
      <c r="G5" s="137"/>
      <c r="H5" s="138"/>
      <c r="I5" s="136"/>
      <c r="J5" s="137"/>
    </row>
    <row r="6" spans="1:10" ht="15.75" thickBot="1" x14ac:dyDescent="0.3">
      <c r="A6" s="132" t="s">
        <v>26</v>
      </c>
      <c r="B6" s="133"/>
      <c r="C6" s="133"/>
      <c r="D6" s="135"/>
      <c r="E6" s="133"/>
      <c r="F6" s="136"/>
      <c r="G6" s="137"/>
      <c r="H6" s="138"/>
      <c r="I6" s="136"/>
      <c r="J6" s="137"/>
    </row>
    <row r="7" spans="1:10" ht="15.75" thickBot="1" x14ac:dyDescent="0.3">
      <c r="A7" s="132" t="s">
        <v>28</v>
      </c>
      <c r="B7" s="133"/>
      <c r="C7" s="134"/>
      <c r="D7" s="135"/>
      <c r="E7" s="133"/>
      <c r="F7" s="136"/>
      <c r="G7" s="137"/>
      <c r="H7" s="138"/>
      <c r="I7" s="136"/>
      <c r="J7" s="137"/>
    </row>
    <row r="8" spans="1:10" ht="15.75" thickBot="1" x14ac:dyDescent="0.3">
      <c r="A8" s="132" t="s">
        <v>29</v>
      </c>
      <c r="B8" s="133"/>
      <c r="C8" s="134"/>
      <c r="D8" s="135"/>
      <c r="E8" s="133"/>
      <c r="F8" s="136"/>
      <c r="G8" s="137"/>
      <c r="H8" s="138"/>
      <c r="I8" s="136"/>
      <c r="J8" s="137"/>
    </row>
    <row r="9" spans="1:10" ht="15.75" thickBot="1" x14ac:dyDescent="0.3">
      <c r="A9" s="132" t="s">
        <v>31</v>
      </c>
      <c r="B9" s="133"/>
      <c r="C9" s="134"/>
      <c r="D9" s="135"/>
      <c r="E9" s="133"/>
      <c r="F9" s="136"/>
      <c r="G9" s="137"/>
      <c r="H9" s="138"/>
      <c r="I9" s="136"/>
      <c r="J9" s="137"/>
    </row>
    <row r="10" spans="1:10" ht="15.75" thickBot="1" x14ac:dyDescent="0.3">
      <c r="A10" s="132" t="s">
        <v>34</v>
      </c>
      <c r="B10" s="133"/>
      <c r="C10" s="134"/>
      <c r="D10" s="135"/>
      <c r="E10" s="133"/>
      <c r="F10" s="136"/>
      <c r="G10" s="137"/>
      <c r="H10" s="138"/>
      <c r="I10" s="136"/>
      <c r="J10" s="137"/>
    </row>
    <row r="11" spans="1:10" ht="15.75" thickBot="1" x14ac:dyDescent="0.3">
      <c r="A11" s="132" t="s">
        <v>37</v>
      </c>
      <c r="B11" s="133"/>
      <c r="C11" s="134"/>
      <c r="D11" s="135"/>
      <c r="E11" s="133"/>
      <c r="F11" s="136"/>
      <c r="G11" s="137"/>
      <c r="H11" s="138"/>
      <c r="I11" s="136"/>
      <c r="J11" s="137"/>
    </row>
    <row r="12" spans="1:10" ht="15.75" thickBot="1" x14ac:dyDescent="0.3">
      <c r="A12" s="132" t="s">
        <v>40</v>
      </c>
      <c r="B12" s="133"/>
      <c r="C12" s="134"/>
      <c r="D12" s="135"/>
      <c r="E12" s="133"/>
      <c r="F12" s="136"/>
      <c r="G12" s="137"/>
      <c r="H12" s="138"/>
      <c r="I12" s="136"/>
      <c r="J12" s="137"/>
    </row>
    <row r="13" spans="1:10" ht="15.75" thickBot="1" x14ac:dyDescent="0.3">
      <c r="A13" s="132" t="s">
        <v>43</v>
      </c>
      <c r="B13" s="133"/>
      <c r="C13" s="134"/>
      <c r="D13" s="135"/>
      <c r="E13" s="133"/>
      <c r="F13" s="136"/>
      <c r="G13" s="137"/>
      <c r="H13" s="138"/>
      <c r="I13" s="136"/>
      <c r="J13" s="137"/>
    </row>
    <row r="14" spans="1:10" ht="15.75" thickBot="1" x14ac:dyDescent="0.3">
      <c r="A14" s="132" t="s">
        <v>47</v>
      </c>
      <c r="B14" s="138"/>
      <c r="C14" s="136"/>
      <c r="D14" s="137"/>
      <c r="E14" s="138"/>
      <c r="F14" s="136"/>
      <c r="G14" s="137"/>
      <c r="H14" s="138"/>
      <c r="I14" s="136"/>
      <c r="J14" s="137"/>
    </row>
  </sheetData>
  <mergeCells count="3">
    <mergeCell ref="B1:D1"/>
    <mergeCell ref="E1:G1"/>
    <mergeCell ref="H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I6"/>
  <sheetViews>
    <sheetView workbookViewId="0">
      <selection activeCell="G12" sqref="G12"/>
    </sheetView>
  </sheetViews>
  <sheetFormatPr defaultRowHeight="15" x14ac:dyDescent="0.25"/>
  <cols>
    <col min="2" max="2" width="10.28515625" bestFit="1" customWidth="1"/>
    <col min="3" max="3" width="13.7109375" bestFit="1" customWidth="1"/>
    <col min="4" max="4" width="21.140625" bestFit="1" customWidth="1"/>
    <col min="5" max="5" width="11.42578125" bestFit="1" customWidth="1"/>
    <col min="6" max="6" width="21.85546875" bestFit="1" customWidth="1"/>
    <col min="7" max="7" width="16.42578125" customWidth="1"/>
    <col min="8" max="8" width="21.85546875" bestFit="1" customWidth="1"/>
    <col min="9" max="9" width="16.7109375" customWidth="1"/>
  </cols>
  <sheetData>
    <row r="1" spans="1:9" ht="15.75" thickBot="1" x14ac:dyDescent="0.3">
      <c r="A1" s="153" t="s">
        <v>359</v>
      </c>
      <c r="B1" s="153" t="s">
        <v>360</v>
      </c>
      <c r="C1" s="153" t="s">
        <v>361</v>
      </c>
      <c r="D1" s="151" t="s">
        <v>362</v>
      </c>
      <c r="E1" s="152"/>
      <c r="F1" s="151" t="s">
        <v>259</v>
      </c>
      <c r="G1" s="152"/>
      <c r="H1" s="151" t="s">
        <v>387</v>
      </c>
      <c r="I1" s="152"/>
    </row>
    <row r="2" spans="1:9" ht="15.75" thickBot="1" x14ac:dyDescent="0.3">
      <c r="A2" s="154"/>
      <c r="B2" s="154"/>
      <c r="C2" s="154"/>
      <c r="D2" s="139" t="s">
        <v>363</v>
      </c>
      <c r="E2" s="139" t="s">
        <v>293</v>
      </c>
      <c r="F2" s="139" t="s">
        <v>363</v>
      </c>
      <c r="G2" s="139" t="s">
        <v>293</v>
      </c>
      <c r="H2" s="139" t="s">
        <v>363</v>
      </c>
      <c r="I2" s="139" t="s">
        <v>293</v>
      </c>
    </row>
    <row r="3" spans="1:9" x14ac:dyDescent="0.25">
      <c r="A3">
        <v>1</v>
      </c>
      <c r="B3" t="s">
        <v>377</v>
      </c>
      <c r="C3" t="s">
        <v>379</v>
      </c>
      <c r="F3">
        <v>3</v>
      </c>
      <c r="G3">
        <v>2</v>
      </c>
    </row>
    <row r="4" spans="1:9" x14ac:dyDescent="0.25">
      <c r="A4">
        <v>2</v>
      </c>
      <c r="B4" t="s">
        <v>378</v>
      </c>
      <c r="C4" t="s">
        <v>379</v>
      </c>
      <c r="F4">
        <v>1</v>
      </c>
      <c r="G4">
        <v>1</v>
      </c>
      <c r="H4">
        <v>2</v>
      </c>
    </row>
    <row r="5" spans="1:9" x14ac:dyDescent="0.25">
      <c r="A5">
        <v>3</v>
      </c>
      <c r="B5" t="s">
        <v>364</v>
      </c>
      <c r="H5">
        <v>3</v>
      </c>
    </row>
    <row r="6" spans="1:9" x14ac:dyDescent="0.25">
      <c r="A6">
        <v>4</v>
      </c>
      <c r="B6" t="s">
        <v>380</v>
      </c>
      <c r="H6">
        <v>3</v>
      </c>
    </row>
  </sheetData>
  <mergeCells count="6">
    <mergeCell ref="H1:I1"/>
    <mergeCell ref="D1:E1"/>
    <mergeCell ref="F1:G1"/>
    <mergeCell ref="A1:A2"/>
    <mergeCell ref="B1:B2"/>
    <mergeCell ref="C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8E3EF0-372B-4221-A4C9-FF037D612FFB}">
  <ds:schemaRefs>
    <ds:schemaRef ds:uri="http://schemas.microsoft.com/office/2006/documentManagement/types"/>
    <ds:schemaRef ds:uri="http://purl.org/dc/dcmitype/"/>
    <ds:schemaRef ds:uri="184adb6f-2e2f-4f09-8b76-cfe79ee68b6f"/>
    <ds:schemaRef ds:uri="b64becc0-c5fe-41a1-99d9-145fc2dab01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terms/"/>
    <ds:schemaRef ds:uri="http://purl.org/dc/elements/1.1/"/>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Data-Executive Dashboard</vt:lpstr>
      <vt:lpstr>Master Data-Resource</vt:lpstr>
      <vt:lpstr>Master Data- Finance</vt:lpstr>
      <vt:lpstr>Master Data-Program_Metrics</vt:lpstr>
      <vt:lpstr>Master Data - Invoice</vt:lpstr>
      <vt:lpstr>Master Data - Upskilling plan</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2023-08-31T11:18:58Z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a3933353-bef5-4f8e-8a3f-773cbab57991</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