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ndem.siddu\GDC Dashboard2\src\assets\docs\"/>
    </mc:Choice>
  </mc:AlternateContent>
  <bookViews>
    <workbookView xWindow="0" yWindow="0" windowWidth="15530" windowHeight="5770" tabRatio="974" firstSheet="8" activeTab="15"/>
  </bookViews>
  <sheets>
    <sheet name="Resource experience in skill" sheetId="1" r:id="rId1"/>
    <sheet name="Training Compliance" sheetId="4" r:id="rId2"/>
    <sheet name="Upskilling Plans" sheetId="5" r:id="rId3"/>
    <sheet name="Resource onboarding status" sheetId="6" r:id="rId4"/>
    <sheet name="Attrition" sheetId="7" r:id="rId5"/>
    <sheet name="Financial Tracking" sheetId="8" r:id="rId6"/>
    <sheet name="Resource experience in abbott" sheetId="10" r:id="rId7"/>
    <sheet name="Resource Utilization Across Pro" sheetId="12" r:id="rId8"/>
    <sheet name="Resource Utilization Across fun" sheetId="13" r:id="rId9"/>
    <sheet name="Assets sheet" sheetId="14" r:id="rId10"/>
    <sheet name="Calibration Summary" sheetId="15" r:id="rId11"/>
    <sheet name="programmetrics-11" sheetId="16" r:id="rId12"/>
    <sheet name="bundown-12" sheetId="18" r:id="rId13"/>
    <sheet name="finance-13" sheetId="19" r:id="rId14"/>
    <sheet name="finaance14" sheetId="20" r:id="rId15"/>
    <sheet name="Login" sheetId="21" r:id="rId16"/>
    <sheet name="executive-bussiness" sheetId="22" r:id="rId17"/>
  </sheets>
  <calcPr calcId="162913"/>
  <pivotCaches>
    <pivotCache cacheId="1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F3" i="20"/>
  <c r="G3" i="20"/>
  <c r="H3" i="20"/>
  <c r="I3" i="20"/>
  <c r="J3" i="20"/>
  <c r="K3" i="20"/>
  <c r="L3" i="20"/>
  <c r="M3" i="20"/>
  <c r="B4" i="20"/>
  <c r="C4" i="20"/>
  <c r="D4" i="20"/>
  <c r="E4" i="20"/>
  <c r="F4" i="20"/>
  <c r="G4" i="20"/>
  <c r="H4" i="20"/>
  <c r="I4" i="20"/>
  <c r="J4" i="20"/>
  <c r="K4" i="20"/>
  <c r="L4" i="20"/>
  <c r="M4" i="20"/>
  <c r="B5" i="20"/>
  <c r="C5" i="20"/>
  <c r="D5" i="20"/>
  <c r="E5" i="20"/>
  <c r="F5" i="20"/>
  <c r="G5" i="20"/>
  <c r="H5" i="20"/>
  <c r="I5" i="20"/>
  <c r="J5" i="20"/>
  <c r="K5" i="20"/>
  <c r="L5" i="20"/>
  <c r="M5" i="20"/>
  <c r="B6" i="20"/>
  <c r="C6" i="20"/>
  <c r="D6" i="20"/>
  <c r="E6" i="20"/>
  <c r="F6" i="20"/>
  <c r="G6" i="20"/>
  <c r="H6" i="20"/>
  <c r="I6" i="20"/>
  <c r="J6" i="20"/>
  <c r="K6" i="20"/>
  <c r="L6" i="20"/>
  <c r="M6" i="20"/>
  <c r="B7" i="20"/>
  <c r="C7" i="20"/>
  <c r="D7" i="20"/>
  <c r="E7" i="20"/>
  <c r="F7" i="20"/>
  <c r="G7" i="20"/>
  <c r="H7" i="20"/>
  <c r="I7" i="20"/>
  <c r="J7" i="20"/>
  <c r="K7" i="20"/>
  <c r="L7" i="20"/>
  <c r="M7" i="20"/>
  <c r="B8" i="20"/>
  <c r="C8" i="20"/>
  <c r="D8" i="20"/>
  <c r="E8" i="20"/>
  <c r="F8" i="20"/>
  <c r="G8" i="20"/>
  <c r="H8" i="20"/>
  <c r="I8" i="20"/>
  <c r="J8" i="20"/>
  <c r="K8" i="20"/>
  <c r="L8" i="20"/>
  <c r="M8" i="20"/>
  <c r="B9" i="20"/>
  <c r="C9" i="20"/>
  <c r="D9" i="20"/>
  <c r="E9" i="20"/>
  <c r="F9" i="20"/>
  <c r="G9" i="20"/>
  <c r="H9" i="20"/>
  <c r="I9" i="20"/>
  <c r="J9" i="20"/>
  <c r="K9" i="20"/>
  <c r="L9" i="20"/>
  <c r="M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C2" i="20"/>
  <c r="D2" i="20"/>
  <c r="E2" i="20"/>
  <c r="F2" i="20"/>
  <c r="G2" i="20"/>
  <c r="H2" i="20"/>
  <c r="I2" i="20"/>
  <c r="J2" i="20"/>
  <c r="K2" i="20"/>
  <c r="L2" i="20"/>
  <c r="M2" i="20"/>
  <c r="B2" i="20"/>
  <c r="F3" i="18"/>
  <c r="F4" i="18" s="1"/>
  <c r="F5" i="18" s="1"/>
  <c r="F6" i="18" s="1"/>
  <c r="F7" i="18" s="1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</calcChain>
</file>

<file path=xl/sharedStrings.xml><?xml version="1.0" encoding="utf-8"?>
<sst xmlns="http://schemas.openxmlformats.org/spreadsheetml/2006/main" count="1093" uniqueCount="302">
  <si>
    <t>Abbott Experience levels</t>
  </si>
  <si>
    <t>Resource count</t>
  </si>
  <si>
    <t>0-1 years</t>
  </si>
  <si>
    <t>1-2 years</t>
  </si>
  <si>
    <t>2-3 years</t>
  </si>
  <si>
    <t>&gt; 3 years</t>
  </si>
  <si>
    <t>Count of Training Compliance</t>
  </si>
  <si>
    <t>Count of Training Compliance2</t>
  </si>
  <si>
    <t>No</t>
  </si>
  <si>
    <t>Yes</t>
  </si>
  <si>
    <t>Row lable</t>
  </si>
  <si>
    <t>Function</t>
  </si>
  <si>
    <t>Upskilled count</t>
  </si>
  <si>
    <t>Electrical</t>
  </si>
  <si>
    <t>S.No.</t>
  </si>
  <si>
    <t>Project Name</t>
  </si>
  <si>
    <t>Program Name</t>
  </si>
  <si>
    <t>Start Date</t>
  </si>
  <si>
    <t>End Date</t>
  </si>
  <si>
    <t>PO Value</t>
  </si>
  <si>
    <t>Budget Consumed</t>
  </si>
  <si>
    <t>OND Forecast</t>
  </si>
  <si>
    <t>A3.11 2022</t>
  </si>
  <si>
    <t>Aquarius</t>
  </si>
  <si>
    <t>Abbott – NMD – EUMDR Support</t>
  </si>
  <si>
    <t>Sustenance</t>
  </si>
  <si>
    <t>AQA_Support</t>
  </si>
  <si>
    <t>BrooklynAndBridge2022-3rdSOW</t>
  </si>
  <si>
    <t>Brooklyn</t>
  </si>
  <si>
    <t>Capex2022-2ndSOW</t>
  </si>
  <si>
    <t>Other</t>
  </si>
  <si>
    <t>CloudOps2022</t>
  </si>
  <si>
    <t>CloudOps2022-2ndSOW</t>
  </si>
  <si>
    <t>GeminiFW2022</t>
  </si>
  <si>
    <t>Gemini</t>
  </si>
  <si>
    <t>IonicRF</t>
  </si>
  <si>
    <t>Jupiter2022</t>
  </si>
  <si>
    <t>Jupiter</t>
  </si>
  <si>
    <t>Jupiter2022-2ndSOW</t>
  </si>
  <si>
    <t>Jupiter2022-2ndSOW-LBE3</t>
  </si>
  <si>
    <t>MobileOps_Gemini</t>
  </si>
  <si>
    <t>MobileOps_SustAndMtktgExpansion</t>
  </si>
  <si>
    <t>Sapphire2022</t>
  </si>
  <si>
    <t>Sapphire</t>
  </si>
  <si>
    <t>Sapphire2022-2ndSOW</t>
  </si>
  <si>
    <t>ABT_NMD_TM_JupiterFW_July22ToDec22</t>
  </si>
  <si>
    <t>Row Labels</t>
  </si>
  <si>
    <t>Count of Total Abbott experience (Range)</t>
  </si>
  <si>
    <t>IPT</t>
  </si>
  <si>
    <t>Software - Embedded</t>
  </si>
  <si>
    <t>Software- Digital</t>
  </si>
  <si>
    <t>Mechanical</t>
  </si>
  <si>
    <t>Count of Function</t>
  </si>
  <si>
    <t>Systems</t>
  </si>
  <si>
    <t>Systems / Mechanical</t>
  </si>
  <si>
    <t>Abbott NMD Asset Tracker</t>
  </si>
  <si>
    <t>S.No</t>
  </si>
  <si>
    <t>Asset type ( Laptop, Mobile Device, NMD Prototype, Others</t>
  </si>
  <si>
    <t>Item Classification</t>
  </si>
  <si>
    <t>Item Name</t>
  </si>
  <si>
    <t>Item Description</t>
  </si>
  <si>
    <t>Calibration Status</t>
  </si>
  <si>
    <t>Qty. /Size</t>
  </si>
  <si>
    <t>Serial number / Part Number</t>
  </si>
  <si>
    <t>NMD Program Name</t>
  </si>
  <si>
    <t>NMD Sub Program Name</t>
  </si>
  <si>
    <t>Present Location of the material</t>
  </si>
  <si>
    <t>Owner/ Contact</t>
  </si>
  <si>
    <t>Current Status (Utilised or Unutlised)</t>
  </si>
  <si>
    <t>Reason for Unutlised</t>
  </si>
  <si>
    <t>Abbott Manager who sent the asset</t>
  </si>
  <si>
    <t>Received Date</t>
  </si>
  <si>
    <t>Invoice Number</t>
  </si>
  <si>
    <t>Remarks</t>
  </si>
  <si>
    <t>iPADs</t>
  </si>
  <si>
    <t>iPad Mini 4</t>
  </si>
  <si>
    <t>Clinician Programmer</t>
  </si>
  <si>
    <t>Calibrated</t>
  </si>
  <si>
    <t>NA</t>
  </si>
  <si>
    <t>HCL-Chennai</t>
  </si>
  <si>
    <t>Balaji Viswanathan</t>
  </si>
  <si>
    <t>Matthew Portman</t>
  </si>
  <si>
    <t>Vijayakumar Sethuraman-WFH</t>
  </si>
  <si>
    <t>Load boards</t>
  </si>
  <si>
    <t>Load Board</t>
  </si>
  <si>
    <t xml:space="preserve"> </t>
  </si>
  <si>
    <t>To be updated</t>
  </si>
  <si>
    <t>Received from Vishwanath on 13/02/2021</t>
  </si>
  <si>
    <t>Allows a load to be applied to complete the circuit</t>
  </si>
  <si>
    <t>Dongle</t>
  </si>
  <si>
    <t>BLE Dongle</t>
  </si>
  <si>
    <t>Allows bluetooth connection through computer</t>
  </si>
  <si>
    <t>NMD Digital</t>
  </si>
  <si>
    <t>Vishwanath-WFH</t>
  </si>
  <si>
    <t>IPG Gemini</t>
  </si>
  <si>
    <t>IPG canned device</t>
  </si>
  <si>
    <t>Pulse Generator for DBS Therapy. To be used for engineering use only</t>
  </si>
  <si>
    <t>BGA 559.1</t>
  </si>
  <si>
    <t>BGA 497.1</t>
  </si>
  <si>
    <t>LEADS</t>
  </si>
  <si>
    <t>100103560 Leads - Prototypes</t>
  </si>
  <si>
    <t>Allows electrodes to be connected to the pulse generator. These leads are for engineering use only</t>
  </si>
  <si>
    <t>100103560 Leads - New</t>
  </si>
  <si>
    <t>Leads</t>
  </si>
  <si>
    <t>Allows electrodes to be connected to the pulse generator. These leads are for engineering use only and include accessories</t>
  </si>
  <si>
    <t>P/N : 100043222</t>
  </si>
  <si>
    <t>Lead</t>
  </si>
  <si>
    <t>P/N : 45-0042-03</t>
  </si>
  <si>
    <t>Misc</t>
  </si>
  <si>
    <t>Extension</t>
  </si>
  <si>
    <t>Not complete - Allows the lead and is connected to the pulse generator</t>
  </si>
  <si>
    <t>Coiled Extension</t>
  </si>
  <si>
    <t>IPG, Gemini</t>
  </si>
  <si>
    <t>Balaji-WFH</t>
  </si>
  <si>
    <t>12222020DM02</t>
  </si>
  <si>
    <t>Nordic BLE Dongle</t>
  </si>
  <si>
    <t>Balaji(2)</t>
  </si>
  <si>
    <t>Charger Assembly</t>
  </si>
  <si>
    <t>Charger Assembly, Orion RC with Custom Stand</t>
  </si>
  <si>
    <t>Cable</t>
  </si>
  <si>
    <t xml:space="preserve">USB Cable </t>
  </si>
  <si>
    <t>USB-C Cable</t>
  </si>
  <si>
    <t>DAQ Card</t>
  </si>
  <si>
    <t>National Instruments Multifunction DAQ</t>
  </si>
  <si>
    <t>Scout Interface Board</t>
  </si>
  <si>
    <t>Fixture</t>
  </si>
  <si>
    <t>Test Fixture, NI Test to Scout Interface</t>
  </si>
  <si>
    <t>Test Fixture, Scout Interface Board</t>
  </si>
  <si>
    <t>Scope</t>
  </si>
  <si>
    <t>Oscilloscope 100MHz, 4CH</t>
  </si>
  <si>
    <t>Probes</t>
  </si>
  <si>
    <t>Probe Master Differential Prope</t>
  </si>
  <si>
    <t>Stopwatch</t>
  </si>
  <si>
    <t>Extech Stopwatch</t>
  </si>
  <si>
    <t>Magnet</t>
  </si>
  <si>
    <t>Magnet, Coated -W/Keeper</t>
  </si>
  <si>
    <t>Resistor</t>
  </si>
  <si>
    <t>iET Labs Resistance Substiuter</t>
  </si>
  <si>
    <t>iPAD</t>
  </si>
  <si>
    <t>Apple iPad Mini 5</t>
  </si>
  <si>
    <t>Apple iPhone 8</t>
  </si>
  <si>
    <t>iPhones</t>
  </si>
  <si>
    <t xml:space="preserve">iPhone 8 </t>
  </si>
  <si>
    <t xml:space="preserve">MQ6Y2LL/A </t>
  </si>
  <si>
    <t>Gemini Firmware</t>
  </si>
  <si>
    <t>Simpson</t>
  </si>
  <si>
    <t>Mary</t>
  </si>
  <si>
    <t>To be filled</t>
  </si>
  <si>
    <t>Invoice available without number</t>
  </si>
  <si>
    <t xml:space="preserve">3D041LL/A </t>
  </si>
  <si>
    <t xml:space="preserve">NQ6V21L/A </t>
  </si>
  <si>
    <t>iPad Mini 5</t>
  </si>
  <si>
    <t>ML/QW2L1/A</t>
  </si>
  <si>
    <t>IPG Breakout board</t>
  </si>
  <si>
    <t>Gemini IPG breakout Board</t>
  </si>
  <si>
    <t>Charger Breakout board</t>
  </si>
  <si>
    <t>Gemini Charger Breakout Board</t>
  </si>
  <si>
    <t>Hardware boards</t>
  </si>
  <si>
    <t>IPG hybrid Assembly</t>
  </si>
  <si>
    <t>Invoice available without number
May be a canned device</t>
  </si>
  <si>
    <t>Main PCB Assembly Gemini charger</t>
  </si>
  <si>
    <t>G00049227</t>
  </si>
  <si>
    <t>HF: PES</t>
  </si>
  <si>
    <t>PCA, Next Generation PES</t>
  </si>
  <si>
    <t>CL10042021-02</t>
  </si>
  <si>
    <t>Should this be for HF ?</t>
  </si>
  <si>
    <t>Enclosure</t>
  </si>
  <si>
    <t>Enclosure, Top AP</t>
  </si>
  <si>
    <t>Enclosure, Bottom, AP</t>
  </si>
  <si>
    <t>Top Enclosure, NG PES Controller</t>
  </si>
  <si>
    <t>Bottom Enclosure, NG PES Controller</t>
  </si>
  <si>
    <t>Power supply</t>
  </si>
  <si>
    <t>ICC Nexergy 50W Power Supply MWA0500128</t>
  </si>
  <si>
    <t xml:space="preserve">CC-002403       </t>
  </si>
  <si>
    <t>Gnana to confirm quantity</t>
  </si>
  <si>
    <t>PCA, Next Generation PES Controller</t>
  </si>
  <si>
    <t>Cable, NG PES</t>
  </si>
  <si>
    <t>Display module</t>
  </si>
  <si>
    <t>Hantronix LCD Display Module</t>
  </si>
  <si>
    <t>HDA500PT1-25-IPS</t>
  </si>
  <si>
    <t>DTECM 6ft Cable</t>
  </si>
  <si>
    <t xml:space="preserve">DT-5002B        </t>
  </si>
  <si>
    <t>J-Link</t>
  </si>
  <si>
    <t>Debuggers/Emulators</t>
  </si>
  <si>
    <t>J-Link Base</t>
  </si>
  <si>
    <t>Emulator</t>
  </si>
  <si>
    <t>MSP low-Power Microcontrollers</t>
  </si>
  <si>
    <t>J-Link 19 Pin</t>
  </si>
  <si>
    <t>Orion RC Breakout Board ENG</t>
  </si>
  <si>
    <t>IPG Assembly</t>
  </si>
  <si>
    <t>IPG Assembly, Orion RC</t>
  </si>
  <si>
    <t>90514961(9790)</t>
  </si>
  <si>
    <t>jagadeesan velusamy</t>
  </si>
  <si>
    <t>IPG Assembly , Orion RC</t>
  </si>
  <si>
    <t>90483863(10333)</t>
  </si>
  <si>
    <t>TI MSP430 Emulator</t>
  </si>
  <si>
    <t>Nrf52840(F8;AD;12;1C;EA;59)</t>
  </si>
  <si>
    <t>Repeated ?</t>
  </si>
  <si>
    <t>Emulato</t>
  </si>
  <si>
    <t>NRF BLE Dongle</t>
  </si>
  <si>
    <t>MSP-FET(19010155C)</t>
  </si>
  <si>
    <t>J-Link Base(segger)</t>
  </si>
  <si>
    <t xml:space="preserve">8.08.00(50129184) </t>
  </si>
  <si>
    <t>9678(18060037B) (old)</t>
  </si>
  <si>
    <t>Suhair MP - WFH</t>
  </si>
  <si>
    <t>Suhair MP</t>
  </si>
  <si>
    <t>9681(50130213)(old)</t>
  </si>
  <si>
    <t>E3:4C:FE:12:64:4C (old)</t>
  </si>
  <si>
    <t>Row Label</t>
  </si>
  <si>
    <t>Assets Calibration Count</t>
  </si>
  <si>
    <t>Prevention Assets Calibration Count</t>
  </si>
  <si>
    <t>Next 15 Days</t>
  </si>
  <si>
    <t>Next 30 Days</t>
  </si>
  <si>
    <t>Past due</t>
  </si>
  <si>
    <t>Not Applicable</t>
  </si>
  <si>
    <t>total</t>
  </si>
  <si>
    <t>Count of Onboarding Status</t>
  </si>
  <si>
    <t>Offboarded</t>
  </si>
  <si>
    <t>Offboarding in progress</t>
  </si>
  <si>
    <t>Onboarded</t>
  </si>
  <si>
    <t>(blank)</t>
  </si>
  <si>
    <t>Grand Total</t>
  </si>
  <si>
    <t>Attrition</t>
  </si>
  <si>
    <t>Project Ramp down</t>
  </si>
  <si>
    <t>Project Change requested</t>
  </si>
  <si>
    <t>Resource Active</t>
  </si>
  <si>
    <t xml:space="preserve"> 0-5 years</t>
  </si>
  <si>
    <t>More than 15 years</t>
  </si>
  <si>
    <t>11-15 years</t>
  </si>
  <si>
    <t>6-10 years</t>
  </si>
  <si>
    <t>Count of Reason for Offboarding</t>
  </si>
  <si>
    <t>Month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</si>
  <si>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</si>
  <si>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</si>
  <si>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</si>
  <si>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</si>
  <si>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</si>
  <si>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</si>
  <si>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</si>
  <si>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Average Score</t>
  </si>
  <si>
    <t>Janus</t>
  </si>
  <si>
    <t>ORCA 2.0</t>
  </si>
  <si>
    <t>Operations</t>
  </si>
  <si>
    <t>Count of NMD Program Name</t>
  </si>
  <si>
    <t>Aquiarius</t>
  </si>
  <si>
    <t>Others</t>
  </si>
  <si>
    <t xml:space="preserve">Sapphire </t>
  </si>
  <si>
    <t>Python</t>
  </si>
  <si>
    <t xml:space="preserve">Budget </t>
  </si>
  <si>
    <t>Budget Consumed till Date</t>
  </si>
  <si>
    <t>SoW End Date</t>
  </si>
  <si>
    <t>Advance billing/ Actual</t>
  </si>
  <si>
    <t>Actual</t>
  </si>
  <si>
    <t>BrooklynAndBridge2022</t>
  </si>
  <si>
    <t>CapEx2022</t>
  </si>
  <si>
    <t>JupiterFW2022</t>
  </si>
  <si>
    <t>BrooklynAndBridge2022-2ndSOW</t>
  </si>
  <si>
    <t>JupiterFW2022-2</t>
  </si>
  <si>
    <t>EUMDR</t>
  </si>
  <si>
    <t>GMI</t>
  </si>
  <si>
    <t>Onsite Test Support(Mobile Ops)</t>
  </si>
  <si>
    <t>AQA Support( A3.11 Aquarius)</t>
  </si>
  <si>
    <t>Total Budget</t>
  </si>
  <si>
    <t>Consumed</t>
  </si>
  <si>
    <t>Burn out</t>
  </si>
  <si>
    <t>Oct-2022 Planned</t>
  </si>
  <si>
    <t>Oct-2022 Actual</t>
  </si>
  <si>
    <t>Nov-2022 Planned</t>
  </si>
  <si>
    <t>Nov-2022 Actual</t>
  </si>
  <si>
    <t>Value engineering</t>
  </si>
  <si>
    <t>password</t>
  </si>
  <si>
    <t>user name</t>
  </si>
  <si>
    <t>role</t>
  </si>
  <si>
    <t>user3</t>
  </si>
  <si>
    <t>Budget</t>
  </si>
  <si>
    <t>Resources</t>
  </si>
  <si>
    <t xml:space="preserve">Schedule </t>
  </si>
  <si>
    <t xml:space="preserve">Overall Health </t>
  </si>
  <si>
    <t>Key Messages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</si>
  <si>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</si>
  <si>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</si>
  <si>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</si>
  <si>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</si>
  <si>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</si>
  <si>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</si>
  <si>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</si>
  <si>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</si>
  <si>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green</t>
  </si>
  <si>
    <t>dummy text</t>
  </si>
  <si>
    <t>&lt;&lt; Free Text&gt;&gt;</t>
  </si>
  <si>
    <t>No resources with Training overdue</t>
  </si>
  <si>
    <t>Under utilised</t>
  </si>
  <si>
    <t>Open positions Greater than 1 month</t>
  </si>
  <si>
    <t>Behind Schedule</t>
  </si>
  <si>
    <t>red</t>
  </si>
  <si>
    <t>GDC</t>
  </si>
  <si>
    <t>DVP</t>
  </si>
  <si>
    <t>functional leader</t>
  </si>
  <si>
    <t>month</t>
  </si>
  <si>
    <t>delivery head</t>
  </si>
  <si>
    <t>PROG-LEADER</t>
  </si>
  <si>
    <t>welcome321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</si>
</sst>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₹&quot;\ #,##0.00;[Red]&quot;₹&quot;\ \-#,##0.00"/>
    <numFmt numFmtId="165" formatCode="_ &quot;₹&quot;\ * #,##0.00_ ;_ &quot;₹&quot;\ * \-#,##0.00_ ;_ &quot;₹&quot;\ * &quot;-&quot;??_ ;_ @_ "/>
    <numFmt numFmtId="166" formatCode="&quot;₹&quot;#,##0.00"/>
    <numFmt numFmtId="167" formatCode="[$-409]mmm\-yy;@"/>
    <numFmt numFmtId="168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0"/>
      <name val="Calibri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11"/>
      <color rgb="FF323130"/>
      <name val="Calibri"/>
      <family val="2"/>
      <scheme val="minor"/>
    </font>
    <font>
      <sz val="11.5"/>
      <color rgb="FF32313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rgb="FFFFFF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66B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2" fillId="0" borderId="0" applyFont="0" applyFill="0" applyBorder="0" applyAlignment="0" applyProtection="0"/>
  </cellStyleXfs>
  <cellXfs count="1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left" indent="1"/>
    </xf>
    <xf numFmtId="0" fontId="1" fillId="4" borderId="5" xfId="0" applyFont="1" applyFill="1" applyBorder="1"/>
    <xf numFmtId="0" fontId="5" fillId="7" borderId="9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wrapText="1"/>
    </xf>
    <xf numFmtId="0" fontId="5" fillId="7" borderId="9" xfId="0" applyFont="1" applyFill="1" applyBorder="1" applyAlignment="1">
      <alignment wrapText="1"/>
    </xf>
    <xf numFmtId="0" fontId="5" fillId="6" borderId="9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1" xfId="0" applyFont="1" applyFill="1" applyBorder="1" applyAlignment="1">
      <alignment vertical="center" wrapText="1" readingOrder="1"/>
    </xf>
    <xf numFmtId="0" fontId="5" fillId="2" borderId="9" xfId="0" applyFont="1" applyFill="1" applyBorder="1" applyAlignment="1">
      <alignment wrapText="1"/>
    </xf>
    <xf numFmtId="0" fontId="5" fillId="6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11" xfId="0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 readingOrder="1"/>
    </xf>
    <xf numFmtId="0" fontId="3" fillId="1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wrapText="1"/>
    </xf>
    <xf numFmtId="0" fontId="5" fillId="6" borderId="10" xfId="0" applyFont="1" applyFill="1" applyBorder="1" applyAlignment="1">
      <alignment wrapText="1"/>
    </xf>
    <xf numFmtId="0" fontId="5" fillId="6" borderId="9" xfId="0" applyFont="1" applyFill="1" applyBorder="1" applyAlignment="1">
      <alignment horizontal="center" wrapText="1"/>
    </xf>
    <xf numFmtId="0" fontId="5" fillId="8" borderId="9" xfId="0" applyFont="1" applyFill="1" applyBorder="1" applyAlignment="1">
      <alignment wrapText="1"/>
    </xf>
    <xf numFmtId="0" fontId="7" fillId="8" borderId="0" xfId="0" applyFont="1" applyFill="1" applyAlignment="1">
      <alignment wrapText="1"/>
    </xf>
    <xf numFmtId="0" fontId="3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left" wrapText="1"/>
    </xf>
    <xf numFmtId="15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wrapText="1"/>
    </xf>
    <xf numFmtId="15" fontId="3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2" borderId="1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3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center" wrapText="1"/>
    </xf>
    <xf numFmtId="0" fontId="3" fillId="0" borderId="12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15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horizontal="center" vertical="center" wrapText="1"/>
    </xf>
    <xf numFmtId="0" fontId="11" fillId="0" borderId="0" xfId="0" applyFont="1"/>
    <xf numFmtId="0" fontId="0" fillId="0" borderId="0" xfId="0" pivotButton="1"/>
    <xf numFmtId="0" fontId="14" fillId="12" borderId="1" xfId="0" applyFont="1" applyFill="1" applyBorder="1" applyAlignment="1">
      <alignment horizontal="center" wrapText="1"/>
    </xf>
    <xf numFmtId="0" fontId="15" fillId="13" borderId="1" xfId="0" applyFont="1" applyFill="1" applyBorder="1" applyAlignment="1">
      <alignment horizontal="center" wrapText="1"/>
    </xf>
    <xf numFmtId="167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 readingOrder="1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right" indent="2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14" borderId="0" xfId="0" applyFont="1" applyFill="1"/>
    <xf numFmtId="0" fontId="1" fillId="4" borderId="5" xfId="0" applyFont="1" applyFill="1" applyBorder="1" applyAlignment="1">
      <alignment horizontal="center"/>
    </xf>
    <xf numFmtId="0" fontId="1" fillId="14" borderId="5" xfId="0" applyFont="1" applyFill="1" applyBorder="1"/>
    <xf numFmtId="0" fontId="0" fillId="0" borderId="0" xfId="0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13" fillId="12" borderId="1" xfId="0" applyFont="1" applyFill="1" applyBorder="1"/>
    <xf numFmtId="0" fontId="18" fillId="15" borderId="1" xfId="0" applyFont="1" applyFill="1" applyBorder="1" applyAlignment="1">
      <alignment vertical="center" wrapText="1" readingOrder="1"/>
    </xf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wrapText="1"/>
    </xf>
    <xf numFmtId="0" fontId="13" fillId="12" borderId="6" xfId="0" applyFont="1" applyFill="1" applyBorder="1" applyAlignment="1">
      <alignment wrapText="1"/>
    </xf>
    <xf numFmtId="0" fontId="0" fillId="16" borderId="1" xfId="0" applyFill="1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165" fontId="0" fillId="0" borderId="1" xfId="1" applyFont="1" applyBorder="1" applyAlignment="1">
      <alignment horizontal="center"/>
    </xf>
    <xf numFmtId="165" fontId="0" fillId="0" borderId="1" xfId="1" applyFont="1" applyBorder="1"/>
    <xf numFmtId="165" fontId="0" fillId="17" borderId="1" xfId="1" applyFont="1" applyFill="1" applyBorder="1"/>
    <xf numFmtId="165" fontId="0" fillId="17" borderId="6" xfId="1" applyFont="1" applyFill="1" applyBorder="1"/>
    <xf numFmtId="0" fontId="0" fillId="17" borderId="1" xfId="0" applyFill="1" applyBorder="1"/>
    <xf numFmtId="0" fontId="0" fillId="0" borderId="15" xfId="0" applyBorder="1"/>
    <xf numFmtId="164" fontId="0" fillId="0" borderId="1" xfId="0" applyNumberFormat="1" applyBorder="1"/>
    <xf numFmtId="167" fontId="0" fillId="0" borderId="1" xfId="0" applyNumberFormat="1" applyBorder="1" applyAlignment="1">
      <alignment horizontal="center"/>
    </xf>
    <xf numFmtId="14" fontId="13" fillId="12" borderId="1" xfId="0" applyNumberFormat="1" applyFont="1" applyFill="1" applyBorder="1"/>
    <xf numFmtId="0" fontId="16" fillId="9" borderId="1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8" fontId="0" fillId="16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/>
    <xf numFmtId="168" fontId="0" fillId="0" borderId="0" xfId="0" applyNumberFormat="1"/>
    <xf numFmtId="0" fontId="13" fillId="12" borderId="6" xfId="0" applyFont="1" applyFill="1" applyBorder="1"/>
    <xf numFmtId="0" fontId="11" fillId="0" borderId="0" xfId="0" applyFont="1" applyAlignment="1">
      <alignment vertical="center" wrapText="1"/>
    </xf>
    <xf numFmtId="167" fontId="0" fillId="18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MD_Dashboards_Master_Data_V1.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lini Manickasamy" refreshedDate="44897.599399421299" createdVersion="8" refreshedVersion="8" minRefreshableVersion="3" recordCount="95">
  <cacheSource type="worksheet">
    <worksheetSource ref="A1:J1048576" sheet="Master Data-Resource" r:id="rId2"/>
  </cacheSource>
  <cacheFields count="8">
    <cacheField name="NMD Program Name" numFmtId="0">
      <sharedItems containsBlank="1" count="10">
        <s v="Sustenance"/>
        <s v="Brooklyn"/>
        <s v="Sapphire"/>
        <s v="Sapphire "/>
        <s v="Others"/>
        <s v="Gemini"/>
        <s v="ORCA 2.0"/>
        <s v="Janus"/>
        <s v="Aquiarius"/>
        <m/>
      </sharedItems>
    </cacheField>
    <cacheField name="NMD Sub Program Name" numFmtId="0">
      <sharedItems containsBlank="1" count="17">
        <s v="IPT"/>
        <s v="EU MDR"/>
        <s v="Verification support "/>
        <s v="Brooklyn / OneApp"/>
        <s v="Sapphire / NSUP"/>
        <s v="NMD Onsite Test Support"/>
        <s v="CloudOps"/>
        <s v="Gemini: PenTest"/>
        <s v="Gemini Firmware"/>
        <s v="ORCA2.0 Android Development"/>
        <s v="ORCA2.0 Test Automation"/>
        <s v="Janus Test Automation"/>
        <s v="Build Engineering"/>
        <s v="Aquarius Project Onsite Support"/>
        <s v="NMD  A3.11 Aquarius Project Onsite Support"/>
        <s v="Applied Research Analytics"/>
        <m/>
      </sharedItems>
    </cacheField>
    <cacheField name="HCL resource" numFmtId="0">
      <sharedItems containsBlank="1"/>
    </cacheField>
    <cacheField name="Function" numFmtId="0">
      <sharedItems containsBlank="1"/>
    </cacheField>
    <cacheField name="Skills" numFmtId="0">
      <sharedItems containsBlank="1"/>
    </cacheField>
    <cacheField name="Location" numFmtId="0">
      <sharedItems containsBlank="1"/>
    </cacheField>
    <cacheField name="Onboarding Status" numFmtId="0">
      <sharedItems containsBlank="1" count="4">
        <s v="Onboarded"/>
        <s v="Offboarding in progress"/>
        <s v="Offboarded"/>
        <m/>
      </sharedItems>
    </cacheField>
    <cacheField name="Reason for Offboarding" numFmtId="0">
      <sharedItems containsBlank="1" count="6">
        <s v="Resource Active"/>
        <s v="Project Change requested"/>
        <s v="Project Ramp down"/>
        <s v="Attrition"/>
        <m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s v="Elampooranan R"/>
    <s v="Mechanical"/>
    <s v="Sustenance"/>
    <s v="India"/>
    <x v="0"/>
    <x v="0"/>
  </r>
  <r>
    <x v="0"/>
    <x v="0"/>
    <s v="HEMALATHA BALAN"/>
    <s v="Electrical"/>
    <s v="Sustenance"/>
    <s v="India"/>
    <x v="0"/>
    <x v="0"/>
  </r>
  <r>
    <x v="0"/>
    <x v="0"/>
    <s v="Jayaprabakaran Kesavan"/>
    <s v="Electrical"/>
    <s v="Sustenance"/>
    <s v="India"/>
    <x v="1"/>
    <x v="1"/>
  </r>
  <r>
    <x v="0"/>
    <x v="0"/>
    <s v="Rakesh "/>
    <s v="Mechanical"/>
    <s v="Sustenance"/>
    <s v="India"/>
    <x v="0"/>
    <x v="0"/>
  </r>
  <r>
    <x v="0"/>
    <x v="0"/>
    <s v="Santhana"/>
    <s v="Systems / Mechanical"/>
    <s v="Sustenance"/>
    <s v="Plano"/>
    <x v="0"/>
    <x v="0"/>
  </r>
  <r>
    <x v="0"/>
    <x v="0"/>
    <s v="Isaias Antonio Jimenez Mur illo"/>
    <s v="Mechanical"/>
    <s v="Sustenance"/>
    <s v="Costa Rica"/>
    <x v="0"/>
    <x v="0"/>
  </r>
  <r>
    <x v="0"/>
    <x v="0"/>
    <s v="Balakumar M"/>
    <s v="Electrical"/>
    <s v="Sustenance"/>
    <s v="India"/>
    <x v="0"/>
    <x v="0"/>
  </r>
  <r>
    <x v="0"/>
    <x v="0"/>
    <s v="Deepak D"/>
    <s v="Electrical"/>
    <s v="Sustenance"/>
    <s v="India"/>
    <x v="0"/>
    <x v="0"/>
  </r>
  <r>
    <x v="0"/>
    <x v="0"/>
    <s v="Guhan Mohan Sudha"/>
    <s v="Software - Embedded"/>
    <s v="Sustenance, Project Management"/>
    <s v="India"/>
    <x v="0"/>
    <x v="0"/>
  </r>
  <r>
    <x v="0"/>
    <x v="1"/>
    <s v="Chidhambaram Shanmugasundaram"/>
    <s v="Mechanical"/>
    <s v="Tech file remediation"/>
    <s v="India"/>
    <x v="0"/>
    <x v="0"/>
  </r>
  <r>
    <x v="0"/>
    <x v="1"/>
    <s v="Raja SN"/>
    <s v="Mechanical"/>
    <s v="Tech file remediation"/>
    <s v="India"/>
    <x v="0"/>
    <x v="0"/>
  </r>
  <r>
    <x v="0"/>
    <x v="1"/>
    <s v="KISHORE PADMANABHA RAO"/>
    <s v="Mechanical"/>
    <s v="Tech file remediation"/>
    <s v="Plano"/>
    <x v="0"/>
    <x v="0"/>
  </r>
  <r>
    <x v="0"/>
    <x v="1"/>
    <s v="Sivakumar S"/>
    <s v="Mechanical"/>
    <s v="Tech file remediation"/>
    <s v="India"/>
    <x v="0"/>
    <x v="0"/>
  </r>
  <r>
    <x v="0"/>
    <x v="1"/>
    <s v="Arunkumaran Sivanantham"/>
    <s v="Mechanical"/>
    <s v="Tech file remediation"/>
    <s v="India"/>
    <x v="0"/>
    <x v="0"/>
  </r>
  <r>
    <x v="0"/>
    <x v="1"/>
    <s v="SHIVAKUMAR"/>
    <s v="Mechanical"/>
    <s v="Tech file remediation"/>
    <s v="India"/>
    <x v="0"/>
    <x v="0"/>
  </r>
  <r>
    <x v="0"/>
    <x v="1"/>
    <s v="Sushmitha S"/>
    <s v="Software - Embedded"/>
    <s v="Software Architect"/>
    <s v="India"/>
    <x v="1"/>
    <x v="1"/>
  </r>
  <r>
    <x v="0"/>
    <x v="1"/>
    <s v="Balaji Viswanathan"/>
    <s v="Software - Embedded"/>
    <s v="Design Verification Support, FW"/>
    <s v="India"/>
    <x v="0"/>
    <x v="0"/>
  </r>
  <r>
    <x v="0"/>
    <x v="1"/>
    <s v="ADITYA GOKHALE"/>
    <s v="Electrical"/>
    <s v="Tech file remediation"/>
    <s v="Plano"/>
    <x v="0"/>
    <x v="0"/>
  </r>
  <r>
    <x v="0"/>
    <x v="1"/>
    <s v="Harideep Polamarasetty"/>
    <s v="Electrical"/>
    <s v="Tech file remediation"/>
    <s v="India"/>
    <x v="0"/>
    <x v="0"/>
  </r>
  <r>
    <x v="0"/>
    <x v="1"/>
    <s v="Hima Bindu"/>
    <s v="Systems"/>
    <s v="Tech file remediation"/>
    <s v="India"/>
    <x v="0"/>
    <x v="0"/>
  </r>
  <r>
    <x v="0"/>
    <x v="1"/>
    <s v="Raghavendran Sethumadhavan"/>
    <s v="Systems"/>
    <s v="Tech file remediation"/>
    <s v="India"/>
    <x v="0"/>
    <x v="0"/>
  </r>
  <r>
    <x v="0"/>
    <x v="1"/>
    <s v="Senthilkumar Shanmugam"/>
    <s v="Systems"/>
    <s v="Tech file remediation"/>
    <s v="India"/>
    <x v="0"/>
    <x v="0"/>
  </r>
  <r>
    <x v="0"/>
    <x v="1"/>
    <s v="Jayaashree S "/>
    <s v="Electrical"/>
    <s v="Tech file remediation"/>
    <s v="India"/>
    <x v="0"/>
    <x v="0"/>
  </r>
  <r>
    <x v="0"/>
    <x v="1"/>
    <s v="Priyadarshini M "/>
    <s v="Electrical"/>
    <s v="Tech file remediation"/>
    <s v="India"/>
    <x v="0"/>
    <x v="0"/>
  </r>
  <r>
    <x v="0"/>
    <x v="1"/>
    <s v="Uvaisemohammed Amanullah "/>
    <s v="Systems"/>
    <s v="Tech file remediation"/>
    <s v="India"/>
    <x v="0"/>
    <x v="0"/>
  </r>
  <r>
    <x v="0"/>
    <x v="1"/>
    <s v="Meenachi"/>
    <s v="Electrical"/>
    <s v="Tech file remediation"/>
    <s v="India"/>
    <x v="0"/>
    <x v="0"/>
  </r>
  <r>
    <x v="0"/>
    <x v="1"/>
    <s v="Vincy R"/>
    <s v="Systems"/>
    <s v="Tech file remediation"/>
    <s v="India"/>
    <x v="0"/>
    <x v="0"/>
  </r>
  <r>
    <x v="0"/>
    <x v="1"/>
    <s v="Siva Krishna Komaravolu"/>
    <s v="Electrical"/>
    <s v="Tech file remediation"/>
    <s v="India"/>
    <x v="0"/>
    <x v="0"/>
  </r>
  <r>
    <x v="0"/>
    <x v="1"/>
    <s v="Eduardo Rojas"/>
    <s v="Electrical"/>
    <s v="Tech file remediation"/>
    <s v="Plano"/>
    <x v="1"/>
    <x v="2"/>
  </r>
  <r>
    <x v="0"/>
    <x v="2"/>
    <s v="Magesh Subbarao Rengabashyam  "/>
    <s v="Mechanical"/>
    <s v="Design Verification"/>
    <s v="Plano"/>
    <x v="2"/>
    <x v="3"/>
  </r>
  <r>
    <x v="1"/>
    <x v="3"/>
    <s v="Aditya Venkatesh Gurusubramanian  "/>
    <s v="Software- Digital"/>
    <s v="Verification - Selenium Automation"/>
    <s v="India"/>
    <x v="0"/>
    <x v="0"/>
  </r>
  <r>
    <x v="2"/>
    <x v="4"/>
    <s v="Jasvanth Jabez Jeevan David  "/>
    <s v="Software- Digital"/>
    <s v="Verification - Test Management"/>
    <s v="India"/>
    <x v="0"/>
    <x v="0"/>
  </r>
  <r>
    <x v="2"/>
    <x v="4"/>
    <s v="Jossy John P  "/>
    <s v="Software- Digital"/>
    <s v="Verification - System Tester"/>
    <s v="India"/>
    <x v="0"/>
    <x v="0"/>
  </r>
  <r>
    <x v="2"/>
    <x v="4"/>
    <s v="Omkar Sankaran  "/>
    <s v="Software- Digital"/>
    <s v="Development - Technical Manager"/>
    <s v="India"/>
    <x v="0"/>
    <x v="0"/>
  </r>
  <r>
    <x v="1"/>
    <x v="3"/>
    <s v="Buvaneswari Ravi  "/>
    <s v="Software- Digital"/>
    <s v="Verification - Selenium Automation"/>
    <s v="India"/>
    <x v="0"/>
    <x v="0"/>
  </r>
  <r>
    <x v="1"/>
    <x v="3"/>
    <s v="Narmadha Kannan  "/>
    <s v="Software- Digital"/>
    <s v="Development - C# .Net"/>
    <s v="India"/>
    <x v="0"/>
    <x v="0"/>
  </r>
  <r>
    <x v="1"/>
    <x v="3"/>
    <s v="Prabhu. Kannan  "/>
    <s v="Software- Digital"/>
    <s v="Development - Angular UI"/>
    <s v="India"/>
    <x v="0"/>
    <x v="0"/>
  </r>
  <r>
    <x v="2"/>
    <x v="4"/>
    <s v="Booshan Ganesh Uganandhan  "/>
    <s v="Software- Digital"/>
    <s v="Development - Angular UI"/>
    <s v="India"/>
    <x v="0"/>
    <x v="0"/>
  </r>
  <r>
    <x v="3"/>
    <x v="4"/>
    <s v="Vivek Jaiswal  "/>
    <s v="Software- Digital"/>
    <s v="Development - C# .Net"/>
    <s v="India"/>
    <x v="0"/>
    <x v="0"/>
  </r>
  <r>
    <x v="1"/>
    <x v="3"/>
    <s v="A Karthik  "/>
    <s v="Software- Digital"/>
    <s v="Development - C# .Net"/>
    <s v="India"/>
    <x v="0"/>
    <x v="0"/>
  </r>
  <r>
    <x v="4"/>
    <x v="5"/>
    <s v="Muhammed zia"/>
    <s v="Software - Embedded"/>
    <s v="System/Software Testing"/>
    <s v="Plano"/>
    <x v="0"/>
    <x v="0"/>
  </r>
  <r>
    <x v="1"/>
    <x v="3"/>
    <s v="Manikandan Karunanidhi  "/>
    <s v="Software- Digital"/>
    <s v="Verification - Selenium Automation"/>
    <s v="India"/>
    <x v="0"/>
    <x v="0"/>
  </r>
  <r>
    <x v="1"/>
    <x v="3"/>
    <s v="Susan Tharakan  "/>
    <s v="Software- Digital"/>
    <s v="Verification - Selenium Automation"/>
    <s v="Plano"/>
    <x v="0"/>
    <x v="0"/>
  </r>
  <r>
    <x v="1"/>
    <x v="3"/>
    <s v="Vijayarajan Natarajan  "/>
    <s v="Software- Digital"/>
    <s v="Techincal Manager - C# .Net"/>
    <s v="India"/>
    <x v="0"/>
    <x v="0"/>
  </r>
  <r>
    <x v="4"/>
    <x v="6"/>
    <s v="Prashanth M"/>
    <s v="Software- Digital"/>
    <s v="DevOps"/>
    <s v="Plano"/>
    <x v="0"/>
    <x v="0"/>
  </r>
  <r>
    <x v="1"/>
    <x v="3"/>
    <s v="Priyadharshini S"/>
    <s v="Software- Digital"/>
    <s v="Development - Xamarin"/>
    <s v="India"/>
    <x v="0"/>
    <x v="0"/>
  </r>
  <r>
    <x v="1"/>
    <x v="3"/>
    <s v="Pradeep Ramar  "/>
    <s v="Software- Digital"/>
    <s v="Development - Angular UI"/>
    <s v="India"/>
    <x v="0"/>
    <x v="0"/>
  </r>
  <r>
    <x v="5"/>
    <x v="7"/>
    <s v="Ruben Velez"/>
    <s v="Software- Digital"/>
    <s v="Performance testing"/>
    <s v="Plano"/>
    <x v="0"/>
    <x v="0"/>
  </r>
  <r>
    <x v="4"/>
    <x v="6"/>
    <s v="Sai Srikar"/>
    <s v="Software- Digital"/>
    <s v="DevOps"/>
    <s v="Plano"/>
    <x v="0"/>
    <x v="0"/>
  </r>
  <r>
    <x v="4"/>
    <x v="6"/>
    <s v="Saurabh"/>
    <s v="Software- Digital"/>
    <s v="DevOps"/>
    <s v="India"/>
    <x v="0"/>
    <x v="0"/>
  </r>
  <r>
    <x v="1"/>
    <x v="3"/>
    <s v="Chandrashekar Narendra  "/>
    <s v="Software- Digital"/>
    <s v="Development - Angular UI"/>
    <s v="India"/>
    <x v="0"/>
    <x v="0"/>
  </r>
  <r>
    <x v="5"/>
    <x v="8"/>
    <s v="Suhair P"/>
    <s v="Software - Embedded"/>
    <s v="Embedded Development"/>
    <s v="India"/>
    <x v="2"/>
    <x v="2"/>
  </r>
  <r>
    <x v="1"/>
    <x v="3"/>
    <s v="Vasundhara B"/>
    <s v="Software- Digital"/>
    <s v="Development - Xamarin"/>
    <s v="Plano"/>
    <x v="0"/>
    <x v="0"/>
  </r>
  <r>
    <x v="5"/>
    <x v="8"/>
    <s v="Vijayakrishna Chevuru"/>
    <s v="Software - Embedded"/>
    <s v="DevOps"/>
    <s v="India"/>
    <x v="1"/>
    <x v="3"/>
  </r>
  <r>
    <x v="6"/>
    <x v="9"/>
    <s v="Vijayanand Velayudam"/>
    <s v="Software- Digital"/>
    <s v="C# Xamarin"/>
    <s v="India"/>
    <x v="0"/>
    <x v="0"/>
  </r>
  <r>
    <x v="6"/>
    <x v="10"/>
    <s v="Rubina Masal  "/>
    <s v="Software- Digital"/>
    <s v="Development - Test Automation"/>
    <s v="Plano"/>
    <x v="0"/>
    <x v="0"/>
  </r>
  <r>
    <x v="5"/>
    <x v="8"/>
    <s v="Bala Murugan K"/>
    <s v="Software - Embedded"/>
    <s v="Firmware Automation"/>
    <s v="India"/>
    <x v="0"/>
    <x v="0"/>
  </r>
  <r>
    <x v="4"/>
    <x v="6"/>
    <s v="Saradha Murugavelu  "/>
    <s v="Software- Digital"/>
    <s v="DevOps"/>
    <s v="India"/>
    <x v="0"/>
    <x v="0"/>
  </r>
  <r>
    <x v="6"/>
    <x v="10"/>
    <s v="Surekha Aketi"/>
    <s v="Software- Digital"/>
    <s v="Development - Test Automation"/>
    <s v="India"/>
    <x v="0"/>
    <x v="0"/>
  </r>
  <r>
    <x v="6"/>
    <x v="10"/>
    <s v="Sivashanmugam Chidambaram"/>
    <s v="Software- Digital"/>
    <s v="Development - Test Automation"/>
    <s v="India"/>
    <x v="0"/>
    <x v="0"/>
  </r>
  <r>
    <x v="7"/>
    <x v="11"/>
    <s v="NETHAJI RAMACHANDRAN"/>
    <s v="Software- Digital"/>
    <s v="Techincal Manager - C#  &amp; Test Automation"/>
    <s v="India"/>
    <x v="0"/>
    <x v="0"/>
  </r>
  <r>
    <x v="6"/>
    <x v="10"/>
    <s v="Rekha Siva sankar"/>
    <s v="Software- Digital"/>
    <s v="Verification - Test Automation Architect"/>
    <s v="India"/>
    <x v="0"/>
    <x v="0"/>
  </r>
  <r>
    <x v="4"/>
    <x v="5"/>
    <s v="Paul Mulenga"/>
    <s v="Software - Embedded"/>
    <s v="System/Software Testing"/>
    <s v="Plano"/>
    <x v="1"/>
    <x v="2"/>
  </r>
  <r>
    <x v="1"/>
    <x v="3"/>
    <s v="Murugeshkumar Thangavel"/>
    <s v="Software- Digital"/>
    <s v="Development - C# .Net"/>
    <s v="Plano"/>
    <x v="0"/>
    <x v="0"/>
  </r>
  <r>
    <x v="6"/>
    <x v="10"/>
    <s v="Raja Sadaraj"/>
    <s v="Software- Digital"/>
    <s v="Development - Test Automation"/>
    <s v="India"/>
    <x v="0"/>
    <x v="0"/>
  </r>
  <r>
    <x v="5"/>
    <x v="8"/>
    <s v="Simpson"/>
    <s v="Software - Embedded"/>
    <s v="Project Management - Embedded System"/>
    <s v="India"/>
    <x v="0"/>
    <x v="0"/>
  </r>
  <r>
    <x v="6"/>
    <x v="10"/>
    <s v="Kalyan Samala"/>
    <s v="Software- Digital"/>
    <s v="Development - Test Automation"/>
    <s v="India"/>
    <x v="0"/>
    <x v="0"/>
  </r>
  <r>
    <x v="6"/>
    <x v="10"/>
    <s v="Manikya Sudha Nukala  "/>
    <s v="Software- Digital"/>
    <s v="Development - Test Automation"/>
    <s v="India"/>
    <x v="0"/>
    <x v="0"/>
  </r>
  <r>
    <x v="4"/>
    <x v="12"/>
    <s v="Umesh shukla"/>
    <s v="Software- Digital"/>
    <s v="DevOps"/>
    <s v="India"/>
    <x v="0"/>
    <x v="0"/>
  </r>
  <r>
    <x v="6"/>
    <x v="9"/>
    <s v="Amit Gupta  "/>
    <s v="Software- Digital"/>
    <s v="C# Xamarin"/>
    <s v="India"/>
    <x v="0"/>
    <x v="0"/>
  </r>
  <r>
    <x v="2"/>
    <x v="4"/>
    <s v="Pankaj kumar"/>
    <s v="Software- Digital"/>
    <s v="Development - Angular UI"/>
    <s v="India"/>
    <x v="0"/>
    <x v="0"/>
  </r>
  <r>
    <x v="6"/>
    <x v="9"/>
    <s v="Karandev Veppil Jayadev  "/>
    <s v="Software- Digital"/>
    <s v="C# Xamarin"/>
    <s v="India"/>
    <x v="0"/>
    <x v="0"/>
  </r>
  <r>
    <x v="8"/>
    <x v="13"/>
    <s v="Shruti Rattehalli Puttaraju"/>
    <s v="Software- Digital"/>
    <s v="Software Testing"/>
    <s v="Plano"/>
    <x v="0"/>
    <x v="0"/>
  </r>
  <r>
    <x v="8"/>
    <x v="14"/>
    <s v="Aswani Jaladi"/>
    <s v="Software - Embedded"/>
    <s v="Mobile Development, Software Testing"/>
    <s v="Plano"/>
    <x v="0"/>
    <x v="0"/>
  </r>
  <r>
    <x v="5"/>
    <x v="8"/>
    <s v="Kalluru Sethuvardhan"/>
    <s v="Software - Embedded"/>
    <s v="Automation Testing - Python"/>
    <s v="India"/>
    <x v="0"/>
    <x v="0"/>
  </r>
  <r>
    <x v="2"/>
    <x v="4"/>
    <s v="RAKESH KUMAR THATIPAMULA  "/>
    <s v="Software- Digital"/>
    <s v="Verification - Selenium Automation"/>
    <s v="India"/>
    <x v="0"/>
    <x v="0"/>
  </r>
  <r>
    <x v="1"/>
    <x v="3"/>
    <s v="Daddolu Sai Gowtham"/>
    <s v="Software- Digital"/>
    <s v="Development - Angular UI"/>
    <s v="India"/>
    <x v="0"/>
    <x v="0"/>
  </r>
  <r>
    <x v="6"/>
    <x v="9"/>
    <s v="Digvijay Pundir"/>
    <s v="Software- Digital"/>
    <s v="Xamarin, ios Development"/>
    <s v="India"/>
    <x v="0"/>
    <x v="0"/>
  </r>
  <r>
    <x v="2"/>
    <x v="4"/>
    <s v="Shafiya Sunkesala"/>
    <s v="Software- Digital"/>
    <s v="Verification - Selenium Automation"/>
    <s v="India"/>
    <x v="0"/>
    <x v="0"/>
  </r>
  <r>
    <x v="2"/>
    <x v="4"/>
    <s v="Avijit Laha"/>
    <s v="Software- Digital"/>
    <s v="Verification - Selenium Automation"/>
    <s v="India"/>
    <x v="0"/>
    <x v="0"/>
  </r>
  <r>
    <x v="1"/>
    <x v="3"/>
    <s v="Ajay Kumar Yeluva"/>
    <s v="Software- Digital"/>
    <s v="Verification - Selenium Automation"/>
    <s v="India"/>
    <x v="0"/>
    <x v="0"/>
  </r>
  <r>
    <x v="1"/>
    <x v="3"/>
    <s v="Rajneesh Kumar"/>
    <s v="Software- Digital"/>
    <s v="Development - C# .Net"/>
    <s v="India"/>
    <x v="0"/>
    <x v="0"/>
  </r>
  <r>
    <x v="1"/>
    <x v="3"/>
    <s v="Abhishek Bhagwat Bedre"/>
    <s v="Software- Digital"/>
    <s v="Development - C# .Net"/>
    <s v="India"/>
    <x v="0"/>
    <x v="0"/>
  </r>
  <r>
    <x v="6"/>
    <x v="10"/>
    <s v="ASHISH KUMAR PANDEY"/>
    <s v="Software- Digital"/>
    <s v="Development - Test Automation"/>
    <s v="India"/>
    <x v="0"/>
    <x v="0"/>
  </r>
  <r>
    <x v="6"/>
    <x v="10"/>
    <s v="Harishkumar"/>
    <s v="Software- Digital"/>
    <s v="Development - Test Automation"/>
    <s v="India"/>
    <x v="0"/>
    <x v="0"/>
  </r>
  <r>
    <x v="4"/>
    <x v="15"/>
    <s v="Sai Sidhanta Mohanty"/>
    <s v="Software- Digital"/>
    <s v="Development - C# .Net"/>
    <s v="India"/>
    <x v="0"/>
    <x v="0"/>
  </r>
  <r>
    <x v="6"/>
    <x v="10"/>
    <s v="Sachina Ramachandra Kotabagi"/>
    <s v="Software- Digital"/>
    <s v="Development - Test Automation"/>
    <s v="India"/>
    <x v="0"/>
    <x v="0"/>
  </r>
  <r>
    <x v="4"/>
    <x v="6"/>
    <s v="vineeth padalakunta"/>
    <s v="Software- Digital"/>
    <s v="DevOps"/>
    <s v="India"/>
    <x v="0"/>
    <x v="0"/>
  </r>
  <r>
    <x v="5"/>
    <x v="8"/>
    <s v="Bhuvanesh K"/>
    <s v="Software - Embedded"/>
    <s v="Firmware Automation"/>
    <s v="India"/>
    <x v="0"/>
    <x v="0"/>
  </r>
  <r>
    <x v="5"/>
    <x v="8"/>
    <s v="Saranya "/>
    <s v="Software - Embedded"/>
    <s v="Tool Development and Validation"/>
    <s v="India"/>
    <x v="0"/>
    <x v="0"/>
  </r>
  <r>
    <x v="6"/>
    <x v="10"/>
    <s v="Srinivasan Desikachari .  "/>
    <s v="Software- Digital"/>
    <s v="Development - Test Automation"/>
    <s v="India"/>
    <x v="0"/>
    <x v="0"/>
  </r>
  <r>
    <x v="1"/>
    <x v="3"/>
    <s v="Suraj Maharjan"/>
    <s v="Software- Digital"/>
    <s v="Development - C# .Net"/>
    <s v="Plano"/>
    <x v="0"/>
    <x v="0"/>
  </r>
  <r>
    <x v="5"/>
    <x v="8"/>
    <s v="Vijayakumar Sethuraman"/>
    <s v="Software - Embedded"/>
    <s v="Automation Testing - Python"/>
    <s v="India"/>
    <x v="0"/>
    <x v="0"/>
  </r>
  <r>
    <x v="8"/>
    <x v="14"/>
    <s v="Pavani Addagiri"/>
    <s v="Software - Embedded"/>
    <s v="Software Testing"/>
    <s v="Plano"/>
    <x v="0"/>
    <x v="0"/>
  </r>
  <r>
    <x v="9"/>
    <x v="16"/>
    <m/>
    <m/>
    <m/>
    <m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nboarding Status" fld="6" subtotal="count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7" sqref="K7"/>
    </sheetView>
  </sheetViews>
  <sheetFormatPr defaultRowHeight="14.5" x14ac:dyDescent="0.35"/>
  <cols>
    <col min="1" max="1" width="9.17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60</v>
      </c>
    </row>
    <row r="3" spans="1:2" x14ac:dyDescent="0.35">
      <c r="A3" s="2" t="s">
        <v>3</v>
      </c>
      <c r="B3" s="2">
        <v>100</v>
      </c>
    </row>
    <row r="4" spans="1:2" x14ac:dyDescent="0.35">
      <c r="A4" s="2" t="s">
        <v>4</v>
      </c>
      <c r="B4" s="2">
        <v>80</v>
      </c>
    </row>
    <row r="5" spans="1:2" x14ac:dyDescent="0.35">
      <c r="A5" s="2" t="s">
        <v>5</v>
      </c>
      <c r="B5" s="2">
        <v>40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workbookViewId="0">
      <selection activeCell="N24" sqref="N24"/>
    </sheetView>
  </sheetViews>
  <sheetFormatPr defaultColWidth="9.1796875" defaultRowHeight="14.5" x14ac:dyDescent="0.35"/>
  <cols>
    <col min="1" max="1" width="21" style="40" customWidth="1"/>
    <col min="2" max="2" width="19.54296875" style="40" customWidth="1"/>
    <col min="3" max="3" width="20.81640625" style="40" customWidth="1"/>
    <col min="4" max="4" width="25.54296875" style="40" customWidth="1"/>
    <col min="5" max="5" width="28.26953125" style="40" customWidth="1"/>
    <col min="6" max="6" width="28.453125" style="40" customWidth="1"/>
    <col min="7" max="7" width="16.7265625" style="73" customWidth="1"/>
    <col min="8" max="8" width="12.7265625" style="74" customWidth="1"/>
    <col min="9" max="10" width="22.26953125" style="74" customWidth="1"/>
    <col min="11" max="11" width="23.81640625" style="74" customWidth="1"/>
    <col min="12" max="12" width="19" style="75" customWidth="1"/>
    <col min="13" max="13" width="37" style="73" customWidth="1"/>
    <col min="14" max="14" width="29.7265625" style="73" customWidth="1"/>
    <col min="15" max="15" width="19" style="73" customWidth="1"/>
    <col min="16" max="16" width="32.1796875" style="75" customWidth="1"/>
    <col min="17" max="17" width="28.54296875" style="76" customWidth="1"/>
    <col min="18" max="18" width="24.1796875" style="76" customWidth="1"/>
    <col min="19" max="19" width="24.26953125" style="75" customWidth="1"/>
    <col min="20" max="16384" width="9.1796875" style="40"/>
  </cols>
  <sheetData>
    <row r="1" spans="1:19" ht="35.25" customHeight="1" x14ac:dyDescent="0.6">
      <c r="A1" s="43" t="s">
        <v>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4"/>
    </row>
    <row r="2" spans="1:19" s="50" customFormat="1" ht="73.5" customHeight="1" x14ac:dyDescent="0.35">
      <c r="A2" s="46" t="s">
        <v>56</v>
      </c>
      <c r="B2" s="21" t="s">
        <v>57</v>
      </c>
      <c r="C2" s="47" t="s">
        <v>58</v>
      </c>
      <c r="D2" s="22" t="s">
        <v>59</v>
      </c>
      <c r="E2" s="22" t="s">
        <v>60</v>
      </c>
      <c r="F2" s="23" t="s">
        <v>61</v>
      </c>
      <c r="G2" s="48" t="s">
        <v>62</v>
      </c>
      <c r="H2" s="24" t="s">
        <v>63</v>
      </c>
      <c r="I2" s="25" t="s">
        <v>11</v>
      </c>
      <c r="J2" s="26" t="s">
        <v>64</v>
      </c>
      <c r="K2" s="26" t="s">
        <v>65</v>
      </c>
      <c r="L2" s="49" t="s">
        <v>66</v>
      </c>
      <c r="M2" s="49" t="s">
        <v>67</v>
      </c>
      <c r="N2" s="27" t="s">
        <v>68</v>
      </c>
      <c r="O2" s="27" t="s">
        <v>69</v>
      </c>
      <c r="P2" s="22" t="s">
        <v>70</v>
      </c>
      <c r="Q2" s="28" t="s">
        <v>71</v>
      </c>
      <c r="R2" s="28" t="s">
        <v>72</v>
      </c>
      <c r="S2" s="22" t="s">
        <v>73</v>
      </c>
    </row>
    <row r="3" spans="1:19" ht="20.149999999999999" customHeight="1" x14ac:dyDescent="0.35">
      <c r="A3" s="29">
        <v>1</v>
      </c>
      <c r="B3" s="29"/>
      <c r="C3" s="29" t="s">
        <v>74</v>
      </c>
      <c r="D3" s="29" t="s">
        <v>75</v>
      </c>
      <c r="E3" s="29" t="s">
        <v>76</v>
      </c>
      <c r="F3" s="29" t="s">
        <v>77</v>
      </c>
      <c r="G3" s="51">
        <v>1</v>
      </c>
      <c r="H3" s="52" t="s">
        <v>78</v>
      </c>
      <c r="I3" s="52" t="s">
        <v>49</v>
      </c>
      <c r="J3" s="52" t="s">
        <v>25</v>
      </c>
      <c r="K3" s="52" t="s">
        <v>48</v>
      </c>
      <c r="L3" s="29" t="s">
        <v>79</v>
      </c>
      <c r="M3" s="29" t="s">
        <v>80</v>
      </c>
      <c r="N3" s="29"/>
      <c r="O3" s="29"/>
      <c r="P3" s="29" t="s">
        <v>81</v>
      </c>
      <c r="Q3" s="53">
        <v>43756</v>
      </c>
      <c r="R3" s="54">
        <v>4102019</v>
      </c>
      <c r="S3" s="29"/>
    </row>
    <row r="4" spans="1:19" ht="20.149999999999999" customHeight="1" x14ac:dyDescent="0.35">
      <c r="A4" s="29">
        <v>2</v>
      </c>
      <c r="B4" s="29"/>
      <c r="C4" s="29" t="s">
        <v>74</v>
      </c>
      <c r="D4" s="29" t="s">
        <v>75</v>
      </c>
      <c r="E4" s="29" t="s">
        <v>76</v>
      </c>
      <c r="F4" s="29" t="s">
        <v>77</v>
      </c>
      <c r="G4" s="51">
        <v>1</v>
      </c>
      <c r="H4" s="52" t="s">
        <v>78</v>
      </c>
      <c r="I4" s="52" t="s">
        <v>49</v>
      </c>
      <c r="J4" s="52" t="s">
        <v>25</v>
      </c>
      <c r="K4" s="52" t="s">
        <v>48</v>
      </c>
      <c r="L4" s="29" t="s">
        <v>79</v>
      </c>
      <c r="M4" s="29" t="s">
        <v>80</v>
      </c>
      <c r="N4" s="29"/>
      <c r="O4" s="29"/>
      <c r="P4" s="29" t="s">
        <v>81</v>
      </c>
      <c r="Q4" s="53">
        <v>43756</v>
      </c>
      <c r="R4" s="54">
        <v>4102019</v>
      </c>
      <c r="S4" s="29"/>
    </row>
    <row r="5" spans="1:19" ht="20.149999999999999" customHeight="1" x14ac:dyDescent="0.35">
      <c r="A5" s="29">
        <v>3</v>
      </c>
      <c r="B5" s="29"/>
      <c r="C5" s="29" t="s">
        <v>74</v>
      </c>
      <c r="D5" s="29" t="s">
        <v>75</v>
      </c>
      <c r="E5" s="29" t="s">
        <v>76</v>
      </c>
      <c r="F5" s="29" t="s">
        <v>77</v>
      </c>
      <c r="G5" s="51">
        <v>1</v>
      </c>
      <c r="H5" s="52" t="s">
        <v>78</v>
      </c>
      <c r="I5" s="52" t="s">
        <v>49</v>
      </c>
      <c r="J5" s="52" t="s">
        <v>25</v>
      </c>
      <c r="K5" s="52" t="s">
        <v>48</v>
      </c>
      <c r="L5" s="29" t="s">
        <v>79</v>
      </c>
      <c r="M5" s="29" t="s">
        <v>80</v>
      </c>
      <c r="N5" s="29"/>
      <c r="O5" s="29"/>
      <c r="P5" s="29" t="s">
        <v>81</v>
      </c>
      <c r="Q5" s="53">
        <v>43756</v>
      </c>
      <c r="R5" s="54">
        <v>4102019</v>
      </c>
      <c r="S5" s="29"/>
    </row>
    <row r="6" spans="1:19" ht="20.149999999999999" customHeight="1" x14ac:dyDescent="0.35">
      <c r="A6" s="29">
        <v>4</v>
      </c>
      <c r="B6" s="29"/>
      <c r="C6" s="29" t="s">
        <v>74</v>
      </c>
      <c r="D6" s="29" t="s">
        <v>75</v>
      </c>
      <c r="E6" s="29" t="s">
        <v>76</v>
      </c>
      <c r="F6" s="29" t="s">
        <v>77</v>
      </c>
      <c r="G6" s="51">
        <v>1</v>
      </c>
      <c r="H6" s="52" t="s">
        <v>78</v>
      </c>
      <c r="I6" s="52" t="s">
        <v>49</v>
      </c>
      <c r="J6" s="52" t="s">
        <v>25</v>
      </c>
      <c r="K6" s="52" t="s">
        <v>48</v>
      </c>
      <c r="L6" s="29" t="s">
        <v>82</v>
      </c>
      <c r="M6" s="29" t="s">
        <v>80</v>
      </c>
      <c r="N6" s="29"/>
      <c r="O6" s="29"/>
      <c r="P6" s="29" t="s">
        <v>81</v>
      </c>
      <c r="Q6" s="53">
        <v>43756</v>
      </c>
      <c r="R6" s="54">
        <v>4102019</v>
      </c>
      <c r="S6" s="29"/>
    </row>
    <row r="7" spans="1:19" ht="35.5" customHeight="1" x14ac:dyDescent="0.35">
      <c r="A7" s="29">
        <v>16</v>
      </c>
      <c r="B7" s="29"/>
      <c r="C7" s="29" t="s">
        <v>83</v>
      </c>
      <c r="D7" s="29" t="s">
        <v>84</v>
      </c>
      <c r="E7" s="29" t="s">
        <v>85</v>
      </c>
      <c r="F7" s="29" t="s">
        <v>77</v>
      </c>
      <c r="G7" s="51">
        <v>1</v>
      </c>
      <c r="H7" s="52" t="s">
        <v>78</v>
      </c>
      <c r="I7" s="52" t="s">
        <v>49</v>
      </c>
      <c r="J7" s="52" t="s">
        <v>25</v>
      </c>
      <c r="K7" s="52" t="s">
        <v>48</v>
      </c>
      <c r="L7" s="29" t="s">
        <v>79</v>
      </c>
      <c r="M7" s="29" t="s">
        <v>80</v>
      </c>
      <c r="N7" s="29"/>
      <c r="O7" s="29"/>
      <c r="P7" s="29" t="s">
        <v>81</v>
      </c>
      <c r="Q7" s="53">
        <v>43756</v>
      </c>
      <c r="R7" s="55" t="s">
        <v>86</v>
      </c>
      <c r="S7" s="29" t="s">
        <v>87</v>
      </c>
    </row>
    <row r="8" spans="1:19" ht="20.149999999999999" customHeight="1" x14ac:dyDescent="0.35">
      <c r="A8" s="29">
        <v>17</v>
      </c>
      <c r="B8" s="29"/>
      <c r="C8" s="29" t="s">
        <v>83</v>
      </c>
      <c r="D8" s="29" t="s">
        <v>84</v>
      </c>
      <c r="E8" s="29" t="s">
        <v>88</v>
      </c>
      <c r="F8" s="29" t="s">
        <v>77</v>
      </c>
      <c r="G8" s="51">
        <v>1</v>
      </c>
      <c r="H8" s="52" t="s">
        <v>78</v>
      </c>
      <c r="I8" s="52" t="s">
        <v>49</v>
      </c>
      <c r="J8" s="52" t="s">
        <v>25</v>
      </c>
      <c r="K8" s="52" t="s">
        <v>48</v>
      </c>
      <c r="L8" s="29" t="s">
        <v>79</v>
      </c>
      <c r="M8" s="29" t="s">
        <v>80</v>
      </c>
      <c r="N8" s="29"/>
      <c r="O8" s="29"/>
      <c r="P8" s="29" t="s">
        <v>81</v>
      </c>
      <c r="Q8" s="53">
        <v>43756</v>
      </c>
      <c r="R8" s="55" t="s">
        <v>86</v>
      </c>
      <c r="S8" s="29" t="s">
        <v>87</v>
      </c>
    </row>
    <row r="9" spans="1:19" ht="29.15" customHeight="1" x14ac:dyDescent="0.35">
      <c r="A9" s="29">
        <v>19</v>
      </c>
      <c r="B9" s="29"/>
      <c r="C9" s="29" t="s">
        <v>89</v>
      </c>
      <c r="D9" s="29" t="s">
        <v>90</v>
      </c>
      <c r="E9" s="29" t="s">
        <v>91</v>
      </c>
      <c r="F9" s="29" t="s">
        <v>77</v>
      </c>
      <c r="G9" s="51">
        <v>1</v>
      </c>
      <c r="H9" s="52" t="s">
        <v>78</v>
      </c>
      <c r="I9" s="52" t="s">
        <v>92</v>
      </c>
      <c r="J9" s="56" t="s">
        <v>86</v>
      </c>
      <c r="K9" s="56" t="s">
        <v>86</v>
      </c>
      <c r="L9" s="29" t="s">
        <v>93</v>
      </c>
      <c r="M9" s="29" t="s">
        <v>80</v>
      </c>
      <c r="N9" s="29"/>
      <c r="O9" s="29"/>
      <c r="P9" s="29" t="s">
        <v>81</v>
      </c>
      <c r="Q9" s="53">
        <v>43756</v>
      </c>
      <c r="R9" s="54">
        <v>4102019</v>
      </c>
      <c r="S9" s="29"/>
    </row>
    <row r="10" spans="1:19" ht="34.5" customHeight="1" x14ac:dyDescent="0.35">
      <c r="A10" s="29">
        <v>20</v>
      </c>
      <c r="B10" s="29"/>
      <c r="C10" s="29" t="s">
        <v>94</v>
      </c>
      <c r="D10" s="29" t="s">
        <v>95</v>
      </c>
      <c r="E10" s="29" t="s">
        <v>96</v>
      </c>
      <c r="F10" s="29" t="s">
        <v>77</v>
      </c>
      <c r="G10" s="51">
        <v>1</v>
      </c>
      <c r="H10" s="52" t="s">
        <v>97</v>
      </c>
      <c r="I10" s="52" t="s">
        <v>49</v>
      </c>
      <c r="J10" s="52" t="s">
        <v>25</v>
      </c>
      <c r="K10" s="52" t="s">
        <v>48</v>
      </c>
      <c r="L10" s="29" t="s">
        <v>79</v>
      </c>
      <c r="M10" s="29" t="s">
        <v>80</v>
      </c>
      <c r="N10" s="29"/>
      <c r="O10" s="29"/>
      <c r="P10" s="29" t="s">
        <v>81</v>
      </c>
      <c r="Q10" s="53">
        <v>43756</v>
      </c>
      <c r="R10" s="54">
        <v>4102019</v>
      </c>
      <c r="S10" s="29"/>
    </row>
    <row r="11" spans="1:19" ht="34.5" customHeight="1" x14ac:dyDescent="0.35">
      <c r="A11" s="29">
        <v>21</v>
      </c>
      <c r="B11" s="29"/>
      <c r="C11" s="29" t="s">
        <v>94</v>
      </c>
      <c r="D11" s="29" t="s">
        <v>95</v>
      </c>
      <c r="E11" s="29" t="s">
        <v>96</v>
      </c>
      <c r="F11" s="29" t="s">
        <v>77</v>
      </c>
      <c r="G11" s="51">
        <v>1</v>
      </c>
      <c r="H11" s="52" t="s">
        <v>98</v>
      </c>
      <c r="I11" s="52" t="s">
        <v>49</v>
      </c>
      <c r="J11" s="52" t="s">
        <v>25</v>
      </c>
      <c r="K11" s="52" t="s">
        <v>48</v>
      </c>
      <c r="L11" s="29" t="s">
        <v>79</v>
      </c>
      <c r="M11" s="29" t="s">
        <v>80</v>
      </c>
      <c r="N11" s="29"/>
      <c r="O11" s="29"/>
      <c r="P11" s="29" t="s">
        <v>81</v>
      </c>
      <c r="Q11" s="53">
        <v>43756</v>
      </c>
      <c r="R11" s="54">
        <v>4102019</v>
      </c>
      <c r="S11" s="29"/>
    </row>
    <row r="12" spans="1:19" ht="34.5" customHeight="1" x14ac:dyDescent="0.35">
      <c r="A12" s="29">
        <v>26</v>
      </c>
      <c r="B12" s="29"/>
      <c r="C12" s="29" t="s">
        <v>99</v>
      </c>
      <c r="D12" s="29" t="s">
        <v>100</v>
      </c>
      <c r="E12" s="29" t="s">
        <v>101</v>
      </c>
      <c r="F12" s="29" t="s">
        <v>77</v>
      </c>
      <c r="G12" s="51">
        <v>1</v>
      </c>
      <c r="H12" s="52" t="s">
        <v>78</v>
      </c>
      <c r="I12" s="52" t="s">
        <v>49</v>
      </c>
      <c r="J12" s="52" t="s">
        <v>25</v>
      </c>
      <c r="K12" s="52" t="s">
        <v>48</v>
      </c>
      <c r="L12" s="29" t="s">
        <v>79</v>
      </c>
      <c r="M12" s="29" t="s">
        <v>80</v>
      </c>
      <c r="N12" s="29"/>
      <c r="O12" s="29"/>
      <c r="P12" s="29" t="s">
        <v>81</v>
      </c>
      <c r="Q12" s="53">
        <v>43756</v>
      </c>
      <c r="R12" s="54">
        <v>4102019</v>
      </c>
      <c r="S12" s="29"/>
    </row>
    <row r="13" spans="1:19" ht="34.5" customHeight="1" x14ac:dyDescent="0.35">
      <c r="A13" s="29">
        <v>27</v>
      </c>
      <c r="B13" s="29"/>
      <c r="C13" s="29" t="s">
        <v>99</v>
      </c>
      <c r="D13" s="29" t="s">
        <v>102</v>
      </c>
      <c r="E13" s="29" t="s">
        <v>101</v>
      </c>
      <c r="F13" s="29" t="s">
        <v>77</v>
      </c>
      <c r="G13" s="51">
        <v>1</v>
      </c>
      <c r="H13" s="52" t="s">
        <v>78</v>
      </c>
      <c r="I13" s="52" t="s">
        <v>49</v>
      </c>
      <c r="J13" s="52" t="s">
        <v>25</v>
      </c>
      <c r="K13" s="52" t="s">
        <v>48</v>
      </c>
      <c r="L13" s="29" t="s">
        <v>79</v>
      </c>
      <c r="M13" s="29" t="s">
        <v>80</v>
      </c>
      <c r="N13" s="29"/>
      <c r="O13" s="29"/>
      <c r="P13" s="29" t="s">
        <v>81</v>
      </c>
      <c r="Q13" s="53">
        <v>43756</v>
      </c>
      <c r="R13" s="54">
        <v>4102019</v>
      </c>
      <c r="S13" s="29"/>
    </row>
    <row r="14" spans="1:19" ht="34.5" customHeight="1" x14ac:dyDescent="0.35">
      <c r="A14" s="29">
        <v>28</v>
      </c>
      <c r="B14" s="29"/>
      <c r="C14" s="29" t="s">
        <v>99</v>
      </c>
      <c r="D14" s="29" t="s">
        <v>102</v>
      </c>
      <c r="E14" s="29" t="s">
        <v>101</v>
      </c>
      <c r="F14" s="29" t="s">
        <v>77</v>
      </c>
      <c r="G14" s="51">
        <v>1</v>
      </c>
      <c r="H14" s="52" t="s">
        <v>78</v>
      </c>
      <c r="I14" s="52" t="s">
        <v>49</v>
      </c>
      <c r="J14" s="52" t="s">
        <v>25</v>
      </c>
      <c r="K14" s="52" t="s">
        <v>48</v>
      </c>
      <c r="L14" s="29" t="s">
        <v>79</v>
      </c>
      <c r="M14" s="29" t="s">
        <v>80</v>
      </c>
      <c r="N14" s="29"/>
      <c r="O14" s="29"/>
      <c r="P14" s="29" t="s">
        <v>81</v>
      </c>
      <c r="Q14" s="53">
        <v>43756</v>
      </c>
      <c r="R14" s="54">
        <v>4102019</v>
      </c>
      <c r="S14" s="29"/>
    </row>
    <row r="15" spans="1:19" ht="34.5" customHeight="1" x14ac:dyDescent="0.35">
      <c r="A15" s="29">
        <v>29</v>
      </c>
      <c r="B15" s="29"/>
      <c r="C15" s="29" t="s">
        <v>99</v>
      </c>
      <c r="D15" s="29" t="s">
        <v>102</v>
      </c>
      <c r="E15" s="29" t="s">
        <v>101</v>
      </c>
      <c r="F15" s="29" t="s">
        <v>77</v>
      </c>
      <c r="G15" s="51">
        <v>1</v>
      </c>
      <c r="H15" s="52" t="s">
        <v>78</v>
      </c>
      <c r="I15" s="52" t="s">
        <v>49</v>
      </c>
      <c r="J15" s="52" t="s">
        <v>25</v>
      </c>
      <c r="K15" s="52" t="s">
        <v>48</v>
      </c>
      <c r="L15" s="29" t="s">
        <v>79</v>
      </c>
      <c r="M15" s="29" t="s">
        <v>80</v>
      </c>
      <c r="N15" s="29"/>
      <c r="O15" s="29"/>
      <c r="P15" s="29" t="s">
        <v>81</v>
      </c>
      <c r="Q15" s="53">
        <v>43756</v>
      </c>
      <c r="R15" s="54">
        <v>4102019</v>
      </c>
      <c r="S15" s="29"/>
    </row>
    <row r="16" spans="1:19" ht="34.5" customHeight="1" x14ac:dyDescent="0.35">
      <c r="A16" s="29">
        <v>30</v>
      </c>
      <c r="B16" s="29"/>
      <c r="C16" s="29" t="s">
        <v>99</v>
      </c>
      <c r="D16" s="29" t="s">
        <v>102</v>
      </c>
      <c r="E16" s="29" t="s">
        <v>101</v>
      </c>
      <c r="F16" s="29" t="s">
        <v>77</v>
      </c>
      <c r="G16" s="51">
        <v>1</v>
      </c>
      <c r="H16" s="52" t="s">
        <v>78</v>
      </c>
      <c r="I16" s="52" t="s">
        <v>49</v>
      </c>
      <c r="J16" s="52" t="s">
        <v>25</v>
      </c>
      <c r="K16" s="52" t="s">
        <v>48</v>
      </c>
      <c r="L16" s="29" t="s">
        <v>79</v>
      </c>
      <c r="M16" s="29" t="s">
        <v>80</v>
      </c>
      <c r="N16" s="29"/>
      <c r="O16" s="29"/>
      <c r="P16" s="29" t="s">
        <v>81</v>
      </c>
      <c r="Q16" s="53">
        <v>43756</v>
      </c>
      <c r="R16" s="54">
        <v>4102019</v>
      </c>
      <c r="S16" s="29"/>
    </row>
    <row r="17" spans="1:19" ht="34.5" customHeight="1" x14ac:dyDescent="0.35">
      <c r="A17" s="29">
        <v>31</v>
      </c>
      <c r="B17" s="29"/>
      <c r="C17" s="29" t="s">
        <v>99</v>
      </c>
      <c r="D17" s="29" t="s">
        <v>102</v>
      </c>
      <c r="E17" s="29" t="s">
        <v>101</v>
      </c>
      <c r="F17" s="29" t="s">
        <v>77</v>
      </c>
      <c r="G17" s="51">
        <v>1</v>
      </c>
      <c r="H17" s="52" t="s">
        <v>78</v>
      </c>
      <c r="I17" s="52" t="s">
        <v>49</v>
      </c>
      <c r="J17" s="52" t="s">
        <v>25</v>
      </c>
      <c r="K17" s="52" t="s">
        <v>48</v>
      </c>
      <c r="L17" s="29" t="s">
        <v>79</v>
      </c>
      <c r="M17" s="29" t="s">
        <v>80</v>
      </c>
      <c r="N17" s="29"/>
      <c r="O17" s="29"/>
      <c r="P17" s="29" t="s">
        <v>81</v>
      </c>
      <c r="Q17" s="53">
        <v>43756</v>
      </c>
      <c r="R17" s="54">
        <v>4102019</v>
      </c>
      <c r="S17" s="29"/>
    </row>
    <row r="18" spans="1:19" ht="34.5" customHeight="1" x14ac:dyDescent="0.35">
      <c r="A18" s="29">
        <v>32</v>
      </c>
      <c r="B18" s="29"/>
      <c r="C18" s="29" t="s">
        <v>99</v>
      </c>
      <c r="D18" s="29" t="s">
        <v>103</v>
      </c>
      <c r="E18" s="29" t="s">
        <v>104</v>
      </c>
      <c r="F18" s="29" t="s">
        <v>77</v>
      </c>
      <c r="G18" s="51">
        <v>3</v>
      </c>
      <c r="H18" s="52" t="s">
        <v>105</v>
      </c>
      <c r="I18" s="52" t="s">
        <v>49</v>
      </c>
      <c r="J18" s="52" t="s">
        <v>25</v>
      </c>
      <c r="K18" s="52" t="s">
        <v>48</v>
      </c>
      <c r="L18" s="29" t="s">
        <v>79</v>
      </c>
      <c r="M18" s="29" t="s">
        <v>80</v>
      </c>
      <c r="N18" s="29"/>
      <c r="O18" s="29"/>
      <c r="P18" s="29" t="s">
        <v>81</v>
      </c>
      <c r="Q18" s="53">
        <v>43756</v>
      </c>
      <c r="R18" s="54">
        <v>4102019</v>
      </c>
      <c r="S18" s="29"/>
    </row>
    <row r="19" spans="1:19" ht="34.5" customHeight="1" x14ac:dyDescent="0.35">
      <c r="A19" s="29">
        <v>33</v>
      </c>
      <c r="B19" s="29"/>
      <c r="C19" s="29" t="s">
        <v>99</v>
      </c>
      <c r="D19" s="29" t="s">
        <v>106</v>
      </c>
      <c r="E19" s="29" t="s">
        <v>101</v>
      </c>
      <c r="F19" s="29"/>
      <c r="G19" s="51">
        <v>1</v>
      </c>
      <c r="H19" s="52" t="s">
        <v>107</v>
      </c>
      <c r="I19" s="52" t="s">
        <v>49</v>
      </c>
      <c r="J19" s="52" t="s">
        <v>25</v>
      </c>
      <c r="K19" s="52" t="s">
        <v>48</v>
      </c>
      <c r="L19" s="29" t="s">
        <v>79</v>
      </c>
      <c r="M19" s="29" t="s">
        <v>80</v>
      </c>
      <c r="N19" s="29"/>
      <c r="O19" s="29"/>
      <c r="P19" s="29" t="s">
        <v>81</v>
      </c>
      <c r="Q19" s="53">
        <v>43756</v>
      </c>
      <c r="R19" s="54">
        <v>4102019</v>
      </c>
      <c r="S19" s="29"/>
    </row>
    <row r="20" spans="1:19" ht="34.5" customHeight="1" x14ac:dyDescent="0.35">
      <c r="A20" s="29">
        <v>34</v>
      </c>
      <c r="B20" s="29"/>
      <c r="C20" s="29" t="s">
        <v>108</v>
      </c>
      <c r="D20" s="29" t="s">
        <v>109</v>
      </c>
      <c r="E20" s="29" t="s">
        <v>110</v>
      </c>
      <c r="F20" s="29"/>
      <c r="G20" s="51">
        <v>1</v>
      </c>
      <c r="H20" s="52" t="s">
        <v>111</v>
      </c>
      <c r="I20" s="52" t="s">
        <v>49</v>
      </c>
      <c r="J20" s="52" t="s">
        <v>25</v>
      </c>
      <c r="K20" s="52" t="s">
        <v>48</v>
      </c>
      <c r="L20" s="29" t="s">
        <v>79</v>
      </c>
      <c r="M20" s="29" t="s">
        <v>80</v>
      </c>
      <c r="N20" s="29"/>
      <c r="O20" s="29"/>
      <c r="P20" s="29" t="s">
        <v>81</v>
      </c>
      <c r="Q20" s="57">
        <v>43756</v>
      </c>
      <c r="R20" s="54">
        <v>4102019</v>
      </c>
      <c r="S20" s="29"/>
    </row>
    <row r="21" spans="1:19" ht="34.5" customHeight="1" x14ac:dyDescent="0.35">
      <c r="A21" s="29">
        <v>35</v>
      </c>
      <c r="B21" s="29"/>
      <c r="C21" s="29" t="s">
        <v>94</v>
      </c>
      <c r="D21" s="29" t="s">
        <v>95</v>
      </c>
      <c r="E21" s="29" t="s">
        <v>112</v>
      </c>
      <c r="F21" s="29"/>
      <c r="G21" s="51">
        <v>1</v>
      </c>
      <c r="H21" s="52">
        <v>9021908100</v>
      </c>
      <c r="I21" s="52" t="s">
        <v>49</v>
      </c>
      <c r="J21" s="52" t="s">
        <v>25</v>
      </c>
      <c r="K21" s="52" t="s">
        <v>48</v>
      </c>
      <c r="L21" s="29" t="s">
        <v>113</v>
      </c>
      <c r="M21" s="29" t="s">
        <v>80</v>
      </c>
      <c r="N21" s="29"/>
      <c r="O21" s="29"/>
      <c r="P21" s="29" t="s">
        <v>81</v>
      </c>
      <c r="Q21" s="53">
        <v>44200</v>
      </c>
      <c r="R21" s="54" t="s">
        <v>114</v>
      </c>
      <c r="S21" s="29"/>
    </row>
    <row r="22" spans="1:19" ht="34.5" customHeight="1" x14ac:dyDescent="0.35">
      <c r="A22" s="29">
        <v>36</v>
      </c>
      <c r="B22" s="29"/>
      <c r="C22" s="29" t="s">
        <v>89</v>
      </c>
      <c r="D22" s="29" t="s">
        <v>89</v>
      </c>
      <c r="E22" s="29" t="s">
        <v>115</v>
      </c>
      <c r="F22" s="29"/>
      <c r="G22" s="51">
        <v>4</v>
      </c>
      <c r="H22" s="52">
        <v>8517620090</v>
      </c>
      <c r="I22" s="52" t="s">
        <v>49</v>
      </c>
      <c r="J22" s="52" t="s">
        <v>25</v>
      </c>
      <c r="K22" s="52" t="s">
        <v>48</v>
      </c>
      <c r="L22" s="29" t="s">
        <v>116</v>
      </c>
      <c r="M22" s="29" t="s">
        <v>80</v>
      </c>
      <c r="N22" s="29"/>
      <c r="O22" s="29"/>
      <c r="P22" s="29" t="s">
        <v>81</v>
      </c>
      <c r="Q22" s="53">
        <v>44200</v>
      </c>
      <c r="R22" s="54" t="s">
        <v>114</v>
      </c>
      <c r="S22" s="29"/>
    </row>
    <row r="23" spans="1:19" ht="35.5" customHeight="1" x14ac:dyDescent="0.35">
      <c r="A23" s="29">
        <v>37</v>
      </c>
      <c r="B23" s="29"/>
      <c r="C23" s="29" t="s">
        <v>117</v>
      </c>
      <c r="D23" s="29" t="s">
        <v>117</v>
      </c>
      <c r="E23" s="29" t="s">
        <v>118</v>
      </c>
      <c r="F23" s="29"/>
      <c r="G23" s="51">
        <v>1</v>
      </c>
      <c r="H23" s="52">
        <v>9021908100</v>
      </c>
      <c r="I23" s="52" t="s">
        <v>49</v>
      </c>
      <c r="J23" s="52" t="s">
        <v>25</v>
      </c>
      <c r="K23" s="52" t="s">
        <v>48</v>
      </c>
      <c r="L23" s="29" t="s">
        <v>113</v>
      </c>
      <c r="M23" s="29" t="s">
        <v>80</v>
      </c>
      <c r="N23" s="29"/>
      <c r="O23" s="29"/>
      <c r="P23" s="29" t="s">
        <v>81</v>
      </c>
      <c r="Q23" s="53">
        <v>44200</v>
      </c>
      <c r="R23" s="54" t="s">
        <v>114</v>
      </c>
      <c r="S23" s="29"/>
    </row>
    <row r="24" spans="1:19" ht="20.149999999999999" customHeight="1" x14ac:dyDescent="0.35">
      <c r="A24" s="29">
        <v>38</v>
      </c>
      <c r="B24" s="29"/>
      <c r="C24" s="29" t="s">
        <v>119</v>
      </c>
      <c r="D24" s="29" t="s">
        <v>120</v>
      </c>
      <c r="E24" s="29" t="s">
        <v>121</v>
      </c>
      <c r="F24" s="29"/>
      <c r="G24" s="51">
        <v>1</v>
      </c>
      <c r="H24" s="52">
        <v>8544422000</v>
      </c>
      <c r="I24" s="52" t="s">
        <v>49</v>
      </c>
      <c r="J24" s="52" t="s">
        <v>25</v>
      </c>
      <c r="K24" s="52" t="s">
        <v>48</v>
      </c>
      <c r="L24" s="29" t="s">
        <v>113</v>
      </c>
      <c r="M24" s="29" t="s">
        <v>80</v>
      </c>
      <c r="N24" s="29"/>
      <c r="O24" s="29"/>
      <c r="P24" s="29" t="s">
        <v>81</v>
      </c>
      <c r="Q24" s="53">
        <v>44200</v>
      </c>
      <c r="R24" s="54" t="s">
        <v>114</v>
      </c>
      <c r="S24" s="29"/>
    </row>
    <row r="25" spans="1:19" ht="20.149999999999999" customHeight="1" x14ac:dyDescent="0.35">
      <c r="A25" s="29">
        <v>39</v>
      </c>
      <c r="B25" s="29"/>
      <c r="C25" s="29" t="s">
        <v>108</v>
      </c>
      <c r="D25" s="29" t="s">
        <v>122</v>
      </c>
      <c r="E25" s="29" t="s">
        <v>123</v>
      </c>
      <c r="F25" s="29"/>
      <c r="G25" s="51">
        <v>1</v>
      </c>
      <c r="H25" s="52">
        <v>8471809000</v>
      </c>
      <c r="I25" s="52" t="s">
        <v>49</v>
      </c>
      <c r="J25" s="52" t="s">
        <v>25</v>
      </c>
      <c r="K25" s="52" t="s">
        <v>48</v>
      </c>
      <c r="L25" s="29" t="s">
        <v>113</v>
      </c>
      <c r="M25" s="29" t="s">
        <v>80</v>
      </c>
      <c r="N25" s="29"/>
      <c r="O25" s="29"/>
      <c r="P25" s="29" t="s">
        <v>81</v>
      </c>
      <c r="Q25" s="53">
        <v>44200</v>
      </c>
      <c r="R25" s="54" t="s">
        <v>114</v>
      </c>
      <c r="S25" s="29"/>
    </row>
    <row r="26" spans="1:19" ht="20.149999999999999" customHeight="1" x14ac:dyDescent="0.35">
      <c r="A26" s="29">
        <v>40</v>
      </c>
      <c r="B26" s="29"/>
      <c r="C26" s="29" t="s">
        <v>124</v>
      </c>
      <c r="D26" s="29" t="s">
        <v>125</v>
      </c>
      <c r="E26" s="29" t="s">
        <v>126</v>
      </c>
      <c r="F26" s="29"/>
      <c r="G26" s="51">
        <v>1</v>
      </c>
      <c r="H26" s="52">
        <v>9031808085</v>
      </c>
      <c r="I26" s="52" t="s">
        <v>49</v>
      </c>
      <c r="J26" s="52" t="s">
        <v>25</v>
      </c>
      <c r="K26" s="52" t="s">
        <v>48</v>
      </c>
      <c r="L26" s="29" t="s">
        <v>113</v>
      </c>
      <c r="M26" s="29" t="s">
        <v>80</v>
      </c>
      <c r="N26" s="29"/>
      <c r="O26" s="29"/>
      <c r="P26" s="29" t="s">
        <v>81</v>
      </c>
      <c r="Q26" s="53">
        <v>44200</v>
      </c>
      <c r="R26" s="54" t="s">
        <v>114</v>
      </c>
      <c r="S26" s="29"/>
    </row>
    <row r="27" spans="1:19" ht="20.149999999999999" customHeight="1" x14ac:dyDescent="0.35">
      <c r="A27" s="29">
        <v>41</v>
      </c>
      <c r="B27" s="29"/>
      <c r="C27" s="29" t="s">
        <v>124</v>
      </c>
      <c r="D27" s="29" t="s">
        <v>125</v>
      </c>
      <c r="E27" s="29" t="s">
        <v>127</v>
      </c>
      <c r="F27" s="29"/>
      <c r="G27" s="51">
        <v>1</v>
      </c>
      <c r="H27" s="52">
        <v>9031808085</v>
      </c>
      <c r="I27" s="52" t="s">
        <v>49</v>
      </c>
      <c r="J27" s="52" t="s">
        <v>25</v>
      </c>
      <c r="K27" s="52" t="s">
        <v>48</v>
      </c>
      <c r="L27" s="29" t="s">
        <v>113</v>
      </c>
      <c r="M27" s="29" t="s">
        <v>80</v>
      </c>
      <c r="N27" s="29"/>
      <c r="O27" s="29"/>
      <c r="P27" s="29" t="s">
        <v>81</v>
      </c>
      <c r="Q27" s="53">
        <v>44200</v>
      </c>
      <c r="R27" s="54" t="s">
        <v>114</v>
      </c>
      <c r="S27" s="29"/>
    </row>
    <row r="28" spans="1:19" ht="20.149999999999999" customHeight="1" x14ac:dyDescent="0.35">
      <c r="A28" s="29">
        <v>42</v>
      </c>
      <c r="B28" s="29"/>
      <c r="C28" s="29" t="s">
        <v>108</v>
      </c>
      <c r="D28" s="30" t="s">
        <v>128</v>
      </c>
      <c r="E28" s="30" t="s">
        <v>129</v>
      </c>
      <c r="F28" s="29"/>
      <c r="G28" s="51">
        <v>1</v>
      </c>
      <c r="H28" s="52">
        <v>9030201000</v>
      </c>
      <c r="I28" s="52" t="s">
        <v>49</v>
      </c>
      <c r="J28" s="52" t="s">
        <v>25</v>
      </c>
      <c r="K28" s="52" t="s">
        <v>48</v>
      </c>
      <c r="L28" s="29" t="s">
        <v>79</v>
      </c>
      <c r="M28" s="29" t="s">
        <v>80</v>
      </c>
      <c r="N28" s="29"/>
      <c r="O28" s="29"/>
      <c r="P28" s="29" t="s">
        <v>81</v>
      </c>
      <c r="Q28" s="53">
        <v>44200</v>
      </c>
      <c r="R28" s="54" t="s">
        <v>114</v>
      </c>
      <c r="S28" s="29"/>
    </row>
    <row r="29" spans="1:19" ht="20.149999999999999" customHeight="1" x14ac:dyDescent="0.35">
      <c r="A29" s="29">
        <v>43</v>
      </c>
      <c r="B29" s="29"/>
      <c r="C29" s="29" t="s">
        <v>108</v>
      </c>
      <c r="D29" s="30" t="s">
        <v>130</v>
      </c>
      <c r="E29" s="30" t="s">
        <v>131</v>
      </c>
      <c r="F29" s="29"/>
      <c r="G29" s="51">
        <v>1</v>
      </c>
      <c r="H29" s="52">
        <v>9030890100</v>
      </c>
      <c r="I29" s="52" t="s">
        <v>49</v>
      </c>
      <c r="J29" s="52" t="s">
        <v>25</v>
      </c>
      <c r="K29" s="52" t="s">
        <v>48</v>
      </c>
      <c r="L29" s="29" t="s">
        <v>79</v>
      </c>
      <c r="M29" s="29" t="s">
        <v>80</v>
      </c>
      <c r="N29" s="29"/>
      <c r="O29" s="29"/>
      <c r="P29" s="29" t="s">
        <v>81</v>
      </c>
      <c r="Q29" s="53">
        <v>44200</v>
      </c>
      <c r="R29" s="54" t="s">
        <v>114</v>
      </c>
      <c r="S29" s="29"/>
    </row>
    <row r="30" spans="1:19" ht="20.149999999999999" customHeight="1" x14ac:dyDescent="0.35">
      <c r="A30" s="29">
        <v>44</v>
      </c>
      <c r="B30" s="29"/>
      <c r="C30" s="29" t="s">
        <v>108</v>
      </c>
      <c r="D30" s="29" t="s">
        <v>132</v>
      </c>
      <c r="E30" s="29" t="s">
        <v>133</v>
      </c>
      <c r="F30" s="29"/>
      <c r="G30" s="51">
        <v>1</v>
      </c>
      <c r="H30" s="52">
        <v>9102910000</v>
      </c>
      <c r="I30" s="52" t="s">
        <v>49</v>
      </c>
      <c r="J30" s="52" t="s">
        <v>25</v>
      </c>
      <c r="K30" s="52" t="s">
        <v>48</v>
      </c>
      <c r="L30" s="29" t="s">
        <v>79</v>
      </c>
      <c r="M30" s="29" t="s">
        <v>80</v>
      </c>
      <c r="N30" s="29"/>
      <c r="O30" s="29"/>
      <c r="P30" s="29" t="s">
        <v>81</v>
      </c>
      <c r="Q30" s="53">
        <v>44200</v>
      </c>
      <c r="R30" s="54" t="s">
        <v>114</v>
      </c>
      <c r="S30" s="29"/>
    </row>
    <row r="31" spans="1:19" ht="20.149999999999999" customHeight="1" x14ac:dyDescent="0.35">
      <c r="A31" s="29">
        <v>45</v>
      </c>
      <c r="B31" s="29"/>
      <c r="C31" s="29" t="s">
        <v>134</v>
      </c>
      <c r="D31" s="29" t="s">
        <v>134</v>
      </c>
      <c r="E31" s="29" t="s">
        <v>135</v>
      </c>
      <c r="F31" s="29"/>
      <c r="G31" s="51">
        <v>1</v>
      </c>
      <c r="H31" s="52">
        <v>8505110010</v>
      </c>
      <c r="I31" s="52" t="s">
        <v>49</v>
      </c>
      <c r="J31" s="52" t="s">
        <v>25</v>
      </c>
      <c r="K31" s="52" t="s">
        <v>48</v>
      </c>
      <c r="L31" s="29" t="s">
        <v>113</v>
      </c>
      <c r="M31" s="29" t="s">
        <v>80</v>
      </c>
      <c r="N31" s="29"/>
      <c r="O31" s="29"/>
      <c r="P31" s="29" t="s">
        <v>81</v>
      </c>
      <c r="Q31" s="53">
        <v>44200</v>
      </c>
      <c r="R31" s="54" t="s">
        <v>114</v>
      </c>
      <c r="S31" s="29"/>
    </row>
    <row r="32" spans="1:19" ht="20.149999999999999" customHeight="1" x14ac:dyDescent="0.35">
      <c r="A32" s="29">
        <v>46</v>
      </c>
      <c r="B32" s="29"/>
      <c r="C32" s="29" t="s">
        <v>108</v>
      </c>
      <c r="D32" s="29" t="s">
        <v>136</v>
      </c>
      <c r="E32" s="29" t="s">
        <v>137</v>
      </c>
      <c r="F32" s="29"/>
      <c r="G32" s="51">
        <v>1</v>
      </c>
      <c r="H32" s="52">
        <v>9030333400</v>
      </c>
      <c r="I32" s="52" t="s">
        <v>49</v>
      </c>
      <c r="J32" s="52" t="s">
        <v>25</v>
      </c>
      <c r="K32" s="52" t="s">
        <v>48</v>
      </c>
      <c r="L32" s="29" t="s">
        <v>79</v>
      </c>
      <c r="M32" s="29" t="s">
        <v>80</v>
      </c>
      <c r="N32" s="29"/>
      <c r="O32" s="29"/>
      <c r="P32" s="29" t="s">
        <v>81</v>
      </c>
      <c r="Q32" s="53">
        <v>44200</v>
      </c>
      <c r="R32" s="54" t="s">
        <v>114</v>
      </c>
      <c r="S32" s="29"/>
    </row>
    <row r="33" spans="1:19" ht="20.149999999999999" customHeight="1" x14ac:dyDescent="0.35">
      <c r="A33" s="29">
        <v>47</v>
      </c>
      <c r="B33" s="29"/>
      <c r="C33" s="29" t="s">
        <v>74</v>
      </c>
      <c r="D33" s="29" t="s">
        <v>138</v>
      </c>
      <c r="E33" s="29" t="s">
        <v>139</v>
      </c>
      <c r="F33" s="29"/>
      <c r="G33" s="51">
        <v>1</v>
      </c>
      <c r="H33" s="52">
        <v>8471300100</v>
      </c>
      <c r="I33" s="52" t="s">
        <v>49</v>
      </c>
      <c r="J33" s="52" t="s">
        <v>25</v>
      </c>
      <c r="K33" s="52" t="s">
        <v>48</v>
      </c>
      <c r="L33" s="29" t="s">
        <v>113</v>
      </c>
      <c r="M33" s="29" t="s">
        <v>80</v>
      </c>
      <c r="N33" s="29"/>
      <c r="O33" s="29"/>
      <c r="P33" s="29" t="s">
        <v>81</v>
      </c>
      <c r="Q33" s="53">
        <v>44200</v>
      </c>
      <c r="R33" s="54" t="s">
        <v>114</v>
      </c>
      <c r="S33" s="29"/>
    </row>
    <row r="34" spans="1:19" ht="20.149999999999999" customHeight="1" x14ac:dyDescent="0.35">
      <c r="A34" s="29">
        <v>48</v>
      </c>
      <c r="B34" s="29"/>
      <c r="C34" s="29" t="s">
        <v>74</v>
      </c>
      <c r="D34" s="29" t="s">
        <v>138</v>
      </c>
      <c r="E34" s="29" t="s">
        <v>140</v>
      </c>
      <c r="F34" s="29"/>
      <c r="G34" s="51">
        <v>1</v>
      </c>
      <c r="H34" s="52">
        <v>8517120050</v>
      </c>
      <c r="I34" s="52" t="s">
        <v>49</v>
      </c>
      <c r="J34" s="52" t="s">
        <v>25</v>
      </c>
      <c r="K34" s="52" t="s">
        <v>48</v>
      </c>
      <c r="L34" s="29" t="s">
        <v>113</v>
      </c>
      <c r="M34" s="29" t="s">
        <v>80</v>
      </c>
      <c r="N34" s="29"/>
      <c r="O34" s="29"/>
      <c r="P34" s="29" t="s">
        <v>81</v>
      </c>
      <c r="Q34" s="53">
        <v>44200</v>
      </c>
      <c r="R34" s="54" t="s">
        <v>114</v>
      </c>
      <c r="S34" s="29"/>
    </row>
    <row r="35" spans="1:19" ht="20.149999999999999" customHeight="1" x14ac:dyDescent="0.35">
      <c r="A35" s="29">
        <v>49</v>
      </c>
      <c r="B35" s="29"/>
      <c r="C35" s="29" t="s">
        <v>141</v>
      </c>
      <c r="D35" s="31" t="s">
        <v>142</v>
      </c>
      <c r="E35" s="31" t="s">
        <v>142</v>
      </c>
      <c r="F35" s="29"/>
      <c r="G35" s="33">
        <v>2</v>
      </c>
      <c r="H35" s="58" t="s">
        <v>143</v>
      </c>
      <c r="I35" s="52" t="s">
        <v>49</v>
      </c>
      <c r="J35" s="52" t="s">
        <v>34</v>
      </c>
      <c r="K35" s="52" t="s">
        <v>144</v>
      </c>
      <c r="L35" s="29" t="s">
        <v>79</v>
      </c>
      <c r="M35" s="58" t="s">
        <v>145</v>
      </c>
      <c r="N35" s="58"/>
      <c r="O35" s="29"/>
      <c r="P35" s="58" t="s">
        <v>146</v>
      </c>
      <c r="Q35" s="53">
        <v>44454</v>
      </c>
      <c r="R35" s="59" t="s">
        <v>147</v>
      </c>
      <c r="S35" s="33" t="s">
        <v>148</v>
      </c>
    </row>
    <row r="36" spans="1:19" ht="20.149999999999999" customHeight="1" x14ac:dyDescent="0.35">
      <c r="A36" s="29">
        <v>50</v>
      </c>
      <c r="B36" s="29"/>
      <c r="C36" s="29" t="s">
        <v>141</v>
      </c>
      <c r="D36" s="31" t="s">
        <v>142</v>
      </c>
      <c r="E36" s="31" t="s">
        <v>142</v>
      </c>
      <c r="F36" s="29"/>
      <c r="G36" s="33">
        <v>1</v>
      </c>
      <c r="H36" s="58" t="s">
        <v>149</v>
      </c>
      <c r="I36" s="52" t="s">
        <v>49</v>
      </c>
      <c r="J36" s="52" t="s">
        <v>34</v>
      </c>
      <c r="K36" s="52" t="s">
        <v>144</v>
      </c>
      <c r="L36" s="29" t="s">
        <v>79</v>
      </c>
      <c r="M36" s="58" t="s">
        <v>145</v>
      </c>
      <c r="N36" s="58"/>
      <c r="O36" s="29"/>
      <c r="P36" s="58" t="s">
        <v>146</v>
      </c>
      <c r="Q36" s="53">
        <v>44454</v>
      </c>
      <c r="R36" s="59" t="s">
        <v>147</v>
      </c>
      <c r="S36" s="33" t="s">
        <v>148</v>
      </c>
    </row>
    <row r="37" spans="1:19" ht="20.149999999999999" customHeight="1" x14ac:dyDescent="0.35">
      <c r="A37" s="29">
        <v>51</v>
      </c>
      <c r="B37" s="29"/>
      <c r="C37" s="29" t="s">
        <v>141</v>
      </c>
      <c r="D37" s="31" t="s">
        <v>142</v>
      </c>
      <c r="E37" s="31" t="s">
        <v>142</v>
      </c>
      <c r="F37" s="29"/>
      <c r="G37" s="33">
        <v>1</v>
      </c>
      <c r="H37" s="58" t="s">
        <v>150</v>
      </c>
      <c r="I37" s="52" t="s">
        <v>49</v>
      </c>
      <c r="J37" s="52" t="s">
        <v>34</v>
      </c>
      <c r="K37" s="52" t="s">
        <v>144</v>
      </c>
      <c r="L37" s="29" t="s">
        <v>79</v>
      </c>
      <c r="M37" s="58" t="s">
        <v>145</v>
      </c>
      <c r="N37" s="58"/>
      <c r="O37" s="29"/>
      <c r="P37" s="58" t="s">
        <v>146</v>
      </c>
      <c r="Q37" s="53">
        <v>44454</v>
      </c>
      <c r="R37" s="59" t="s">
        <v>147</v>
      </c>
      <c r="S37" s="33" t="s">
        <v>148</v>
      </c>
    </row>
    <row r="38" spans="1:19" ht="20.149999999999999" customHeight="1" x14ac:dyDescent="0.35">
      <c r="A38" s="29">
        <v>52</v>
      </c>
      <c r="B38" s="29"/>
      <c r="C38" s="29" t="s">
        <v>74</v>
      </c>
      <c r="D38" s="31" t="s">
        <v>151</v>
      </c>
      <c r="E38" s="31" t="s">
        <v>151</v>
      </c>
      <c r="F38" s="29"/>
      <c r="G38" s="33">
        <v>2</v>
      </c>
      <c r="H38" s="58" t="s">
        <v>152</v>
      </c>
      <c r="I38" s="52" t="s">
        <v>49</v>
      </c>
      <c r="J38" s="52" t="s">
        <v>34</v>
      </c>
      <c r="K38" s="52" t="s">
        <v>144</v>
      </c>
      <c r="L38" s="29" t="s">
        <v>79</v>
      </c>
      <c r="M38" s="58" t="s">
        <v>145</v>
      </c>
      <c r="N38" s="58"/>
      <c r="O38" s="29"/>
      <c r="P38" s="58" t="s">
        <v>146</v>
      </c>
      <c r="Q38" s="53">
        <v>44454</v>
      </c>
      <c r="R38" s="59" t="s">
        <v>147</v>
      </c>
      <c r="S38" s="33" t="s">
        <v>148</v>
      </c>
    </row>
    <row r="39" spans="1:19" ht="20.149999999999999" customHeight="1" x14ac:dyDescent="0.35">
      <c r="A39" s="29">
        <v>53</v>
      </c>
      <c r="B39" s="29"/>
      <c r="C39" s="29" t="s">
        <v>153</v>
      </c>
      <c r="D39" s="31" t="s">
        <v>154</v>
      </c>
      <c r="E39" s="31" t="s">
        <v>154</v>
      </c>
      <c r="F39" s="29"/>
      <c r="G39" s="33">
        <v>2</v>
      </c>
      <c r="H39" s="58">
        <v>90514951</v>
      </c>
      <c r="I39" s="52" t="s">
        <v>49</v>
      </c>
      <c r="J39" s="52" t="s">
        <v>34</v>
      </c>
      <c r="K39" s="52" t="s">
        <v>144</v>
      </c>
      <c r="L39" s="29" t="s">
        <v>79</v>
      </c>
      <c r="M39" s="58" t="s">
        <v>145</v>
      </c>
      <c r="N39" s="58"/>
      <c r="O39" s="29"/>
      <c r="P39" s="58" t="s">
        <v>146</v>
      </c>
      <c r="Q39" s="53">
        <v>44454</v>
      </c>
      <c r="R39" s="59" t="s">
        <v>147</v>
      </c>
      <c r="S39" s="33" t="s">
        <v>148</v>
      </c>
    </row>
    <row r="40" spans="1:19" ht="20.149999999999999" customHeight="1" x14ac:dyDescent="0.35">
      <c r="A40" s="29">
        <v>54</v>
      </c>
      <c r="B40" s="29"/>
      <c r="C40" s="29" t="s">
        <v>155</v>
      </c>
      <c r="D40" s="31" t="s">
        <v>156</v>
      </c>
      <c r="E40" s="32" t="s">
        <v>156</v>
      </c>
      <c r="F40" s="29"/>
      <c r="G40" s="60">
        <v>4</v>
      </c>
      <c r="H40" s="58">
        <v>90391644</v>
      </c>
      <c r="I40" s="52" t="s">
        <v>49</v>
      </c>
      <c r="J40" s="52" t="s">
        <v>34</v>
      </c>
      <c r="K40" s="52" t="s">
        <v>144</v>
      </c>
      <c r="L40" s="29" t="s">
        <v>79</v>
      </c>
      <c r="M40" s="58" t="s">
        <v>145</v>
      </c>
      <c r="N40" s="58"/>
      <c r="O40" s="29"/>
      <c r="P40" s="58" t="s">
        <v>146</v>
      </c>
      <c r="Q40" s="53">
        <v>44454</v>
      </c>
      <c r="R40" s="59" t="s">
        <v>147</v>
      </c>
      <c r="S40" s="33" t="s">
        <v>148</v>
      </c>
    </row>
    <row r="41" spans="1:19" ht="20.149999999999999" customHeight="1" x14ac:dyDescent="0.35">
      <c r="A41" s="29">
        <v>55</v>
      </c>
      <c r="B41" s="29"/>
      <c r="C41" s="29" t="s">
        <v>157</v>
      </c>
      <c r="D41" s="31" t="s">
        <v>158</v>
      </c>
      <c r="E41" s="31" t="s">
        <v>158</v>
      </c>
      <c r="F41" s="29"/>
      <c r="G41" s="33">
        <v>2</v>
      </c>
      <c r="H41" s="58">
        <v>100173188</v>
      </c>
      <c r="I41" s="52" t="s">
        <v>49</v>
      </c>
      <c r="J41" s="52" t="s">
        <v>34</v>
      </c>
      <c r="K41" s="52" t="s">
        <v>144</v>
      </c>
      <c r="L41" s="29" t="s">
        <v>79</v>
      </c>
      <c r="M41" s="58" t="s">
        <v>145</v>
      </c>
      <c r="N41" s="58"/>
      <c r="O41" s="29"/>
      <c r="P41" s="58" t="s">
        <v>146</v>
      </c>
      <c r="Q41" s="53">
        <v>44454</v>
      </c>
      <c r="R41" s="59" t="s">
        <v>147</v>
      </c>
      <c r="S41" s="33" t="s">
        <v>159</v>
      </c>
    </row>
    <row r="42" spans="1:19" ht="32.15" customHeight="1" x14ac:dyDescent="0.35">
      <c r="A42" s="29">
        <v>56</v>
      </c>
      <c r="B42" s="29"/>
      <c r="C42" s="29" t="s">
        <v>117</v>
      </c>
      <c r="D42" s="31" t="s">
        <v>160</v>
      </c>
      <c r="E42" s="32" t="s">
        <v>160</v>
      </c>
      <c r="F42" s="29"/>
      <c r="G42" s="60">
        <v>4</v>
      </c>
      <c r="H42" s="58" t="s">
        <v>161</v>
      </c>
      <c r="I42" s="52" t="s">
        <v>49</v>
      </c>
      <c r="J42" s="52" t="s">
        <v>34</v>
      </c>
      <c r="K42" s="52" t="s">
        <v>144</v>
      </c>
      <c r="L42" s="29" t="s">
        <v>79</v>
      </c>
      <c r="M42" s="58" t="s">
        <v>145</v>
      </c>
      <c r="N42" s="58"/>
      <c r="O42" s="29"/>
      <c r="P42" s="58" t="s">
        <v>146</v>
      </c>
      <c r="Q42" s="53">
        <v>44454</v>
      </c>
      <c r="R42" s="59" t="s">
        <v>147</v>
      </c>
      <c r="S42" s="33" t="s">
        <v>148</v>
      </c>
    </row>
    <row r="43" spans="1:19" ht="20.149999999999999" customHeight="1" x14ac:dyDescent="0.35">
      <c r="A43" s="29">
        <v>57</v>
      </c>
      <c r="B43" s="29"/>
      <c r="C43" s="29" t="s">
        <v>162</v>
      </c>
      <c r="D43" s="31" t="s">
        <v>163</v>
      </c>
      <c r="E43" s="31" t="s">
        <v>163</v>
      </c>
      <c r="F43" s="29"/>
      <c r="G43" s="33">
        <v>4</v>
      </c>
      <c r="H43" s="58">
        <v>600175501</v>
      </c>
      <c r="I43" s="52" t="s">
        <v>49</v>
      </c>
      <c r="J43" s="52" t="s">
        <v>34</v>
      </c>
      <c r="K43" s="52" t="s">
        <v>144</v>
      </c>
      <c r="L43" s="29" t="s">
        <v>79</v>
      </c>
      <c r="M43" s="58" t="s">
        <v>145</v>
      </c>
      <c r="N43" s="58"/>
      <c r="O43" s="29"/>
      <c r="P43" s="58" t="s">
        <v>146</v>
      </c>
      <c r="Q43" s="53">
        <v>44477</v>
      </c>
      <c r="R43" s="61" t="s">
        <v>164</v>
      </c>
      <c r="S43" s="33" t="s">
        <v>165</v>
      </c>
    </row>
    <row r="44" spans="1:19" ht="20.149999999999999" customHeight="1" x14ac:dyDescent="0.35">
      <c r="A44" s="29">
        <v>58</v>
      </c>
      <c r="B44" s="29"/>
      <c r="C44" s="29" t="s">
        <v>166</v>
      </c>
      <c r="D44" s="31" t="s">
        <v>167</v>
      </c>
      <c r="E44" s="31" t="s">
        <v>167</v>
      </c>
      <c r="F44" s="29"/>
      <c r="G44" s="33">
        <v>4</v>
      </c>
      <c r="H44" s="58">
        <v>600196617</v>
      </c>
      <c r="I44" s="52" t="s">
        <v>49</v>
      </c>
      <c r="J44" s="52" t="s">
        <v>34</v>
      </c>
      <c r="K44" s="52" t="s">
        <v>144</v>
      </c>
      <c r="L44" s="29" t="s">
        <v>79</v>
      </c>
      <c r="M44" s="58" t="s">
        <v>145</v>
      </c>
      <c r="N44" s="58"/>
      <c r="O44" s="29"/>
      <c r="P44" s="58" t="s">
        <v>146</v>
      </c>
      <c r="Q44" s="53">
        <v>44477</v>
      </c>
      <c r="R44" s="61" t="s">
        <v>164</v>
      </c>
      <c r="S44" s="33" t="s">
        <v>165</v>
      </c>
    </row>
    <row r="45" spans="1:19" ht="20.149999999999999" customHeight="1" x14ac:dyDescent="0.35">
      <c r="A45" s="29">
        <v>59</v>
      </c>
      <c r="B45" s="29"/>
      <c r="C45" s="29" t="s">
        <v>166</v>
      </c>
      <c r="D45" s="31" t="s">
        <v>168</v>
      </c>
      <c r="E45" s="31" t="s">
        <v>168</v>
      </c>
      <c r="F45" s="29"/>
      <c r="G45" s="33">
        <v>4</v>
      </c>
      <c r="H45" s="58">
        <v>600196618</v>
      </c>
      <c r="I45" s="52" t="s">
        <v>49</v>
      </c>
      <c r="J45" s="52" t="s">
        <v>34</v>
      </c>
      <c r="K45" s="52" t="s">
        <v>144</v>
      </c>
      <c r="L45" s="29" t="s">
        <v>79</v>
      </c>
      <c r="M45" s="58" t="s">
        <v>145</v>
      </c>
      <c r="N45" s="58"/>
      <c r="O45" s="29"/>
      <c r="P45" s="58" t="s">
        <v>146</v>
      </c>
      <c r="Q45" s="53">
        <v>44477</v>
      </c>
      <c r="R45" s="61" t="s">
        <v>164</v>
      </c>
      <c r="S45" s="33" t="s">
        <v>165</v>
      </c>
    </row>
    <row r="46" spans="1:19" ht="20.149999999999999" customHeight="1" x14ac:dyDescent="0.35">
      <c r="A46" s="29">
        <v>60</v>
      </c>
      <c r="B46" s="29"/>
      <c r="C46" s="29" t="s">
        <v>166</v>
      </c>
      <c r="D46" s="31" t="s">
        <v>169</v>
      </c>
      <c r="E46" s="31" t="s">
        <v>169</v>
      </c>
      <c r="F46" s="29"/>
      <c r="G46" s="33">
        <v>4</v>
      </c>
      <c r="H46" s="58">
        <v>600196318</v>
      </c>
      <c r="I46" s="52" t="s">
        <v>49</v>
      </c>
      <c r="J46" s="52" t="s">
        <v>34</v>
      </c>
      <c r="K46" s="52" t="s">
        <v>144</v>
      </c>
      <c r="L46" s="29" t="s">
        <v>79</v>
      </c>
      <c r="M46" s="58" t="s">
        <v>145</v>
      </c>
      <c r="N46" s="58"/>
      <c r="O46" s="29"/>
      <c r="P46" s="58" t="s">
        <v>146</v>
      </c>
      <c r="Q46" s="53">
        <v>44477</v>
      </c>
      <c r="R46" s="61" t="s">
        <v>164</v>
      </c>
      <c r="S46" s="33" t="s">
        <v>165</v>
      </c>
    </row>
    <row r="47" spans="1:19" ht="20.149999999999999" customHeight="1" x14ac:dyDescent="0.35">
      <c r="A47" s="29">
        <v>61</v>
      </c>
      <c r="B47" s="29"/>
      <c r="C47" s="29" t="s">
        <v>166</v>
      </c>
      <c r="D47" s="31" t="s">
        <v>170</v>
      </c>
      <c r="E47" s="31" t="s">
        <v>170</v>
      </c>
      <c r="F47" s="29"/>
      <c r="G47" s="33">
        <v>4</v>
      </c>
      <c r="H47" s="58">
        <v>600196337</v>
      </c>
      <c r="I47" s="52" t="s">
        <v>49</v>
      </c>
      <c r="J47" s="52" t="s">
        <v>34</v>
      </c>
      <c r="K47" s="52" t="s">
        <v>144</v>
      </c>
      <c r="L47" s="29" t="s">
        <v>79</v>
      </c>
      <c r="M47" s="58" t="s">
        <v>145</v>
      </c>
      <c r="N47" s="58"/>
      <c r="O47" s="29"/>
      <c r="P47" s="58" t="s">
        <v>146</v>
      </c>
      <c r="Q47" s="53">
        <v>44477</v>
      </c>
      <c r="R47" s="61" t="s">
        <v>164</v>
      </c>
      <c r="S47" s="33" t="s">
        <v>165</v>
      </c>
    </row>
    <row r="48" spans="1:19" ht="20.149999999999999" customHeight="1" x14ac:dyDescent="0.35">
      <c r="A48" s="29">
        <v>62</v>
      </c>
      <c r="B48" s="29"/>
      <c r="C48" s="29" t="s">
        <v>171</v>
      </c>
      <c r="D48" s="31" t="s">
        <v>172</v>
      </c>
      <c r="E48" s="31" t="s">
        <v>172</v>
      </c>
      <c r="F48" s="29"/>
      <c r="G48" s="33">
        <v>4</v>
      </c>
      <c r="H48" s="58" t="s">
        <v>173</v>
      </c>
      <c r="I48" s="52" t="s">
        <v>49</v>
      </c>
      <c r="J48" s="52" t="s">
        <v>34</v>
      </c>
      <c r="K48" s="52" t="s">
        <v>144</v>
      </c>
      <c r="L48" s="29" t="s">
        <v>79</v>
      </c>
      <c r="M48" s="58" t="s">
        <v>145</v>
      </c>
      <c r="N48" s="58"/>
      <c r="O48" s="29"/>
      <c r="P48" s="58" t="s">
        <v>146</v>
      </c>
      <c r="Q48" s="53">
        <v>44477</v>
      </c>
      <c r="R48" s="61" t="s">
        <v>164</v>
      </c>
      <c r="S48" s="33" t="s">
        <v>174</v>
      </c>
    </row>
    <row r="49" spans="1:19" ht="20.149999999999999" customHeight="1" x14ac:dyDescent="0.35">
      <c r="A49" s="29">
        <v>63</v>
      </c>
      <c r="B49" s="29"/>
      <c r="C49" s="29" t="s">
        <v>162</v>
      </c>
      <c r="D49" s="31" t="s">
        <v>175</v>
      </c>
      <c r="E49" s="31" t="s">
        <v>175</v>
      </c>
      <c r="F49" s="29"/>
      <c r="G49" s="33">
        <v>4</v>
      </c>
      <c r="H49" s="58">
        <v>600175502</v>
      </c>
      <c r="I49" s="52" t="s">
        <v>49</v>
      </c>
      <c r="J49" s="52" t="s">
        <v>34</v>
      </c>
      <c r="K49" s="52" t="s">
        <v>144</v>
      </c>
      <c r="L49" s="29" t="s">
        <v>79</v>
      </c>
      <c r="M49" s="58" t="s">
        <v>145</v>
      </c>
      <c r="N49" s="58"/>
      <c r="O49" s="29"/>
      <c r="P49" s="58" t="s">
        <v>146</v>
      </c>
      <c r="Q49" s="53">
        <v>44477</v>
      </c>
      <c r="R49" s="61" t="s">
        <v>164</v>
      </c>
      <c r="S49" s="33" t="s">
        <v>165</v>
      </c>
    </row>
    <row r="50" spans="1:19" ht="20.149999999999999" customHeight="1" x14ac:dyDescent="0.35">
      <c r="A50" s="29">
        <v>64</v>
      </c>
      <c r="B50" s="29"/>
      <c r="C50" s="29" t="s">
        <v>119</v>
      </c>
      <c r="D50" s="31" t="s">
        <v>176</v>
      </c>
      <c r="E50" s="31" t="s">
        <v>176</v>
      </c>
      <c r="F50" s="29"/>
      <c r="G50" s="33">
        <v>4</v>
      </c>
      <c r="H50" s="58">
        <v>600196319</v>
      </c>
      <c r="I50" s="52" t="s">
        <v>49</v>
      </c>
      <c r="J50" s="52" t="s">
        <v>34</v>
      </c>
      <c r="K50" s="52" t="s">
        <v>144</v>
      </c>
      <c r="L50" s="29" t="s">
        <v>79</v>
      </c>
      <c r="M50" s="58" t="s">
        <v>145</v>
      </c>
      <c r="N50" s="58"/>
      <c r="O50" s="29"/>
      <c r="P50" s="58" t="s">
        <v>146</v>
      </c>
      <c r="Q50" s="53">
        <v>44477</v>
      </c>
      <c r="R50" s="61" t="s">
        <v>164</v>
      </c>
      <c r="S50" s="33"/>
    </row>
    <row r="51" spans="1:19" ht="20.149999999999999" customHeight="1" x14ac:dyDescent="0.35">
      <c r="A51" s="29">
        <v>65</v>
      </c>
      <c r="B51" s="29"/>
      <c r="C51" s="29" t="s">
        <v>177</v>
      </c>
      <c r="D51" s="31" t="s">
        <v>178</v>
      </c>
      <c r="E51" s="31" t="s">
        <v>178</v>
      </c>
      <c r="F51" s="29"/>
      <c r="G51" s="33">
        <v>4</v>
      </c>
      <c r="H51" s="58" t="s">
        <v>179</v>
      </c>
      <c r="I51" s="52" t="s">
        <v>49</v>
      </c>
      <c r="J51" s="52" t="s">
        <v>34</v>
      </c>
      <c r="K51" s="52" t="s">
        <v>144</v>
      </c>
      <c r="L51" s="29" t="s">
        <v>79</v>
      </c>
      <c r="M51" s="58" t="s">
        <v>145</v>
      </c>
      <c r="N51" s="58"/>
      <c r="O51" s="29"/>
      <c r="P51" s="58" t="s">
        <v>146</v>
      </c>
      <c r="Q51" s="53">
        <v>44477</v>
      </c>
      <c r="R51" s="61" t="s">
        <v>164</v>
      </c>
      <c r="S51" s="33" t="s">
        <v>165</v>
      </c>
    </row>
    <row r="52" spans="1:19" ht="20.149999999999999" customHeight="1" x14ac:dyDescent="0.35">
      <c r="A52" s="29">
        <v>66</v>
      </c>
      <c r="B52" s="29"/>
      <c r="C52" s="29" t="s">
        <v>119</v>
      </c>
      <c r="D52" s="31" t="s">
        <v>180</v>
      </c>
      <c r="E52" s="31" t="s">
        <v>180</v>
      </c>
      <c r="F52" s="29"/>
      <c r="G52" s="33">
        <v>4</v>
      </c>
      <c r="H52" s="58" t="s">
        <v>181</v>
      </c>
      <c r="I52" s="52" t="s">
        <v>49</v>
      </c>
      <c r="J52" s="52" t="s">
        <v>34</v>
      </c>
      <c r="K52" s="52" t="s">
        <v>144</v>
      </c>
      <c r="L52" s="29" t="s">
        <v>79</v>
      </c>
      <c r="M52" s="58" t="s">
        <v>145</v>
      </c>
      <c r="N52" s="58"/>
      <c r="O52" s="29"/>
      <c r="P52" s="58" t="s">
        <v>146</v>
      </c>
      <c r="Q52" s="53">
        <v>44477</v>
      </c>
      <c r="R52" s="61" t="s">
        <v>164</v>
      </c>
      <c r="S52" s="33"/>
    </row>
    <row r="53" spans="1:19" ht="20.149999999999999" customHeight="1" x14ac:dyDescent="0.35">
      <c r="A53" s="29">
        <v>67</v>
      </c>
      <c r="B53" s="29"/>
      <c r="C53" s="29" t="s">
        <v>182</v>
      </c>
      <c r="D53" s="29" t="s">
        <v>183</v>
      </c>
      <c r="E53" s="29" t="s">
        <v>184</v>
      </c>
      <c r="F53" s="29"/>
      <c r="G53" s="51">
        <v>2</v>
      </c>
      <c r="H53" s="52">
        <v>8471809000</v>
      </c>
      <c r="I53" s="52" t="s">
        <v>49</v>
      </c>
      <c r="J53" s="52" t="s">
        <v>34</v>
      </c>
      <c r="K53" s="52" t="s">
        <v>144</v>
      </c>
      <c r="L53" s="29" t="s">
        <v>79</v>
      </c>
      <c r="M53" s="29" t="s">
        <v>145</v>
      </c>
      <c r="N53" s="29"/>
      <c r="O53" s="29"/>
      <c r="P53" s="58" t="s">
        <v>146</v>
      </c>
      <c r="Q53" s="53">
        <v>44200</v>
      </c>
      <c r="R53" s="54" t="s">
        <v>114</v>
      </c>
      <c r="S53" s="29"/>
    </row>
    <row r="54" spans="1:19" ht="20.149999999999999" customHeight="1" x14ac:dyDescent="0.35">
      <c r="A54" s="29">
        <v>68</v>
      </c>
      <c r="B54" s="29"/>
      <c r="C54" s="29" t="s">
        <v>185</v>
      </c>
      <c r="D54" s="29" t="s">
        <v>183</v>
      </c>
      <c r="E54" s="29" t="s">
        <v>186</v>
      </c>
      <c r="F54" s="29"/>
      <c r="G54" s="51">
        <v>2</v>
      </c>
      <c r="H54" s="52">
        <v>8471809000</v>
      </c>
      <c r="I54" s="52" t="s">
        <v>49</v>
      </c>
      <c r="J54" s="52" t="s">
        <v>34</v>
      </c>
      <c r="K54" s="52" t="s">
        <v>144</v>
      </c>
      <c r="L54" s="29" t="s">
        <v>79</v>
      </c>
      <c r="M54" s="29" t="s">
        <v>145</v>
      </c>
      <c r="N54" s="29"/>
      <c r="O54" s="29"/>
      <c r="P54" s="58" t="s">
        <v>146</v>
      </c>
      <c r="Q54" s="53">
        <v>44200</v>
      </c>
      <c r="R54" s="54" t="s">
        <v>114</v>
      </c>
      <c r="S54" s="29"/>
    </row>
    <row r="55" spans="1:19" ht="20.149999999999999" customHeight="1" x14ac:dyDescent="0.35">
      <c r="A55" s="29">
        <v>69</v>
      </c>
      <c r="B55" s="29"/>
      <c r="C55" s="29" t="s">
        <v>185</v>
      </c>
      <c r="D55" s="29" t="s">
        <v>183</v>
      </c>
      <c r="E55" s="29" t="s">
        <v>187</v>
      </c>
      <c r="F55" s="29"/>
      <c r="G55" s="51">
        <v>2</v>
      </c>
      <c r="H55" s="52">
        <v>8471809000</v>
      </c>
      <c r="I55" s="52" t="s">
        <v>49</v>
      </c>
      <c r="J55" s="52" t="s">
        <v>34</v>
      </c>
      <c r="K55" s="52" t="s">
        <v>144</v>
      </c>
      <c r="L55" s="29" t="s">
        <v>79</v>
      </c>
      <c r="M55" s="29" t="s">
        <v>145</v>
      </c>
      <c r="N55" s="29"/>
      <c r="O55" s="29"/>
      <c r="P55" s="58" t="s">
        <v>146</v>
      </c>
      <c r="Q55" s="53">
        <v>44200</v>
      </c>
      <c r="R55" s="54" t="s">
        <v>114</v>
      </c>
      <c r="S55" s="29"/>
    </row>
    <row r="56" spans="1:19" ht="20.149999999999999" customHeight="1" x14ac:dyDescent="0.35">
      <c r="A56" s="29">
        <v>70</v>
      </c>
      <c r="B56" s="29"/>
      <c r="C56" s="29" t="s">
        <v>153</v>
      </c>
      <c r="D56" s="29" t="s">
        <v>188</v>
      </c>
      <c r="E56" s="29" t="s">
        <v>188</v>
      </c>
      <c r="F56" s="29"/>
      <c r="G56" s="51">
        <v>5</v>
      </c>
      <c r="H56" s="62">
        <v>9031909195</v>
      </c>
      <c r="I56" s="52" t="s">
        <v>49</v>
      </c>
      <c r="J56" s="52" t="s">
        <v>34</v>
      </c>
      <c r="K56" s="52" t="s">
        <v>144</v>
      </c>
      <c r="L56" s="29" t="s">
        <v>79</v>
      </c>
      <c r="M56" s="29" t="s">
        <v>145</v>
      </c>
      <c r="N56" s="29"/>
      <c r="O56" s="29"/>
      <c r="P56" s="58" t="s">
        <v>146</v>
      </c>
      <c r="Q56" s="53">
        <v>44200</v>
      </c>
      <c r="R56" s="54" t="s">
        <v>114</v>
      </c>
      <c r="S56" s="29"/>
    </row>
    <row r="57" spans="1:19" ht="20.149999999999999" customHeight="1" x14ac:dyDescent="0.35">
      <c r="A57" s="29">
        <v>71</v>
      </c>
      <c r="B57" s="29"/>
      <c r="C57" s="29" t="s">
        <v>189</v>
      </c>
      <c r="D57" s="34" t="s">
        <v>190</v>
      </c>
      <c r="E57" s="34" t="s">
        <v>190</v>
      </c>
      <c r="F57" s="29"/>
      <c r="G57" s="63">
        <v>7</v>
      </c>
      <c r="H57" s="64">
        <v>9021908100</v>
      </c>
      <c r="I57" s="52" t="s">
        <v>49</v>
      </c>
      <c r="J57" s="52" t="s">
        <v>34</v>
      </c>
      <c r="K57" s="52" t="s">
        <v>144</v>
      </c>
      <c r="L57" s="29" t="s">
        <v>79</v>
      </c>
      <c r="M57" s="29" t="s">
        <v>145</v>
      </c>
      <c r="N57" s="29"/>
      <c r="O57" s="29"/>
      <c r="P57" s="58" t="s">
        <v>146</v>
      </c>
      <c r="Q57" s="53">
        <v>44200</v>
      </c>
      <c r="R57" s="54" t="s">
        <v>114</v>
      </c>
      <c r="S57" s="34"/>
    </row>
    <row r="58" spans="1:19" ht="20.149999999999999" customHeight="1" x14ac:dyDescent="0.35">
      <c r="A58" s="29">
        <v>72</v>
      </c>
      <c r="B58" s="29"/>
      <c r="C58" s="29" t="s">
        <v>153</v>
      </c>
      <c r="D58" s="35" t="s">
        <v>188</v>
      </c>
      <c r="E58" s="35" t="s">
        <v>188</v>
      </c>
      <c r="F58" s="29"/>
      <c r="G58" s="65">
        <v>1</v>
      </c>
      <c r="H58" s="36" t="s">
        <v>191</v>
      </c>
      <c r="I58" s="52" t="s">
        <v>49</v>
      </c>
      <c r="J58" s="52" t="s">
        <v>34</v>
      </c>
      <c r="K58" s="52" t="s">
        <v>144</v>
      </c>
      <c r="L58" s="35" t="s">
        <v>192</v>
      </c>
      <c r="M58" s="29" t="s">
        <v>145</v>
      </c>
      <c r="N58" s="66"/>
      <c r="O58" s="29"/>
      <c r="P58" s="58" t="s">
        <v>146</v>
      </c>
      <c r="Q58" s="53">
        <v>44200</v>
      </c>
      <c r="R58" s="54" t="s">
        <v>114</v>
      </c>
      <c r="S58" s="35"/>
    </row>
    <row r="59" spans="1:19" ht="20.149999999999999" customHeight="1" x14ac:dyDescent="0.35">
      <c r="A59" s="29">
        <v>73</v>
      </c>
      <c r="B59" s="29"/>
      <c r="C59" s="29" t="s">
        <v>189</v>
      </c>
      <c r="D59" s="35" t="s">
        <v>193</v>
      </c>
      <c r="E59" s="35" t="s">
        <v>193</v>
      </c>
      <c r="F59" s="29"/>
      <c r="G59" s="65">
        <v>1</v>
      </c>
      <c r="H59" s="36" t="s">
        <v>194</v>
      </c>
      <c r="I59" s="52" t="s">
        <v>49</v>
      </c>
      <c r="J59" s="52" t="s">
        <v>34</v>
      </c>
      <c r="K59" s="52" t="s">
        <v>144</v>
      </c>
      <c r="L59" s="35" t="s">
        <v>192</v>
      </c>
      <c r="M59" s="29" t="s">
        <v>145</v>
      </c>
      <c r="N59" s="66"/>
      <c r="O59" s="29"/>
      <c r="P59" s="58" t="s">
        <v>146</v>
      </c>
      <c r="Q59" s="53">
        <v>44200</v>
      </c>
      <c r="R59" s="54" t="s">
        <v>114</v>
      </c>
      <c r="S59" s="67"/>
    </row>
    <row r="60" spans="1:19" ht="20.149999999999999" customHeight="1" x14ac:dyDescent="0.35">
      <c r="A60" s="29">
        <v>74</v>
      </c>
      <c r="B60" s="29"/>
      <c r="C60" s="29" t="s">
        <v>185</v>
      </c>
      <c r="D60" s="29" t="s">
        <v>183</v>
      </c>
      <c r="E60" s="35" t="s">
        <v>195</v>
      </c>
      <c r="F60" s="29"/>
      <c r="G60" s="65">
        <v>1</v>
      </c>
      <c r="H60" s="36" t="s">
        <v>196</v>
      </c>
      <c r="I60" s="52" t="s">
        <v>49</v>
      </c>
      <c r="J60" s="52" t="s">
        <v>34</v>
      </c>
      <c r="K60" s="52" t="s">
        <v>144</v>
      </c>
      <c r="L60" s="35" t="s">
        <v>192</v>
      </c>
      <c r="M60" s="29" t="s">
        <v>145</v>
      </c>
      <c r="N60" s="66"/>
      <c r="O60" s="29"/>
      <c r="P60" s="58" t="s">
        <v>146</v>
      </c>
      <c r="Q60" s="53">
        <v>44200</v>
      </c>
      <c r="R60" s="68" t="s">
        <v>114</v>
      </c>
      <c r="S60" s="31" t="s">
        <v>197</v>
      </c>
    </row>
    <row r="61" spans="1:19" ht="20.149999999999999" customHeight="1" x14ac:dyDescent="0.35">
      <c r="A61" s="29">
        <v>75</v>
      </c>
      <c r="B61" s="29"/>
      <c r="C61" s="29" t="s">
        <v>198</v>
      </c>
      <c r="D61" s="29" t="s">
        <v>183</v>
      </c>
      <c r="E61" s="35" t="s">
        <v>199</v>
      </c>
      <c r="F61" s="29"/>
      <c r="G61" s="65">
        <v>1</v>
      </c>
      <c r="H61" s="36" t="s">
        <v>200</v>
      </c>
      <c r="I61" s="52" t="s">
        <v>49</v>
      </c>
      <c r="J61" s="52" t="s">
        <v>34</v>
      </c>
      <c r="K61" s="52" t="s">
        <v>144</v>
      </c>
      <c r="L61" s="35" t="s">
        <v>192</v>
      </c>
      <c r="M61" s="29" t="s">
        <v>145</v>
      </c>
      <c r="N61" s="66"/>
      <c r="O61" s="29"/>
      <c r="P61" s="58" t="s">
        <v>146</v>
      </c>
      <c r="Q61" s="53">
        <v>44200</v>
      </c>
      <c r="R61" s="69"/>
      <c r="S61" s="31"/>
    </row>
    <row r="62" spans="1:19" ht="20.149999999999999" customHeight="1" x14ac:dyDescent="0.35">
      <c r="A62" s="29">
        <v>76</v>
      </c>
      <c r="B62" s="29"/>
      <c r="C62" s="29" t="s">
        <v>182</v>
      </c>
      <c r="D62" s="29" t="s">
        <v>183</v>
      </c>
      <c r="E62" s="35" t="s">
        <v>201</v>
      </c>
      <c r="F62" s="29"/>
      <c r="G62" s="65">
        <v>1</v>
      </c>
      <c r="H62" s="37" t="s">
        <v>202</v>
      </c>
      <c r="I62" s="52" t="s">
        <v>49</v>
      </c>
      <c r="J62" s="52" t="s">
        <v>34</v>
      </c>
      <c r="K62" s="52" t="s">
        <v>144</v>
      </c>
      <c r="L62" s="35" t="s">
        <v>192</v>
      </c>
      <c r="M62" s="29" t="s">
        <v>145</v>
      </c>
      <c r="N62" s="66"/>
      <c r="O62" s="29"/>
      <c r="P62" s="58" t="s">
        <v>146</v>
      </c>
      <c r="Q62" s="53">
        <v>44200</v>
      </c>
      <c r="R62" s="69"/>
      <c r="S62" s="31"/>
    </row>
    <row r="63" spans="1:19" ht="20.149999999999999" customHeight="1" x14ac:dyDescent="0.35">
      <c r="A63" s="29">
        <v>77</v>
      </c>
      <c r="B63" s="29"/>
      <c r="C63" s="29" t="s">
        <v>185</v>
      </c>
      <c r="D63" s="29" t="s">
        <v>183</v>
      </c>
      <c r="E63" s="35" t="s">
        <v>186</v>
      </c>
      <c r="F63" s="29"/>
      <c r="G63" s="65">
        <v>1</v>
      </c>
      <c r="H63" s="35" t="s">
        <v>203</v>
      </c>
      <c r="I63" s="52" t="s">
        <v>49</v>
      </c>
      <c r="J63" s="52" t="s">
        <v>34</v>
      </c>
      <c r="K63" s="52" t="s">
        <v>144</v>
      </c>
      <c r="L63" s="67" t="s">
        <v>204</v>
      </c>
      <c r="M63" s="35" t="s">
        <v>205</v>
      </c>
      <c r="N63" s="66"/>
      <c r="O63" s="29"/>
      <c r="P63" s="58" t="s">
        <v>146</v>
      </c>
      <c r="Q63" s="53">
        <v>44200</v>
      </c>
      <c r="R63" s="70">
        <v>59500370</v>
      </c>
      <c r="S63" s="31"/>
    </row>
    <row r="64" spans="1:19" ht="20.149999999999999" customHeight="1" x14ac:dyDescent="0.35">
      <c r="A64" s="29">
        <v>78</v>
      </c>
      <c r="B64" s="29"/>
      <c r="C64" s="29" t="s">
        <v>182</v>
      </c>
      <c r="D64" s="29" t="s">
        <v>183</v>
      </c>
      <c r="E64" s="35" t="s">
        <v>201</v>
      </c>
      <c r="F64" s="29"/>
      <c r="G64" s="65">
        <v>1</v>
      </c>
      <c r="H64" s="35" t="s">
        <v>206</v>
      </c>
      <c r="I64" s="52" t="s">
        <v>49</v>
      </c>
      <c r="J64" s="52" t="s">
        <v>34</v>
      </c>
      <c r="K64" s="52" t="s">
        <v>144</v>
      </c>
      <c r="L64" s="29" t="s">
        <v>204</v>
      </c>
      <c r="M64" s="71" t="s">
        <v>205</v>
      </c>
      <c r="N64" s="66"/>
      <c r="O64" s="29"/>
      <c r="P64" s="58" t="s">
        <v>146</v>
      </c>
      <c r="Q64" s="53">
        <v>44200</v>
      </c>
      <c r="R64" s="70">
        <v>59500370</v>
      </c>
      <c r="S64" s="31"/>
    </row>
    <row r="65" spans="1:19" ht="20.149999999999999" customHeight="1" x14ac:dyDescent="0.35">
      <c r="A65" s="29">
        <v>79</v>
      </c>
      <c r="B65" s="29"/>
      <c r="C65" s="29" t="s">
        <v>185</v>
      </c>
      <c r="D65" s="29" t="s">
        <v>183</v>
      </c>
      <c r="E65" s="35" t="s">
        <v>115</v>
      </c>
      <c r="F65" s="29"/>
      <c r="G65" s="65">
        <v>1</v>
      </c>
      <c r="H65" s="35" t="s">
        <v>207</v>
      </c>
      <c r="I65" s="52" t="s">
        <v>49</v>
      </c>
      <c r="J65" s="52" t="s">
        <v>34</v>
      </c>
      <c r="K65" s="38" t="s">
        <v>144</v>
      </c>
      <c r="L65" s="29" t="s">
        <v>204</v>
      </c>
      <c r="M65" s="71" t="s">
        <v>205</v>
      </c>
      <c r="N65" s="66"/>
      <c r="O65" s="29"/>
      <c r="P65" s="58" t="s">
        <v>146</v>
      </c>
      <c r="Q65" s="53">
        <v>44200</v>
      </c>
      <c r="R65" s="69"/>
      <c r="S65" s="31"/>
    </row>
    <row r="66" spans="1:19" ht="20.149999999999999" customHeight="1" x14ac:dyDescent="0.35">
      <c r="A66" s="29">
        <v>80</v>
      </c>
      <c r="B66" s="29"/>
      <c r="C66" s="29" t="s">
        <v>153</v>
      </c>
      <c r="D66" s="39" t="s">
        <v>188</v>
      </c>
      <c r="E66" s="35" t="s">
        <v>188</v>
      </c>
      <c r="F66" s="29"/>
      <c r="G66" s="65">
        <v>1</v>
      </c>
      <c r="H66" s="72">
        <v>9869</v>
      </c>
      <c r="I66" s="52" t="s">
        <v>49</v>
      </c>
      <c r="J66" s="52" t="s">
        <v>34</v>
      </c>
      <c r="K66" s="38" t="s">
        <v>144</v>
      </c>
      <c r="L66" s="29" t="s">
        <v>204</v>
      </c>
      <c r="M66" s="71" t="s">
        <v>205</v>
      </c>
      <c r="N66" s="66"/>
      <c r="O66" s="29"/>
      <c r="P66" s="58" t="s">
        <v>146</v>
      </c>
      <c r="Q66" s="53">
        <v>44200</v>
      </c>
      <c r="R66" s="68" t="s">
        <v>114</v>
      </c>
      <c r="S66" s="31" t="s">
        <v>197</v>
      </c>
    </row>
    <row r="67" spans="1:19" ht="20.149999999999999" customHeight="1" x14ac:dyDescent="0.35">
      <c r="A67" s="29">
        <v>81</v>
      </c>
      <c r="B67" s="29"/>
      <c r="C67" s="29" t="s">
        <v>189</v>
      </c>
      <c r="D67" s="39" t="s">
        <v>190</v>
      </c>
      <c r="E67" s="35" t="s">
        <v>190</v>
      </c>
      <c r="F67" s="29"/>
      <c r="G67" s="65">
        <v>1</v>
      </c>
      <c r="H67" s="72">
        <v>10334</v>
      </c>
      <c r="I67" s="52" t="s">
        <v>49</v>
      </c>
      <c r="J67" s="52" t="s">
        <v>34</v>
      </c>
      <c r="K67" s="38" t="s">
        <v>144</v>
      </c>
      <c r="L67" s="29" t="s">
        <v>204</v>
      </c>
      <c r="M67" s="71" t="s">
        <v>205</v>
      </c>
      <c r="N67" s="66"/>
      <c r="O67" s="29"/>
      <c r="P67" s="58" t="s">
        <v>146</v>
      </c>
      <c r="Q67" s="53">
        <v>44200</v>
      </c>
      <c r="R67" s="68" t="s">
        <v>114</v>
      </c>
      <c r="S67" s="31" t="s">
        <v>197</v>
      </c>
    </row>
    <row r="69" spans="1:19" x14ac:dyDescent="0.35">
      <c r="E69" s="41"/>
      <c r="F69" s="41"/>
    </row>
    <row r="70" spans="1:19" x14ac:dyDescent="0.35">
      <c r="E70" s="41"/>
      <c r="F70" s="41"/>
    </row>
    <row r="71" spans="1:19" x14ac:dyDescent="0.35">
      <c r="E71" s="41"/>
      <c r="F71" s="41"/>
    </row>
    <row r="72" spans="1:19" x14ac:dyDescent="0.35">
      <c r="E72" s="41"/>
      <c r="F72" s="41"/>
    </row>
    <row r="73" spans="1:19" x14ac:dyDescent="0.35">
      <c r="E73" s="121"/>
      <c r="F73" s="42"/>
    </row>
    <row r="74" spans="1:19" x14ac:dyDescent="0.35">
      <c r="E74" s="121"/>
      <c r="F74" s="42"/>
    </row>
  </sheetData>
  <mergeCells count="1">
    <mergeCell ref="E73:E74"/>
  </mergeCells>
  <dataValidations count="2">
    <dataValidation type="list" allowBlank="1" showInputMessage="1" showErrorMessage="1" sqref="F3:F67">
      <formula1>"Not required,Calibration date not known, Calibrated, Calibration due in 30 days or less"</formula1>
    </dataValidation>
    <dataValidation type="list" allowBlank="1" showInputMessage="1" showErrorMessage="1" sqref="O3:O67">
      <formula1>"Not required for current project, Poor Performance, Damage,Due for Calibration"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4.5" x14ac:dyDescent="0.35"/>
  <sheetData>
    <row r="1" spans="1:4" x14ac:dyDescent="0.35">
      <c r="A1" s="77" t="s">
        <v>208</v>
      </c>
      <c r="B1" s="77" t="s">
        <v>209</v>
      </c>
      <c r="C1" s="77" t="s">
        <v>210</v>
      </c>
      <c r="D1" s="77"/>
    </row>
    <row r="2" spans="1:4" x14ac:dyDescent="0.35">
      <c r="A2" s="77" t="s">
        <v>211</v>
      </c>
      <c r="B2" s="77">
        <v>27</v>
      </c>
      <c r="C2" s="77">
        <v>21</v>
      </c>
      <c r="D2" s="77"/>
    </row>
    <row r="3" spans="1:4" x14ac:dyDescent="0.35">
      <c r="A3" s="77" t="s">
        <v>212</v>
      </c>
      <c r="B3" s="77">
        <v>43</v>
      </c>
      <c r="C3" s="77">
        <v>21</v>
      </c>
      <c r="D3" s="77"/>
    </row>
    <row r="4" spans="1:4" x14ac:dyDescent="0.35">
      <c r="A4" s="77" t="s">
        <v>213</v>
      </c>
      <c r="B4" s="77">
        <v>1</v>
      </c>
      <c r="C4" s="77">
        <v>1</v>
      </c>
      <c r="D4" s="77"/>
    </row>
    <row r="5" spans="1:4" x14ac:dyDescent="0.35">
      <c r="A5" s="77" t="s">
        <v>214</v>
      </c>
      <c r="B5" s="77">
        <v>149</v>
      </c>
      <c r="C5" s="77">
        <v>177</v>
      </c>
      <c r="D5" s="77"/>
    </row>
    <row r="6" spans="1:4" x14ac:dyDescent="0.35">
      <c r="A6" s="77" t="s">
        <v>215</v>
      </c>
      <c r="B6" s="77">
        <v>220</v>
      </c>
      <c r="C6" s="77">
        <v>220</v>
      </c>
      <c r="D6" s="7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L5" sqref="L5"/>
    </sheetView>
  </sheetViews>
  <sheetFormatPr defaultRowHeight="14.5" x14ac:dyDescent="0.35"/>
  <sheetData>
    <row r="1" spans="1:10" ht="39.5" x14ac:dyDescent="0.35">
      <c r="A1" s="79" t="s">
        <v>231</v>
      </c>
      <c r="B1" s="79" t="s">
        <v>16</v>
      </c>
      <c r="C1" s="80" t="s">
        <v>232</v>
      </c>
      <c r="D1" s="80" t="s">
        <v>233</v>
      </c>
      <c r="E1" s="80" t="s">
        <v>234</v>
      </c>
      <c r="F1" s="80" t="s">
        <v>235</v>
      </c>
      <c r="G1" s="80" t="s">
        <v>236</v>
      </c>
      <c r="H1" s="80" t="s">
        <v>237</v>
      </c>
      <c r="I1" s="80" t="s">
        <v>238</v>
      </c>
      <c r="J1" s="79" t="s">
        <v>239</v>
      </c>
    </row>
    <row r="2" spans="1:10" x14ac:dyDescent="0.35">
      <c r="A2" s="81">
        <v>44918</v>
      </c>
      <c r="B2" s="82" t="s">
        <v>28</v>
      </c>
      <c r="C2" s="83">
        <v>5</v>
      </c>
      <c r="D2" s="83">
        <v>4</v>
      </c>
      <c r="E2" s="83">
        <v>7</v>
      </c>
      <c r="F2" s="83">
        <v>5</v>
      </c>
      <c r="G2" s="83">
        <v>4</v>
      </c>
      <c r="H2" s="83">
        <v>7</v>
      </c>
      <c r="I2" s="83">
        <v>4</v>
      </c>
      <c r="J2" s="84">
        <f>AVERAGE(C2:I2)</f>
        <v>5.1428571428571432</v>
      </c>
    </row>
    <row r="3" spans="1:10" x14ac:dyDescent="0.35">
      <c r="A3" s="81">
        <v>44919</v>
      </c>
      <c r="B3" s="82" t="s">
        <v>43</v>
      </c>
      <c r="C3" s="83">
        <v>5</v>
      </c>
      <c r="D3" s="83">
        <v>5</v>
      </c>
      <c r="E3" s="83">
        <v>7</v>
      </c>
      <c r="F3" s="83">
        <v>5</v>
      </c>
      <c r="G3" s="83">
        <v>5</v>
      </c>
      <c r="H3" s="83">
        <v>7</v>
      </c>
      <c r="I3" s="83">
        <v>5</v>
      </c>
      <c r="J3" s="84">
        <f t="shared" ref="J3:J9" si="0">AVERAGE(C3:I3)</f>
        <v>5.5714285714285712</v>
      </c>
    </row>
    <row r="4" spans="1:10" x14ac:dyDescent="0.35">
      <c r="A4" s="81">
        <v>44920</v>
      </c>
      <c r="B4" s="82" t="s">
        <v>34</v>
      </c>
      <c r="C4" s="83">
        <v>6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83">
        <v>6</v>
      </c>
      <c r="J4" s="84">
        <f t="shared" si="0"/>
        <v>6</v>
      </c>
    </row>
    <row r="5" spans="1:10" x14ac:dyDescent="0.35">
      <c r="A5" s="81">
        <v>44921</v>
      </c>
      <c r="B5" s="82" t="s">
        <v>240</v>
      </c>
      <c r="C5" s="83">
        <v>7</v>
      </c>
      <c r="D5" s="83">
        <v>7</v>
      </c>
      <c r="E5" s="83">
        <v>4</v>
      </c>
      <c r="F5" s="83">
        <v>7</v>
      </c>
      <c r="G5" s="83">
        <v>7</v>
      </c>
      <c r="H5" s="83">
        <v>4</v>
      </c>
      <c r="I5" s="83">
        <v>7</v>
      </c>
      <c r="J5" s="84">
        <f t="shared" si="0"/>
        <v>6.1428571428571432</v>
      </c>
    </row>
    <row r="6" spans="1:10" x14ac:dyDescent="0.35">
      <c r="A6" s="81">
        <v>44922</v>
      </c>
      <c r="B6" s="82" t="s">
        <v>23</v>
      </c>
      <c r="C6" s="83">
        <v>5</v>
      </c>
      <c r="D6" s="83">
        <v>4</v>
      </c>
      <c r="E6" s="83">
        <v>5</v>
      </c>
      <c r="F6" s="83">
        <v>5</v>
      </c>
      <c r="G6" s="83">
        <v>4</v>
      </c>
      <c r="H6" s="83">
        <v>5</v>
      </c>
      <c r="I6" s="83">
        <v>4</v>
      </c>
      <c r="J6" s="84">
        <f t="shared" si="0"/>
        <v>4.5714285714285712</v>
      </c>
    </row>
    <row r="7" spans="1:10" x14ac:dyDescent="0.35">
      <c r="A7" s="81">
        <v>44923</v>
      </c>
      <c r="B7" s="82" t="s">
        <v>241</v>
      </c>
      <c r="C7" s="83">
        <v>5</v>
      </c>
      <c r="D7" s="83">
        <v>5</v>
      </c>
      <c r="E7" s="83">
        <v>3</v>
      </c>
      <c r="F7" s="83">
        <v>5</v>
      </c>
      <c r="G7" s="83">
        <v>5</v>
      </c>
      <c r="H7" s="83">
        <v>3</v>
      </c>
      <c r="I7" s="83">
        <v>5</v>
      </c>
      <c r="J7" s="84">
        <f t="shared" si="0"/>
        <v>4.4285714285714288</v>
      </c>
    </row>
    <row r="8" spans="1:10" ht="26" x14ac:dyDescent="0.35">
      <c r="A8" s="81">
        <v>44924</v>
      </c>
      <c r="B8" s="82" t="s">
        <v>242</v>
      </c>
      <c r="C8" s="83">
        <v>4</v>
      </c>
      <c r="D8" s="83">
        <v>6</v>
      </c>
      <c r="E8" s="83">
        <v>6</v>
      </c>
      <c r="F8" s="83">
        <v>4</v>
      </c>
      <c r="G8" s="83">
        <v>6</v>
      </c>
      <c r="H8" s="83">
        <v>6</v>
      </c>
      <c r="I8" s="83">
        <v>6</v>
      </c>
      <c r="J8" s="84">
        <f t="shared" si="0"/>
        <v>5.4285714285714288</v>
      </c>
    </row>
    <row r="9" spans="1:10" x14ac:dyDescent="0.35">
      <c r="A9" s="81">
        <v>44925</v>
      </c>
      <c r="B9" s="82" t="s">
        <v>37</v>
      </c>
      <c r="C9" s="83">
        <v>4</v>
      </c>
      <c r="D9" s="83">
        <v>7</v>
      </c>
      <c r="E9" s="83">
        <v>7</v>
      </c>
      <c r="F9" s="83">
        <v>4</v>
      </c>
      <c r="G9" s="83">
        <v>7</v>
      </c>
      <c r="H9" s="83">
        <v>7</v>
      </c>
      <c r="I9" s="83">
        <v>7</v>
      </c>
      <c r="J9" s="84">
        <f t="shared" si="0"/>
        <v>6.1428571428571432</v>
      </c>
    </row>
    <row r="10" spans="1:10" x14ac:dyDescent="0.35">
      <c r="A10" s="81">
        <v>44927</v>
      </c>
      <c r="B10" s="82" t="s">
        <v>28</v>
      </c>
      <c r="C10" s="83">
        <v>5</v>
      </c>
      <c r="D10" s="83">
        <v>4</v>
      </c>
      <c r="E10" s="83">
        <v>7</v>
      </c>
      <c r="F10" s="83">
        <v>5</v>
      </c>
      <c r="G10" s="83">
        <v>4</v>
      </c>
      <c r="H10" s="83">
        <v>7</v>
      </c>
      <c r="I10" s="83">
        <v>4</v>
      </c>
      <c r="J10" s="84">
        <f>AVERAGE(C10:I10)</f>
        <v>5.1428571428571432</v>
      </c>
    </row>
    <row r="11" spans="1:10" x14ac:dyDescent="0.35">
      <c r="A11" s="81">
        <v>44927</v>
      </c>
      <c r="B11" s="82" t="s">
        <v>43</v>
      </c>
      <c r="C11" s="83">
        <v>5</v>
      </c>
      <c r="D11" s="83">
        <v>5</v>
      </c>
      <c r="E11" s="83">
        <v>7</v>
      </c>
      <c r="F11" s="83">
        <v>5</v>
      </c>
      <c r="G11" s="83">
        <v>5</v>
      </c>
      <c r="H11" s="83">
        <v>7</v>
      </c>
      <c r="I11" s="83">
        <v>5</v>
      </c>
      <c r="J11" s="84">
        <f t="shared" ref="J11:J17" si="1">AVERAGE(C11:I11)</f>
        <v>5.5714285714285712</v>
      </c>
    </row>
    <row r="12" spans="1:10" x14ac:dyDescent="0.35">
      <c r="A12" s="81">
        <v>44927</v>
      </c>
      <c r="B12" s="82" t="s">
        <v>34</v>
      </c>
      <c r="C12" s="83">
        <v>4</v>
      </c>
      <c r="D12" s="83">
        <v>4</v>
      </c>
      <c r="E12" s="83">
        <v>4</v>
      </c>
      <c r="F12" s="83">
        <v>4</v>
      </c>
      <c r="G12" s="83">
        <v>4</v>
      </c>
      <c r="H12" s="83">
        <v>4</v>
      </c>
      <c r="I12" s="83">
        <v>4</v>
      </c>
      <c r="J12" s="84">
        <f t="shared" si="1"/>
        <v>4</v>
      </c>
    </row>
    <row r="13" spans="1:10" x14ac:dyDescent="0.35">
      <c r="A13" s="81">
        <v>44927</v>
      </c>
      <c r="B13" s="82" t="s">
        <v>240</v>
      </c>
      <c r="C13" s="83">
        <v>7</v>
      </c>
      <c r="D13" s="83">
        <v>7</v>
      </c>
      <c r="E13" s="83">
        <v>4</v>
      </c>
      <c r="F13" s="83">
        <v>7</v>
      </c>
      <c r="G13" s="83">
        <v>7</v>
      </c>
      <c r="H13" s="83">
        <v>4</v>
      </c>
      <c r="I13" s="83">
        <v>7</v>
      </c>
      <c r="J13" s="84">
        <f t="shared" si="1"/>
        <v>6.1428571428571432</v>
      </c>
    </row>
    <row r="14" spans="1:10" x14ac:dyDescent="0.35">
      <c r="A14" s="81">
        <v>44927</v>
      </c>
      <c r="B14" s="82" t="s">
        <v>23</v>
      </c>
      <c r="C14" s="83">
        <v>6</v>
      </c>
      <c r="D14" s="83">
        <v>6</v>
      </c>
      <c r="E14" s="83">
        <v>6</v>
      </c>
      <c r="F14" s="83">
        <v>6</v>
      </c>
      <c r="G14" s="83">
        <v>6</v>
      </c>
      <c r="H14" s="83">
        <v>6</v>
      </c>
      <c r="I14" s="83">
        <v>6</v>
      </c>
      <c r="J14" s="84">
        <f t="shared" si="1"/>
        <v>6</v>
      </c>
    </row>
    <row r="15" spans="1:10" x14ac:dyDescent="0.35">
      <c r="A15" s="81">
        <v>44927</v>
      </c>
      <c r="B15" s="82" t="s">
        <v>241</v>
      </c>
      <c r="C15" s="83">
        <v>5</v>
      </c>
      <c r="D15" s="83">
        <v>5</v>
      </c>
      <c r="E15" s="83">
        <v>3</v>
      </c>
      <c r="F15" s="83">
        <v>5</v>
      </c>
      <c r="G15" s="83">
        <v>5</v>
      </c>
      <c r="H15" s="83">
        <v>3</v>
      </c>
      <c r="I15" s="83">
        <v>5</v>
      </c>
      <c r="J15" s="84">
        <f t="shared" si="1"/>
        <v>4.4285714285714288</v>
      </c>
    </row>
    <row r="16" spans="1:10" ht="26" x14ac:dyDescent="0.35">
      <c r="A16" s="81">
        <v>44927</v>
      </c>
      <c r="B16" s="82" t="s">
        <v>242</v>
      </c>
      <c r="C16" s="83">
        <v>4</v>
      </c>
      <c r="D16" s="83">
        <v>6</v>
      </c>
      <c r="E16" s="83">
        <v>6</v>
      </c>
      <c r="F16" s="83">
        <v>4</v>
      </c>
      <c r="G16" s="83">
        <v>6</v>
      </c>
      <c r="H16" s="83">
        <v>6</v>
      </c>
      <c r="I16" s="83">
        <v>6</v>
      </c>
      <c r="J16" s="84">
        <f t="shared" si="1"/>
        <v>5.4285714285714288</v>
      </c>
    </row>
    <row r="17" spans="1:10" x14ac:dyDescent="0.35">
      <c r="A17" s="81">
        <v>44927</v>
      </c>
      <c r="B17" s="82" t="s">
        <v>37</v>
      </c>
      <c r="C17" s="83">
        <v>4</v>
      </c>
      <c r="D17" s="83">
        <v>7</v>
      </c>
      <c r="E17" s="83">
        <v>7</v>
      </c>
      <c r="F17" s="83">
        <v>4</v>
      </c>
      <c r="G17" s="83">
        <v>7</v>
      </c>
      <c r="H17" s="83">
        <v>7</v>
      </c>
      <c r="I17" s="83">
        <v>7</v>
      </c>
      <c r="J17" s="84">
        <f t="shared" si="1"/>
        <v>6.1428571428571432</v>
      </c>
    </row>
    <row r="18" spans="1:10" x14ac:dyDescent="0.35">
      <c r="A18" s="81">
        <v>44958</v>
      </c>
      <c r="B18" s="82" t="s">
        <v>28</v>
      </c>
      <c r="C18" s="83">
        <v>5</v>
      </c>
      <c r="D18" s="83">
        <v>4</v>
      </c>
      <c r="E18" s="83">
        <v>7</v>
      </c>
      <c r="F18" s="83">
        <v>5</v>
      </c>
      <c r="G18" s="83">
        <v>4</v>
      </c>
      <c r="H18" s="83">
        <v>7</v>
      </c>
      <c r="I18" s="83">
        <v>4</v>
      </c>
      <c r="J18" s="84">
        <f>AVERAGE(C18:I18)</f>
        <v>5.1428571428571432</v>
      </c>
    </row>
    <row r="19" spans="1:10" x14ac:dyDescent="0.35">
      <c r="A19" s="81">
        <v>44959</v>
      </c>
      <c r="B19" s="82" t="s">
        <v>43</v>
      </c>
      <c r="C19" s="83">
        <v>5</v>
      </c>
      <c r="D19" s="83">
        <v>5</v>
      </c>
      <c r="E19" s="83">
        <v>7</v>
      </c>
      <c r="F19" s="83">
        <v>5</v>
      </c>
      <c r="G19" s="83">
        <v>5</v>
      </c>
      <c r="H19" s="83">
        <v>7</v>
      </c>
      <c r="I19" s="83">
        <v>5</v>
      </c>
      <c r="J19" s="84">
        <f t="shared" ref="J19:J25" si="2">AVERAGE(C19:I19)</f>
        <v>5.5714285714285712</v>
      </c>
    </row>
    <row r="20" spans="1:10" x14ac:dyDescent="0.35">
      <c r="A20" s="81">
        <v>44960</v>
      </c>
      <c r="B20" s="82" t="s">
        <v>34</v>
      </c>
      <c r="C20" s="83">
        <v>6</v>
      </c>
      <c r="D20" s="83">
        <v>6</v>
      </c>
      <c r="E20" s="83">
        <v>6</v>
      </c>
      <c r="F20" s="83">
        <v>6</v>
      </c>
      <c r="G20" s="83">
        <v>6</v>
      </c>
      <c r="H20" s="83">
        <v>6</v>
      </c>
      <c r="I20" s="83">
        <v>6</v>
      </c>
      <c r="J20" s="84">
        <f t="shared" si="2"/>
        <v>6</v>
      </c>
    </row>
    <row r="21" spans="1:10" x14ac:dyDescent="0.35">
      <c r="A21" s="81">
        <v>44961</v>
      </c>
      <c r="B21" s="82" t="s">
        <v>240</v>
      </c>
      <c r="C21" s="83">
        <v>7</v>
      </c>
      <c r="D21" s="83">
        <v>7</v>
      </c>
      <c r="E21" s="83">
        <v>4</v>
      </c>
      <c r="F21" s="83">
        <v>7</v>
      </c>
      <c r="G21" s="83">
        <v>7</v>
      </c>
      <c r="H21" s="83">
        <v>4</v>
      </c>
      <c r="I21" s="83">
        <v>7</v>
      </c>
      <c r="J21" s="84">
        <f t="shared" si="2"/>
        <v>6.1428571428571432</v>
      </c>
    </row>
    <row r="22" spans="1:10" x14ac:dyDescent="0.35">
      <c r="A22" s="81">
        <v>44962</v>
      </c>
      <c r="B22" s="82" t="s">
        <v>23</v>
      </c>
      <c r="C22" s="83">
        <v>6</v>
      </c>
      <c r="D22" s="83">
        <v>6</v>
      </c>
      <c r="E22" s="83">
        <v>6</v>
      </c>
      <c r="F22" s="83">
        <v>5</v>
      </c>
      <c r="G22" s="83">
        <v>7</v>
      </c>
      <c r="H22" s="83">
        <v>7</v>
      </c>
      <c r="I22" s="83">
        <v>7</v>
      </c>
      <c r="J22" s="84">
        <f t="shared" si="2"/>
        <v>6.2857142857142856</v>
      </c>
    </row>
    <row r="23" spans="1:10" x14ac:dyDescent="0.35">
      <c r="A23" s="81">
        <v>44963</v>
      </c>
      <c r="B23" s="82" t="s">
        <v>241</v>
      </c>
      <c r="C23" s="83">
        <v>5</v>
      </c>
      <c r="D23" s="83">
        <v>5</v>
      </c>
      <c r="E23" s="83">
        <v>3</v>
      </c>
      <c r="F23" s="83">
        <v>5</v>
      </c>
      <c r="G23" s="83">
        <v>5</v>
      </c>
      <c r="H23" s="83">
        <v>3</v>
      </c>
      <c r="I23" s="83">
        <v>5</v>
      </c>
      <c r="J23" s="84">
        <f t="shared" si="2"/>
        <v>4.4285714285714288</v>
      </c>
    </row>
    <row r="24" spans="1:10" ht="26" x14ac:dyDescent="0.35">
      <c r="A24" s="81">
        <v>44964</v>
      </c>
      <c r="B24" s="82" t="s">
        <v>242</v>
      </c>
      <c r="C24" s="83">
        <v>4</v>
      </c>
      <c r="D24" s="83">
        <v>6</v>
      </c>
      <c r="E24" s="83">
        <v>6</v>
      </c>
      <c r="F24" s="83">
        <v>4</v>
      </c>
      <c r="G24" s="83">
        <v>6</v>
      </c>
      <c r="H24" s="83">
        <v>6</v>
      </c>
      <c r="I24" s="83">
        <v>6</v>
      </c>
      <c r="J24" s="84">
        <f t="shared" si="2"/>
        <v>5.4285714285714288</v>
      </c>
    </row>
    <row r="25" spans="1:10" x14ac:dyDescent="0.35">
      <c r="A25" s="81">
        <v>44965</v>
      </c>
      <c r="B25" s="82" t="s">
        <v>37</v>
      </c>
      <c r="C25" s="83">
        <v>4</v>
      </c>
      <c r="D25" s="83">
        <v>7</v>
      </c>
      <c r="E25" s="83">
        <v>7</v>
      </c>
      <c r="F25" s="83">
        <v>4</v>
      </c>
      <c r="G25" s="83">
        <v>7</v>
      </c>
      <c r="H25" s="83">
        <v>7</v>
      </c>
      <c r="I25" s="83">
        <v>7</v>
      </c>
      <c r="J25" s="84">
        <f t="shared" si="2"/>
        <v>6.1428571428571432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selection activeCell="F5" sqref="F5"/>
    </sheetView>
  </sheetViews>
  <sheetFormatPr defaultRowHeight="14.5" x14ac:dyDescent="0.35"/>
  <cols>
    <col min="1" max="1" width="16.453125" style="116" customWidth="1"/>
    <col min="5" max="5" width="22.26953125" style="119" customWidth="1"/>
    <col min="6" max="6" width="23.453125" style="119" customWidth="1"/>
  </cols>
  <sheetData>
    <row r="1" spans="1:37" x14ac:dyDescent="0.35">
      <c r="A1" s="114" t="s">
        <v>262</v>
      </c>
      <c r="B1" s="2"/>
      <c r="C1" s="2"/>
      <c r="D1" s="2" t="s">
        <v>231</v>
      </c>
      <c r="E1" s="117" t="s">
        <v>263</v>
      </c>
      <c r="F1" s="117" t="s">
        <v>264</v>
      </c>
      <c r="G1" s="98"/>
      <c r="H1" s="98"/>
      <c r="I1" s="99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x14ac:dyDescent="0.35">
      <c r="A2" s="114">
        <v>2900000</v>
      </c>
      <c r="B2" s="2"/>
      <c r="C2" s="2"/>
      <c r="D2" s="2"/>
      <c r="E2" s="117"/>
      <c r="F2" s="117">
        <v>2900000</v>
      </c>
      <c r="G2" s="98"/>
      <c r="H2" s="98"/>
      <c r="I2" s="99"/>
      <c r="J2" s="120"/>
      <c r="K2" s="120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x14ac:dyDescent="0.35">
      <c r="A3" s="114">
        <v>2970692.72</v>
      </c>
      <c r="B3" s="2"/>
      <c r="C3" s="2"/>
      <c r="D3" s="110">
        <v>44856</v>
      </c>
      <c r="E3" s="114">
        <v>240000</v>
      </c>
      <c r="F3" s="117">
        <f>A3-E3</f>
        <v>2730692.72</v>
      </c>
      <c r="G3" s="104"/>
      <c r="H3" s="105"/>
      <c r="I3" s="106"/>
      <c r="J3" s="106"/>
      <c r="K3" s="106"/>
      <c r="L3" s="107"/>
      <c r="M3" s="107"/>
      <c r="N3" s="107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1:37" x14ac:dyDescent="0.35">
      <c r="A4" s="114">
        <v>2970692.72</v>
      </c>
      <c r="B4" s="2"/>
      <c r="C4" s="2"/>
      <c r="D4" s="110">
        <v>44887</v>
      </c>
      <c r="E4" s="114">
        <v>250000</v>
      </c>
      <c r="F4" s="117">
        <f>F3-E4</f>
        <v>2480692.7200000002</v>
      </c>
      <c r="G4" s="104"/>
      <c r="H4" s="105"/>
      <c r="I4" s="106"/>
      <c r="J4" s="106"/>
      <c r="K4" s="106"/>
      <c r="L4" s="107"/>
      <c r="M4" s="107"/>
      <c r="N4" s="107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37" x14ac:dyDescent="0.35">
      <c r="A5" s="114">
        <v>2970692.72</v>
      </c>
      <c r="B5" s="2"/>
      <c r="C5" s="2"/>
      <c r="D5" s="110">
        <v>44917</v>
      </c>
      <c r="E5" s="114">
        <v>170000</v>
      </c>
      <c r="F5" s="117">
        <f t="shared" ref="F5:F7" si="0">F4-E5</f>
        <v>2310692.7200000002</v>
      </c>
      <c r="G5" s="104"/>
      <c r="H5" s="105"/>
      <c r="I5" s="106"/>
      <c r="J5" s="106"/>
      <c r="K5" s="106"/>
      <c r="L5" s="107"/>
      <c r="M5" s="107"/>
      <c r="N5" s="107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1:37" x14ac:dyDescent="0.35">
      <c r="A6" s="114">
        <v>2970692.72</v>
      </c>
      <c r="B6" s="2"/>
      <c r="C6" s="2"/>
      <c r="D6" s="110">
        <v>44948</v>
      </c>
      <c r="E6" s="114">
        <v>190000</v>
      </c>
      <c r="F6" s="117">
        <f t="shared" si="0"/>
        <v>2120692.7200000002</v>
      </c>
      <c r="G6" s="104"/>
      <c r="H6" s="105"/>
      <c r="I6" s="106"/>
      <c r="J6" s="106"/>
      <c r="K6" s="106"/>
      <c r="L6" s="107"/>
      <c r="M6" s="107"/>
      <c r="N6" s="107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spans="1:37" x14ac:dyDescent="0.35">
      <c r="A7" s="114">
        <v>2970692.72</v>
      </c>
      <c r="B7" s="2"/>
      <c r="C7" s="2"/>
      <c r="D7" s="110">
        <v>44979</v>
      </c>
      <c r="E7" s="114">
        <v>210000</v>
      </c>
      <c r="F7" s="117">
        <f t="shared" si="0"/>
        <v>1910692.7200000002</v>
      </c>
      <c r="G7" s="104"/>
      <c r="H7" s="105"/>
      <c r="I7" s="106"/>
      <c r="J7" s="106"/>
      <c r="K7" s="106"/>
      <c r="L7" s="107"/>
      <c r="M7" s="107"/>
      <c r="N7" s="107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1:37" x14ac:dyDescent="0.35">
      <c r="A8" s="115"/>
      <c r="B8" s="101"/>
      <c r="C8" s="102"/>
      <c r="D8" s="102"/>
      <c r="E8" s="118"/>
      <c r="F8" s="114"/>
      <c r="G8" s="104"/>
      <c r="H8" s="105"/>
      <c r="I8" s="106"/>
      <c r="J8" s="106"/>
      <c r="K8" s="106"/>
      <c r="L8" s="107"/>
      <c r="M8" s="107"/>
      <c r="N8" s="107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spans="1:37" x14ac:dyDescent="0.35">
      <c r="A9" s="115"/>
      <c r="B9" s="101"/>
      <c r="C9" s="102"/>
      <c r="D9" s="102"/>
      <c r="E9" s="118"/>
      <c r="F9" s="114"/>
      <c r="G9" s="104"/>
      <c r="H9" s="105"/>
      <c r="I9" s="106"/>
      <c r="J9" s="106"/>
      <c r="K9" s="106"/>
      <c r="L9" s="107"/>
      <c r="M9" s="107"/>
      <c r="N9" s="10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spans="1:37" x14ac:dyDescent="0.35">
      <c r="A10" s="115"/>
      <c r="B10" s="101"/>
      <c r="C10" s="102"/>
      <c r="D10" s="102"/>
      <c r="E10" s="118"/>
      <c r="F10" s="114"/>
      <c r="G10" s="104"/>
      <c r="H10" s="105"/>
      <c r="I10" s="106"/>
      <c r="J10" s="106"/>
      <c r="K10" s="106"/>
      <c r="L10" s="107"/>
      <c r="M10" s="107"/>
      <c r="N10" s="10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spans="1:37" x14ac:dyDescent="0.35">
      <c r="A11" s="115"/>
      <c r="B11" s="101"/>
      <c r="C11" s="102"/>
      <c r="D11" s="102"/>
      <c r="E11" s="118"/>
      <c r="F11" s="114"/>
      <c r="G11" s="104"/>
      <c r="H11" s="105"/>
      <c r="I11" s="105"/>
      <c r="J11" s="105"/>
      <c r="K11" s="105"/>
      <c r="L11" s="107"/>
      <c r="M11" s="107"/>
      <c r="N11" s="107"/>
      <c r="O11" s="101"/>
      <c r="P11" s="101"/>
      <c r="Q11" s="101"/>
      <c r="R11" s="101"/>
      <c r="S11" s="101"/>
      <c r="T11" s="101"/>
      <c r="U11" s="101"/>
      <c r="V11" s="108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spans="1:37" x14ac:dyDescent="0.35">
      <c r="A12" s="115"/>
      <c r="B12" s="101"/>
      <c r="C12" s="102"/>
      <c r="D12" s="102"/>
      <c r="E12" s="118"/>
      <c r="F12" s="114"/>
      <c r="G12" s="104"/>
      <c r="H12" s="105"/>
      <c r="I12" s="105"/>
      <c r="J12" s="105"/>
      <c r="K12" s="105"/>
      <c r="L12" s="107"/>
      <c r="M12" s="107"/>
      <c r="N12" s="107"/>
      <c r="O12" s="101"/>
      <c r="P12" s="101"/>
      <c r="Q12" s="101"/>
      <c r="R12" s="101"/>
      <c r="S12" s="101"/>
      <c r="T12" s="101"/>
      <c r="U12" s="101"/>
      <c r="V12" s="108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spans="1:37" x14ac:dyDescent="0.35">
      <c r="A13" s="115"/>
      <c r="B13" s="101"/>
      <c r="C13" s="102"/>
      <c r="D13" s="102"/>
      <c r="E13" s="118"/>
      <c r="F13" s="114"/>
      <c r="G13" s="104"/>
      <c r="H13" s="105"/>
      <c r="I13" s="105"/>
      <c r="J13" s="105"/>
      <c r="K13" s="105"/>
      <c r="L13" s="107"/>
      <c r="M13" s="107"/>
      <c r="N13" s="107"/>
      <c r="O13" s="101"/>
      <c r="P13" s="101"/>
      <c r="Q13" s="101"/>
      <c r="R13" s="101"/>
      <c r="S13" s="101"/>
      <c r="T13" s="101"/>
      <c r="U13" s="101"/>
      <c r="V13" s="108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spans="1:37" x14ac:dyDescent="0.35">
      <c r="A14" s="115"/>
      <c r="B14" s="101"/>
      <c r="C14" s="102"/>
      <c r="D14" s="102"/>
      <c r="E14" s="118"/>
      <c r="F14" s="114"/>
      <c r="G14" s="104"/>
      <c r="H14" s="105"/>
      <c r="I14" s="105"/>
      <c r="J14" s="105"/>
      <c r="K14" s="105"/>
      <c r="L14" s="107"/>
      <c r="M14" s="107"/>
      <c r="N14" s="107"/>
      <c r="O14" s="101"/>
      <c r="P14" s="101"/>
      <c r="Q14" s="101"/>
      <c r="R14" s="101"/>
      <c r="S14" s="101"/>
      <c r="T14" s="101"/>
      <c r="U14" s="101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spans="1:37" x14ac:dyDescent="0.35">
      <c r="A15" s="115"/>
      <c r="B15" s="101"/>
      <c r="C15" s="102"/>
      <c r="D15" s="102"/>
      <c r="E15" s="118"/>
      <c r="F15" s="114"/>
      <c r="G15" s="104"/>
      <c r="H15" s="105"/>
      <c r="I15" s="105"/>
      <c r="J15" s="105"/>
      <c r="K15" s="105"/>
      <c r="L15" s="107"/>
      <c r="M15" s="107"/>
      <c r="N15" s="107"/>
      <c r="O15" s="101"/>
      <c r="P15" s="101"/>
      <c r="Q15" s="101"/>
      <c r="R15" s="101"/>
      <c r="S15" s="101"/>
      <c r="T15" s="101"/>
      <c r="U15" s="101"/>
      <c r="V15" s="108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spans="1:37" x14ac:dyDescent="0.35">
      <c r="A16" s="115"/>
      <c r="B16" s="101"/>
      <c r="C16" s="102"/>
      <c r="D16" s="102"/>
      <c r="E16" s="118"/>
      <c r="F16" s="114"/>
      <c r="G16" s="104"/>
      <c r="H16" s="105"/>
      <c r="I16" s="105"/>
      <c r="J16" s="105"/>
      <c r="K16" s="105"/>
      <c r="L16" s="107"/>
      <c r="M16" s="107"/>
      <c r="N16" s="107"/>
      <c r="O16" s="101"/>
      <c r="P16" s="101"/>
      <c r="Q16" s="101"/>
      <c r="R16" s="101"/>
      <c r="S16" s="101"/>
      <c r="T16" s="101"/>
      <c r="U16" s="101"/>
      <c r="V16" s="108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spans="1:37" x14ac:dyDescent="0.35">
      <c r="A17" s="115"/>
      <c r="B17" s="101"/>
      <c r="C17" s="102"/>
      <c r="D17" s="102"/>
      <c r="E17" s="118"/>
      <c r="F17" s="114"/>
      <c r="G17" s="104"/>
      <c r="H17" s="105"/>
      <c r="I17" s="105"/>
      <c r="J17" s="105"/>
      <c r="K17" s="105"/>
      <c r="L17" s="107"/>
      <c r="M17" s="107"/>
      <c r="N17" s="107"/>
      <c r="O17" s="101"/>
      <c r="P17" s="101"/>
      <c r="Q17" s="101"/>
      <c r="R17" s="101"/>
      <c r="S17" s="101"/>
      <c r="T17" s="101"/>
      <c r="U17" s="101"/>
      <c r="V17" s="108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spans="1:37" x14ac:dyDescent="0.35">
      <c r="A18" s="115"/>
      <c r="B18" s="101"/>
      <c r="C18" s="102"/>
      <c r="D18" s="102"/>
      <c r="E18" s="118"/>
      <c r="F18" s="114"/>
      <c r="G18" s="104"/>
      <c r="H18" s="105"/>
      <c r="I18" s="105"/>
      <c r="J18" s="105"/>
      <c r="K18" s="105"/>
      <c r="L18" s="107"/>
      <c r="M18" s="107"/>
      <c r="N18" s="107"/>
      <c r="O18" s="101"/>
      <c r="P18" s="101"/>
      <c r="Q18" s="101"/>
      <c r="R18" s="101"/>
      <c r="S18" s="101"/>
      <c r="T18" s="101"/>
      <c r="U18" s="101"/>
      <c r="V18" s="108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spans="1:37" x14ac:dyDescent="0.35">
      <c r="A19" s="115"/>
      <c r="B19" s="101"/>
      <c r="C19" s="102"/>
      <c r="D19" s="102"/>
      <c r="E19" s="118"/>
      <c r="F19" s="114"/>
      <c r="G19" s="104"/>
      <c r="H19" s="105"/>
      <c r="I19" s="105"/>
      <c r="J19" s="105"/>
      <c r="K19" s="105"/>
      <c r="L19" s="107"/>
      <c r="M19" s="107"/>
      <c r="N19" s="107"/>
      <c r="O19" s="101"/>
      <c r="P19" s="101"/>
      <c r="Q19" s="101"/>
      <c r="R19" s="101"/>
      <c r="S19" s="101"/>
      <c r="T19" s="101"/>
      <c r="U19" s="101"/>
      <c r="V19" s="108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spans="1:37" x14ac:dyDescent="0.35">
      <c r="A20" s="115"/>
      <c r="B20" s="101"/>
      <c r="C20" s="102"/>
      <c r="D20" s="102"/>
      <c r="E20" s="118"/>
      <c r="F20" s="114"/>
      <c r="G20" s="104"/>
      <c r="H20" s="105"/>
      <c r="I20" s="105"/>
      <c r="J20" s="105"/>
      <c r="K20" s="105"/>
      <c r="L20" s="107"/>
      <c r="M20" s="107"/>
      <c r="N20" s="107"/>
      <c r="O20" s="101"/>
      <c r="P20" s="101"/>
      <c r="Q20" s="101"/>
      <c r="R20" s="101"/>
      <c r="S20" s="101"/>
      <c r="T20" s="101"/>
      <c r="U20" s="101"/>
      <c r="V20" s="108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spans="1:37" x14ac:dyDescent="0.35">
      <c r="A21" s="115"/>
      <c r="B21" s="101"/>
      <c r="C21" s="101"/>
      <c r="D21" s="101"/>
      <c r="E21" s="118"/>
      <c r="F21" s="114"/>
      <c r="G21" s="104"/>
      <c r="H21" s="102"/>
      <c r="I21" s="104"/>
      <c r="J21" s="109"/>
      <c r="K21" s="109"/>
      <c r="L21" s="109"/>
      <c r="M21" s="109"/>
      <c r="N21" s="109"/>
      <c r="O21" s="101"/>
      <c r="P21" s="101"/>
      <c r="Q21" s="101"/>
      <c r="R21" s="101"/>
      <c r="S21" s="101"/>
      <c r="T21" s="101"/>
      <c r="U21" s="101"/>
      <c r="V21" s="108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spans="1:37" x14ac:dyDescent="0.35">
      <c r="A22" s="115"/>
      <c r="B22" s="101"/>
      <c r="C22" s="101"/>
      <c r="D22" s="101"/>
      <c r="E22" s="118"/>
      <c r="F22" s="114"/>
      <c r="G22" s="104"/>
      <c r="H22" s="102"/>
      <c r="I22" s="104"/>
      <c r="J22" s="109"/>
      <c r="K22" s="109"/>
      <c r="L22" s="109"/>
      <c r="M22" s="109"/>
      <c r="N22" s="109"/>
      <c r="O22" s="101"/>
      <c r="P22" s="101"/>
      <c r="Q22" s="101"/>
      <c r="R22" s="101"/>
      <c r="S22" s="101"/>
      <c r="T22" s="101"/>
      <c r="U22" s="101"/>
      <c r="V22" s="108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spans="1:37" x14ac:dyDescent="0.35">
      <c r="A23" s="115"/>
      <c r="B23" s="101"/>
      <c r="C23" s="101"/>
      <c r="D23" s="101"/>
      <c r="E23" s="118"/>
      <c r="F23" s="114"/>
      <c r="G23" s="104"/>
      <c r="H23" s="102"/>
      <c r="I23" s="104"/>
      <c r="J23" s="109"/>
      <c r="K23" s="109"/>
      <c r="L23" s="109"/>
      <c r="M23" s="109"/>
      <c r="N23" s="109"/>
      <c r="O23" s="101"/>
      <c r="P23" s="101"/>
      <c r="Q23" s="101"/>
      <c r="R23" s="101"/>
      <c r="S23" s="101"/>
      <c r="T23" s="101"/>
      <c r="U23" s="101"/>
      <c r="V23" s="108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spans="1:37" x14ac:dyDescent="0.35">
      <c r="A24" s="115"/>
      <c r="B24" s="101"/>
      <c r="C24" s="102"/>
      <c r="D24" s="102"/>
      <c r="E24" s="118"/>
      <c r="F24" s="114"/>
      <c r="G24" s="104"/>
      <c r="H24" s="102"/>
      <c r="I24" s="104"/>
      <c r="J24" s="109"/>
      <c r="K24" s="109"/>
      <c r="L24" s="109"/>
      <c r="M24" s="109"/>
      <c r="N24" s="109"/>
      <c r="O24" s="101"/>
      <c r="P24" s="101"/>
      <c r="Q24" s="101"/>
      <c r="R24" s="101"/>
      <c r="S24" s="101"/>
      <c r="T24" s="101"/>
      <c r="U24" s="101"/>
      <c r="V24" s="108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spans="1:37" x14ac:dyDescent="0.35">
      <c r="A25" s="115"/>
      <c r="B25" s="101"/>
      <c r="C25" s="101"/>
      <c r="D25" s="101"/>
      <c r="E25" s="118"/>
      <c r="F25" s="114"/>
      <c r="G25" s="104"/>
      <c r="H25" s="102"/>
      <c r="I25" s="104"/>
      <c r="J25" s="109"/>
      <c r="K25" s="109"/>
      <c r="L25" s="109"/>
      <c r="M25" s="109"/>
      <c r="N25" s="109"/>
      <c r="O25" s="101"/>
      <c r="P25" s="101"/>
      <c r="Q25" s="101"/>
      <c r="R25" s="101"/>
      <c r="S25" s="101"/>
      <c r="T25" s="101"/>
      <c r="U25" s="101"/>
    </row>
  </sheetData>
  <dataValidations count="1">
    <dataValidation type="list" allowBlank="1" showInputMessage="1" showErrorMessage="1" sqref="I3:I25 J3:K20">
      <formula1>"Advance, Actual"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K2" sqref="K2"/>
    </sheetView>
  </sheetViews>
  <sheetFormatPr defaultRowHeight="14.5" x14ac:dyDescent="0.35"/>
  <cols>
    <col min="2" max="2" width="10.1796875" customWidth="1"/>
    <col min="4" max="4" width="15.54296875" customWidth="1"/>
    <col min="6" max="6" width="14.1796875" customWidth="1"/>
    <col min="7" max="7" width="16.1796875" customWidth="1"/>
    <col min="8" max="8" width="9.7265625" bestFit="1" customWidth="1"/>
    <col min="9" max="9" width="8.54296875" bestFit="1" customWidth="1"/>
    <col min="10" max="14" width="11.81640625" bestFit="1" customWidth="1"/>
  </cols>
  <sheetData>
    <row r="1" spans="1:37" x14ac:dyDescent="0.35">
      <c r="F1" s="92"/>
      <c r="J1" s="122">
        <v>44855</v>
      </c>
      <c r="K1" s="122"/>
      <c r="L1" s="122">
        <v>44886</v>
      </c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</row>
    <row r="2" spans="1:37" ht="43.5" x14ac:dyDescent="0.35">
      <c r="A2" s="95" t="s">
        <v>14</v>
      </c>
      <c r="B2" s="96" t="s">
        <v>65</v>
      </c>
      <c r="C2" s="95" t="s">
        <v>17</v>
      </c>
      <c r="D2" s="95" t="s">
        <v>18</v>
      </c>
      <c r="E2" s="96" t="s">
        <v>64</v>
      </c>
      <c r="F2" s="97" t="s">
        <v>248</v>
      </c>
      <c r="G2" s="98" t="s">
        <v>249</v>
      </c>
      <c r="H2" s="98" t="s">
        <v>250</v>
      </c>
      <c r="I2" s="99" t="s">
        <v>251</v>
      </c>
      <c r="J2" s="95" t="s">
        <v>265</v>
      </c>
      <c r="K2" s="95" t="s">
        <v>266</v>
      </c>
      <c r="L2" s="95" t="s">
        <v>267</v>
      </c>
      <c r="M2" s="95" t="s">
        <v>268</v>
      </c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</row>
    <row r="3" spans="1:37" x14ac:dyDescent="0.35">
      <c r="A3" s="100">
        <v>1</v>
      </c>
      <c r="B3" s="101" t="s">
        <v>36</v>
      </c>
      <c r="C3" s="102">
        <v>44562</v>
      </c>
      <c r="D3" s="102">
        <v>44926</v>
      </c>
      <c r="E3" s="102" t="s">
        <v>37</v>
      </c>
      <c r="F3" s="103">
        <v>271443</v>
      </c>
      <c r="G3" s="104">
        <v>271443</v>
      </c>
      <c r="H3" s="102">
        <v>44907</v>
      </c>
      <c r="I3" s="104" t="s">
        <v>252</v>
      </c>
      <c r="J3" s="109">
        <v>48387.48</v>
      </c>
      <c r="K3" s="109">
        <v>42560.69</v>
      </c>
      <c r="L3" s="109">
        <v>41874.17</v>
      </c>
      <c r="M3" s="109">
        <v>41874.9</v>
      </c>
      <c r="N3" s="109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</row>
    <row r="4" spans="1:37" x14ac:dyDescent="0.35">
      <c r="A4" s="100">
        <v>2</v>
      </c>
      <c r="B4" s="101" t="s">
        <v>31</v>
      </c>
      <c r="C4" s="102">
        <v>44562</v>
      </c>
      <c r="D4" s="102">
        <v>44926</v>
      </c>
      <c r="E4" s="102" t="s">
        <v>245</v>
      </c>
      <c r="F4" s="103">
        <v>360850</v>
      </c>
      <c r="G4" s="104">
        <v>256166.63</v>
      </c>
      <c r="H4" s="102">
        <v>44908</v>
      </c>
      <c r="I4" s="104" t="s">
        <v>252</v>
      </c>
      <c r="J4" s="109">
        <v>48387.48</v>
      </c>
      <c r="K4" s="109">
        <v>42560.69</v>
      </c>
      <c r="L4" s="109">
        <v>41874.17</v>
      </c>
      <c r="M4" s="109">
        <v>41874.9</v>
      </c>
      <c r="N4" s="109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</row>
    <row r="5" spans="1:37" x14ac:dyDescent="0.35">
      <c r="A5" s="100">
        <v>3</v>
      </c>
      <c r="B5" s="101" t="s">
        <v>42</v>
      </c>
      <c r="C5" s="102">
        <v>44562</v>
      </c>
      <c r="D5" s="102">
        <v>44926</v>
      </c>
      <c r="E5" s="102" t="s">
        <v>43</v>
      </c>
      <c r="F5" s="103">
        <v>863419</v>
      </c>
      <c r="G5" s="104">
        <v>220092.03</v>
      </c>
      <c r="H5" s="102">
        <v>44909</v>
      </c>
      <c r="I5" s="104" t="s">
        <v>252</v>
      </c>
      <c r="J5" s="109">
        <v>48387.48</v>
      </c>
      <c r="K5" s="109">
        <v>42560.69</v>
      </c>
      <c r="L5" s="109">
        <v>41874.17</v>
      </c>
      <c r="M5" s="109">
        <v>41874.9</v>
      </c>
      <c r="N5" s="109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</row>
    <row r="6" spans="1:37" x14ac:dyDescent="0.35">
      <c r="A6" s="100">
        <v>4</v>
      </c>
      <c r="B6" s="101" t="s">
        <v>253</v>
      </c>
      <c r="C6" s="102">
        <v>44562</v>
      </c>
      <c r="D6" s="102">
        <v>44803</v>
      </c>
      <c r="E6" s="102" t="s">
        <v>28</v>
      </c>
      <c r="F6" s="103">
        <v>844419</v>
      </c>
      <c r="G6" s="104">
        <v>453967.94</v>
      </c>
      <c r="H6" s="102">
        <v>44910</v>
      </c>
      <c r="I6" s="104" t="s">
        <v>252</v>
      </c>
      <c r="J6" s="109">
        <v>48387.48</v>
      </c>
      <c r="K6" s="109">
        <v>42560.69</v>
      </c>
      <c r="L6" s="109">
        <v>41874.17</v>
      </c>
      <c r="M6" s="109">
        <v>41874.9</v>
      </c>
      <c r="N6" s="109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</row>
    <row r="7" spans="1:37" x14ac:dyDescent="0.35">
      <c r="A7" s="100">
        <v>5</v>
      </c>
      <c r="B7" s="101" t="s">
        <v>254</v>
      </c>
      <c r="C7" s="102">
        <v>44562</v>
      </c>
      <c r="D7" s="102">
        <v>44803</v>
      </c>
      <c r="E7" s="102" t="s">
        <v>245</v>
      </c>
      <c r="F7" s="103">
        <v>299236.875</v>
      </c>
      <c r="G7" s="104">
        <v>314735.95499999996</v>
      </c>
      <c r="H7" s="102">
        <v>44911</v>
      </c>
      <c r="I7" s="104" t="s">
        <v>252</v>
      </c>
      <c r="J7" s="109">
        <v>48387.48</v>
      </c>
      <c r="K7" s="109">
        <v>42560.69</v>
      </c>
      <c r="L7" s="109">
        <v>41874.17</v>
      </c>
      <c r="M7" s="109">
        <v>41874.9</v>
      </c>
      <c r="N7" s="109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</row>
    <row r="8" spans="1:37" x14ac:dyDescent="0.35">
      <c r="A8" s="100">
        <v>6</v>
      </c>
      <c r="B8" s="101" t="s">
        <v>22</v>
      </c>
      <c r="C8" s="102">
        <v>44564</v>
      </c>
      <c r="D8" s="102">
        <v>44925</v>
      </c>
      <c r="E8" s="102" t="s">
        <v>23</v>
      </c>
      <c r="F8" s="103">
        <v>472763.1</v>
      </c>
      <c r="G8" s="104">
        <v>209498.17499999996</v>
      </c>
      <c r="H8" s="102">
        <v>44912</v>
      </c>
      <c r="I8" s="104" t="s">
        <v>252</v>
      </c>
      <c r="J8" s="109">
        <v>48387.48</v>
      </c>
      <c r="K8" s="109">
        <v>42560.69</v>
      </c>
      <c r="L8" s="109">
        <v>41874.17</v>
      </c>
      <c r="M8" s="109">
        <v>41874.9</v>
      </c>
      <c r="N8" s="109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</row>
    <row r="9" spans="1:37" x14ac:dyDescent="0.35">
      <c r="A9" s="100">
        <v>7</v>
      </c>
      <c r="B9" s="101" t="s">
        <v>33</v>
      </c>
      <c r="C9" s="102">
        <v>44562</v>
      </c>
      <c r="D9" s="102">
        <v>44926</v>
      </c>
      <c r="E9" s="102" t="s">
        <v>34</v>
      </c>
      <c r="F9" s="103">
        <v>468551</v>
      </c>
      <c r="G9" s="104">
        <v>180257.04</v>
      </c>
      <c r="H9" s="102">
        <v>44913</v>
      </c>
      <c r="I9" s="104" t="s">
        <v>252</v>
      </c>
      <c r="J9" s="109">
        <v>48387.48</v>
      </c>
      <c r="K9" s="109">
        <v>42560.69</v>
      </c>
      <c r="L9" s="109">
        <v>41874.17</v>
      </c>
      <c r="M9" s="109">
        <v>41874.9</v>
      </c>
      <c r="N9" s="109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</row>
    <row r="10" spans="1:37" x14ac:dyDescent="0.35">
      <c r="A10" s="100">
        <v>8</v>
      </c>
      <c r="B10" s="101" t="s">
        <v>255</v>
      </c>
      <c r="C10" s="102">
        <v>44562</v>
      </c>
      <c r="D10" s="102">
        <v>44742</v>
      </c>
      <c r="E10" s="102" t="s">
        <v>37</v>
      </c>
      <c r="F10" s="103">
        <v>154081</v>
      </c>
      <c r="G10" s="104">
        <v>125423.91</v>
      </c>
      <c r="H10" s="102">
        <v>44914</v>
      </c>
      <c r="I10" s="104" t="s">
        <v>252</v>
      </c>
      <c r="J10" s="109">
        <v>48387.48</v>
      </c>
      <c r="K10" s="109">
        <v>42560.69</v>
      </c>
      <c r="L10" s="109">
        <v>41874.17</v>
      </c>
      <c r="M10" s="109">
        <v>41874.9</v>
      </c>
      <c r="N10" s="109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</row>
    <row r="11" spans="1:37" x14ac:dyDescent="0.35">
      <c r="A11" s="100">
        <v>9</v>
      </c>
      <c r="B11" s="101" t="s">
        <v>256</v>
      </c>
      <c r="C11" s="102">
        <v>44682</v>
      </c>
      <c r="D11" s="102">
        <v>44804</v>
      </c>
      <c r="E11" s="102" t="s">
        <v>28</v>
      </c>
      <c r="F11" s="103">
        <v>448000</v>
      </c>
      <c r="G11" s="104">
        <v>509134.39999999997</v>
      </c>
      <c r="H11" s="102">
        <v>44915</v>
      </c>
      <c r="I11" s="104" t="s">
        <v>252</v>
      </c>
      <c r="J11" s="109">
        <v>48387.48</v>
      </c>
      <c r="K11" s="109">
        <v>42560.69</v>
      </c>
      <c r="L11" s="109">
        <v>41874.17</v>
      </c>
      <c r="M11" s="109">
        <v>41874.9</v>
      </c>
      <c r="N11" s="109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</row>
    <row r="12" spans="1:37" x14ac:dyDescent="0.35">
      <c r="A12" s="100">
        <v>10</v>
      </c>
      <c r="B12" s="101" t="s">
        <v>44</v>
      </c>
      <c r="C12" s="102">
        <v>44742</v>
      </c>
      <c r="D12" s="102">
        <v>44926</v>
      </c>
      <c r="E12" s="102" t="s">
        <v>43</v>
      </c>
      <c r="F12" s="103">
        <v>413419</v>
      </c>
      <c r="G12" s="104">
        <v>178746.74999999997</v>
      </c>
      <c r="H12" s="102">
        <v>44916</v>
      </c>
      <c r="I12" s="104" t="s">
        <v>252</v>
      </c>
      <c r="J12" s="109">
        <v>48387.48</v>
      </c>
      <c r="K12" s="109">
        <v>42560.69</v>
      </c>
      <c r="L12" s="109">
        <v>41874.17</v>
      </c>
      <c r="M12" s="109">
        <v>41874.9</v>
      </c>
      <c r="N12" s="109"/>
      <c r="O12" s="101"/>
      <c r="P12" s="101"/>
      <c r="Q12" s="101"/>
      <c r="R12" s="101"/>
      <c r="S12" s="101"/>
      <c r="T12" s="101"/>
      <c r="U12" s="101"/>
      <c r="V12" s="108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</row>
    <row r="13" spans="1:37" x14ac:dyDescent="0.35">
      <c r="A13" s="100">
        <v>11</v>
      </c>
      <c r="B13" s="101" t="s">
        <v>38</v>
      </c>
      <c r="C13" s="102">
        <v>44743</v>
      </c>
      <c r="D13" s="102">
        <v>44926</v>
      </c>
      <c r="E13" s="102" t="s">
        <v>37</v>
      </c>
      <c r="F13" s="103">
        <v>165280</v>
      </c>
      <c r="G13" s="104">
        <v>120216.465</v>
      </c>
      <c r="H13" s="102">
        <v>44917</v>
      </c>
      <c r="I13" s="104" t="s">
        <v>252</v>
      </c>
      <c r="J13" s="109">
        <v>48387.48</v>
      </c>
      <c r="K13" s="109">
        <v>42560.69</v>
      </c>
      <c r="L13" s="109">
        <v>41874.17</v>
      </c>
      <c r="M13" s="109">
        <v>41874.9</v>
      </c>
      <c r="N13" s="109"/>
      <c r="O13" s="101"/>
      <c r="P13" s="101"/>
      <c r="Q13" s="101"/>
      <c r="R13" s="101"/>
      <c r="S13" s="101"/>
      <c r="T13" s="101"/>
      <c r="U13" s="101"/>
      <c r="V13" s="108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</row>
    <row r="14" spans="1:37" x14ac:dyDescent="0.35">
      <c r="A14" s="100">
        <v>12</v>
      </c>
      <c r="B14" s="101" t="s">
        <v>32</v>
      </c>
      <c r="C14" s="102">
        <v>44743</v>
      </c>
      <c r="D14" s="102">
        <v>44926</v>
      </c>
      <c r="E14" s="102" t="s">
        <v>245</v>
      </c>
      <c r="F14" s="103">
        <v>380100</v>
      </c>
      <c r="G14" s="104">
        <v>127694.34</v>
      </c>
      <c r="H14" s="102">
        <v>44918</v>
      </c>
      <c r="I14" s="104" t="s">
        <v>252</v>
      </c>
      <c r="J14" s="109">
        <v>48387.48</v>
      </c>
      <c r="K14" s="109">
        <v>42560.69</v>
      </c>
      <c r="L14" s="109">
        <v>41874.17</v>
      </c>
      <c r="M14" s="109">
        <v>41874.9</v>
      </c>
      <c r="N14" s="109"/>
      <c r="O14" s="101"/>
      <c r="P14" s="101"/>
      <c r="Q14" s="101"/>
      <c r="R14" s="101"/>
      <c r="S14" s="101"/>
      <c r="T14" s="101"/>
      <c r="U14" s="101"/>
      <c r="V14" s="108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</row>
    <row r="15" spans="1:37" x14ac:dyDescent="0.35">
      <c r="A15" s="100">
        <v>13</v>
      </c>
      <c r="B15" s="101" t="s">
        <v>29</v>
      </c>
      <c r="C15" s="102">
        <v>44743</v>
      </c>
      <c r="D15" s="102">
        <v>44926</v>
      </c>
      <c r="E15" s="102" t="s">
        <v>245</v>
      </c>
      <c r="F15" s="103">
        <v>144886.875</v>
      </c>
      <c r="G15" s="104">
        <v>78203.34</v>
      </c>
      <c r="H15" s="102">
        <v>44919</v>
      </c>
      <c r="I15" s="104" t="s">
        <v>252</v>
      </c>
      <c r="J15" s="109">
        <v>48387.48</v>
      </c>
      <c r="K15" s="109">
        <v>42560.69</v>
      </c>
      <c r="L15" s="109">
        <v>41874.17</v>
      </c>
      <c r="M15" s="109">
        <v>41874.9</v>
      </c>
      <c r="N15" s="109"/>
      <c r="O15" s="101"/>
      <c r="P15" s="101"/>
      <c r="Q15" s="101"/>
      <c r="R15" s="101"/>
      <c r="S15" s="101"/>
      <c r="T15" s="101"/>
      <c r="U15" s="101"/>
      <c r="V15" s="108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</row>
    <row r="16" spans="1:37" x14ac:dyDescent="0.35">
      <c r="A16" s="100">
        <v>14</v>
      </c>
      <c r="B16" s="101" t="s">
        <v>41</v>
      </c>
      <c r="C16" s="102">
        <v>44743</v>
      </c>
      <c r="D16" s="102">
        <v>44926</v>
      </c>
      <c r="E16" s="102" t="s">
        <v>245</v>
      </c>
      <c r="F16" s="103">
        <v>129600</v>
      </c>
      <c r="G16" s="104">
        <v>55678</v>
      </c>
      <c r="H16" s="102">
        <v>44920</v>
      </c>
      <c r="I16" s="104" t="s">
        <v>252</v>
      </c>
      <c r="J16" s="109">
        <v>48387.48</v>
      </c>
      <c r="K16" s="109">
        <v>42560.69</v>
      </c>
      <c r="L16" s="109">
        <v>41874.17</v>
      </c>
      <c r="M16" s="109">
        <v>41874.9</v>
      </c>
      <c r="N16" s="109"/>
      <c r="O16" s="101"/>
      <c r="P16" s="101"/>
      <c r="Q16" s="101"/>
      <c r="R16" s="101"/>
      <c r="S16" s="101"/>
      <c r="T16" s="101"/>
      <c r="U16" s="101"/>
      <c r="V16" s="108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</row>
    <row r="17" spans="1:37" x14ac:dyDescent="0.35">
      <c r="A17" s="100">
        <v>15</v>
      </c>
      <c r="B17" s="101" t="s">
        <v>40</v>
      </c>
      <c r="C17" s="102">
        <v>44774</v>
      </c>
      <c r="D17" s="102">
        <v>44865</v>
      </c>
      <c r="E17" s="102" t="s">
        <v>34</v>
      </c>
      <c r="F17" s="103">
        <v>141750</v>
      </c>
      <c r="G17" s="104"/>
      <c r="H17" s="102">
        <v>44921</v>
      </c>
      <c r="I17" s="104" t="s">
        <v>252</v>
      </c>
      <c r="J17" s="109">
        <v>48387.48</v>
      </c>
      <c r="K17" s="109">
        <v>42560.69</v>
      </c>
      <c r="L17" s="109">
        <v>41874.17</v>
      </c>
      <c r="M17" s="109">
        <v>41874.9</v>
      </c>
      <c r="N17" s="109"/>
      <c r="O17" s="101"/>
      <c r="P17" s="101"/>
      <c r="Q17" s="101"/>
      <c r="R17" s="101"/>
      <c r="S17" s="101"/>
      <c r="T17" s="101"/>
      <c r="U17" s="101"/>
      <c r="V17" s="108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</row>
    <row r="18" spans="1:37" x14ac:dyDescent="0.35">
      <c r="A18" s="100">
        <v>16</v>
      </c>
      <c r="B18" s="101" t="s">
        <v>27</v>
      </c>
      <c r="C18" s="102">
        <v>44805</v>
      </c>
      <c r="D18" s="102">
        <v>44926</v>
      </c>
      <c r="E18" s="102" t="s">
        <v>28</v>
      </c>
      <c r="F18" s="103">
        <v>183260</v>
      </c>
      <c r="G18" s="104">
        <v>141439.13</v>
      </c>
      <c r="H18" s="102">
        <v>44922</v>
      </c>
      <c r="I18" s="104" t="s">
        <v>252</v>
      </c>
      <c r="J18" s="109">
        <v>48387.48</v>
      </c>
      <c r="K18" s="109">
        <v>42560.69</v>
      </c>
      <c r="L18" s="109">
        <v>41874.17</v>
      </c>
      <c r="M18" s="109">
        <v>41874.9</v>
      </c>
      <c r="N18" s="109"/>
      <c r="O18" s="101"/>
      <c r="P18" s="101"/>
      <c r="Q18" s="101"/>
      <c r="R18" s="101"/>
      <c r="S18" s="101"/>
      <c r="T18" s="101"/>
      <c r="U18" s="101"/>
      <c r="V18" s="108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</row>
    <row r="19" spans="1:37" x14ac:dyDescent="0.35">
      <c r="A19" s="100">
        <v>17</v>
      </c>
      <c r="B19" s="101" t="s">
        <v>257</v>
      </c>
      <c r="C19" s="102">
        <v>44743</v>
      </c>
      <c r="D19" s="102">
        <v>44926</v>
      </c>
      <c r="E19" s="102" t="s">
        <v>37</v>
      </c>
      <c r="F19" s="103">
        <v>222622</v>
      </c>
      <c r="G19" s="104">
        <v>382244</v>
      </c>
      <c r="H19" s="102">
        <v>44923</v>
      </c>
      <c r="I19" s="104" t="s">
        <v>252</v>
      </c>
      <c r="J19" s="109">
        <v>48387.48</v>
      </c>
      <c r="K19" s="109">
        <v>42560.69</v>
      </c>
      <c r="L19" s="109">
        <v>41874.17</v>
      </c>
      <c r="M19" s="109">
        <v>41874.9</v>
      </c>
      <c r="N19" s="109"/>
      <c r="O19" s="101"/>
      <c r="P19" s="101"/>
      <c r="Q19" s="101"/>
      <c r="R19" s="101"/>
      <c r="S19" s="101"/>
      <c r="T19" s="101"/>
      <c r="U19" s="101"/>
      <c r="V19" s="108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</row>
    <row r="20" spans="1:37" x14ac:dyDescent="0.35">
      <c r="A20" s="100">
        <v>18</v>
      </c>
      <c r="B20" s="101" t="s">
        <v>39</v>
      </c>
      <c r="C20" s="102">
        <v>44743</v>
      </c>
      <c r="D20" s="102">
        <v>44926</v>
      </c>
      <c r="E20" s="102" t="s">
        <v>37</v>
      </c>
      <c r="F20" s="103">
        <v>288987.5</v>
      </c>
      <c r="G20" s="104">
        <v>0</v>
      </c>
      <c r="H20" s="102">
        <v>44924</v>
      </c>
      <c r="I20" s="104" t="s">
        <v>252</v>
      </c>
      <c r="J20" s="109">
        <v>48387.48</v>
      </c>
      <c r="K20" s="109">
        <v>42560.69</v>
      </c>
      <c r="L20" s="109">
        <v>41874.17</v>
      </c>
      <c r="M20" s="109">
        <v>41874.9</v>
      </c>
      <c r="N20" s="109"/>
      <c r="O20" s="101"/>
      <c r="P20" s="101"/>
      <c r="Q20" s="101"/>
      <c r="R20" s="101"/>
      <c r="S20" s="101"/>
      <c r="T20" s="101"/>
      <c r="U20" s="101"/>
      <c r="V20" s="108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</row>
    <row r="21" spans="1:37" x14ac:dyDescent="0.35">
      <c r="A21" s="100">
        <v>19</v>
      </c>
      <c r="B21" s="101" t="s">
        <v>35</v>
      </c>
      <c r="C21" s="102">
        <v>44743</v>
      </c>
      <c r="D21" s="102">
        <v>44895</v>
      </c>
      <c r="E21" s="102" t="s">
        <v>37</v>
      </c>
      <c r="F21" s="103">
        <v>162750</v>
      </c>
      <c r="G21" s="104">
        <v>0</v>
      </c>
      <c r="H21" s="102">
        <v>44925</v>
      </c>
      <c r="I21" s="104" t="s">
        <v>252</v>
      </c>
      <c r="J21" s="109">
        <v>48387.48</v>
      </c>
      <c r="K21" s="109">
        <v>42560.69</v>
      </c>
      <c r="L21" s="109">
        <v>41874.17</v>
      </c>
      <c r="M21" s="109">
        <v>41874.9</v>
      </c>
      <c r="N21" s="109"/>
      <c r="O21" s="101"/>
      <c r="P21" s="101"/>
      <c r="Q21" s="101"/>
      <c r="R21" s="101"/>
      <c r="S21" s="101"/>
      <c r="T21" s="101"/>
      <c r="U21" s="101"/>
      <c r="V21" s="108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</row>
    <row r="22" spans="1:37" x14ac:dyDescent="0.35">
      <c r="A22" s="100">
        <v>20</v>
      </c>
      <c r="B22" s="101" t="s">
        <v>48</v>
      </c>
      <c r="C22" s="101"/>
      <c r="D22" s="101"/>
      <c r="E22" s="102" t="s">
        <v>25</v>
      </c>
      <c r="F22" s="103">
        <v>650811.80000000005</v>
      </c>
      <c r="G22" s="104">
        <v>485181.22000000003</v>
      </c>
      <c r="H22" s="102">
        <v>44926</v>
      </c>
      <c r="I22" s="104" t="s">
        <v>252</v>
      </c>
      <c r="J22" s="109">
        <v>48387.48</v>
      </c>
      <c r="K22" s="109">
        <v>42560.69</v>
      </c>
      <c r="L22" s="109">
        <v>41874.17</v>
      </c>
      <c r="M22" s="109">
        <v>41874.9</v>
      </c>
      <c r="N22" s="109"/>
      <c r="O22" s="101"/>
      <c r="P22" s="101"/>
      <c r="Q22" s="101"/>
      <c r="R22" s="101"/>
      <c r="S22" s="101"/>
      <c r="T22" s="101"/>
      <c r="U22" s="101"/>
      <c r="V22" s="108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</row>
    <row r="23" spans="1:37" x14ac:dyDescent="0.35">
      <c r="A23" s="100">
        <v>21</v>
      </c>
      <c r="B23" s="101" t="s">
        <v>258</v>
      </c>
      <c r="C23" s="101"/>
      <c r="D23" s="101"/>
      <c r="E23" s="102" t="s">
        <v>25</v>
      </c>
      <c r="F23" s="103">
        <v>1773012.52</v>
      </c>
      <c r="G23" s="104">
        <v>1355607.4949999999</v>
      </c>
      <c r="H23" s="102">
        <v>44926</v>
      </c>
      <c r="I23" s="104" t="s">
        <v>252</v>
      </c>
      <c r="J23" s="109">
        <v>112937.59</v>
      </c>
      <c r="K23" s="109">
        <v>102244.31</v>
      </c>
      <c r="L23" s="109">
        <v>109786.54</v>
      </c>
      <c r="M23" s="109">
        <v>106842.10500000001</v>
      </c>
      <c r="N23" s="109"/>
      <c r="O23" s="101"/>
      <c r="P23" s="101"/>
      <c r="Q23" s="101"/>
      <c r="R23" s="101"/>
      <c r="S23" s="101"/>
      <c r="T23" s="101"/>
      <c r="U23" s="101"/>
      <c r="V23" s="108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</row>
    <row r="24" spans="1:37" x14ac:dyDescent="0.35">
      <c r="A24" s="100">
        <v>22</v>
      </c>
      <c r="B24" s="101" t="s">
        <v>259</v>
      </c>
      <c r="C24" s="101"/>
      <c r="D24" s="101"/>
      <c r="E24" s="102" t="s">
        <v>25</v>
      </c>
      <c r="F24" s="103">
        <v>149518.39999999999</v>
      </c>
      <c r="G24" s="104">
        <v>124494.40000000001</v>
      </c>
      <c r="H24" s="102">
        <v>44926</v>
      </c>
      <c r="I24" s="104" t="s">
        <v>252</v>
      </c>
      <c r="J24" s="109">
        <v>13137.6</v>
      </c>
      <c r="K24" s="109">
        <v>13137.6</v>
      </c>
      <c r="L24" s="109">
        <v>12512</v>
      </c>
      <c r="M24" s="109">
        <v>12512</v>
      </c>
      <c r="N24" s="109"/>
      <c r="O24" s="101"/>
      <c r="P24" s="101"/>
      <c r="Q24" s="101"/>
      <c r="R24" s="101"/>
      <c r="S24" s="101"/>
      <c r="T24" s="101"/>
      <c r="U24" s="101"/>
      <c r="V24" s="108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</row>
    <row r="25" spans="1:37" x14ac:dyDescent="0.35">
      <c r="A25" s="100">
        <v>23</v>
      </c>
      <c r="B25" s="101" t="s">
        <v>260</v>
      </c>
      <c r="C25" s="102">
        <v>44651</v>
      </c>
      <c r="D25" s="102">
        <v>44926</v>
      </c>
      <c r="E25" s="102" t="s">
        <v>25</v>
      </c>
      <c r="F25" s="103">
        <v>129600</v>
      </c>
      <c r="G25" s="104">
        <v>102704</v>
      </c>
      <c r="H25" s="102">
        <v>44926</v>
      </c>
      <c r="I25" s="104" t="s">
        <v>252</v>
      </c>
      <c r="J25" s="109">
        <v>18740.400000000001</v>
      </c>
      <c r="K25" s="109">
        <v>17886.8</v>
      </c>
      <c r="L25" s="109">
        <v>17848</v>
      </c>
      <c r="M25" s="109">
        <v>17848</v>
      </c>
      <c r="N25" s="109"/>
      <c r="O25" s="101"/>
      <c r="P25" s="101"/>
      <c r="Q25" s="101"/>
      <c r="R25" s="101"/>
      <c r="S25" s="101"/>
      <c r="T25" s="101"/>
      <c r="U25" s="101"/>
      <c r="V25" s="108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</row>
    <row r="26" spans="1:37" x14ac:dyDescent="0.35">
      <c r="A26" s="100">
        <v>24</v>
      </c>
      <c r="B26" s="101" t="s">
        <v>261</v>
      </c>
      <c r="C26" s="101"/>
      <c r="D26" s="101"/>
      <c r="E26" s="102" t="s">
        <v>23</v>
      </c>
      <c r="F26" s="103">
        <v>267750</v>
      </c>
      <c r="G26" s="104">
        <v>220515.20000000001</v>
      </c>
      <c r="H26" s="102">
        <v>44926</v>
      </c>
      <c r="I26" s="104" t="s">
        <v>252</v>
      </c>
      <c r="J26" s="109">
        <v>42957.599999999999</v>
      </c>
      <c r="K26" s="109">
        <v>42957.599999999999</v>
      </c>
      <c r="L26" s="109">
        <v>54454.400000000001</v>
      </c>
      <c r="M26" s="109">
        <v>52402.400000000001</v>
      </c>
      <c r="N26" s="109"/>
      <c r="O26" s="101"/>
      <c r="P26" s="101"/>
      <c r="Q26" s="101"/>
      <c r="R26" s="101"/>
      <c r="S26" s="101"/>
      <c r="T26" s="101"/>
      <c r="U26" s="101"/>
    </row>
  </sheetData>
  <mergeCells count="14">
    <mergeCell ref="T1:U1"/>
    <mergeCell ref="J1:K1"/>
    <mergeCell ref="L1:M1"/>
    <mergeCell ref="N1:O1"/>
    <mergeCell ref="P1:Q1"/>
    <mergeCell ref="R1:S1"/>
    <mergeCell ref="AH1:AI1"/>
    <mergeCell ref="AJ1:AK1"/>
    <mergeCell ref="V1:W1"/>
    <mergeCell ref="X1:Y1"/>
    <mergeCell ref="Z1:AA1"/>
    <mergeCell ref="AB1:AC1"/>
    <mergeCell ref="AD1:AE1"/>
    <mergeCell ref="AF1:AG1"/>
  </mergeCells>
  <dataValidations count="1">
    <dataValidation type="list" allowBlank="1" showInputMessage="1" showErrorMessage="1" sqref="I3:I26">
      <formula1>"Advance, Actual"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3" zoomScaleNormal="73" workbookViewId="0">
      <selection activeCell="Q21" sqref="Q21"/>
    </sheetView>
  </sheetViews>
  <sheetFormatPr defaultRowHeight="14.5" x14ac:dyDescent="0.35"/>
  <cols>
    <col min="2" max="2" width="13.453125" bestFit="1" customWidth="1"/>
    <col min="3" max="3" width="14.54296875" customWidth="1"/>
    <col min="4" max="13" width="11.81640625" bestFit="1" customWidth="1"/>
  </cols>
  <sheetData>
    <row r="1" spans="1:13" x14ac:dyDescent="0.35">
      <c r="A1" t="s">
        <v>231</v>
      </c>
      <c r="B1" s="111">
        <v>44927</v>
      </c>
      <c r="C1" s="111">
        <v>44927</v>
      </c>
      <c r="D1" s="111">
        <v>44959</v>
      </c>
      <c r="E1" s="111">
        <v>44959</v>
      </c>
      <c r="F1" s="111">
        <v>44988</v>
      </c>
      <c r="G1" s="111">
        <v>44988</v>
      </c>
      <c r="H1" s="111">
        <v>45020</v>
      </c>
      <c r="I1" s="111">
        <v>45020</v>
      </c>
      <c r="J1" s="111">
        <v>45051</v>
      </c>
      <c r="K1" s="111">
        <v>45051</v>
      </c>
      <c r="L1" s="111">
        <v>45083</v>
      </c>
      <c r="M1" s="111">
        <v>45083</v>
      </c>
    </row>
    <row r="2" spans="1:13" x14ac:dyDescent="0.35">
      <c r="A2" s="101" t="s">
        <v>36</v>
      </c>
      <c r="B2" s="109">
        <f ca="1">RANDBETWEEN(1000000,9999999)</f>
        <v>2593569</v>
      </c>
      <c r="C2" s="109">
        <f t="shared" ref="C2:M17" ca="1" si="0">RANDBETWEEN(1000000,9999999)</f>
        <v>3903215</v>
      </c>
      <c r="D2" s="109">
        <f t="shared" ca="1" si="0"/>
        <v>7214690</v>
      </c>
      <c r="E2" s="109">
        <f t="shared" ca="1" si="0"/>
        <v>8333019</v>
      </c>
      <c r="F2" s="109">
        <f t="shared" ca="1" si="0"/>
        <v>1503598</v>
      </c>
      <c r="G2" s="109">
        <f t="shared" ca="1" si="0"/>
        <v>6941309</v>
      </c>
      <c r="H2" s="109">
        <f t="shared" ca="1" si="0"/>
        <v>1932883</v>
      </c>
      <c r="I2" s="109">
        <f t="shared" ca="1" si="0"/>
        <v>3764156</v>
      </c>
      <c r="J2" s="109">
        <f t="shared" ca="1" si="0"/>
        <v>8885891</v>
      </c>
      <c r="K2" s="109">
        <f t="shared" ca="1" si="0"/>
        <v>2905419</v>
      </c>
      <c r="L2" s="109">
        <f t="shared" ca="1" si="0"/>
        <v>8341907</v>
      </c>
      <c r="M2" s="109">
        <f t="shared" ca="1" si="0"/>
        <v>1630553</v>
      </c>
    </row>
    <row r="3" spans="1:13" x14ac:dyDescent="0.35">
      <c r="A3" s="101" t="s">
        <v>31</v>
      </c>
      <c r="B3" s="109">
        <f t="shared" ref="B3:M25" ca="1" si="1">RANDBETWEEN(1000000,9999999)</f>
        <v>8227902</v>
      </c>
      <c r="C3" s="109">
        <f t="shared" ca="1" si="0"/>
        <v>7482201</v>
      </c>
      <c r="D3" s="109">
        <f t="shared" ca="1" si="0"/>
        <v>1355082</v>
      </c>
      <c r="E3" s="109">
        <f t="shared" ca="1" si="0"/>
        <v>4723514</v>
      </c>
      <c r="F3" s="109">
        <f t="shared" ca="1" si="0"/>
        <v>1209551</v>
      </c>
      <c r="G3" s="109">
        <f t="shared" ca="1" si="0"/>
        <v>7070674</v>
      </c>
      <c r="H3" s="109">
        <f t="shared" ca="1" si="0"/>
        <v>6263465</v>
      </c>
      <c r="I3" s="109">
        <f t="shared" ca="1" si="0"/>
        <v>6406778</v>
      </c>
      <c r="J3" s="109">
        <f t="shared" ca="1" si="0"/>
        <v>2365284</v>
      </c>
      <c r="K3" s="109">
        <f t="shared" ca="1" si="0"/>
        <v>8806132</v>
      </c>
      <c r="L3" s="109">
        <f t="shared" ca="1" si="0"/>
        <v>4911758</v>
      </c>
      <c r="M3" s="109">
        <f t="shared" ca="1" si="0"/>
        <v>2060200</v>
      </c>
    </row>
    <row r="4" spans="1:13" x14ac:dyDescent="0.35">
      <c r="A4" s="101" t="s">
        <v>42</v>
      </c>
      <c r="B4" s="109">
        <f t="shared" ca="1" si="1"/>
        <v>1440150</v>
      </c>
      <c r="C4" s="109">
        <f t="shared" ca="1" si="0"/>
        <v>9147128</v>
      </c>
      <c r="D4" s="109">
        <f t="shared" ca="1" si="0"/>
        <v>9084323</v>
      </c>
      <c r="E4" s="109">
        <f t="shared" ca="1" si="0"/>
        <v>9224676</v>
      </c>
      <c r="F4" s="109">
        <f t="shared" ca="1" si="0"/>
        <v>1384420</v>
      </c>
      <c r="G4" s="109">
        <f t="shared" ca="1" si="0"/>
        <v>7085824</v>
      </c>
      <c r="H4" s="109">
        <f t="shared" ca="1" si="0"/>
        <v>2550854</v>
      </c>
      <c r="I4" s="109">
        <f t="shared" ca="1" si="0"/>
        <v>6469572</v>
      </c>
      <c r="J4" s="109">
        <f t="shared" ca="1" si="0"/>
        <v>9522673</v>
      </c>
      <c r="K4" s="109">
        <f t="shared" ca="1" si="0"/>
        <v>1446554</v>
      </c>
      <c r="L4" s="109">
        <f t="shared" ca="1" si="0"/>
        <v>4835872</v>
      </c>
      <c r="M4" s="109">
        <f t="shared" ca="1" si="0"/>
        <v>1562590</v>
      </c>
    </row>
    <row r="5" spans="1:13" x14ac:dyDescent="0.35">
      <c r="A5" s="101" t="s">
        <v>253</v>
      </c>
      <c r="B5" s="109">
        <f t="shared" ca="1" si="1"/>
        <v>7275756</v>
      </c>
      <c r="C5" s="109">
        <f t="shared" ca="1" si="0"/>
        <v>3093372</v>
      </c>
      <c r="D5" s="109">
        <f t="shared" ca="1" si="0"/>
        <v>5408438</v>
      </c>
      <c r="E5" s="109">
        <f t="shared" ca="1" si="0"/>
        <v>6400078</v>
      </c>
      <c r="F5" s="109">
        <f t="shared" ca="1" si="0"/>
        <v>6207510</v>
      </c>
      <c r="G5" s="109">
        <f t="shared" ca="1" si="0"/>
        <v>9377402</v>
      </c>
      <c r="H5" s="109">
        <f t="shared" ca="1" si="0"/>
        <v>5572788</v>
      </c>
      <c r="I5" s="109">
        <f t="shared" ca="1" si="0"/>
        <v>2784879</v>
      </c>
      <c r="J5" s="109">
        <f t="shared" ca="1" si="0"/>
        <v>3983841</v>
      </c>
      <c r="K5" s="109">
        <f t="shared" ca="1" si="0"/>
        <v>4809248</v>
      </c>
      <c r="L5" s="109">
        <f t="shared" ca="1" si="0"/>
        <v>2355651</v>
      </c>
      <c r="M5" s="109">
        <f t="shared" ca="1" si="0"/>
        <v>6423624</v>
      </c>
    </row>
    <row r="6" spans="1:13" x14ac:dyDescent="0.35">
      <c r="A6" s="101" t="s">
        <v>254</v>
      </c>
      <c r="B6" s="109">
        <f t="shared" ca="1" si="1"/>
        <v>8874232</v>
      </c>
      <c r="C6" s="109">
        <f t="shared" ca="1" si="0"/>
        <v>7760701</v>
      </c>
      <c r="D6" s="109">
        <f t="shared" ca="1" si="0"/>
        <v>6043787</v>
      </c>
      <c r="E6" s="109">
        <f t="shared" ca="1" si="0"/>
        <v>2322057</v>
      </c>
      <c r="F6" s="109">
        <f t="shared" ca="1" si="0"/>
        <v>2796630</v>
      </c>
      <c r="G6" s="109">
        <f t="shared" ca="1" si="0"/>
        <v>7130883</v>
      </c>
      <c r="H6" s="109">
        <f t="shared" ca="1" si="0"/>
        <v>8712734</v>
      </c>
      <c r="I6" s="109">
        <f t="shared" ca="1" si="0"/>
        <v>6192059</v>
      </c>
      <c r="J6" s="109">
        <f t="shared" ca="1" si="0"/>
        <v>7447300</v>
      </c>
      <c r="K6" s="109">
        <f t="shared" ca="1" si="0"/>
        <v>4425752</v>
      </c>
      <c r="L6" s="109">
        <f t="shared" ca="1" si="0"/>
        <v>3270241</v>
      </c>
      <c r="M6" s="109">
        <f t="shared" ca="1" si="0"/>
        <v>4252237</v>
      </c>
    </row>
    <row r="7" spans="1:13" x14ac:dyDescent="0.35">
      <c r="A7" s="101" t="s">
        <v>22</v>
      </c>
      <c r="B7" s="109">
        <f t="shared" ca="1" si="1"/>
        <v>9416463</v>
      </c>
      <c r="C7" s="109">
        <f t="shared" ca="1" si="0"/>
        <v>6571951</v>
      </c>
      <c r="D7" s="109">
        <f t="shared" ca="1" si="0"/>
        <v>9104663</v>
      </c>
      <c r="E7" s="109">
        <f t="shared" ca="1" si="0"/>
        <v>5346094</v>
      </c>
      <c r="F7" s="109">
        <f t="shared" ca="1" si="0"/>
        <v>9611478</v>
      </c>
      <c r="G7" s="109">
        <f t="shared" ca="1" si="0"/>
        <v>5297817</v>
      </c>
      <c r="H7" s="109">
        <f t="shared" ca="1" si="0"/>
        <v>5729546</v>
      </c>
      <c r="I7" s="109">
        <f t="shared" ca="1" si="0"/>
        <v>1053928</v>
      </c>
      <c r="J7" s="109">
        <f t="shared" ca="1" si="0"/>
        <v>8224113</v>
      </c>
      <c r="K7" s="109">
        <f t="shared" ca="1" si="0"/>
        <v>4498728</v>
      </c>
      <c r="L7" s="109">
        <f t="shared" ca="1" si="0"/>
        <v>1388129</v>
      </c>
      <c r="M7" s="109">
        <f t="shared" ca="1" si="0"/>
        <v>9249688</v>
      </c>
    </row>
    <row r="8" spans="1:13" x14ac:dyDescent="0.35">
      <c r="A8" s="101" t="s">
        <v>33</v>
      </c>
      <c r="B8" s="109">
        <f t="shared" ca="1" si="1"/>
        <v>1680389</v>
      </c>
      <c r="C8" s="109">
        <f t="shared" ca="1" si="0"/>
        <v>3109669</v>
      </c>
      <c r="D8" s="109">
        <f t="shared" ca="1" si="0"/>
        <v>2380638</v>
      </c>
      <c r="E8" s="109">
        <f t="shared" ca="1" si="0"/>
        <v>4127588</v>
      </c>
      <c r="F8" s="109">
        <f t="shared" ca="1" si="0"/>
        <v>5991124</v>
      </c>
      <c r="G8" s="109">
        <f t="shared" ca="1" si="0"/>
        <v>9045060</v>
      </c>
      <c r="H8" s="109">
        <f t="shared" ca="1" si="0"/>
        <v>4633478</v>
      </c>
      <c r="I8" s="109">
        <f t="shared" ca="1" si="0"/>
        <v>7691996</v>
      </c>
      <c r="J8" s="109">
        <f t="shared" ca="1" si="0"/>
        <v>6651348</v>
      </c>
      <c r="K8" s="109">
        <f t="shared" ca="1" si="0"/>
        <v>6295879</v>
      </c>
      <c r="L8" s="109">
        <f t="shared" ca="1" si="0"/>
        <v>1841611</v>
      </c>
      <c r="M8" s="109">
        <f t="shared" ca="1" si="0"/>
        <v>6350311</v>
      </c>
    </row>
    <row r="9" spans="1:13" x14ac:dyDescent="0.35">
      <c r="A9" s="101" t="s">
        <v>255</v>
      </c>
      <c r="B9" s="109">
        <f t="shared" ca="1" si="1"/>
        <v>2001008</v>
      </c>
      <c r="C9" s="109">
        <f t="shared" ca="1" si="0"/>
        <v>1412557</v>
      </c>
      <c r="D9" s="109">
        <f t="shared" ca="1" si="0"/>
        <v>4441867</v>
      </c>
      <c r="E9" s="109">
        <f t="shared" ca="1" si="0"/>
        <v>8127511</v>
      </c>
      <c r="F9" s="109">
        <f t="shared" ca="1" si="0"/>
        <v>1064612</v>
      </c>
      <c r="G9" s="109">
        <f t="shared" ca="1" si="0"/>
        <v>9107171</v>
      </c>
      <c r="H9" s="109">
        <f t="shared" ca="1" si="0"/>
        <v>1489988</v>
      </c>
      <c r="I9" s="109">
        <f t="shared" ca="1" si="0"/>
        <v>7947779</v>
      </c>
      <c r="J9" s="109">
        <f t="shared" ca="1" si="0"/>
        <v>3657688</v>
      </c>
      <c r="K9" s="109">
        <f t="shared" ca="1" si="0"/>
        <v>6306020</v>
      </c>
      <c r="L9" s="109">
        <f t="shared" ca="1" si="0"/>
        <v>4420439</v>
      </c>
      <c r="M9" s="109">
        <f t="shared" ca="1" si="0"/>
        <v>6959563</v>
      </c>
    </row>
    <row r="10" spans="1:13" x14ac:dyDescent="0.35">
      <c r="A10" s="101" t="s">
        <v>256</v>
      </c>
      <c r="B10" s="109">
        <f t="shared" ca="1" si="1"/>
        <v>7697765</v>
      </c>
      <c r="C10" s="109">
        <f t="shared" ca="1" si="0"/>
        <v>6695770</v>
      </c>
      <c r="D10" s="109">
        <f t="shared" ca="1" si="0"/>
        <v>3459880</v>
      </c>
      <c r="E10" s="109">
        <f t="shared" ca="1" si="0"/>
        <v>7114144</v>
      </c>
      <c r="F10" s="109">
        <f t="shared" ca="1" si="0"/>
        <v>3077986</v>
      </c>
      <c r="G10" s="109">
        <f t="shared" ca="1" si="0"/>
        <v>9270911</v>
      </c>
      <c r="H10" s="109">
        <f t="shared" ca="1" si="0"/>
        <v>3739759</v>
      </c>
      <c r="I10" s="109">
        <f t="shared" ca="1" si="0"/>
        <v>8005901</v>
      </c>
      <c r="J10" s="109">
        <f t="shared" ca="1" si="0"/>
        <v>4033310</v>
      </c>
      <c r="K10" s="109">
        <f t="shared" ca="1" si="0"/>
        <v>2114557</v>
      </c>
      <c r="L10" s="109">
        <f t="shared" ca="1" si="0"/>
        <v>1955614</v>
      </c>
      <c r="M10" s="109">
        <f t="shared" ca="1" si="0"/>
        <v>2088197</v>
      </c>
    </row>
    <row r="11" spans="1:13" x14ac:dyDescent="0.35">
      <c r="A11" s="101" t="s">
        <v>44</v>
      </c>
      <c r="B11" s="109">
        <f t="shared" ca="1" si="1"/>
        <v>4621122</v>
      </c>
      <c r="C11" s="109">
        <f t="shared" ca="1" si="0"/>
        <v>7192150</v>
      </c>
      <c r="D11" s="109">
        <f t="shared" ca="1" si="0"/>
        <v>5650878</v>
      </c>
      <c r="E11" s="109">
        <f t="shared" ca="1" si="0"/>
        <v>1115515</v>
      </c>
      <c r="F11" s="109">
        <f t="shared" ca="1" si="0"/>
        <v>3857910</v>
      </c>
      <c r="G11" s="109">
        <f t="shared" ca="1" si="0"/>
        <v>3071372</v>
      </c>
      <c r="H11" s="109">
        <f t="shared" ca="1" si="0"/>
        <v>2785102</v>
      </c>
      <c r="I11" s="109">
        <f t="shared" ca="1" si="0"/>
        <v>7880092</v>
      </c>
      <c r="J11" s="109">
        <f t="shared" ca="1" si="0"/>
        <v>3519910</v>
      </c>
      <c r="K11" s="109">
        <f t="shared" ca="1" si="0"/>
        <v>1428835</v>
      </c>
      <c r="L11" s="109">
        <f t="shared" ca="1" si="0"/>
        <v>6197886</v>
      </c>
      <c r="M11" s="109">
        <f t="shared" ca="1" si="0"/>
        <v>3794595</v>
      </c>
    </row>
    <row r="12" spans="1:13" x14ac:dyDescent="0.35">
      <c r="A12" s="101" t="s">
        <v>38</v>
      </c>
      <c r="B12" s="109">
        <f t="shared" ca="1" si="1"/>
        <v>5088094</v>
      </c>
      <c r="C12" s="109">
        <f t="shared" ca="1" si="0"/>
        <v>1006762</v>
      </c>
      <c r="D12" s="109">
        <f t="shared" ca="1" si="0"/>
        <v>9468444</v>
      </c>
      <c r="E12" s="109">
        <f t="shared" ca="1" si="0"/>
        <v>8702263</v>
      </c>
      <c r="F12" s="109">
        <f t="shared" ca="1" si="0"/>
        <v>1777360</v>
      </c>
      <c r="G12" s="109">
        <f t="shared" ca="1" si="0"/>
        <v>5840340</v>
      </c>
      <c r="H12" s="109">
        <f t="shared" ca="1" si="0"/>
        <v>9790022</v>
      </c>
      <c r="I12" s="109">
        <f t="shared" ca="1" si="0"/>
        <v>9035624</v>
      </c>
      <c r="J12" s="109">
        <f t="shared" ca="1" si="0"/>
        <v>6814118</v>
      </c>
      <c r="K12" s="109">
        <f t="shared" ca="1" si="0"/>
        <v>3973185</v>
      </c>
      <c r="L12" s="109">
        <f t="shared" ca="1" si="0"/>
        <v>8400395</v>
      </c>
      <c r="M12" s="109">
        <f t="shared" ca="1" si="0"/>
        <v>5208109</v>
      </c>
    </row>
    <row r="13" spans="1:13" x14ac:dyDescent="0.35">
      <c r="A13" s="101" t="s">
        <v>32</v>
      </c>
      <c r="B13" s="109">
        <f t="shared" ca="1" si="1"/>
        <v>3712654</v>
      </c>
      <c r="C13" s="109">
        <f t="shared" ca="1" si="0"/>
        <v>7024700</v>
      </c>
      <c r="D13" s="109">
        <f t="shared" ca="1" si="0"/>
        <v>4332681</v>
      </c>
      <c r="E13" s="109">
        <f t="shared" ca="1" si="0"/>
        <v>3260548</v>
      </c>
      <c r="F13" s="109">
        <f t="shared" ca="1" si="0"/>
        <v>2067688</v>
      </c>
      <c r="G13" s="109">
        <f t="shared" ca="1" si="0"/>
        <v>4962207</v>
      </c>
      <c r="H13" s="109">
        <f t="shared" ca="1" si="0"/>
        <v>1544149</v>
      </c>
      <c r="I13" s="109">
        <f t="shared" ca="1" si="0"/>
        <v>3837739</v>
      </c>
      <c r="J13" s="109">
        <f t="shared" ca="1" si="0"/>
        <v>7719376</v>
      </c>
      <c r="K13" s="109">
        <f t="shared" ca="1" si="0"/>
        <v>7570238</v>
      </c>
      <c r="L13" s="109">
        <f t="shared" ca="1" si="0"/>
        <v>3503497</v>
      </c>
      <c r="M13" s="109">
        <f t="shared" ca="1" si="0"/>
        <v>9387244</v>
      </c>
    </row>
    <row r="14" spans="1:13" x14ac:dyDescent="0.35">
      <c r="A14" s="101" t="s">
        <v>29</v>
      </c>
      <c r="B14" s="109">
        <f t="shared" ca="1" si="1"/>
        <v>7536095</v>
      </c>
      <c r="C14" s="109">
        <f t="shared" ca="1" si="0"/>
        <v>2239486</v>
      </c>
      <c r="D14" s="109">
        <f t="shared" ca="1" si="0"/>
        <v>8360107</v>
      </c>
      <c r="E14" s="109">
        <f t="shared" ca="1" si="0"/>
        <v>1055864</v>
      </c>
      <c r="F14" s="109">
        <f t="shared" ca="1" si="0"/>
        <v>5802169</v>
      </c>
      <c r="G14" s="109">
        <f t="shared" ca="1" si="0"/>
        <v>1267443</v>
      </c>
      <c r="H14" s="109">
        <f t="shared" ca="1" si="0"/>
        <v>9328073</v>
      </c>
      <c r="I14" s="109">
        <f t="shared" ca="1" si="0"/>
        <v>4053475</v>
      </c>
      <c r="J14" s="109">
        <f t="shared" ca="1" si="0"/>
        <v>9537787</v>
      </c>
      <c r="K14" s="109">
        <f t="shared" ca="1" si="0"/>
        <v>1930324</v>
      </c>
      <c r="L14" s="109">
        <f t="shared" ca="1" si="0"/>
        <v>9291297</v>
      </c>
      <c r="M14" s="109">
        <f t="shared" ca="1" si="0"/>
        <v>7811159</v>
      </c>
    </row>
    <row r="15" spans="1:13" x14ac:dyDescent="0.35">
      <c r="A15" s="101" t="s">
        <v>41</v>
      </c>
      <c r="B15" s="109">
        <f t="shared" ca="1" si="1"/>
        <v>3009289</v>
      </c>
      <c r="C15" s="109">
        <f t="shared" ca="1" si="0"/>
        <v>4058665</v>
      </c>
      <c r="D15" s="109">
        <f t="shared" ca="1" si="0"/>
        <v>5769648</v>
      </c>
      <c r="E15" s="109">
        <f t="shared" ca="1" si="0"/>
        <v>2793496</v>
      </c>
      <c r="F15" s="109">
        <f t="shared" ca="1" si="0"/>
        <v>3472243</v>
      </c>
      <c r="G15" s="109">
        <f t="shared" ca="1" si="0"/>
        <v>2481395</v>
      </c>
      <c r="H15" s="109">
        <f t="shared" ca="1" si="0"/>
        <v>2668460</v>
      </c>
      <c r="I15" s="109">
        <f t="shared" ca="1" si="0"/>
        <v>3918162</v>
      </c>
      <c r="J15" s="109">
        <f t="shared" ca="1" si="0"/>
        <v>7302503</v>
      </c>
      <c r="K15" s="109">
        <f t="shared" ca="1" si="0"/>
        <v>9668403</v>
      </c>
      <c r="L15" s="109">
        <f t="shared" ca="1" si="0"/>
        <v>9222876</v>
      </c>
      <c r="M15" s="109">
        <f t="shared" ca="1" si="0"/>
        <v>5302266</v>
      </c>
    </row>
    <row r="16" spans="1:13" x14ac:dyDescent="0.35">
      <c r="A16" s="101" t="s">
        <v>40</v>
      </c>
      <c r="B16" s="109">
        <f t="shared" ca="1" si="1"/>
        <v>4237655</v>
      </c>
      <c r="C16" s="109">
        <f t="shared" ca="1" si="0"/>
        <v>8612203</v>
      </c>
      <c r="D16" s="109">
        <f t="shared" ca="1" si="0"/>
        <v>8282895</v>
      </c>
      <c r="E16" s="109">
        <f t="shared" ca="1" si="0"/>
        <v>5920947</v>
      </c>
      <c r="F16" s="109">
        <f t="shared" ca="1" si="0"/>
        <v>3533523</v>
      </c>
      <c r="G16" s="109">
        <f t="shared" ca="1" si="0"/>
        <v>6559597</v>
      </c>
      <c r="H16" s="109">
        <f t="shared" ca="1" si="0"/>
        <v>3038035</v>
      </c>
      <c r="I16" s="109">
        <f t="shared" ca="1" si="0"/>
        <v>2285777</v>
      </c>
      <c r="J16" s="109">
        <f t="shared" ca="1" si="0"/>
        <v>3599553</v>
      </c>
      <c r="K16" s="109">
        <f t="shared" ca="1" si="0"/>
        <v>2401855</v>
      </c>
      <c r="L16" s="109">
        <f t="shared" ca="1" si="0"/>
        <v>5491278</v>
      </c>
      <c r="M16" s="109">
        <f t="shared" ca="1" si="0"/>
        <v>8801265</v>
      </c>
    </row>
    <row r="17" spans="1:13" x14ac:dyDescent="0.35">
      <c r="A17" s="101" t="s">
        <v>27</v>
      </c>
      <c r="B17" s="109">
        <f t="shared" ca="1" si="1"/>
        <v>8166249</v>
      </c>
      <c r="C17" s="109">
        <f t="shared" ca="1" si="0"/>
        <v>4801758</v>
      </c>
      <c r="D17" s="109">
        <f t="shared" ca="1" si="0"/>
        <v>6945674</v>
      </c>
      <c r="E17" s="109">
        <f t="shared" ca="1" si="0"/>
        <v>2016492</v>
      </c>
      <c r="F17" s="109">
        <f t="shared" ca="1" si="0"/>
        <v>6945568</v>
      </c>
      <c r="G17" s="109">
        <f t="shared" ca="1" si="0"/>
        <v>9754445</v>
      </c>
      <c r="H17" s="109">
        <f t="shared" ca="1" si="0"/>
        <v>4665548</v>
      </c>
      <c r="I17" s="109">
        <f t="shared" ca="1" si="0"/>
        <v>9040709</v>
      </c>
      <c r="J17" s="109">
        <f t="shared" ca="1" si="0"/>
        <v>9119120</v>
      </c>
      <c r="K17" s="109">
        <f t="shared" ca="1" si="0"/>
        <v>4620611</v>
      </c>
      <c r="L17" s="109">
        <f t="shared" ca="1" si="0"/>
        <v>3453875</v>
      </c>
      <c r="M17" s="109">
        <f t="shared" ca="1" si="0"/>
        <v>7480310</v>
      </c>
    </row>
    <row r="18" spans="1:13" x14ac:dyDescent="0.35">
      <c r="A18" s="101" t="s">
        <v>257</v>
      </c>
      <c r="B18" s="109">
        <f t="shared" ca="1" si="1"/>
        <v>7468744</v>
      </c>
      <c r="C18" s="109">
        <f t="shared" ca="1" si="1"/>
        <v>4966505</v>
      </c>
      <c r="D18" s="109">
        <f t="shared" ca="1" si="1"/>
        <v>7831526</v>
      </c>
      <c r="E18" s="109">
        <f t="shared" ca="1" si="1"/>
        <v>8320768</v>
      </c>
      <c r="F18" s="109">
        <f t="shared" ca="1" si="1"/>
        <v>1152822</v>
      </c>
      <c r="G18" s="109">
        <f t="shared" ca="1" si="1"/>
        <v>7480930</v>
      </c>
      <c r="H18" s="109">
        <f t="shared" ca="1" si="1"/>
        <v>9344190</v>
      </c>
      <c r="I18" s="109">
        <f t="shared" ca="1" si="1"/>
        <v>9162784</v>
      </c>
      <c r="J18" s="109">
        <f t="shared" ca="1" si="1"/>
        <v>3180251</v>
      </c>
      <c r="K18" s="109">
        <f t="shared" ca="1" si="1"/>
        <v>5631205</v>
      </c>
      <c r="L18" s="109">
        <f t="shared" ca="1" si="1"/>
        <v>1512243</v>
      </c>
      <c r="M18" s="109">
        <f t="shared" ca="1" si="1"/>
        <v>4290192</v>
      </c>
    </row>
    <row r="19" spans="1:13" x14ac:dyDescent="0.35">
      <c r="A19" s="101" t="s">
        <v>39</v>
      </c>
      <c r="B19" s="109">
        <f t="shared" ca="1" si="1"/>
        <v>9221011</v>
      </c>
      <c r="C19" s="109">
        <f t="shared" ca="1" si="1"/>
        <v>9178599</v>
      </c>
      <c r="D19" s="109">
        <f t="shared" ca="1" si="1"/>
        <v>1506146</v>
      </c>
      <c r="E19" s="109">
        <f t="shared" ca="1" si="1"/>
        <v>4493631</v>
      </c>
      <c r="F19" s="109">
        <f t="shared" ca="1" si="1"/>
        <v>1455055</v>
      </c>
      <c r="G19" s="109">
        <f t="shared" ca="1" si="1"/>
        <v>7471438</v>
      </c>
      <c r="H19" s="109">
        <f t="shared" ca="1" si="1"/>
        <v>2883211</v>
      </c>
      <c r="I19" s="109">
        <f t="shared" ca="1" si="1"/>
        <v>2705722</v>
      </c>
      <c r="J19" s="109">
        <f t="shared" ca="1" si="1"/>
        <v>5881259</v>
      </c>
      <c r="K19" s="109">
        <f t="shared" ca="1" si="1"/>
        <v>7824483</v>
      </c>
      <c r="L19" s="109">
        <f t="shared" ca="1" si="1"/>
        <v>8718702</v>
      </c>
      <c r="M19" s="109">
        <f t="shared" ca="1" si="1"/>
        <v>6546227</v>
      </c>
    </row>
    <row r="20" spans="1:13" x14ac:dyDescent="0.35">
      <c r="A20" s="101" t="s">
        <v>35</v>
      </c>
      <c r="B20" s="109">
        <f t="shared" ca="1" si="1"/>
        <v>8777956</v>
      </c>
      <c r="C20" s="109">
        <f t="shared" ca="1" si="1"/>
        <v>6987601</v>
      </c>
      <c r="D20" s="109">
        <f t="shared" ca="1" si="1"/>
        <v>5267431</v>
      </c>
      <c r="E20" s="109">
        <f t="shared" ca="1" si="1"/>
        <v>7323788</v>
      </c>
      <c r="F20" s="109">
        <f t="shared" ca="1" si="1"/>
        <v>1925663</v>
      </c>
      <c r="G20" s="109">
        <f t="shared" ca="1" si="1"/>
        <v>4126705</v>
      </c>
      <c r="H20" s="109">
        <f t="shared" ca="1" si="1"/>
        <v>3773874</v>
      </c>
      <c r="I20" s="109">
        <f t="shared" ca="1" si="1"/>
        <v>8763364</v>
      </c>
      <c r="J20" s="109">
        <f t="shared" ca="1" si="1"/>
        <v>2996355</v>
      </c>
      <c r="K20" s="109">
        <f t="shared" ca="1" si="1"/>
        <v>6958724</v>
      </c>
      <c r="L20" s="109">
        <f t="shared" ca="1" si="1"/>
        <v>4878228</v>
      </c>
      <c r="M20" s="109">
        <f t="shared" ca="1" si="1"/>
        <v>4685382</v>
      </c>
    </row>
    <row r="21" spans="1:13" x14ac:dyDescent="0.35">
      <c r="A21" s="101" t="s">
        <v>48</v>
      </c>
      <c r="B21" s="109">
        <f t="shared" ca="1" si="1"/>
        <v>8664173</v>
      </c>
      <c r="C21" s="109">
        <f t="shared" ca="1" si="1"/>
        <v>9970408</v>
      </c>
      <c r="D21" s="109">
        <f t="shared" ca="1" si="1"/>
        <v>3874416</v>
      </c>
      <c r="E21" s="109">
        <f t="shared" ca="1" si="1"/>
        <v>1615974</v>
      </c>
      <c r="F21" s="109">
        <f t="shared" ca="1" si="1"/>
        <v>8436616</v>
      </c>
      <c r="G21" s="109">
        <f t="shared" ca="1" si="1"/>
        <v>8908061</v>
      </c>
      <c r="H21" s="109">
        <f t="shared" ca="1" si="1"/>
        <v>3171997</v>
      </c>
      <c r="I21" s="109">
        <f t="shared" ca="1" si="1"/>
        <v>5489894</v>
      </c>
      <c r="J21" s="109">
        <f t="shared" ca="1" si="1"/>
        <v>5616605</v>
      </c>
      <c r="K21" s="109">
        <f t="shared" ca="1" si="1"/>
        <v>5478356</v>
      </c>
      <c r="L21" s="109">
        <f t="shared" ca="1" si="1"/>
        <v>2897069</v>
      </c>
      <c r="M21" s="109">
        <f t="shared" ca="1" si="1"/>
        <v>9749408</v>
      </c>
    </row>
    <row r="22" spans="1:13" x14ac:dyDescent="0.35">
      <c r="A22" s="101" t="s">
        <v>258</v>
      </c>
      <c r="B22" s="109">
        <f t="shared" ca="1" si="1"/>
        <v>4435733</v>
      </c>
      <c r="C22" s="109">
        <f t="shared" ca="1" si="1"/>
        <v>2219135</v>
      </c>
      <c r="D22" s="109">
        <f t="shared" ca="1" si="1"/>
        <v>7810459</v>
      </c>
      <c r="E22" s="109">
        <f t="shared" ca="1" si="1"/>
        <v>3423196</v>
      </c>
      <c r="F22" s="109">
        <f t="shared" ca="1" si="1"/>
        <v>1122559</v>
      </c>
      <c r="G22" s="109">
        <f t="shared" ca="1" si="1"/>
        <v>1153943</v>
      </c>
      <c r="H22" s="109">
        <f t="shared" ca="1" si="1"/>
        <v>3918845</v>
      </c>
      <c r="I22" s="109">
        <f t="shared" ca="1" si="1"/>
        <v>3869277</v>
      </c>
      <c r="J22" s="109">
        <f t="shared" ca="1" si="1"/>
        <v>6257029</v>
      </c>
      <c r="K22" s="109">
        <f t="shared" ca="1" si="1"/>
        <v>2030354</v>
      </c>
      <c r="L22" s="109">
        <f t="shared" ca="1" si="1"/>
        <v>9880863</v>
      </c>
      <c r="M22" s="109">
        <f t="shared" ca="1" si="1"/>
        <v>1569590</v>
      </c>
    </row>
    <row r="23" spans="1:13" x14ac:dyDescent="0.35">
      <c r="A23" s="101" t="s">
        <v>259</v>
      </c>
      <c r="B23" s="109">
        <f t="shared" ca="1" si="1"/>
        <v>8960248</v>
      </c>
      <c r="C23" s="109">
        <f t="shared" ca="1" si="1"/>
        <v>9310681</v>
      </c>
      <c r="D23" s="109">
        <f t="shared" ca="1" si="1"/>
        <v>5827575</v>
      </c>
      <c r="E23" s="109">
        <f t="shared" ca="1" si="1"/>
        <v>5876284</v>
      </c>
      <c r="F23" s="109">
        <f t="shared" ca="1" si="1"/>
        <v>6450486</v>
      </c>
      <c r="G23" s="109">
        <f t="shared" ca="1" si="1"/>
        <v>8984249</v>
      </c>
      <c r="H23" s="109">
        <f t="shared" ca="1" si="1"/>
        <v>4985714</v>
      </c>
      <c r="I23" s="109">
        <f t="shared" ca="1" si="1"/>
        <v>4820500</v>
      </c>
      <c r="J23" s="109">
        <f t="shared" ca="1" si="1"/>
        <v>4172216</v>
      </c>
      <c r="K23" s="109">
        <f t="shared" ca="1" si="1"/>
        <v>5669697</v>
      </c>
      <c r="L23" s="109">
        <f t="shared" ca="1" si="1"/>
        <v>2768014</v>
      </c>
      <c r="M23" s="109">
        <f t="shared" ca="1" si="1"/>
        <v>7105358</v>
      </c>
    </row>
    <row r="24" spans="1:13" x14ac:dyDescent="0.35">
      <c r="A24" s="101" t="s">
        <v>260</v>
      </c>
      <c r="B24" s="109">
        <f t="shared" ca="1" si="1"/>
        <v>6398628</v>
      </c>
      <c r="C24" s="109">
        <f t="shared" ca="1" si="1"/>
        <v>1535250</v>
      </c>
      <c r="D24" s="109">
        <f t="shared" ca="1" si="1"/>
        <v>6406457</v>
      </c>
      <c r="E24" s="109">
        <f t="shared" ca="1" si="1"/>
        <v>4916589</v>
      </c>
      <c r="F24" s="109">
        <f t="shared" ca="1" si="1"/>
        <v>4254976</v>
      </c>
      <c r="G24" s="109">
        <f t="shared" ca="1" si="1"/>
        <v>4227974</v>
      </c>
      <c r="H24" s="109">
        <f t="shared" ca="1" si="1"/>
        <v>6067980</v>
      </c>
      <c r="I24" s="109">
        <f t="shared" ca="1" si="1"/>
        <v>1510856</v>
      </c>
      <c r="J24" s="109">
        <f t="shared" ca="1" si="1"/>
        <v>6772048</v>
      </c>
      <c r="K24" s="109">
        <f t="shared" ca="1" si="1"/>
        <v>3450708</v>
      </c>
      <c r="L24" s="109">
        <f t="shared" ca="1" si="1"/>
        <v>3952889</v>
      </c>
      <c r="M24" s="109">
        <f t="shared" ca="1" si="1"/>
        <v>6126011</v>
      </c>
    </row>
    <row r="25" spans="1:13" x14ac:dyDescent="0.35">
      <c r="A25" s="101" t="s">
        <v>261</v>
      </c>
      <c r="B25" s="109">
        <f t="shared" ca="1" si="1"/>
        <v>8549108</v>
      </c>
      <c r="C25" s="109">
        <f t="shared" ca="1" si="1"/>
        <v>2009376</v>
      </c>
      <c r="D25" s="109">
        <f t="shared" ca="1" si="1"/>
        <v>1008419</v>
      </c>
      <c r="E25" s="109">
        <f t="shared" ca="1" si="1"/>
        <v>9111718</v>
      </c>
      <c r="F25" s="109">
        <f t="shared" ca="1" si="1"/>
        <v>4578278</v>
      </c>
      <c r="G25" s="109">
        <f t="shared" ca="1" si="1"/>
        <v>1923479</v>
      </c>
      <c r="H25" s="109">
        <f t="shared" ca="1" si="1"/>
        <v>4293338</v>
      </c>
      <c r="I25" s="109">
        <f t="shared" ca="1" si="1"/>
        <v>2970290</v>
      </c>
      <c r="J25" s="109">
        <f t="shared" ca="1" si="1"/>
        <v>3929143</v>
      </c>
      <c r="K25" s="109">
        <f t="shared" ca="1" si="1"/>
        <v>3920621</v>
      </c>
      <c r="L25" s="109">
        <f t="shared" ca="1" si="1"/>
        <v>8374295</v>
      </c>
      <c r="M25" s="109">
        <f t="shared" ca="1" si="1"/>
        <v>8300779</v>
      </c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4" sqref="B4"/>
    </sheetView>
  </sheetViews>
  <sheetFormatPr defaultRowHeight="14.5" x14ac:dyDescent="0.35"/>
  <cols>
    <col min="2" max="2" width="12.54296875" customWidth="1"/>
  </cols>
  <sheetData>
    <row r="1" spans="1:6" x14ac:dyDescent="0.35">
      <c r="A1" t="s">
        <v>271</v>
      </c>
      <c r="B1" t="s">
        <v>270</v>
      </c>
      <c r="C1" t="s">
        <v>272</v>
      </c>
    </row>
    <row r="2" spans="1:6" x14ac:dyDescent="0.35">
      <c r="A2" t="s">
        <v>300</v>
      </c>
      <c r="B2" t="s">
        <v>301</v>
      </c>
      <c r="C2">
        <v>1</v>
      </c>
      <c r="D2" t="s">
        <v>295</v>
      </c>
      <c r="F2" t="s">
        <v>299</v>
      </c>
    </row>
    <row r="3" spans="1:6" x14ac:dyDescent="0.35">
      <c r="A3" t="s">
        <v>296</v>
      </c>
      <c r="B3" t="s">
        <v>301</v>
      </c>
      <c r="C3">
        <v>2</v>
      </c>
      <c r="D3" t="s">
        <v>296</v>
      </c>
    </row>
    <row r="4" spans="1:6" x14ac:dyDescent="0.35">
      <c r="A4" t="s">
        <v>273</v>
      </c>
      <c r="B4" t="s">
        <v>301</v>
      </c>
      <c r="C4">
        <v>3</v>
      </c>
      <c r="D4" t="s">
        <v>297</v>
      </c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12" sqref="C12"/>
    </sheetView>
  </sheetViews>
  <sheetFormatPr defaultRowHeight="14.5" x14ac:dyDescent="0.35"/>
  <cols>
    <col min="1" max="1" width="6.453125" bestFit="1" customWidth="1"/>
    <col min="2" max="2" width="9" bestFit="1" customWidth="1"/>
    <col min="3" max="3" width="14.54296875" bestFit="1" customWidth="1"/>
    <col min="4" max="4" width="30.81640625" bestFit="1" customWidth="1"/>
    <col min="5" max="5" width="14" bestFit="1" customWidth="1"/>
    <col min="6" max="6" width="6.54296875" bestFit="1" customWidth="1"/>
    <col min="7" max="11" width="11.7265625" bestFit="1" customWidth="1"/>
    <col min="12" max="12" width="29.453125" bestFit="1" customWidth="1"/>
  </cols>
  <sheetData>
    <row r="1" spans="1:12" ht="26.5" x14ac:dyDescent="0.35">
      <c r="A1" s="79" t="s">
        <v>231</v>
      </c>
      <c r="B1" s="79" t="s">
        <v>16</v>
      </c>
      <c r="C1" s="79" t="s">
        <v>274</v>
      </c>
      <c r="D1" s="79" t="s">
        <v>275</v>
      </c>
      <c r="E1" s="79" t="s">
        <v>276</v>
      </c>
      <c r="F1" s="79" t="s">
        <v>277</v>
      </c>
      <c r="G1" s="79" t="s">
        <v>278</v>
      </c>
      <c r="H1" s="79" t="s">
        <v>279</v>
      </c>
      <c r="I1" s="79" t="s">
        <v>280</v>
      </c>
      <c r="J1" s="79" t="s">
        <v>281</v>
      </c>
      <c r="K1" s="79" t="s">
        <v>282</v>
      </c>
      <c r="L1" s="79" t="s">
        <v>283</v>
      </c>
    </row>
    <row r="2" spans="1:12" x14ac:dyDescent="0.35">
      <c r="A2" s="81">
        <v>44918</v>
      </c>
      <c r="B2" s="82" t="s">
        <v>28</v>
      </c>
      <c r="C2" s="83" t="s">
        <v>284</v>
      </c>
      <c r="D2" s="83" t="s">
        <v>285</v>
      </c>
      <c r="E2" s="83" t="s">
        <v>286</v>
      </c>
      <c r="F2" s="112" t="s">
        <v>287</v>
      </c>
      <c r="G2" s="83" t="s">
        <v>288</v>
      </c>
      <c r="H2" s="83" t="s">
        <v>288</v>
      </c>
      <c r="I2" s="83" t="s">
        <v>288</v>
      </c>
      <c r="J2" s="83" t="s">
        <v>289</v>
      </c>
      <c r="K2" s="83" t="s">
        <v>289</v>
      </c>
      <c r="L2" s="83" t="s">
        <v>290</v>
      </c>
    </row>
    <row r="3" spans="1:12" x14ac:dyDescent="0.35">
      <c r="A3" s="81">
        <v>44919</v>
      </c>
      <c r="B3" s="82" t="s">
        <v>43</v>
      </c>
      <c r="C3" s="83" t="s">
        <v>284</v>
      </c>
      <c r="D3" s="83" t="s">
        <v>285</v>
      </c>
      <c r="E3" s="83" t="s">
        <v>286</v>
      </c>
      <c r="F3" s="112" t="s">
        <v>287</v>
      </c>
      <c r="G3" s="83" t="s">
        <v>289</v>
      </c>
      <c r="H3" s="83" t="s">
        <v>289</v>
      </c>
      <c r="I3" s="83" t="s">
        <v>289</v>
      </c>
      <c r="J3" s="83" t="s">
        <v>289</v>
      </c>
      <c r="K3" s="83" t="s">
        <v>289</v>
      </c>
      <c r="L3" s="83" t="s">
        <v>290</v>
      </c>
    </row>
    <row r="4" spans="1:12" x14ac:dyDescent="0.35">
      <c r="A4" s="81">
        <v>44920</v>
      </c>
      <c r="B4" s="82" t="s">
        <v>34</v>
      </c>
      <c r="C4" s="83" t="s">
        <v>284</v>
      </c>
      <c r="D4" s="83" t="s">
        <v>285</v>
      </c>
      <c r="E4" s="83" t="s">
        <v>286</v>
      </c>
      <c r="F4" s="112" t="s">
        <v>287</v>
      </c>
      <c r="G4" s="83" t="s">
        <v>289</v>
      </c>
      <c r="H4" s="83" t="s">
        <v>289</v>
      </c>
      <c r="I4" s="83" t="s">
        <v>289</v>
      </c>
      <c r="J4" s="83" t="s">
        <v>289</v>
      </c>
      <c r="K4" s="83" t="s">
        <v>289</v>
      </c>
      <c r="L4" s="83" t="s">
        <v>290</v>
      </c>
    </row>
    <row r="5" spans="1:12" x14ac:dyDescent="0.35">
      <c r="A5" s="81">
        <v>44921</v>
      </c>
      <c r="B5" s="82" t="s">
        <v>240</v>
      </c>
      <c r="C5" s="83" t="s">
        <v>284</v>
      </c>
      <c r="D5" s="83" t="s">
        <v>285</v>
      </c>
      <c r="E5" s="83" t="s">
        <v>286</v>
      </c>
      <c r="F5" s="112" t="s">
        <v>287</v>
      </c>
      <c r="G5" s="83" t="s">
        <v>289</v>
      </c>
      <c r="H5" s="83" t="s">
        <v>289</v>
      </c>
      <c r="I5" s="83" t="s">
        <v>289</v>
      </c>
      <c r="J5" s="83" t="s">
        <v>289</v>
      </c>
      <c r="K5" s="83" t="s">
        <v>289</v>
      </c>
      <c r="L5" s="83" t="s">
        <v>290</v>
      </c>
    </row>
    <row r="6" spans="1:12" x14ac:dyDescent="0.35">
      <c r="A6" s="81">
        <v>44922</v>
      </c>
      <c r="B6" s="82" t="s">
        <v>23</v>
      </c>
      <c r="C6" s="83" t="s">
        <v>284</v>
      </c>
      <c r="D6" s="83" t="s">
        <v>285</v>
      </c>
      <c r="E6" s="83" t="s">
        <v>286</v>
      </c>
      <c r="F6" s="112" t="s">
        <v>287</v>
      </c>
      <c r="G6" s="83" t="s">
        <v>289</v>
      </c>
      <c r="H6" s="83" t="s">
        <v>289</v>
      </c>
      <c r="I6" s="83" t="s">
        <v>289</v>
      </c>
      <c r="J6" s="83" t="s">
        <v>289</v>
      </c>
      <c r="K6" s="83" t="s">
        <v>289</v>
      </c>
      <c r="L6" s="83" t="s">
        <v>290</v>
      </c>
    </row>
    <row r="7" spans="1:12" x14ac:dyDescent="0.35">
      <c r="A7" s="81">
        <v>44923</v>
      </c>
      <c r="B7" s="82" t="s">
        <v>241</v>
      </c>
      <c r="C7" s="83" t="s">
        <v>284</v>
      </c>
      <c r="D7" s="83" t="s">
        <v>285</v>
      </c>
      <c r="E7" s="83" t="s">
        <v>286</v>
      </c>
      <c r="F7" s="112" t="s">
        <v>287</v>
      </c>
      <c r="G7" s="83" t="s">
        <v>289</v>
      </c>
      <c r="H7" s="83" t="s">
        <v>289</v>
      </c>
      <c r="I7" s="83" t="s">
        <v>289</v>
      </c>
      <c r="J7" s="83" t="s">
        <v>289</v>
      </c>
      <c r="K7" s="83" t="s">
        <v>289</v>
      </c>
      <c r="L7" s="83" t="s">
        <v>290</v>
      </c>
    </row>
    <row r="8" spans="1:12" ht="26" x14ac:dyDescent="0.35">
      <c r="A8" s="81">
        <v>44924</v>
      </c>
      <c r="B8" s="82" t="s">
        <v>242</v>
      </c>
      <c r="C8" s="83" t="s">
        <v>284</v>
      </c>
      <c r="D8" s="83" t="s">
        <v>285</v>
      </c>
      <c r="E8" s="83" t="s">
        <v>286</v>
      </c>
      <c r="F8" s="112" t="s">
        <v>287</v>
      </c>
      <c r="G8" s="83" t="s">
        <v>289</v>
      </c>
      <c r="H8" s="83" t="s">
        <v>289</v>
      </c>
      <c r="I8" s="83" t="s">
        <v>289</v>
      </c>
      <c r="J8" s="83" t="s">
        <v>289</v>
      </c>
      <c r="K8" s="83" t="s">
        <v>289</v>
      </c>
      <c r="L8" s="83" t="s">
        <v>290</v>
      </c>
    </row>
    <row r="9" spans="1:12" ht="26" x14ac:dyDescent="0.35">
      <c r="A9" s="81">
        <v>44924</v>
      </c>
      <c r="B9" s="82" t="s">
        <v>242</v>
      </c>
      <c r="C9" s="83" t="s">
        <v>284</v>
      </c>
      <c r="D9" s="83" t="s">
        <v>285</v>
      </c>
      <c r="E9" s="83" t="s">
        <v>286</v>
      </c>
      <c r="F9" s="112" t="s">
        <v>287</v>
      </c>
      <c r="G9" s="83" t="s">
        <v>289</v>
      </c>
      <c r="H9" s="83" t="s">
        <v>289</v>
      </c>
      <c r="I9" s="83" t="s">
        <v>289</v>
      </c>
      <c r="J9" s="83" t="s">
        <v>289</v>
      </c>
      <c r="K9" s="83" t="s">
        <v>289</v>
      </c>
      <c r="L9" s="83" t="s">
        <v>290</v>
      </c>
    </row>
    <row r="10" spans="1:12" x14ac:dyDescent="0.35">
      <c r="A10" s="81">
        <v>44925</v>
      </c>
      <c r="B10" s="82" t="s">
        <v>37</v>
      </c>
      <c r="C10" s="83" t="s">
        <v>291</v>
      </c>
      <c r="D10" s="83" t="s">
        <v>292</v>
      </c>
      <c r="E10" s="83" t="s">
        <v>293</v>
      </c>
      <c r="F10" s="113" t="s">
        <v>294</v>
      </c>
      <c r="G10" s="83" t="s">
        <v>289</v>
      </c>
      <c r="H10" s="83" t="s">
        <v>289</v>
      </c>
      <c r="I10" s="83" t="s">
        <v>289</v>
      </c>
      <c r="J10" s="83" t="s">
        <v>289</v>
      </c>
      <c r="K10" s="83" t="s">
        <v>289</v>
      </c>
      <c r="L10" s="83" t="s">
        <v>290</v>
      </c>
    </row>
    <row r="11" spans="1:12" x14ac:dyDescent="0.3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2" x14ac:dyDescent="0.3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2" x14ac:dyDescent="0.3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2" x14ac:dyDescent="0.3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2" x14ac:dyDescent="0.3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2" x14ac:dyDescent="0.3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3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</row>
    <row r="18" spans="1:12" x14ac:dyDescent="0.3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 x14ac:dyDescent="0.3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2" x14ac:dyDescent="0.3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</row>
  </sheetData>
  <conditionalFormatting sqref="C2:C10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2:D10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2:E10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0">
      <formula1>"Resource with Training Overdue, No resources with Training overdue"</formula1>
    </dataValidation>
    <dataValidation type="list" allowBlank="1" showInputMessage="1" showErrorMessage="1" sqref="E2:E10">
      <formula1>"As per Schedule,Behind Schedule, Ahead of Schedule"</formula1>
    </dataValidation>
    <dataValidation type="list" allowBlank="1" showInputMessage="1" showErrorMessage="1" sqref="D2:D10">
      <formula1>"No Open positions, Open positions less than 1 month, Open positions Greater than 1 month"</formula1>
    </dataValidation>
    <dataValidation type="list" allowBlank="1" showInputMessage="1" showErrorMessage="1" sqref="C2:C10">
      <formula1>"Overrun, Under utilised, As per projection"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4.5" x14ac:dyDescent="0.35"/>
  <sheetData>
    <row r="1" spans="1:4" x14ac:dyDescent="0.35">
      <c r="A1" t="s">
        <v>10</v>
      </c>
      <c r="B1" t="s">
        <v>6</v>
      </c>
      <c r="C1" t="s">
        <v>7</v>
      </c>
    </row>
    <row r="2" spans="1:4" x14ac:dyDescent="0.35">
      <c r="A2" s="5" t="s">
        <v>8</v>
      </c>
      <c r="B2">
        <v>56</v>
      </c>
      <c r="C2" s="6">
        <v>0.67469879518072284</v>
      </c>
      <c r="D2" t="s">
        <v>298</v>
      </c>
    </row>
    <row r="3" spans="1:4" x14ac:dyDescent="0.35">
      <c r="A3" s="5" t="s">
        <v>9</v>
      </c>
      <c r="B3">
        <v>27</v>
      </c>
      <c r="C3" s="6">
        <v>0.3253012048192771</v>
      </c>
    </row>
    <row r="4" spans="1:4" x14ac:dyDescent="0.35">
      <c r="A4" s="5"/>
      <c r="C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7" sqref="G7"/>
    </sheetView>
  </sheetViews>
  <sheetFormatPr defaultRowHeight="14.5" x14ac:dyDescent="0.35"/>
  <sheetData>
    <row r="1" spans="1:12" x14ac:dyDescent="0.35">
      <c r="A1" s="3" t="s">
        <v>11</v>
      </c>
      <c r="B1" s="3" t="s">
        <v>12</v>
      </c>
    </row>
    <row r="2" spans="1:12" x14ac:dyDescent="0.35">
      <c r="A2" s="4" t="s">
        <v>247</v>
      </c>
      <c r="B2" s="4">
        <v>4</v>
      </c>
    </row>
    <row r="3" spans="1:12" x14ac:dyDescent="0.35">
      <c r="A3" s="4" t="s">
        <v>269</v>
      </c>
      <c r="B3" s="4">
        <v>3</v>
      </c>
    </row>
    <row r="4" spans="1:12" x14ac:dyDescent="0.35">
      <c r="A4" s="4" t="s">
        <v>51</v>
      </c>
      <c r="B4" s="4">
        <v>1</v>
      </c>
    </row>
    <row r="8" spans="1:12" x14ac:dyDescent="0.35">
      <c r="E8" s="87"/>
      <c r="F8" s="87"/>
      <c r="G8" s="88"/>
      <c r="H8" s="87"/>
      <c r="I8" s="87"/>
      <c r="J8" s="87"/>
      <c r="K8" s="87"/>
      <c r="L8" s="87"/>
    </row>
    <row r="9" spans="1:12" x14ac:dyDescent="0.35">
      <c r="E9" s="87"/>
      <c r="F9" s="87"/>
      <c r="G9" s="87"/>
      <c r="H9" s="87"/>
      <c r="I9" s="89"/>
      <c r="J9" s="87"/>
      <c r="K9" s="89"/>
      <c r="L9" s="88"/>
    </row>
    <row r="10" spans="1:12" x14ac:dyDescent="0.35">
      <c r="E10" s="90"/>
      <c r="F10" s="20"/>
      <c r="G10" s="20"/>
      <c r="H10" s="20"/>
      <c r="I10" s="91"/>
      <c r="J10" s="20"/>
      <c r="K10" s="91"/>
      <c r="L10" s="20"/>
    </row>
    <row r="11" spans="1:12" x14ac:dyDescent="0.35">
      <c r="E11" s="92"/>
      <c r="F11" s="92"/>
      <c r="G11" s="92"/>
      <c r="H11" s="92"/>
      <c r="I11" s="93"/>
      <c r="J11" s="92"/>
      <c r="K11" s="93"/>
      <c r="L11" s="92"/>
    </row>
    <row r="12" spans="1:12" x14ac:dyDescent="0.35">
      <c r="E12" s="92"/>
      <c r="F12" s="92"/>
      <c r="G12" s="92"/>
      <c r="H12" s="92"/>
      <c r="I12" s="93"/>
      <c r="J12" s="92"/>
      <c r="K12" s="93"/>
      <c r="L12" s="92"/>
    </row>
    <row r="13" spans="1:12" x14ac:dyDescent="0.35">
      <c r="E13" s="5"/>
      <c r="I13" s="94"/>
      <c r="K13" s="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XFD1"/>
    </sheetView>
  </sheetViews>
  <sheetFormatPr defaultRowHeight="14.5" x14ac:dyDescent="0.35"/>
  <sheetData>
    <row r="1" spans="1:2" x14ac:dyDescent="0.35">
      <c r="A1" s="78" t="s">
        <v>46</v>
      </c>
      <c r="B1" t="s">
        <v>216</v>
      </c>
    </row>
    <row r="2" spans="1:2" x14ac:dyDescent="0.35">
      <c r="A2" s="5" t="s">
        <v>217</v>
      </c>
      <c r="B2">
        <v>2</v>
      </c>
    </row>
    <row r="3" spans="1:2" x14ac:dyDescent="0.35">
      <c r="A3" s="5" t="s">
        <v>218</v>
      </c>
      <c r="B3">
        <v>5</v>
      </c>
    </row>
    <row r="4" spans="1:2" x14ac:dyDescent="0.35">
      <c r="A4" s="5" t="s">
        <v>219</v>
      </c>
      <c r="B4">
        <v>87</v>
      </c>
    </row>
    <row r="5" spans="1:2" x14ac:dyDescent="0.35">
      <c r="A5" s="5" t="s">
        <v>220</v>
      </c>
    </row>
    <row r="6" spans="1:2" x14ac:dyDescent="0.35">
      <c r="A6" s="5" t="s">
        <v>221</v>
      </c>
      <c r="B6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1" sqref="F11"/>
    </sheetView>
  </sheetViews>
  <sheetFormatPr defaultRowHeight="14.5" x14ac:dyDescent="0.35"/>
  <cols>
    <col min="4" max="4" width="9.1796875" style="7"/>
  </cols>
  <sheetData>
    <row r="1" spans="1:2" x14ac:dyDescent="0.35">
      <c r="A1" s="20" t="s">
        <v>46</v>
      </c>
      <c r="B1" s="20" t="s">
        <v>230</v>
      </c>
    </row>
    <row r="2" spans="1:2" x14ac:dyDescent="0.35">
      <c r="A2" s="5" t="s">
        <v>222</v>
      </c>
      <c r="B2">
        <v>2</v>
      </c>
    </row>
    <row r="3" spans="1:2" x14ac:dyDescent="0.35">
      <c r="A3" s="5" t="s">
        <v>224</v>
      </c>
      <c r="B3">
        <v>2</v>
      </c>
    </row>
    <row r="4" spans="1:2" x14ac:dyDescent="0.35">
      <c r="A4" s="5" t="s">
        <v>223</v>
      </c>
      <c r="B4">
        <v>3</v>
      </c>
    </row>
    <row r="5" spans="1:2" x14ac:dyDescent="0.35">
      <c r="A5" s="5" t="s">
        <v>225</v>
      </c>
      <c r="B5">
        <v>87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8" sqref="C8"/>
    </sheetView>
  </sheetViews>
  <sheetFormatPr defaultRowHeight="14.5" x14ac:dyDescent="0.35"/>
  <cols>
    <col min="1" max="1" width="16.453125" customWidth="1"/>
    <col min="2" max="2" width="21.453125" customWidth="1"/>
    <col min="3" max="3" width="19.1796875" customWidth="1"/>
    <col min="4" max="4" width="17" customWidth="1"/>
    <col min="5" max="5" width="13.453125" customWidth="1"/>
    <col min="6" max="6" width="15.1796875" customWidth="1"/>
    <col min="7" max="7" width="22.26953125" customWidth="1"/>
    <col min="8" max="8" width="18.1796875" customWidth="1"/>
  </cols>
  <sheetData>
    <row r="1" spans="1:8" x14ac:dyDescent="0.35">
      <c r="A1" s="8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10" t="s">
        <v>19</v>
      </c>
      <c r="G1" s="10" t="s">
        <v>20</v>
      </c>
      <c r="H1" s="11" t="s">
        <v>21</v>
      </c>
    </row>
    <row r="2" spans="1:8" x14ac:dyDescent="0.35">
      <c r="A2" s="12">
        <v>1</v>
      </c>
      <c r="B2" s="13" t="s">
        <v>22</v>
      </c>
      <c r="C2" s="13" t="s">
        <v>23</v>
      </c>
      <c r="D2" s="14">
        <v>44564</v>
      </c>
      <c r="E2" s="14">
        <v>44925</v>
      </c>
      <c r="F2" s="15">
        <v>472763</v>
      </c>
      <c r="G2" s="16">
        <v>209498.18</v>
      </c>
      <c r="H2" s="16">
        <v>42525</v>
      </c>
    </row>
    <row r="3" spans="1:8" x14ac:dyDescent="0.35">
      <c r="A3" s="12">
        <v>5</v>
      </c>
      <c r="B3" s="13" t="s">
        <v>26</v>
      </c>
      <c r="C3" s="13" t="s">
        <v>23</v>
      </c>
      <c r="D3" s="14">
        <v>44651</v>
      </c>
      <c r="E3" s="14">
        <v>44926</v>
      </c>
      <c r="F3" s="15">
        <v>267750</v>
      </c>
      <c r="G3" s="16">
        <v>123168</v>
      </c>
      <c r="H3" s="16">
        <v>120488</v>
      </c>
    </row>
    <row r="4" spans="1:8" x14ac:dyDescent="0.35">
      <c r="A4" s="12">
        <v>6</v>
      </c>
      <c r="B4" s="13" t="s">
        <v>27</v>
      </c>
      <c r="C4" s="13" t="s">
        <v>28</v>
      </c>
      <c r="D4" s="14">
        <v>44805</v>
      </c>
      <c r="E4" s="14">
        <v>44926</v>
      </c>
      <c r="F4" s="15">
        <v>183260</v>
      </c>
      <c r="G4" s="16">
        <v>141439.13</v>
      </c>
      <c r="H4" s="16">
        <v>281474.01</v>
      </c>
    </row>
    <row r="5" spans="1:8" x14ac:dyDescent="0.35">
      <c r="A5" s="12">
        <v>10</v>
      </c>
      <c r="B5" s="13" t="s">
        <v>33</v>
      </c>
      <c r="C5" s="13" t="s">
        <v>34</v>
      </c>
      <c r="D5" s="14">
        <v>44562</v>
      </c>
      <c r="E5" s="14">
        <v>44926</v>
      </c>
      <c r="F5" s="15">
        <v>468551</v>
      </c>
      <c r="G5" s="16">
        <v>180257.04</v>
      </c>
      <c r="H5" s="16">
        <v>42965</v>
      </c>
    </row>
    <row r="6" spans="1:8" x14ac:dyDescent="0.35">
      <c r="A6" s="12">
        <v>12</v>
      </c>
      <c r="B6" s="13" t="s">
        <v>36</v>
      </c>
      <c r="C6" s="13" t="s">
        <v>37</v>
      </c>
      <c r="D6" s="14">
        <v>44562</v>
      </c>
      <c r="E6" s="14">
        <v>44926</v>
      </c>
      <c r="F6" s="15">
        <v>271443</v>
      </c>
      <c r="G6" s="16">
        <v>282887.01</v>
      </c>
      <c r="H6" s="16">
        <v>0</v>
      </c>
    </row>
    <row r="7" spans="1:8" x14ac:dyDescent="0.35">
      <c r="A7" s="12">
        <v>13</v>
      </c>
      <c r="B7" s="13" t="s">
        <v>38</v>
      </c>
      <c r="C7" s="13" t="s">
        <v>37</v>
      </c>
      <c r="D7" s="14">
        <v>44743</v>
      </c>
      <c r="E7" s="14">
        <v>44926</v>
      </c>
      <c r="F7" s="15">
        <v>165280</v>
      </c>
      <c r="G7" s="16">
        <v>120216.47</v>
      </c>
      <c r="H7" s="16">
        <v>141334.82</v>
      </c>
    </row>
    <row r="8" spans="1:8" x14ac:dyDescent="0.35">
      <c r="A8" s="12">
        <v>14</v>
      </c>
      <c r="B8" s="13" t="s">
        <v>39</v>
      </c>
      <c r="C8" s="13" t="s">
        <v>37</v>
      </c>
      <c r="D8" s="14">
        <v>44743</v>
      </c>
      <c r="E8" s="14">
        <v>44926</v>
      </c>
      <c r="F8" s="15">
        <v>288988</v>
      </c>
      <c r="G8" s="16">
        <v>0</v>
      </c>
      <c r="H8" s="16">
        <v>152825</v>
      </c>
    </row>
    <row r="9" spans="1:8" x14ac:dyDescent="0.35">
      <c r="A9" s="12">
        <v>19</v>
      </c>
      <c r="B9" s="13" t="s">
        <v>45</v>
      </c>
      <c r="C9" s="13" t="s">
        <v>37</v>
      </c>
      <c r="D9" s="14">
        <v>44743</v>
      </c>
      <c r="E9" s="14">
        <v>44926</v>
      </c>
      <c r="F9" s="15">
        <v>382244</v>
      </c>
      <c r="G9" s="16">
        <v>0</v>
      </c>
      <c r="H9" s="16">
        <v>55607</v>
      </c>
    </row>
    <row r="10" spans="1:8" x14ac:dyDescent="0.35">
      <c r="A10" s="12">
        <v>7</v>
      </c>
      <c r="B10" s="13" t="s">
        <v>29</v>
      </c>
      <c r="C10" s="13" t="s">
        <v>30</v>
      </c>
      <c r="D10" s="14">
        <v>44743</v>
      </c>
      <c r="E10" s="14">
        <v>44926</v>
      </c>
      <c r="F10" s="15">
        <v>144887</v>
      </c>
      <c r="G10" s="16">
        <v>78203.34</v>
      </c>
      <c r="H10" s="16">
        <v>139584.35999999999</v>
      </c>
    </row>
    <row r="11" spans="1:8" x14ac:dyDescent="0.35">
      <c r="A11" s="12">
        <v>8</v>
      </c>
      <c r="B11" s="13" t="s">
        <v>31</v>
      </c>
      <c r="C11" s="13" t="s">
        <v>30</v>
      </c>
      <c r="D11" s="14">
        <v>44562</v>
      </c>
      <c r="E11" s="14">
        <v>44926</v>
      </c>
      <c r="F11" s="15">
        <v>360850</v>
      </c>
      <c r="G11" s="16">
        <v>256166.63</v>
      </c>
      <c r="H11" s="16">
        <v>0</v>
      </c>
    </row>
    <row r="12" spans="1:8" x14ac:dyDescent="0.35">
      <c r="A12" s="12">
        <v>9</v>
      </c>
      <c r="B12" s="13" t="s">
        <v>32</v>
      </c>
      <c r="C12" s="13" t="s">
        <v>30</v>
      </c>
      <c r="D12" s="14">
        <v>44743</v>
      </c>
      <c r="E12" s="14">
        <v>44926</v>
      </c>
      <c r="F12" s="15">
        <v>380100</v>
      </c>
      <c r="G12" s="16">
        <v>127694.34</v>
      </c>
      <c r="H12" s="16">
        <v>120049.48</v>
      </c>
    </row>
    <row r="13" spans="1:8" x14ac:dyDescent="0.35">
      <c r="A13" s="12">
        <v>17</v>
      </c>
      <c r="B13" s="13" t="s">
        <v>42</v>
      </c>
      <c r="C13" s="13" t="s">
        <v>43</v>
      </c>
      <c r="D13" s="14">
        <v>44562</v>
      </c>
      <c r="E13" s="14">
        <v>44926</v>
      </c>
      <c r="F13" s="15">
        <v>450000</v>
      </c>
      <c r="G13" s="16">
        <v>220092.03</v>
      </c>
      <c r="H13" s="16">
        <v>0</v>
      </c>
    </row>
    <row r="14" spans="1:8" x14ac:dyDescent="0.35">
      <c r="A14" s="12">
        <v>18</v>
      </c>
      <c r="B14" s="13" t="s">
        <v>44</v>
      </c>
      <c r="C14" s="13" t="s">
        <v>43</v>
      </c>
      <c r="D14" s="14">
        <v>44742</v>
      </c>
      <c r="E14" s="14">
        <v>44926</v>
      </c>
      <c r="F14" s="15">
        <v>413419</v>
      </c>
      <c r="G14" s="16">
        <v>178746.75</v>
      </c>
      <c r="H14" s="16">
        <v>135609.20000000001</v>
      </c>
    </row>
    <row r="15" spans="1:8" x14ac:dyDescent="0.35">
      <c r="A15" s="12">
        <v>2</v>
      </c>
      <c r="B15" s="13" t="s">
        <v>24</v>
      </c>
      <c r="C15" s="13" t="s">
        <v>25</v>
      </c>
      <c r="D15" s="14">
        <v>44651</v>
      </c>
      <c r="E15" s="14">
        <v>44926</v>
      </c>
      <c r="F15" s="15">
        <v>1773013</v>
      </c>
      <c r="G15" s="16">
        <v>1166297.45</v>
      </c>
      <c r="H15" s="16">
        <v>437087.82</v>
      </c>
    </row>
  </sheetData>
  <sortState ref="A2:H15">
    <sortCondition ref="C1:C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14" sqref="K14"/>
    </sheetView>
  </sheetViews>
  <sheetFormatPr defaultRowHeight="14.5" x14ac:dyDescent="0.35"/>
  <sheetData>
    <row r="1" spans="1:2" x14ac:dyDescent="0.35">
      <c r="A1" t="s">
        <v>46</v>
      </c>
      <c r="B1" t="s">
        <v>47</v>
      </c>
    </row>
    <row r="2" spans="1:2" x14ac:dyDescent="0.35">
      <c r="A2" s="5" t="s">
        <v>226</v>
      </c>
      <c r="B2">
        <v>20</v>
      </c>
    </row>
    <row r="3" spans="1:2" x14ac:dyDescent="0.35">
      <c r="A3" s="5" t="s">
        <v>227</v>
      </c>
      <c r="B3">
        <v>14</v>
      </c>
    </row>
    <row r="4" spans="1:2" x14ac:dyDescent="0.35">
      <c r="A4" s="5" t="s">
        <v>228</v>
      </c>
      <c r="B4">
        <v>24</v>
      </c>
    </row>
    <row r="5" spans="1:2" x14ac:dyDescent="0.35">
      <c r="A5" s="5" t="s">
        <v>229</v>
      </c>
      <c r="B5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F11" sqref="F11"/>
    </sheetView>
  </sheetViews>
  <sheetFormatPr defaultRowHeight="14.5" x14ac:dyDescent="0.35"/>
  <sheetData>
    <row r="1" spans="1:2" x14ac:dyDescent="0.35">
      <c r="A1" s="20" t="s">
        <v>46</v>
      </c>
      <c r="B1" s="20" t="s">
        <v>243</v>
      </c>
    </row>
    <row r="2" spans="1:2" x14ac:dyDescent="0.35">
      <c r="A2" s="5" t="s">
        <v>244</v>
      </c>
      <c r="B2" s="85">
        <v>3.1914893617021274E-2</v>
      </c>
    </row>
    <row r="3" spans="1:2" x14ac:dyDescent="0.35">
      <c r="A3" s="5" t="s">
        <v>28</v>
      </c>
      <c r="B3" s="85">
        <v>0.19148936170212766</v>
      </c>
    </row>
    <row r="4" spans="1:2" x14ac:dyDescent="0.35">
      <c r="A4" s="5" t="s">
        <v>34</v>
      </c>
      <c r="B4" s="85">
        <v>9.5744680851063829E-2</v>
      </c>
    </row>
    <row r="5" spans="1:2" x14ac:dyDescent="0.35">
      <c r="A5" s="5" t="s">
        <v>240</v>
      </c>
      <c r="B5" s="85">
        <v>1.0638297872340425E-2</v>
      </c>
    </row>
    <row r="6" spans="1:2" x14ac:dyDescent="0.35">
      <c r="A6" s="5" t="s">
        <v>241</v>
      </c>
      <c r="B6" s="85">
        <v>0.15957446808510639</v>
      </c>
    </row>
    <row r="7" spans="1:2" x14ac:dyDescent="0.35">
      <c r="A7" s="5" t="s">
        <v>245</v>
      </c>
      <c r="B7" s="85">
        <v>9.5744680851063829E-2</v>
      </c>
    </row>
    <row r="8" spans="1:2" x14ac:dyDescent="0.35">
      <c r="A8" s="5" t="s">
        <v>43</v>
      </c>
      <c r="B8" s="85">
        <v>8.5106382978723402E-2</v>
      </c>
    </row>
    <row r="9" spans="1:2" x14ac:dyDescent="0.35">
      <c r="A9" s="5" t="s">
        <v>246</v>
      </c>
      <c r="B9" s="85">
        <v>1.0638297872340425E-2</v>
      </c>
    </row>
    <row r="10" spans="1:2" x14ac:dyDescent="0.35">
      <c r="A10" s="5" t="s">
        <v>25</v>
      </c>
      <c r="B10" s="85">
        <v>0.31914893617021278</v>
      </c>
    </row>
    <row r="11" spans="1:2" x14ac:dyDescent="0.35">
      <c r="A11" s="5" t="s">
        <v>220</v>
      </c>
      <c r="B11" s="85">
        <v>0</v>
      </c>
    </row>
    <row r="12" spans="1:2" x14ac:dyDescent="0.35">
      <c r="A12" s="5"/>
    </row>
    <row r="13" spans="1:2" x14ac:dyDescent="0.35">
      <c r="A13" s="5"/>
    </row>
    <row r="14" spans="1:2" x14ac:dyDescent="0.35">
      <c r="A14" s="5"/>
    </row>
    <row r="15" spans="1:2" x14ac:dyDescent="0.35">
      <c r="A15" s="5"/>
    </row>
    <row r="16" spans="1:2" x14ac:dyDescent="0.35">
      <c r="A16" s="5"/>
    </row>
    <row r="17" spans="1:1" x14ac:dyDescent="0.35">
      <c r="A17" s="5"/>
    </row>
    <row r="18" spans="1:1" x14ac:dyDescent="0.35">
      <c r="A1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G9" sqref="G9"/>
    </sheetView>
  </sheetViews>
  <sheetFormatPr defaultRowHeight="14.5" x14ac:dyDescent="0.35"/>
  <cols>
    <col min="2" max="2" width="24.453125" customWidth="1"/>
  </cols>
  <sheetData>
    <row r="1" spans="1:2" x14ac:dyDescent="0.35">
      <c r="A1" s="20" t="s">
        <v>46</v>
      </c>
      <c r="B1" s="20" t="s">
        <v>52</v>
      </c>
    </row>
    <row r="2" spans="1:2" x14ac:dyDescent="0.35">
      <c r="A2" s="5" t="s">
        <v>13</v>
      </c>
      <c r="B2" s="86">
        <v>0.11702127659574468</v>
      </c>
    </row>
    <row r="3" spans="1:2" x14ac:dyDescent="0.35">
      <c r="A3" s="5" t="s">
        <v>51</v>
      </c>
      <c r="B3" s="86">
        <v>0.10638297872340426</v>
      </c>
    </row>
    <row r="4" spans="1:2" x14ac:dyDescent="0.35">
      <c r="A4" s="5" t="s">
        <v>49</v>
      </c>
      <c r="B4" s="86">
        <v>0.15957446808510639</v>
      </c>
    </row>
    <row r="5" spans="1:2" x14ac:dyDescent="0.35">
      <c r="A5" s="5" t="s">
        <v>50</v>
      </c>
      <c r="B5" s="86">
        <v>0.55319148936170215</v>
      </c>
    </row>
    <row r="6" spans="1:2" x14ac:dyDescent="0.35">
      <c r="A6" s="5" t="s">
        <v>53</v>
      </c>
      <c r="B6" s="86">
        <v>5.3191489361702128E-2</v>
      </c>
    </row>
    <row r="7" spans="1:2" x14ac:dyDescent="0.35">
      <c r="A7" s="5" t="s">
        <v>54</v>
      </c>
      <c r="B7" s="86">
        <v>1.0638297872340425E-2</v>
      </c>
    </row>
    <row r="8" spans="1:2" x14ac:dyDescent="0.35">
      <c r="A8" s="5" t="s">
        <v>220</v>
      </c>
      <c r="B8" s="86">
        <v>0</v>
      </c>
    </row>
    <row r="9" spans="1:2" x14ac:dyDescent="0.35">
      <c r="A9" s="19"/>
    </row>
    <row r="10" spans="1:2" x14ac:dyDescent="0.35">
      <c r="A10" s="17"/>
      <c r="B10" s="18"/>
    </row>
    <row r="11" spans="1:2" x14ac:dyDescent="0.35">
      <c r="A11" s="19"/>
    </row>
    <row r="12" spans="1:2" x14ac:dyDescent="0.35">
      <c r="A12" s="19"/>
    </row>
    <row r="13" spans="1:2" x14ac:dyDescent="0.35">
      <c r="A13" s="19"/>
    </row>
    <row r="14" spans="1:2" x14ac:dyDescent="0.35">
      <c r="A14" s="19"/>
    </row>
    <row r="15" spans="1:2" x14ac:dyDescent="0.35">
      <c r="A15" s="17"/>
      <c r="B15" s="18"/>
    </row>
    <row r="16" spans="1:2" x14ac:dyDescent="0.35">
      <c r="A16" s="19"/>
    </row>
    <row r="17" spans="1:2" x14ac:dyDescent="0.35">
      <c r="A17" s="17"/>
      <c r="B17" s="18"/>
    </row>
    <row r="18" spans="1:2" x14ac:dyDescent="0.35">
      <c r="A18" s="19"/>
    </row>
    <row r="19" spans="1:2" x14ac:dyDescent="0.35">
      <c r="A19" s="19"/>
    </row>
    <row r="20" spans="1:2" x14ac:dyDescent="0.35">
      <c r="A20" s="19"/>
    </row>
    <row r="21" spans="1:2" x14ac:dyDescent="0.35">
      <c r="A21" s="19"/>
    </row>
    <row r="22" spans="1:2" x14ac:dyDescent="0.35">
      <c r="A22" s="17"/>
      <c r="B22" s="18"/>
    </row>
    <row r="23" spans="1:2" x14ac:dyDescent="0.35">
      <c r="A23" s="19"/>
    </row>
    <row r="24" spans="1:2" x14ac:dyDescent="0.35">
      <c r="A24" s="17"/>
      <c r="B24" s="18"/>
    </row>
    <row r="25" spans="1:2" x14ac:dyDescent="0.35">
      <c r="A25" s="19"/>
    </row>
    <row r="26" spans="1:2" x14ac:dyDescent="0.35">
      <c r="A26" s="17"/>
      <c r="B26" s="18"/>
    </row>
    <row r="27" spans="1:2" x14ac:dyDescent="0.35">
      <c r="A27" s="19"/>
    </row>
    <row r="28" spans="1:2" x14ac:dyDescent="0.35">
      <c r="A28" s="19"/>
    </row>
    <row r="29" spans="1:2" x14ac:dyDescent="0.35">
      <c r="A29" s="17"/>
      <c r="B29" s="18"/>
    </row>
    <row r="30" spans="1:2" x14ac:dyDescent="0.35">
      <c r="A30" s="19"/>
    </row>
    <row r="31" spans="1:2" x14ac:dyDescent="0.35">
      <c r="A31" s="17"/>
      <c r="B31" s="18"/>
    </row>
    <row r="32" spans="1:2" x14ac:dyDescent="0.35">
      <c r="A32" s="19"/>
    </row>
    <row r="33" spans="1:2" x14ac:dyDescent="0.35">
      <c r="A33" s="17"/>
      <c r="B33" s="18"/>
    </row>
    <row r="34" spans="1:2" x14ac:dyDescent="0.35">
      <c r="A34" s="19"/>
    </row>
    <row r="35" spans="1:2" x14ac:dyDescent="0.35">
      <c r="A35" s="17"/>
      <c r="B35" s="18"/>
    </row>
    <row r="36" spans="1:2" x14ac:dyDescent="0.35">
      <c r="A36" s="19"/>
    </row>
    <row r="37" spans="1:2" x14ac:dyDescent="0.35">
      <c r="A37" s="17"/>
      <c r="B37" s="18"/>
    </row>
    <row r="38" spans="1:2" x14ac:dyDescent="0.35">
      <c r="A38" s="19"/>
    </row>
    <row r="39" spans="1:2" x14ac:dyDescent="0.35">
      <c r="A39" s="17"/>
      <c r="B39" s="18"/>
    </row>
    <row r="40" spans="1:2" x14ac:dyDescent="0.35">
      <c r="A40" s="19"/>
    </row>
    <row r="41" spans="1:2" x14ac:dyDescent="0.35">
      <c r="A41" s="17"/>
      <c r="B41" s="18"/>
    </row>
    <row r="42" spans="1:2" x14ac:dyDescent="0.35">
      <c r="A4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Resource experience in skill</vt:lpstr>
      <vt:lpstr>Training Compliance</vt:lpstr>
      <vt:lpstr>Upskilling Plans</vt:lpstr>
      <vt:lpstr>Resource onboarding status</vt:lpstr>
      <vt:lpstr>Attrition</vt:lpstr>
      <vt:lpstr>Financial Tracking</vt:lpstr>
      <vt:lpstr>Resource experience in abbott</vt:lpstr>
      <vt:lpstr>Resource Utilization Across Pro</vt:lpstr>
      <vt:lpstr>Resource Utilization Across fun</vt:lpstr>
      <vt:lpstr>Assets sheet</vt:lpstr>
      <vt:lpstr>Calibration Summary</vt:lpstr>
      <vt:lpstr>programmetrics-11</vt:lpstr>
      <vt:lpstr>bundown-12</vt:lpstr>
      <vt:lpstr>finance-13</vt:lpstr>
      <vt:lpstr>finaance14</vt:lpstr>
      <vt:lpstr>Login</vt:lpstr>
      <vt:lpstr>executive-bussiness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Palani</dc:creator>
  <cp:keywords>HCLClassification=Public</cp:keywords>
  <cp:lastModifiedBy>Pendem Siddu</cp:lastModifiedBy>
  <dcterms:created xsi:type="dcterms:W3CDTF">2023-01-21T10:35:39Z</dcterms:created>
  <dcterms:modified xsi:type="dcterms:W3CDTF">2024-07-23T05:22:55Z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72e65e2a-361d-484c-b5a6-0fca3b9f5768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