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我的坚果云\A博士文件\A科研工作\01论文写作\3业务过程管理\物流路线规划\paperCode\dataSet\"/>
    </mc:Choice>
  </mc:AlternateContent>
  <xr:revisionPtr revIDLastSave="0" documentId="13_ncr:1_{FA428F00-4EC8-4752-B8DD-C0B809224C01}" xr6:coauthVersionLast="36" xr6:coauthVersionMax="36" xr10:uidLastSave="{00000000-0000-0000-0000-000000000000}"/>
  <bookViews>
    <workbookView xWindow="26970" yWindow="0" windowWidth="22260" windowHeight="12645" activeTab="1" xr2:uid="{00000000-000D-0000-FFFF-FFFF00000000}"/>
  </bookViews>
  <sheets>
    <sheet name="logistics_task_10" sheetId="1" r:id="rId1"/>
    <sheet name="logistics_task_20" sheetId="2" r:id="rId2"/>
  </sheets>
  <calcPr calcId="191029"/>
</workbook>
</file>

<file path=xl/calcChain.xml><?xml version="1.0" encoding="utf-8"?>
<calcChain xmlns="http://schemas.openxmlformats.org/spreadsheetml/2006/main">
  <c r="C32" i="2" l="1"/>
  <c r="B32" i="2"/>
  <c r="A3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12" i="2"/>
  <c r="H4" i="1"/>
  <c r="H5" i="1"/>
  <c r="H6" i="1"/>
  <c r="H7" i="1"/>
  <c r="H8" i="1"/>
  <c r="H9" i="1"/>
  <c r="H10" i="1"/>
  <c r="H11" i="1"/>
  <c r="H12" i="1"/>
  <c r="H3" i="1"/>
  <c r="G15" i="1"/>
  <c r="G14" i="1"/>
  <c r="G13" i="1"/>
  <c r="F13" i="1"/>
  <c r="B6" i="2" l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A6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A4" i="2"/>
</calcChain>
</file>

<file path=xl/sharedStrings.xml><?xml version="1.0" encoding="utf-8"?>
<sst xmlns="http://schemas.openxmlformats.org/spreadsheetml/2006/main" count="60" uniqueCount="50">
  <si>
    <t>logistics-1</t>
  </si>
  <si>
    <t>logistics-2</t>
  </si>
  <si>
    <t>logistics-3</t>
  </si>
  <si>
    <t>logistics-4</t>
  </si>
  <si>
    <t>logistics-5</t>
  </si>
  <si>
    <t>logistics-6</t>
  </si>
  <si>
    <t>logistics-7</t>
  </si>
  <si>
    <t>logistics-8</t>
  </si>
  <si>
    <t>logistics-9</t>
  </si>
  <si>
    <t>logistics-10</t>
  </si>
  <si>
    <t>logistics-11</t>
  </si>
  <si>
    <t>logistics-12</t>
  </si>
  <si>
    <t>logistics-13</t>
  </si>
  <si>
    <t>logistics-14</t>
  </si>
  <si>
    <t>logistics-15</t>
  </si>
  <si>
    <t>logistics-16</t>
  </si>
  <si>
    <t>logistics-17</t>
  </si>
  <si>
    <t>logistics-18</t>
  </si>
  <si>
    <t>logistics-19</t>
  </si>
  <si>
    <t>logistics-20</t>
  </si>
  <si>
    <t>[['C45', 1548, 1603, 1658, 1713, 1714, 1715, 1716]]</t>
  </si>
  <si>
    <t>[['C39', 860, 861, 862, 863, 864, 865, 866, 867, 922, 977, 1032, 1033, 1088, 1089, 1144], ['C37', 1144, 1143, 1142]]</t>
  </si>
  <si>
    <t>[['C14', 1079, 1078], ['C8', 1078, 1133, 1188, 1243, 1298, 1297, 1296, 1241, 1240, 1239, 1238, 1237, 1236, 1235, 1234], ['C84', 1237, 1236, 1235, 1234, 1233, 1232, 1231, 1230, 1229, 1228, 1227, 1226, 1225, 1280, 1335, 1390, 1445, 1500, 1555, 1610, 1665, 1720, 1719, 1718, 1717, 1716]]</t>
  </si>
  <si>
    <t>[['C95', 946, 947, 948, 949, 950, 951, 1006, 1061, 1116, 1171, 1226, 1225, 1280, 1335, 1390, 1445, 1500, 1555], ['C84', 1445, 1500, 1555, 1610, 1665, 1720, 1719, 1718, 1717, 1716]]</t>
  </si>
  <si>
    <t>[['C95', 946, 891, 836, 835, 834, 833, 888], ['C45', 833, 888, 887, 942, 997, 1052, 1107, 1162, 1217, 1272, 1327, 1382, 1383, 1438, 1493, 1548]]</t>
  </si>
  <si>
    <t>[['C45', 1716, 1715, 1714, 1713, 1658, 1603, 1548]]</t>
  </si>
  <si>
    <t>[['C84', 1716, 1717, 1718, 1719, 1720, 1665, 1610, 1555, 1500, 1445], ['C95', 1555, 1500, 1445, 1390, 1335, 1280, 1225, 1226], ['C76', 1226, 1227, 1172, 1117, 1062, 1007, 1008, 1009, 954, 899, 844, 789, 734, 679], ['C24', 789, 734, 679, 624, 569, 514, 459, 404, 349, 350, 351, 352, 353, 354, 355, 356, 301, 302, 303, 304, 305, 306, 307, 308, 309, 310, 311, 312, 313, 314, 315, 370]]</t>
  </si>
  <si>
    <t>[['C34', 1548, 1493, 1438, 1383, 1382, 1327, 1272, 1217, 1162, 1107, 1108, 1109, 1110, 1111, 1166, 1167, 1168, 1169, 1170, 1171, 1226, 1227, 1228, 1229, 1230, 1231, 1232, 1233, 1234, 1235, 1236, 1237, 1238, 1239, 1240, 1241, 1296, 1297], ['C33', 1297, 1298, 1243, 1188, 1133, 1078, 1023]]</t>
  </si>
  <si>
    <t>[['C22', 370, 425, 480, 535, 536, 591, 646, 701, 756, 757, 812, 867, 866, 865, 864], ['C35', 867, 866, 865, 864, 863, 862, 861, 860, 859, 804, 803, 858, 913, 968, 1023]]</t>
  </si>
  <si>
    <t>[['C22', 370, 425, 480, 535, 536, 591, 646, 701, 702, 757, 812, 867, 866, 865, 864], ['C11', 865, 864, 863, 862, 861, 860]]</t>
  </si>
  <si>
    <t>[['C33', 1023, 968, 913, 858, 803], ['C11', 803, 804, 805, 860]]</t>
  </si>
  <si>
    <t>[['C33', 1023, 1078, 1133, 1188, 1243, 1298, 1297], ['C31', 1297, 1296, 1241, 1240, 1239, 1238, 1237, 1236, 1235, 1234, 1233, 1232, 1231, 1230, 1229, 1228, 1227], ['C26', 1230, 1229, 1228, 1227, 1226, 1171, 1170, 1169, 1168, 1167, 1166, 1111, 1110, 1109, 1164, 1219, 1274, 1329, 1330]]</t>
  </si>
  <si>
    <t>[['C55', 860, 915, 916, 971, 1026, 1081], ['C14', 1026, 1081, 1080, 1079, 1078, 1077, 1076, 1021, 1020, 1019, 1018, 1017, 1016, 1015], ['C8', 1078, 1077, 1076, 1021, 1020, 1019, 1018, 1017, 1016, 1015, 1070, 1125, 1180, 1235, 1234], ['C31', 1235, 1234, 1233, 1232, 1231, 1230, 1229, 1228, 1227], ['C26', 1230, 1229, 1228, 1227, 1226, 1171, 1170, 1169, 1168, 1167, 1166, 1111, 1110, 1109, 1164, 1219, 1274, 1329, 1330]]</t>
  </si>
  <si>
    <t>[['C26', 1330, 1329, 1274, 1219, 1164, 1109, 1110, 1111, 1166, 1167, 1168, 1169, 1170, 1171, 1226, 1227, 1228, 1229, 1230], ['C36', 1171, 1226, 1227, 1228, 1229, 1230, 1231, 1232, 1233, 1234, 1235, 1236, 1237, 1238, 1239, 1240, 1241, 1296, 1297, 1298, 1299, 1300, 1301, 1302, 1303, 1304, 1305, 1306, 1361, 1362, 1363, 1364], ['C37', 1364, 1309, 1254, 1199, 1144, 1143, 1142]]</t>
  </si>
  <si>
    <t>[['C76', 1330, 1329, 1274, 1219, 1164, 1109, 1108, 1107, 1052, 997, 942, 887, 888, 833, 834, 835, 836, 891, 946, 947, 948, 949, 950, 951, 952, 1007, 1008, 1009, 1010], ['C12', 836, 891, 946, 947, 948, 949, 950, 951, 952, 1007, 1008, 1009, 1010, 955, 956, 957, 958, 959, 960, 1015, 1016, 1017, 1018, 963, 964, 909, 854, 855, 800, 801, 746, 747, 802, 803, 804, 859, 860]]</t>
  </si>
  <si>
    <t>[['C37', 1142, 1087, 1086, 1085], ['C14', 1085, 1030, 975, 976, 977], ['C11', 976, 977, 922, 867, 866, 865, 864, 863, 862, 861, 860]]</t>
  </si>
  <si>
    <t>[['C42', 1142, 1143, 1144, 1199, 1254, 1309, 1364, 1363, 1362, 1361, 1306, 1305, 1304, 1303, 1302, 1301, 1246, 1191, 1136, 1081, 1080, 1079]]</t>
  </si>
  <si>
    <t>[['C55', 860, 915, 970, 971, 1026, 1081], ['C14', 1026, 1081, 1080, 1079]]</t>
  </si>
  <si>
    <t>[['C55', 1081, 1026, 971, 916, 915, 860]]</t>
    <phoneticPr fontId="1" type="noConversion"/>
  </si>
  <si>
    <t>[['C14', 947, 948, 949, 950, 951, 952, 1007, 1008, 1009, 1010, 955, 956, 957, 958, 959, 960, 1015, 1016, 1017, 1018, 1019, 1020, 1021, 1076, 1077, 1078, 1079]]</t>
    <phoneticPr fontId="1" type="noConversion"/>
  </si>
  <si>
    <t>[['C95', 1555, 1500, 1445, 1390, 1335, 1280, 1225, 1226, 1171, 1116, 1061, 1006, 951, 950, 949, 948, 947, 946]]</t>
    <phoneticPr fontId="1" type="noConversion"/>
  </si>
  <si>
    <t>[['C100', 353, 352, 351, 350, 349, 348, 347, 346, 345, 344, 343, 398, 453, 452, 451, 506, 561, 616, 671, 726, 781, 836, 835, 834, 833, 888, 887, 942, 997, 1052, 1107]]</t>
    <phoneticPr fontId="1" type="noConversion"/>
  </si>
  <si>
    <t>[['C22', 864, 865, 866, 867, 812, 757, 702, 701, 646, 591, 536, 535, 480, 425, 370]]</t>
    <phoneticPr fontId="1" type="noConversion"/>
  </si>
  <si>
    <t>[['C33', 803, 858, 913, 968, 1023]]</t>
    <phoneticPr fontId="1" type="noConversion"/>
  </si>
  <si>
    <t>[['C36', 1171, 1226, 1227, 1228, 1229, 1230, 1231, 1232, 1233, 1234, 1235, 1236, 1237, 1238, 1239, 1240, 1241, 1296, 1297, 1298, 1299, 1300, 1301]]</t>
    <phoneticPr fontId="1" type="noConversion"/>
  </si>
  <si>
    <t>[['C36', 1364, 1363, 1362, 1361, 1306, 1305, 1304, 1303, 1302, 1301, 1300, 1299, 1298, 1297, 1296, 1241, 1240, 1239, 1238, 1237, 1236, 1235, 1234, 1233, 1232, 1231, 1230, 1229, 1228, 1227, 1226, 1171]]</t>
    <phoneticPr fontId="1" type="noConversion"/>
  </si>
  <si>
    <t>[['C39', 860, 861, 862, 863, 864, 865, 866, 867, 922, 977, 1032, 1033, 1088, 1089, 1144]]</t>
    <phoneticPr fontId="1" type="noConversion"/>
  </si>
  <si>
    <t>[['C14', 1079, 1078, 1077, 1076, 1021, 1020, 1019, 1018, 1017, 1016, 1015, 960, 959, 958, 957, 956, 955, 1010, 1009, 1008, 1007, 952, 951, 950, 949, 948, 947], ['C95', 951, 950, 949, 948, 947, 946]]</t>
    <phoneticPr fontId="1" type="noConversion"/>
  </si>
  <si>
    <t>[['C34', 1548, 1493, 1438, 1383, 1382, 1327, 1272, 1217, 1162, 1107], ['C100', 1107, 1052, 997, 942, 887, 888, 833, 778, 723, 668, 669, 670, 671, 616, 561, 506, 451, 452, 453, 454, 455, 456, 401, 346, 347, 348, 349, 350, 351, 352, 353], ['C24', 349, 350, 351, 352, 353, 354, 299, 300, 301, 302, 303, 304, 305, 306, 307, 308, 309, 310, 311, 312, 313, 314, 315, 370]]</t>
    <phoneticPr fontId="1" type="noConversion"/>
  </si>
  <si>
    <t>[['C55', 860, 915, 970, 971, 1026, 1081], ['C14', 1026, 1081, 1080, 1079, 1078, 1077, 1076, 1021, 1020, 1019, 1018, 1017, 1016, 1015, 960, 959, 958, 957, 956, 955, 1010, 1009, 1008, 1007, 952, 951, 950, 949, 948, 947], ['C95', 951, 950, 949, 948, 947, 946]]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</si>
</sst>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F10" sqref="F10"/>
    </sheetView>
  </sheetViews>
  <sheetFormatPr defaultRowHeight="14.25" x14ac:dyDescent="0.2"/>
  <cols>
    <col min="1" max="1" width="20.25" style="1" customWidth="1"/>
    <col min="2" max="2" width="19.25" style="1" customWidth="1"/>
    <col min="3" max="3" width="19.5" style="1" customWidth="1"/>
    <col min="4" max="4" width="18.875" style="1" customWidth="1"/>
    <col min="5" max="5" width="21.25" style="1" customWidth="1"/>
    <col min="6" max="6" width="19.375" style="1" customWidth="1"/>
    <col min="7" max="7" width="16.75" style="1" customWidth="1"/>
    <col min="8" max="8" width="15.375" style="1" customWidth="1"/>
    <col min="9" max="9" width="16.75" style="1" customWidth="1"/>
    <col min="10" max="10" width="17" style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ht="15" thickBot="1" x14ac:dyDescent="0.25">
      <c r="A2" t="s">
        <v>38</v>
      </c>
      <c r="B2" t="s">
        <v>39</v>
      </c>
      <c r="C2" t="s">
        <v>40</v>
      </c>
      <c r="D2" t="s">
        <v>20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</row>
    <row r="3" spans="1:15" x14ac:dyDescent="0.2">
      <c r="F3" s="2">
        <v>4.92</v>
      </c>
      <c r="G3" s="2">
        <v>5.4</v>
      </c>
      <c r="H3" s="1">
        <f>(G3-F3)/G3</f>
        <v>8.8888888888888962E-2</v>
      </c>
    </row>
    <row r="4" spans="1:15" x14ac:dyDescent="0.2">
      <c r="F4" s="3">
        <v>12.6</v>
      </c>
      <c r="G4" s="3">
        <v>12.84</v>
      </c>
      <c r="H4" s="1">
        <f t="shared" ref="H4:H12" si="0">(G4-F4)/G4</f>
        <v>1.8691588785046745E-2</v>
      </c>
    </row>
    <row r="5" spans="1:15" x14ac:dyDescent="0.2">
      <c r="F5" s="3">
        <v>11.4</v>
      </c>
      <c r="G5" s="3">
        <v>13.08</v>
      </c>
      <c r="H5" s="1">
        <f t="shared" si="0"/>
        <v>0.12844036697247704</v>
      </c>
    </row>
    <row r="6" spans="1:15" x14ac:dyDescent="0.2">
      <c r="F6" s="3">
        <v>4.8</v>
      </c>
      <c r="G6" s="3">
        <v>4.8</v>
      </c>
      <c r="H6" s="1">
        <f t="shared" si="0"/>
        <v>0</v>
      </c>
    </row>
    <row r="7" spans="1:15" x14ac:dyDescent="0.2">
      <c r="F7" s="3">
        <v>25</v>
      </c>
      <c r="G7" s="3">
        <v>31.72</v>
      </c>
      <c r="H7" s="1">
        <f t="shared" si="0"/>
        <v>0.21185372005044134</v>
      </c>
    </row>
    <row r="8" spans="1:15" ht="15" thickBot="1" x14ac:dyDescent="0.25">
      <c r="F8" s="3">
        <v>10.44</v>
      </c>
      <c r="G8" s="3">
        <v>13.08</v>
      </c>
      <c r="H8" s="1">
        <f t="shared" si="0"/>
        <v>0.20183486238532114</v>
      </c>
    </row>
    <row r="9" spans="1:15" x14ac:dyDescent="0.2">
      <c r="F9" s="3">
        <v>3.96</v>
      </c>
      <c r="G9" s="3">
        <v>4.68</v>
      </c>
      <c r="H9" s="1">
        <f t="shared" si="0"/>
        <v>0.1538461538461538</v>
      </c>
      <c r="M9" s="2"/>
      <c r="N9" s="2"/>
    </row>
    <row r="10" spans="1:15" x14ac:dyDescent="0.2">
      <c r="F10" s="3">
        <v>20.399999999999999</v>
      </c>
      <c r="G10" s="3">
        <v>25.68</v>
      </c>
      <c r="H10" s="1">
        <f t="shared" si="0"/>
        <v>0.20560747663551407</v>
      </c>
      <c r="M10" s="3"/>
      <c r="N10" s="3"/>
      <c r="O10" s="1"/>
    </row>
    <row r="11" spans="1:15" x14ac:dyDescent="0.2">
      <c r="F11" s="3">
        <v>22.56</v>
      </c>
      <c r="G11" s="3">
        <v>27.12</v>
      </c>
      <c r="H11" s="1">
        <f t="shared" si="0"/>
        <v>0.16814159292035405</v>
      </c>
      <c r="M11" s="3"/>
      <c r="N11" s="3"/>
      <c r="O11" s="1"/>
    </row>
    <row r="12" spans="1:15" ht="15" thickBot="1" x14ac:dyDescent="0.25">
      <c r="F12" s="4">
        <v>6.84</v>
      </c>
      <c r="G12" s="4">
        <v>7.32</v>
      </c>
      <c r="H12" s="1">
        <f t="shared" si="0"/>
        <v>6.5573770491803338E-2</v>
      </c>
      <c r="M12" s="3"/>
      <c r="N12" s="3"/>
      <c r="O12" s="1"/>
    </row>
    <row r="13" spans="1:15" ht="15" thickTop="1" x14ac:dyDescent="0.2">
      <c r="F13" s="1">
        <f>SUM(F3:F12)</f>
        <v>122.91999999999999</v>
      </c>
      <c r="G13" s="1">
        <f>SUM(G3:G12)</f>
        <v>145.72</v>
      </c>
      <c r="M13" s="3"/>
      <c r="N13" s="3"/>
      <c r="O13" s="1"/>
    </row>
    <row r="14" spans="1:15" x14ac:dyDescent="0.2">
      <c r="G14" s="1">
        <f>G13-F13</f>
        <v>22.800000000000011</v>
      </c>
      <c r="M14" s="3"/>
      <c r="N14" s="3"/>
      <c r="O14" s="1"/>
    </row>
    <row r="15" spans="1:15" x14ac:dyDescent="0.2">
      <c r="G15" s="1">
        <f>G14/G13</f>
        <v>0.15646445237441678</v>
      </c>
      <c r="M15" s="3"/>
      <c r="N15" s="3"/>
      <c r="O15" s="1"/>
    </row>
    <row r="16" spans="1:15" x14ac:dyDescent="0.2">
      <c r="M16" s="3"/>
      <c r="N16" s="3"/>
      <c r="O16" s="1"/>
    </row>
    <row r="17" spans="13:15" x14ac:dyDescent="0.2">
      <c r="M17" s="3"/>
      <c r="N17" s="3"/>
      <c r="O17" s="1"/>
    </row>
    <row r="18" spans="13:15" ht="15" thickBot="1" x14ac:dyDescent="0.25">
      <c r="M18" s="4"/>
      <c r="N18" s="4"/>
      <c r="O18" s="1"/>
    </row>
    <row r="19" spans="13:15" ht="15" thickTop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2"/>
  <sheetViews>
    <sheetView tabSelected="1" workbookViewId="0">
      <selection activeCell="C33" sqref="C33"/>
    </sheetView>
  </sheetViews>
  <sheetFormatPr defaultRowHeight="14.25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47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48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21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49</v>
      </c>
    </row>
    <row r="3" spans="1:20" x14ac:dyDescent="0.2">
      <c r="A3">
        <v>1</v>
      </c>
      <c r="B3">
        <v>1</v>
      </c>
      <c r="C3">
        <v>7</v>
      </c>
      <c r="D3">
        <v>5</v>
      </c>
      <c r="E3">
        <v>0</v>
      </c>
      <c r="F3">
        <v>25</v>
      </c>
      <c r="G3">
        <v>28</v>
      </c>
      <c r="H3">
        <v>6</v>
      </c>
      <c r="I3">
        <v>11</v>
      </c>
      <c r="J3">
        <v>4</v>
      </c>
      <c r="K3">
        <v>3</v>
      </c>
      <c r="L3">
        <v>19</v>
      </c>
      <c r="M3">
        <v>26</v>
      </c>
      <c r="N3">
        <v>2</v>
      </c>
      <c r="O3">
        <v>19</v>
      </c>
      <c r="P3">
        <v>16</v>
      </c>
      <c r="Q3">
        <v>6</v>
      </c>
      <c r="R3">
        <v>0</v>
      </c>
      <c r="S3">
        <v>2</v>
      </c>
      <c r="T3">
        <v>5</v>
      </c>
    </row>
    <row r="4" spans="1:20" x14ac:dyDescent="0.2">
      <c r="A4">
        <f>A3*0.24</f>
        <v>0.24</v>
      </c>
      <c r="B4" s="1">
        <f t="shared" ref="B4:T4" si="0">B3*0.24</f>
        <v>0.24</v>
      </c>
      <c r="C4" s="1">
        <f t="shared" si="0"/>
        <v>1.68</v>
      </c>
      <c r="D4" s="1">
        <f t="shared" si="0"/>
        <v>1.2</v>
      </c>
      <c r="E4" s="1">
        <f t="shared" si="0"/>
        <v>0</v>
      </c>
      <c r="F4" s="1">
        <f t="shared" si="0"/>
        <v>6</v>
      </c>
      <c r="G4" s="1">
        <f t="shared" si="0"/>
        <v>6.72</v>
      </c>
      <c r="H4" s="1">
        <f t="shared" si="0"/>
        <v>1.44</v>
      </c>
      <c r="I4" s="1">
        <f t="shared" si="0"/>
        <v>2.6399999999999997</v>
      </c>
      <c r="J4" s="1">
        <f t="shared" si="0"/>
        <v>0.96</v>
      </c>
      <c r="K4" s="1">
        <f t="shared" si="0"/>
        <v>0.72</v>
      </c>
      <c r="L4" s="1">
        <f t="shared" si="0"/>
        <v>4.5599999999999996</v>
      </c>
      <c r="M4" s="1">
        <f t="shared" si="0"/>
        <v>6.24</v>
      </c>
      <c r="N4" s="1">
        <f t="shared" si="0"/>
        <v>0.48</v>
      </c>
      <c r="O4" s="1">
        <f t="shared" si="0"/>
        <v>4.5599999999999996</v>
      </c>
      <c r="P4" s="1">
        <f t="shared" si="0"/>
        <v>3.84</v>
      </c>
      <c r="Q4" s="1">
        <f t="shared" si="0"/>
        <v>1.44</v>
      </c>
      <c r="R4" s="1">
        <f t="shared" si="0"/>
        <v>0</v>
      </c>
      <c r="S4" s="1">
        <f t="shared" si="0"/>
        <v>0.48</v>
      </c>
      <c r="T4" s="1">
        <f t="shared" si="0"/>
        <v>1.2</v>
      </c>
    </row>
    <row r="5" spans="1:20" x14ac:dyDescent="0.2">
      <c r="A5">
        <v>13.2</v>
      </c>
      <c r="B5">
        <v>17.16</v>
      </c>
      <c r="C5">
        <v>10.8</v>
      </c>
      <c r="D5">
        <v>8.2799999999999994</v>
      </c>
      <c r="E5">
        <v>4.08</v>
      </c>
      <c r="F5">
        <v>25.08</v>
      </c>
      <c r="G5">
        <v>25.68</v>
      </c>
      <c r="H5">
        <v>18.12</v>
      </c>
      <c r="I5">
        <v>11.04</v>
      </c>
      <c r="J5">
        <v>8.52</v>
      </c>
      <c r="K5">
        <v>3.96</v>
      </c>
      <c r="L5">
        <v>16.559999999999999</v>
      </c>
      <c r="M5">
        <v>24.48</v>
      </c>
      <c r="N5">
        <v>6.84</v>
      </c>
      <c r="O5">
        <v>22.56</v>
      </c>
      <c r="P5">
        <v>25.08</v>
      </c>
      <c r="Q5">
        <v>8.52</v>
      </c>
      <c r="R5">
        <v>9.48</v>
      </c>
      <c r="S5">
        <v>4.32</v>
      </c>
      <c r="T5">
        <v>16.2</v>
      </c>
    </row>
    <row r="6" spans="1:20" x14ac:dyDescent="0.2">
      <c r="A6">
        <f>A4+A5</f>
        <v>13.44</v>
      </c>
      <c r="B6" s="1">
        <f t="shared" ref="B6:T6" si="1">B4+B5</f>
        <v>17.399999999999999</v>
      </c>
      <c r="C6" s="1">
        <f t="shared" si="1"/>
        <v>12.48</v>
      </c>
      <c r="D6" s="1">
        <f t="shared" si="1"/>
        <v>9.4799999999999986</v>
      </c>
      <c r="E6" s="1">
        <f t="shared" si="1"/>
        <v>4.08</v>
      </c>
      <c r="F6" s="1">
        <f t="shared" si="1"/>
        <v>31.08</v>
      </c>
      <c r="G6" s="1">
        <f t="shared" si="1"/>
        <v>32.4</v>
      </c>
      <c r="H6" s="1">
        <f t="shared" si="1"/>
        <v>19.560000000000002</v>
      </c>
      <c r="I6" s="1">
        <f t="shared" si="1"/>
        <v>13.68</v>
      </c>
      <c r="J6" s="1">
        <f t="shared" si="1"/>
        <v>9.48</v>
      </c>
      <c r="K6" s="1">
        <f t="shared" si="1"/>
        <v>4.68</v>
      </c>
      <c r="L6" s="1">
        <f t="shared" si="1"/>
        <v>21.119999999999997</v>
      </c>
      <c r="M6" s="1">
        <f t="shared" si="1"/>
        <v>30.72</v>
      </c>
      <c r="N6" s="1">
        <f t="shared" si="1"/>
        <v>7.32</v>
      </c>
      <c r="O6" s="1">
        <f t="shared" si="1"/>
        <v>27.119999999999997</v>
      </c>
      <c r="P6" s="1">
        <f t="shared" si="1"/>
        <v>28.919999999999998</v>
      </c>
      <c r="Q6" s="1">
        <f t="shared" si="1"/>
        <v>9.9599999999999991</v>
      </c>
      <c r="R6" s="1">
        <f t="shared" si="1"/>
        <v>9.48</v>
      </c>
      <c r="S6" s="1">
        <f t="shared" si="1"/>
        <v>4.8000000000000007</v>
      </c>
      <c r="T6" s="1">
        <f t="shared" si="1"/>
        <v>17.399999999999999</v>
      </c>
    </row>
    <row r="11" spans="1:20" ht="15" thickBot="1" x14ac:dyDescent="0.25"/>
    <row r="12" spans="1:20" x14ac:dyDescent="0.2">
      <c r="A12" s="2">
        <v>13.2</v>
      </c>
      <c r="B12" s="2">
        <v>13.44</v>
      </c>
      <c r="C12">
        <f>(B12-A12)/B12</f>
        <v>1.7857142857142873E-2</v>
      </c>
    </row>
    <row r="13" spans="1:20" x14ac:dyDescent="0.2">
      <c r="A13" s="3">
        <v>17.16</v>
      </c>
      <c r="B13" s="3">
        <v>17.399999999999999</v>
      </c>
      <c r="C13" s="1">
        <f t="shared" ref="C13:C31" si="2">(B13-A13)/B13</f>
        <v>1.3793103448275773E-2</v>
      </c>
    </row>
    <row r="14" spans="1:20" x14ac:dyDescent="0.2">
      <c r="A14" s="3">
        <v>10.8</v>
      </c>
      <c r="B14" s="3">
        <v>12.48</v>
      </c>
      <c r="C14" s="1">
        <f t="shared" si="2"/>
        <v>0.13461538461538458</v>
      </c>
    </row>
    <row r="15" spans="1:20" x14ac:dyDescent="0.2">
      <c r="A15" s="3">
        <v>8.2799999999999994</v>
      </c>
      <c r="B15" s="3">
        <v>9.48</v>
      </c>
      <c r="C15" s="1">
        <f t="shared" si="2"/>
        <v>0.12658227848101278</v>
      </c>
    </row>
    <row r="16" spans="1:20" x14ac:dyDescent="0.2">
      <c r="A16" s="3">
        <v>4.08</v>
      </c>
      <c r="B16" s="3">
        <v>4.08</v>
      </c>
      <c r="C16" s="1">
        <f t="shared" si="2"/>
        <v>0</v>
      </c>
    </row>
    <row r="17" spans="1:3" x14ac:dyDescent="0.2">
      <c r="A17" s="3">
        <v>25.08</v>
      </c>
      <c r="B17" s="3">
        <v>31.08</v>
      </c>
      <c r="C17" s="1">
        <f t="shared" si="2"/>
        <v>0.19305019305019305</v>
      </c>
    </row>
    <row r="18" spans="1:3" x14ac:dyDescent="0.2">
      <c r="A18" s="3">
        <v>25.68</v>
      </c>
      <c r="B18" s="3">
        <v>32.4</v>
      </c>
      <c r="C18" s="1">
        <f t="shared" si="2"/>
        <v>0.20740740740740737</v>
      </c>
    </row>
    <row r="19" spans="1:3" x14ac:dyDescent="0.2">
      <c r="A19" s="3">
        <v>18.12</v>
      </c>
      <c r="B19" s="3">
        <v>19.559999999999999</v>
      </c>
      <c r="C19" s="1">
        <f t="shared" si="2"/>
        <v>7.3619631901840385E-2</v>
      </c>
    </row>
    <row r="20" spans="1:3" x14ac:dyDescent="0.2">
      <c r="A20" s="3">
        <v>11.04</v>
      </c>
      <c r="B20" s="3">
        <v>13.68</v>
      </c>
      <c r="C20" s="1">
        <f t="shared" si="2"/>
        <v>0.19298245614035092</v>
      </c>
    </row>
    <row r="21" spans="1:3" x14ac:dyDescent="0.2">
      <c r="A21" s="3">
        <v>8.52</v>
      </c>
      <c r="B21" s="3">
        <v>9.48</v>
      </c>
      <c r="C21" s="1">
        <f t="shared" si="2"/>
        <v>0.10126582278481021</v>
      </c>
    </row>
    <row r="22" spans="1:3" x14ac:dyDescent="0.2">
      <c r="A22" s="3">
        <v>3.96</v>
      </c>
      <c r="B22" s="3">
        <v>4.68</v>
      </c>
      <c r="C22" s="1">
        <f t="shared" si="2"/>
        <v>0.1538461538461538</v>
      </c>
    </row>
    <row r="23" spans="1:3" x14ac:dyDescent="0.2">
      <c r="A23" s="3">
        <v>16.559999999999999</v>
      </c>
      <c r="B23" s="3">
        <v>21.12</v>
      </c>
      <c r="C23" s="1">
        <f t="shared" si="2"/>
        <v>0.21590909090909099</v>
      </c>
    </row>
    <row r="24" spans="1:3" x14ac:dyDescent="0.2">
      <c r="A24" s="3">
        <v>24.48</v>
      </c>
      <c r="B24" s="3">
        <v>30.72</v>
      </c>
      <c r="C24" s="1">
        <f t="shared" si="2"/>
        <v>0.20312499999999994</v>
      </c>
    </row>
    <row r="25" spans="1:3" x14ac:dyDescent="0.2">
      <c r="A25" s="3">
        <v>6.84</v>
      </c>
      <c r="B25" s="3">
        <v>7.32</v>
      </c>
      <c r="C25" s="1">
        <f t="shared" si="2"/>
        <v>6.5573770491803338E-2</v>
      </c>
    </row>
    <row r="26" spans="1:3" x14ac:dyDescent="0.2">
      <c r="A26" s="3">
        <v>22.56</v>
      </c>
      <c r="B26" s="3">
        <v>27.12</v>
      </c>
      <c r="C26" s="1">
        <f t="shared" si="2"/>
        <v>0.16814159292035405</v>
      </c>
    </row>
    <row r="27" spans="1:3" x14ac:dyDescent="0.2">
      <c r="A27" s="3">
        <v>25.08</v>
      </c>
      <c r="B27" s="3">
        <v>28.92</v>
      </c>
      <c r="C27" s="1">
        <f t="shared" si="2"/>
        <v>0.13278008298755198</v>
      </c>
    </row>
    <row r="28" spans="1:3" x14ac:dyDescent="0.2">
      <c r="A28" s="3">
        <v>8.52</v>
      </c>
      <c r="B28" s="3">
        <v>9.9600000000000009</v>
      </c>
      <c r="C28" s="1">
        <f t="shared" si="2"/>
        <v>0.14457831325301215</v>
      </c>
    </row>
    <row r="29" spans="1:3" x14ac:dyDescent="0.2">
      <c r="A29" s="3">
        <v>9.48</v>
      </c>
      <c r="B29" s="3">
        <v>9.48</v>
      </c>
      <c r="C29" s="1">
        <f t="shared" si="2"/>
        <v>0</v>
      </c>
    </row>
    <row r="30" spans="1:3" x14ac:dyDescent="0.2">
      <c r="A30" s="3">
        <v>4.32</v>
      </c>
      <c r="B30" s="3">
        <v>4.8</v>
      </c>
      <c r="C30" s="1">
        <f t="shared" si="2"/>
        <v>9.9999999999999908E-2</v>
      </c>
    </row>
    <row r="31" spans="1:3" ht="15" thickBot="1" x14ac:dyDescent="0.25">
      <c r="A31" s="4">
        <v>16.2</v>
      </c>
      <c r="B31" s="4">
        <v>17.399999999999999</v>
      </c>
      <c r="C31" s="1">
        <f t="shared" si="2"/>
        <v>6.8965517241379282E-2</v>
      </c>
    </row>
    <row r="32" spans="1:3" ht="15" thickTop="1" x14ac:dyDescent="0.2">
      <c r="A32">
        <f>SUM(A12:A31)</f>
        <v>279.95999999999998</v>
      </c>
      <c r="B32">
        <f>SUM(B12:B31)</f>
        <v>324.59999999999997</v>
      </c>
      <c r="C32">
        <f>(B32-A32)/B32</f>
        <v>0.1375231053604436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logistics_task_10</vt:lpstr>
      <vt:lpstr>logistics_task_20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2015-06-05T18:19:34Z</dcterms:created>
  <dcterms:modified xsi:type="dcterms:W3CDTF">2023-06-21T13:13:50Z</dcterms:modified>
</cp:coreProperties>
</file>