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05-河南数据\08-河南NDVI\NDVI论文\表数据\"/>
    </mc:Choice>
  </mc:AlternateContent>
  <xr:revisionPtr revIDLastSave="0" documentId="13_ncr:1_{119DA03F-A7BA-4C3B-8304-6073153737F7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NDVI" sheetId="1" r:id="rId1"/>
    <sheet name="降水量" sheetId="2" r:id="rId2"/>
    <sheet name="气温" sheetId="3" r:id="rId3"/>
    <sheet name="Sheet1" sheetId="6" r:id="rId4"/>
    <sheet name="相关性" sheetId="4" r:id="rId5"/>
    <sheet name="相关性Fenix" sheetId="12" r:id="rId6"/>
    <sheet name="月" sheetId="5" r:id="rId7"/>
    <sheet name="年平均降水量" sheetId="7" r:id="rId8"/>
    <sheet name="年平均气温" sheetId="8" r:id="rId9"/>
    <sheet name="年NDVI" sheetId="9" r:id="rId10"/>
    <sheet name="用水量" sheetId="10" r:id="rId11"/>
    <sheet name="用水量 (2)" sheetId="11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4" i="2"/>
  <c r="F3" i="7"/>
  <c r="E26" i="7"/>
  <c r="C22" i="12"/>
  <c r="B24" i="2"/>
  <c r="B28" i="2" s="1"/>
  <c r="C24" i="2"/>
  <c r="C28" i="2" s="1"/>
  <c r="D24" i="2"/>
  <c r="D28" i="2" s="1"/>
  <c r="E24" i="2"/>
  <c r="E28" i="2" s="1"/>
  <c r="F24" i="2"/>
  <c r="F28" i="2" s="1"/>
  <c r="G24" i="2"/>
  <c r="G28" i="2" s="1"/>
  <c r="H24" i="2"/>
  <c r="H28" i="2" s="1"/>
  <c r="I24" i="2"/>
  <c r="I28" i="2" s="1"/>
  <c r="J24" i="2"/>
  <c r="J28" i="2" s="1"/>
  <c r="K24" i="2"/>
  <c r="K28" i="2" s="1"/>
  <c r="L24" i="2"/>
  <c r="L28" i="2" s="1"/>
  <c r="M24" i="2"/>
  <c r="M28" i="2" s="1"/>
  <c r="P25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4" i="3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4" i="2"/>
  <c r="R6" i="2"/>
  <c r="Y6" i="2" s="1"/>
  <c r="R7" i="2"/>
  <c r="Y7" i="2" s="1"/>
  <c r="R8" i="2"/>
  <c r="R9" i="2"/>
  <c r="R10" i="2"/>
  <c r="Y10" i="2" s="1"/>
  <c r="R11" i="2"/>
  <c r="R12" i="2"/>
  <c r="R13" i="2"/>
  <c r="R14" i="2"/>
  <c r="Y14" i="2" s="1"/>
  <c r="R15" i="2"/>
  <c r="R16" i="2"/>
  <c r="R17" i="2"/>
  <c r="R18" i="2"/>
  <c r="R19" i="2"/>
  <c r="R20" i="2"/>
  <c r="R21" i="2"/>
  <c r="R22" i="2"/>
  <c r="R23" i="2"/>
  <c r="R5" i="2"/>
  <c r="Y5" i="2" s="1"/>
  <c r="R4" i="2"/>
  <c r="Y12" i="2" l="1"/>
  <c r="Y8" i="2"/>
  <c r="Y11" i="2"/>
  <c r="Y4" i="2"/>
  <c r="Y13" i="2"/>
  <c r="Y9" i="2"/>
</calcChain>
</file>

<file path=xl/sharedStrings.xml><?xml version="1.0" encoding="utf-8"?>
<sst xmlns="http://schemas.openxmlformats.org/spreadsheetml/2006/main" count="438" uniqueCount="306">
  <si>
    <t>Jan</t>
    <phoneticPr fontId="2" type="noConversion"/>
  </si>
  <si>
    <t>Feb</t>
    <phoneticPr fontId="2" type="noConversion"/>
  </si>
  <si>
    <t>Mar</t>
    <phoneticPr fontId="2" type="noConversion"/>
  </si>
  <si>
    <t>Apr</t>
    <phoneticPr fontId="2" type="noConversion"/>
  </si>
  <si>
    <t>May</t>
    <phoneticPr fontId="2" type="noConversion"/>
  </si>
  <si>
    <t>Jun</t>
    <phoneticPr fontId="2" type="noConversion"/>
  </si>
  <si>
    <t>Jul</t>
    <phoneticPr fontId="2" type="noConversion"/>
  </si>
  <si>
    <t>Aug</t>
    <phoneticPr fontId="2" type="noConversion"/>
  </si>
  <si>
    <t>Sep</t>
    <phoneticPr fontId="2" type="noConversion"/>
  </si>
  <si>
    <t>Oct</t>
    <phoneticPr fontId="2" type="noConversion"/>
  </si>
  <si>
    <t>Nov</t>
    <phoneticPr fontId="2" type="noConversion"/>
  </si>
  <si>
    <t>Dec</t>
    <phoneticPr fontId="2" type="noConversion"/>
  </si>
  <si>
    <t>Year</t>
    <phoneticPr fontId="2" type="noConversion"/>
  </si>
  <si>
    <t>Ave</t>
    <phoneticPr fontId="2" type="noConversion"/>
  </si>
  <si>
    <t>NDVI</t>
    <phoneticPr fontId="2" type="noConversion"/>
  </si>
  <si>
    <t>气温</t>
    <phoneticPr fontId="2" type="noConversion"/>
  </si>
  <si>
    <t>降水</t>
    <phoneticPr fontId="2" type="noConversion"/>
  </si>
  <si>
    <t>日期</t>
    <phoneticPr fontId="2" type="noConversion"/>
  </si>
  <si>
    <t>2000</t>
    <phoneticPr fontId="2" type="noConversion"/>
  </si>
  <si>
    <t>2000-02</t>
    <phoneticPr fontId="2" type="noConversion"/>
  </si>
  <si>
    <t>2000-03</t>
    <phoneticPr fontId="2" type="noConversion"/>
  </si>
  <si>
    <t>2000-04</t>
    <phoneticPr fontId="2" type="noConversion"/>
  </si>
  <si>
    <t>2000-05</t>
    <phoneticPr fontId="2" type="noConversion"/>
  </si>
  <si>
    <t>2000-06</t>
    <phoneticPr fontId="2" type="noConversion"/>
  </si>
  <si>
    <t>2000-07</t>
    <phoneticPr fontId="2" type="noConversion"/>
  </si>
  <si>
    <t>2000-08</t>
    <phoneticPr fontId="2" type="noConversion"/>
  </si>
  <si>
    <t>2000-09</t>
    <phoneticPr fontId="2" type="noConversion"/>
  </si>
  <si>
    <t>2000-10</t>
    <phoneticPr fontId="2" type="noConversion"/>
  </si>
  <si>
    <t>2000-11</t>
    <phoneticPr fontId="2" type="noConversion"/>
  </si>
  <si>
    <t>2000-12</t>
    <phoneticPr fontId="2" type="noConversion"/>
  </si>
  <si>
    <t>2001-01</t>
    <phoneticPr fontId="2" type="noConversion"/>
  </si>
  <si>
    <t>2001-02</t>
    <phoneticPr fontId="2" type="noConversion"/>
  </si>
  <si>
    <t>2001-03</t>
    <phoneticPr fontId="2" type="noConversion"/>
  </si>
  <si>
    <t>2001-04</t>
    <phoneticPr fontId="2" type="noConversion"/>
  </si>
  <si>
    <t>2001-05</t>
    <phoneticPr fontId="2" type="noConversion"/>
  </si>
  <si>
    <t>2001-06</t>
    <phoneticPr fontId="2" type="noConversion"/>
  </si>
  <si>
    <t>2001-07</t>
    <phoneticPr fontId="2" type="noConversion"/>
  </si>
  <si>
    <t>2001-08</t>
    <phoneticPr fontId="2" type="noConversion"/>
  </si>
  <si>
    <t>2001-09</t>
    <phoneticPr fontId="2" type="noConversion"/>
  </si>
  <si>
    <t>2001-10</t>
    <phoneticPr fontId="2" type="noConversion"/>
  </si>
  <si>
    <t>2001-11</t>
    <phoneticPr fontId="2" type="noConversion"/>
  </si>
  <si>
    <t>2001-12</t>
    <phoneticPr fontId="2" type="noConversion"/>
  </si>
  <si>
    <t>2002</t>
    <phoneticPr fontId="2" type="noConversion"/>
  </si>
  <si>
    <t>2002-02</t>
    <phoneticPr fontId="2" type="noConversion"/>
  </si>
  <si>
    <t>2002-03</t>
    <phoneticPr fontId="2" type="noConversion"/>
  </si>
  <si>
    <t>2002-04</t>
    <phoneticPr fontId="2" type="noConversion"/>
  </si>
  <si>
    <t>2002-05</t>
    <phoneticPr fontId="2" type="noConversion"/>
  </si>
  <si>
    <t>2002-06</t>
    <phoneticPr fontId="2" type="noConversion"/>
  </si>
  <si>
    <t>2002-07</t>
    <phoneticPr fontId="2" type="noConversion"/>
  </si>
  <si>
    <t>2002-08</t>
    <phoneticPr fontId="2" type="noConversion"/>
  </si>
  <si>
    <t>2002-09</t>
    <phoneticPr fontId="2" type="noConversion"/>
  </si>
  <si>
    <t>2002-10</t>
    <phoneticPr fontId="2" type="noConversion"/>
  </si>
  <si>
    <t>2002-11</t>
    <phoneticPr fontId="2" type="noConversion"/>
  </si>
  <si>
    <t>2002-12</t>
    <phoneticPr fontId="2" type="noConversion"/>
  </si>
  <si>
    <t>2003-01</t>
    <phoneticPr fontId="2" type="noConversion"/>
  </si>
  <si>
    <t>2003-02</t>
    <phoneticPr fontId="2" type="noConversion"/>
  </si>
  <si>
    <t>2003-03</t>
    <phoneticPr fontId="2" type="noConversion"/>
  </si>
  <si>
    <t>2003-04</t>
    <phoneticPr fontId="2" type="noConversion"/>
  </si>
  <si>
    <t>2003-05</t>
    <phoneticPr fontId="2" type="noConversion"/>
  </si>
  <si>
    <t>2003-06</t>
    <phoneticPr fontId="2" type="noConversion"/>
  </si>
  <si>
    <t>2003-07</t>
    <phoneticPr fontId="2" type="noConversion"/>
  </si>
  <si>
    <t>2003-08</t>
    <phoneticPr fontId="2" type="noConversion"/>
  </si>
  <si>
    <t>2003-09</t>
    <phoneticPr fontId="2" type="noConversion"/>
  </si>
  <si>
    <t>2003-10</t>
    <phoneticPr fontId="2" type="noConversion"/>
  </si>
  <si>
    <t>2003-11</t>
    <phoneticPr fontId="2" type="noConversion"/>
  </si>
  <si>
    <t>2003-12</t>
    <phoneticPr fontId="2" type="noConversion"/>
  </si>
  <si>
    <t>2004</t>
    <phoneticPr fontId="2" type="noConversion"/>
  </si>
  <si>
    <t>2004-02</t>
    <phoneticPr fontId="2" type="noConversion"/>
  </si>
  <si>
    <t>2004-03</t>
    <phoneticPr fontId="2" type="noConversion"/>
  </si>
  <si>
    <t>2004-04</t>
    <phoneticPr fontId="2" type="noConversion"/>
  </si>
  <si>
    <t>2004-05</t>
    <phoneticPr fontId="2" type="noConversion"/>
  </si>
  <si>
    <t>2004-06</t>
    <phoneticPr fontId="2" type="noConversion"/>
  </si>
  <si>
    <t>2004-07</t>
    <phoneticPr fontId="2" type="noConversion"/>
  </si>
  <si>
    <t>2004-08</t>
    <phoneticPr fontId="2" type="noConversion"/>
  </si>
  <si>
    <t>2004-09</t>
    <phoneticPr fontId="2" type="noConversion"/>
  </si>
  <si>
    <t>2004-10</t>
    <phoneticPr fontId="2" type="noConversion"/>
  </si>
  <si>
    <t>2004-11</t>
    <phoneticPr fontId="2" type="noConversion"/>
  </si>
  <si>
    <t>2004-12</t>
    <phoneticPr fontId="2" type="noConversion"/>
  </si>
  <si>
    <t>2005-01</t>
    <phoneticPr fontId="2" type="noConversion"/>
  </si>
  <si>
    <t>2005-02</t>
    <phoneticPr fontId="2" type="noConversion"/>
  </si>
  <si>
    <t>2005-03</t>
    <phoneticPr fontId="2" type="noConversion"/>
  </si>
  <si>
    <t>2005-04</t>
    <phoneticPr fontId="2" type="noConversion"/>
  </si>
  <si>
    <t>2005-05</t>
    <phoneticPr fontId="2" type="noConversion"/>
  </si>
  <si>
    <t>2005-06</t>
    <phoneticPr fontId="2" type="noConversion"/>
  </si>
  <si>
    <t>2005-07</t>
    <phoneticPr fontId="2" type="noConversion"/>
  </si>
  <si>
    <t>2005-08</t>
    <phoneticPr fontId="2" type="noConversion"/>
  </si>
  <si>
    <t>2005-09</t>
    <phoneticPr fontId="2" type="noConversion"/>
  </si>
  <si>
    <t>2005-10</t>
    <phoneticPr fontId="2" type="noConversion"/>
  </si>
  <si>
    <t>2005-11</t>
    <phoneticPr fontId="2" type="noConversion"/>
  </si>
  <si>
    <t>2005-12</t>
    <phoneticPr fontId="2" type="noConversion"/>
  </si>
  <si>
    <t>2006</t>
    <phoneticPr fontId="2" type="noConversion"/>
  </si>
  <si>
    <t>2006-02</t>
    <phoneticPr fontId="2" type="noConversion"/>
  </si>
  <si>
    <t>2006-03</t>
    <phoneticPr fontId="2" type="noConversion"/>
  </si>
  <si>
    <t>2006-04</t>
    <phoneticPr fontId="2" type="noConversion"/>
  </si>
  <si>
    <t>2006-05</t>
    <phoneticPr fontId="2" type="noConversion"/>
  </si>
  <si>
    <t>2006-06</t>
    <phoneticPr fontId="2" type="noConversion"/>
  </si>
  <si>
    <t>2006-07</t>
    <phoneticPr fontId="2" type="noConversion"/>
  </si>
  <si>
    <t>2006-08</t>
    <phoneticPr fontId="2" type="noConversion"/>
  </si>
  <si>
    <t>2006-09</t>
    <phoneticPr fontId="2" type="noConversion"/>
  </si>
  <si>
    <t>2006-10</t>
    <phoneticPr fontId="2" type="noConversion"/>
  </si>
  <si>
    <t>2006-11</t>
    <phoneticPr fontId="2" type="noConversion"/>
  </si>
  <si>
    <t>2006-12</t>
    <phoneticPr fontId="2" type="noConversion"/>
  </si>
  <si>
    <t>2007-01</t>
    <phoneticPr fontId="2" type="noConversion"/>
  </si>
  <si>
    <t>2007-02</t>
    <phoneticPr fontId="2" type="noConversion"/>
  </si>
  <si>
    <t>2007-03</t>
    <phoneticPr fontId="2" type="noConversion"/>
  </si>
  <si>
    <t>2007-04</t>
    <phoneticPr fontId="2" type="noConversion"/>
  </si>
  <si>
    <t>2007-05</t>
    <phoneticPr fontId="2" type="noConversion"/>
  </si>
  <si>
    <t>2007-06</t>
    <phoneticPr fontId="2" type="noConversion"/>
  </si>
  <si>
    <t>2007-07</t>
    <phoneticPr fontId="2" type="noConversion"/>
  </si>
  <si>
    <t>2007-08</t>
    <phoneticPr fontId="2" type="noConversion"/>
  </si>
  <si>
    <t>2007-09</t>
    <phoneticPr fontId="2" type="noConversion"/>
  </si>
  <si>
    <t>2007-10</t>
    <phoneticPr fontId="2" type="noConversion"/>
  </si>
  <si>
    <t>2007-11</t>
    <phoneticPr fontId="2" type="noConversion"/>
  </si>
  <si>
    <t>2007-12</t>
    <phoneticPr fontId="2" type="noConversion"/>
  </si>
  <si>
    <t>2008</t>
    <phoneticPr fontId="2" type="noConversion"/>
  </si>
  <si>
    <t>2008-02</t>
    <phoneticPr fontId="2" type="noConversion"/>
  </si>
  <si>
    <t>2008-03</t>
    <phoneticPr fontId="2" type="noConversion"/>
  </si>
  <si>
    <t>2008-04</t>
    <phoneticPr fontId="2" type="noConversion"/>
  </si>
  <si>
    <t>2008-05</t>
    <phoneticPr fontId="2" type="noConversion"/>
  </si>
  <si>
    <t>2008-06</t>
    <phoneticPr fontId="2" type="noConversion"/>
  </si>
  <si>
    <t>2008-07</t>
    <phoneticPr fontId="2" type="noConversion"/>
  </si>
  <si>
    <t>2008-08</t>
    <phoneticPr fontId="2" type="noConversion"/>
  </si>
  <si>
    <t>2008-09</t>
    <phoneticPr fontId="2" type="noConversion"/>
  </si>
  <si>
    <t>2008-10</t>
    <phoneticPr fontId="2" type="noConversion"/>
  </si>
  <si>
    <t>2008-11</t>
    <phoneticPr fontId="2" type="noConversion"/>
  </si>
  <si>
    <t>2008-12</t>
    <phoneticPr fontId="2" type="noConversion"/>
  </si>
  <si>
    <t>2009-01</t>
    <phoneticPr fontId="2" type="noConversion"/>
  </si>
  <si>
    <t>2009-02</t>
    <phoneticPr fontId="2" type="noConversion"/>
  </si>
  <si>
    <t>2009-03</t>
    <phoneticPr fontId="2" type="noConversion"/>
  </si>
  <si>
    <t>2009-04</t>
    <phoneticPr fontId="2" type="noConversion"/>
  </si>
  <si>
    <t>2009-05</t>
    <phoneticPr fontId="2" type="noConversion"/>
  </si>
  <si>
    <t>2009-06</t>
    <phoneticPr fontId="2" type="noConversion"/>
  </si>
  <si>
    <t>2009-07</t>
    <phoneticPr fontId="2" type="noConversion"/>
  </si>
  <si>
    <t>2009-08</t>
    <phoneticPr fontId="2" type="noConversion"/>
  </si>
  <si>
    <t>2009-09</t>
    <phoneticPr fontId="2" type="noConversion"/>
  </si>
  <si>
    <t>2009-10</t>
    <phoneticPr fontId="2" type="noConversion"/>
  </si>
  <si>
    <t>2009-11</t>
    <phoneticPr fontId="2" type="noConversion"/>
  </si>
  <si>
    <t>2009-12</t>
    <phoneticPr fontId="2" type="noConversion"/>
  </si>
  <si>
    <t>2010</t>
    <phoneticPr fontId="2" type="noConversion"/>
  </si>
  <si>
    <t>2010-02</t>
    <phoneticPr fontId="2" type="noConversion"/>
  </si>
  <si>
    <t>2010-03</t>
    <phoneticPr fontId="2" type="noConversion"/>
  </si>
  <si>
    <t>2010-04</t>
    <phoneticPr fontId="2" type="noConversion"/>
  </si>
  <si>
    <t>2010-05</t>
    <phoneticPr fontId="2" type="noConversion"/>
  </si>
  <si>
    <t>2010-06</t>
    <phoneticPr fontId="2" type="noConversion"/>
  </si>
  <si>
    <t>2010-07</t>
    <phoneticPr fontId="2" type="noConversion"/>
  </si>
  <si>
    <t>2010-08</t>
    <phoneticPr fontId="2" type="noConversion"/>
  </si>
  <si>
    <t>2010-09</t>
    <phoneticPr fontId="2" type="noConversion"/>
  </si>
  <si>
    <t>2010-10</t>
    <phoneticPr fontId="2" type="noConversion"/>
  </si>
  <si>
    <t>2010-11</t>
    <phoneticPr fontId="2" type="noConversion"/>
  </si>
  <si>
    <t>2010-12</t>
    <phoneticPr fontId="2" type="noConversion"/>
  </si>
  <si>
    <t>2011-01</t>
    <phoneticPr fontId="2" type="noConversion"/>
  </si>
  <si>
    <t>2011-02</t>
    <phoneticPr fontId="2" type="noConversion"/>
  </si>
  <si>
    <t>2011-03</t>
    <phoneticPr fontId="2" type="noConversion"/>
  </si>
  <si>
    <t>2011-04</t>
    <phoneticPr fontId="2" type="noConversion"/>
  </si>
  <si>
    <t>2011-05</t>
    <phoneticPr fontId="2" type="noConversion"/>
  </si>
  <si>
    <t>2011-06</t>
    <phoneticPr fontId="2" type="noConversion"/>
  </si>
  <si>
    <t>2011-07</t>
    <phoneticPr fontId="2" type="noConversion"/>
  </si>
  <si>
    <t>2011-08</t>
    <phoneticPr fontId="2" type="noConversion"/>
  </si>
  <si>
    <t>2011-09</t>
    <phoneticPr fontId="2" type="noConversion"/>
  </si>
  <si>
    <t>2011-10</t>
    <phoneticPr fontId="2" type="noConversion"/>
  </si>
  <si>
    <t>2011-11</t>
    <phoneticPr fontId="2" type="noConversion"/>
  </si>
  <si>
    <t>2011-12</t>
    <phoneticPr fontId="2" type="noConversion"/>
  </si>
  <si>
    <t>2012</t>
    <phoneticPr fontId="2" type="noConversion"/>
  </si>
  <si>
    <t>2012-02</t>
    <phoneticPr fontId="2" type="noConversion"/>
  </si>
  <si>
    <t>2012-03</t>
    <phoneticPr fontId="2" type="noConversion"/>
  </si>
  <si>
    <t>2012-04</t>
    <phoneticPr fontId="2" type="noConversion"/>
  </si>
  <si>
    <t>2012-05</t>
    <phoneticPr fontId="2" type="noConversion"/>
  </si>
  <si>
    <t>2012-06</t>
    <phoneticPr fontId="2" type="noConversion"/>
  </si>
  <si>
    <t>2012-07</t>
    <phoneticPr fontId="2" type="noConversion"/>
  </si>
  <si>
    <t>2012-08</t>
    <phoneticPr fontId="2" type="noConversion"/>
  </si>
  <si>
    <t>2012-09</t>
    <phoneticPr fontId="2" type="noConversion"/>
  </si>
  <si>
    <t>2012-10</t>
    <phoneticPr fontId="2" type="noConversion"/>
  </si>
  <si>
    <t>2012-11</t>
    <phoneticPr fontId="2" type="noConversion"/>
  </si>
  <si>
    <t>2012-12</t>
    <phoneticPr fontId="2" type="noConversion"/>
  </si>
  <si>
    <t>2013-01</t>
    <phoneticPr fontId="2" type="noConversion"/>
  </si>
  <si>
    <t>2013-02</t>
    <phoneticPr fontId="2" type="noConversion"/>
  </si>
  <si>
    <t>2013-03</t>
    <phoneticPr fontId="2" type="noConversion"/>
  </si>
  <si>
    <t>2013-04</t>
    <phoneticPr fontId="2" type="noConversion"/>
  </si>
  <si>
    <t>2013-05</t>
    <phoneticPr fontId="2" type="noConversion"/>
  </si>
  <si>
    <t>2013-06</t>
    <phoneticPr fontId="2" type="noConversion"/>
  </si>
  <si>
    <t>2013-07</t>
    <phoneticPr fontId="2" type="noConversion"/>
  </si>
  <si>
    <t>2013-08</t>
    <phoneticPr fontId="2" type="noConversion"/>
  </si>
  <si>
    <t>2013-09</t>
    <phoneticPr fontId="2" type="noConversion"/>
  </si>
  <si>
    <t>2013-10</t>
    <phoneticPr fontId="2" type="noConversion"/>
  </si>
  <si>
    <t>2013-11</t>
    <phoneticPr fontId="2" type="noConversion"/>
  </si>
  <si>
    <t>2013-12</t>
    <phoneticPr fontId="2" type="noConversion"/>
  </si>
  <si>
    <t>2014</t>
    <phoneticPr fontId="2" type="noConversion"/>
  </si>
  <si>
    <t>2014-02</t>
    <phoneticPr fontId="2" type="noConversion"/>
  </si>
  <si>
    <t>2014-03</t>
    <phoneticPr fontId="2" type="noConversion"/>
  </si>
  <si>
    <t>2014-04</t>
    <phoneticPr fontId="2" type="noConversion"/>
  </si>
  <si>
    <t>2014-05</t>
    <phoneticPr fontId="2" type="noConversion"/>
  </si>
  <si>
    <t>2014-06</t>
    <phoneticPr fontId="2" type="noConversion"/>
  </si>
  <si>
    <t>2014-07</t>
    <phoneticPr fontId="2" type="noConversion"/>
  </si>
  <si>
    <t>2014-08</t>
    <phoneticPr fontId="2" type="noConversion"/>
  </si>
  <si>
    <t>2014-09</t>
    <phoneticPr fontId="2" type="noConversion"/>
  </si>
  <si>
    <t>2014-10</t>
    <phoneticPr fontId="2" type="noConversion"/>
  </si>
  <si>
    <t>2014-11</t>
    <phoneticPr fontId="2" type="noConversion"/>
  </si>
  <si>
    <t>2014-12</t>
    <phoneticPr fontId="2" type="noConversion"/>
  </si>
  <si>
    <t>2015-01</t>
    <phoneticPr fontId="2" type="noConversion"/>
  </si>
  <si>
    <t>2015-02</t>
    <phoneticPr fontId="2" type="noConversion"/>
  </si>
  <si>
    <t>2015-03</t>
    <phoneticPr fontId="2" type="noConversion"/>
  </si>
  <si>
    <t>2015-04</t>
    <phoneticPr fontId="2" type="noConversion"/>
  </si>
  <si>
    <t>2015-05</t>
    <phoneticPr fontId="2" type="noConversion"/>
  </si>
  <si>
    <t>2015-06</t>
    <phoneticPr fontId="2" type="noConversion"/>
  </si>
  <si>
    <t>2015-07</t>
    <phoneticPr fontId="2" type="noConversion"/>
  </si>
  <si>
    <t>2015-08</t>
    <phoneticPr fontId="2" type="noConversion"/>
  </si>
  <si>
    <t>2015-09</t>
    <phoneticPr fontId="2" type="noConversion"/>
  </si>
  <si>
    <t>2015-10</t>
    <phoneticPr fontId="2" type="noConversion"/>
  </si>
  <si>
    <t>2015-11</t>
    <phoneticPr fontId="2" type="noConversion"/>
  </si>
  <si>
    <t>2015-12</t>
    <phoneticPr fontId="2" type="noConversion"/>
  </si>
  <si>
    <t>2016</t>
    <phoneticPr fontId="2" type="noConversion"/>
  </si>
  <si>
    <t>2016-02</t>
    <phoneticPr fontId="2" type="noConversion"/>
  </si>
  <si>
    <t>2016-03</t>
    <phoneticPr fontId="2" type="noConversion"/>
  </si>
  <si>
    <t>2016-04</t>
    <phoneticPr fontId="2" type="noConversion"/>
  </si>
  <si>
    <t>2016-05</t>
    <phoneticPr fontId="2" type="noConversion"/>
  </si>
  <si>
    <t>2016-06</t>
    <phoneticPr fontId="2" type="noConversion"/>
  </si>
  <si>
    <t>2016-07</t>
    <phoneticPr fontId="2" type="noConversion"/>
  </si>
  <si>
    <t>2016-08</t>
    <phoneticPr fontId="2" type="noConversion"/>
  </si>
  <si>
    <t>2016-09</t>
    <phoneticPr fontId="2" type="noConversion"/>
  </si>
  <si>
    <t>2016-10</t>
    <phoneticPr fontId="2" type="noConversion"/>
  </si>
  <si>
    <t>2016-11</t>
    <phoneticPr fontId="2" type="noConversion"/>
  </si>
  <si>
    <t>2016-12</t>
    <phoneticPr fontId="2" type="noConversion"/>
  </si>
  <si>
    <t>2017-01</t>
    <phoneticPr fontId="2" type="noConversion"/>
  </si>
  <si>
    <t>2017-02</t>
    <phoneticPr fontId="2" type="noConversion"/>
  </si>
  <si>
    <t>2017-03</t>
    <phoneticPr fontId="2" type="noConversion"/>
  </si>
  <si>
    <t>2017-04</t>
    <phoneticPr fontId="2" type="noConversion"/>
  </si>
  <si>
    <t>2017-05</t>
    <phoneticPr fontId="2" type="noConversion"/>
  </si>
  <si>
    <t>2017-06</t>
    <phoneticPr fontId="2" type="noConversion"/>
  </si>
  <si>
    <t>2017-07</t>
    <phoneticPr fontId="2" type="noConversion"/>
  </si>
  <si>
    <t>2017-08</t>
    <phoneticPr fontId="2" type="noConversion"/>
  </si>
  <si>
    <t>2017-09</t>
    <phoneticPr fontId="2" type="noConversion"/>
  </si>
  <si>
    <t>2017-10</t>
    <phoneticPr fontId="2" type="noConversion"/>
  </si>
  <si>
    <t>2017-11</t>
    <phoneticPr fontId="2" type="noConversion"/>
  </si>
  <si>
    <t>2017-12</t>
    <phoneticPr fontId="2" type="noConversion"/>
  </si>
  <si>
    <t>2018</t>
    <phoneticPr fontId="2" type="noConversion"/>
  </si>
  <si>
    <t>2018-02</t>
    <phoneticPr fontId="2" type="noConversion"/>
  </si>
  <si>
    <t>2018-03</t>
    <phoneticPr fontId="2" type="noConversion"/>
  </si>
  <si>
    <t>2018-04</t>
    <phoneticPr fontId="2" type="noConversion"/>
  </si>
  <si>
    <t>2018-05</t>
    <phoneticPr fontId="2" type="noConversion"/>
  </si>
  <si>
    <t>2018-06</t>
    <phoneticPr fontId="2" type="noConversion"/>
  </si>
  <si>
    <t>2018-07</t>
    <phoneticPr fontId="2" type="noConversion"/>
  </si>
  <si>
    <t>2018-08</t>
    <phoneticPr fontId="2" type="noConversion"/>
  </si>
  <si>
    <t>2018-09</t>
    <phoneticPr fontId="2" type="noConversion"/>
  </si>
  <si>
    <t>2018-10</t>
    <phoneticPr fontId="2" type="noConversion"/>
  </si>
  <si>
    <t>2018-11</t>
    <phoneticPr fontId="2" type="noConversion"/>
  </si>
  <si>
    <t>2018-12</t>
    <phoneticPr fontId="2" type="noConversion"/>
  </si>
  <si>
    <t>2019-01</t>
    <phoneticPr fontId="2" type="noConversion"/>
  </si>
  <si>
    <t>2019-02</t>
    <phoneticPr fontId="2" type="noConversion"/>
  </si>
  <si>
    <t>2019-03</t>
    <phoneticPr fontId="2" type="noConversion"/>
  </si>
  <si>
    <t>2019-04</t>
    <phoneticPr fontId="2" type="noConversion"/>
  </si>
  <si>
    <t>2019-05</t>
    <phoneticPr fontId="2" type="noConversion"/>
  </si>
  <si>
    <t>2019-06</t>
    <phoneticPr fontId="2" type="noConversion"/>
  </si>
  <si>
    <t>2019-07</t>
    <phoneticPr fontId="2" type="noConversion"/>
  </si>
  <si>
    <t>2019-08</t>
    <phoneticPr fontId="2" type="noConversion"/>
  </si>
  <si>
    <t>2019-09</t>
    <phoneticPr fontId="2" type="noConversion"/>
  </si>
  <si>
    <t>2019-10</t>
    <phoneticPr fontId="2" type="noConversion"/>
  </si>
  <si>
    <t>2019-11</t>
    <phoneticPr fontId="2" type="noConversion"/>
  </si>
  <si>
    <t>2019-12</t>
    <phoneticPr fontId="2" type="noConversion"/>
  </si>
  <si>
    <t>2020</t>
    <phoneticPr fontId="2" type="noConversion"/>
  </si>
  <si>
    <t>2020-02</t>
    <phoneticPr fontId="2" type="noConversion"/>
  </si>
  <si>
    <t>2020-03</t>
    <phoneticPr fontId="2" type="noConversion"/>
  </si>
  <si>
    <t>2020-04</t>
    <phoneticPr fontId="2" type="noConversion"/>
  </si>
  <si>
    <t>2020-05</t>
    <phoneticPr fontId="2" type="noConversion"/>
  </si>
  <si>
    <t>2020-06</t>
    <phoneticPr fontId="2" type="noConversion"/>
  </si>
  <si>
    <t>2020-07</t>
    <phoneticPr fontId="2" type="noConversion"/>
  </si>
  <si>
    <t>2020-08</t>
    <phoneticPr fontId="2" type="noConversion"/>
  </si>
  <si>
    <t>2020-09</t>
    <phoneticPr fontId="2" type="noConversion"/>
  </si>
  <si>
    <t>2020-10</t>
    <phoneticPr fontId="2" type="noConversion"/>
  </si>
  <si>
    <t>2020-11</t>
    <phoneticPr fontId="2" type="noConversion"/>
  </si>
  <si>
    <t>2020-12</t>
    <phoneticPr fontId="2" type="noConversion"/>
  </si>
  <si>
    <t>春3-5</t>
    <phoneticPr fontId="2" type="noConversion"/>
  </si>
  <si>
    <t>夏6-8</t>
    <phoneticPr fontId="2" type="noConversion"/>
  </si>
  <si>
    <t>秋9-11</t>
    <phoneticPr fontId="2" type="noConversion"/>
  </si>
  <si>
    <t>冬12-2</t>
    <phoneticPr fontId="2" type="noConversion"/>
  </si>
  <si>
    <t>年气温</t>
    <phoneticPr fontId="2" type="noConversion"/>
  </si>
  <si>
    <t>年平均降水量</t>
    <phoneticPr fontId="2" type="noConversion"/>
  </si>
  <si>
    <t>丰</t>
    <phoneticPr fontId="2" type="noConversion"/>
  </si>
  <si>
    <t>总用水量(亿立方米)</t>
    <phoneticPr fontId="2" type="noConversion"/>
  </si>
  <si>
    <t>工业用水(亿立方米)</t>
    <phoneticPr fontId="2" type="noConversion"/>
  </si>
  <si>
    <t>枯</t>
    <phoneticPr fontId="2" type="noConversion"/>
  </si>
  <si>
    <t>水资源总量(亿立方米)</t>
    <phoneticPr fontId="2" type="noConversion"/>
  </si>
  <si>
    <t>降水量</t>
    <phoneticPr fontId="2" type="noConversion"/>
  </si>
  <si>
    <t>全省地表水资源量(亿立方米)</t>
    <phoneticPr fontId="2" type="noConversion"/>
  </si>
  <si>
    <t>农田灌溉亩均用水量（立方米）</t>
    <phoneticPr fontId="2" type="noConversion"/>
  </si>
  <si>
    <t>全省用水消耗总量(亿立方米)</t>
    <phoneticPr fontId="2" type="noConversion"/>
  </si>
  <si>
    <t>全省地下水资源量(亿立方米)</t>
    <phoneticPr fontId="2" type="noConversion"/>
  </si>
  <si>
    <t>偏枯</t>
    <phoneticPr fontId="2" type="noConversion"/>
  </si>
  <si>
    <t>偏丰</t>
    <phoneticPr fontId="2" type="noConversion"/>
  </si>
  <si>
    <t>农林渔(亿立方米)</t>
    <phoneticPr fontId="2" type="noConversion"/>
  </si>
  <si>
    <t>生活环境(亿立方米)</t>
    <phoneticPr fontId="2" type="noConversion"/>
  </si>
  <si>
    <t>平水年</t>
    <phoneticPr fontId="2" type="noConversion"/>
  </si>
  <si>
    <t>人均（立方米）</t>
    <phoneticPr fontId="2" type="noConversion"/>
  </si>
  <si>
    <t>稍偏枯</t>
    <phoneticPr fontId="2" type="noConversion"/>
  </si>
  <si>
    <t>偏枯年</t>
    <phoneticPr fontId="2" type="noConversion"/>
  </si>
  <si>
    <t>枯水年</t>
    <phoneticPr fontId="2" type="noConversion"/>
  </si>
  <si>
    <t>平水稍偏枯</t>
    <phoneticPr fontId="2" type="noConversion"/>
  </si>
  <si>
    <t>偏丰年</t>
    <phoneticPr fontId="2" type="noConversion"/>
  </si>
  <si>
    <t>丰水年</t>
    <phoneticPr fontId="2" type="noConversion"/>
  </si>
  <si>
    <t>Month</t>
    <phoneticPr fontId="2" type="noConversion"/>
  </si>
  <si>
    <t>precipitation（mm）</t>
    <phoneticPr fontId="2" type="noConversion"/>
  </si>
  <si>
    <t>Total water consumption</t>
    <phoneticPr fontId="2" type="noConversion"/>
  </si>
  <si>
    <t>Living environment water</t>
    <phoneticPr fontId="2" type="noConversion"/>
  </si>
  <si>
    <t>Industrial water</t>
    <phoneticPr fontId="2" type="noConversion"/>
  </si>
  <si>
    <t>Total water consumption of the whole province</t>
    <phoneticPr fontId="2" type="noConversion"/>
  </si>
  <si>
    <t>Water for agriculture, forestry and fishery</t>
  </si>
  <si>
    <t>Water resources amount(108 m3)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</si>
</sst>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BE881"/>
      <color rgb="FF34E7E4"/>
      <color rgb="FF575FCF"/>
      <color rgb="FF2C12EF"/>
      <color rgb="FFF33165"/>
      <color rgb="FFE38105"/>
      <color rgb="FFA21C68"/>
      <color rgb="FF36DF35"/>
      <color rgb="FFF034C1"/>
      <color rgb="FF7944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8405851886925"/>
          <c:y val="3.2733771946813046E-2"/>
          <c:w val="0.8110927786497375"/>
          <c:h val="0.85758246136309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年平均降水量!$E$1</c:f>
              <c:strCache>
                <c:ptCount val="1"/>
                <c:pt idx="0">
                  <c:v>降水量</c:v>
                </c:pt>
              </c:strCache>
            </c:strRef>
          </c:tx>
          <c:spPr>
            <a:ln w="15875" cap="rnd">
              <a:solidFill>
                <a:srgbClr val="7B78B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57D9B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年平均降水量!$D$2:$D$22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年平均降水量!$E$2:$E$22</c:f>
              <c:numCache>
                <c:formatCode>General</c:formatCode>
                <c:ptCount val="21"/>
                <c:pt idx="0">
                  <c:v>543.29999999999995</c:v>
                </c:pt>
                <c:pt idx="1">
                  <c:v>538.57179487179496</c:v>
                </c:pt>
                <c:pt idx="2">
                  <c:v>671.79658119658143</c:v>
                </c:pt>
                <c:pt idx="3">
                  <c:v>1074.3389830508474</c:v>
                </c:pt>
                <c:pt idx="4">
                  <c:v>790.91260504201693</c:v>
                </c:pt>
                <c:pt idx="5">
                  <c:v>852.85966386554605</c:v>
                </c:pt>
                <c:pt idx="6">
                  <c:v>699.92521008403367</c:v>
                </c:pt>
                <c:pt idx="7">
                  <c:v>762.24453781512614</c:v>
                </c:pt>
                <c:pt idx="8">
                  <c:v>718.72184873949539</c:v>
                </c:pt>
                <c:pt idx="9">
                  <c:v>717.88235294117635</c:v>
                </c:pt>
                <c:pt idx="10">
                  <c:v>787.41570247933896</c:v>
                </c:pt>
                <c:pt idx="11">
                  <c:v>720.1355371900828</c:v>
                </c:pt>
                <c:pt idx="12">
                  <c:v>577.08595041322292</c:v>
                </c:pt>
                <c:pt idx="13">
                  <c:v>565.55206611570247</c:v>
                </c:pt>
                <c:pt idx="14">
                  <c:v>703.03388429752056</c:v>
                </c:pt>
                <c:pt idx="15">
                  <c:v>700.88429752066111</c:v>
                </c:pt>
                <c:pt idx="16">
                  <c:v>803.27250000000038</c:v>
                </c:pt>
                <c:pt idx="17">
                  <c:v>765.95249999999999</c:v>
                </c:pt>
                <c:pt idx="18">
                  <c:v>734.54250000000002</c:v>
                </c:pt>
                <c:pt idx="19">
                  <c:v>504.1875</c:v>
                </c:pt>
                <c:pt idx="20">
                  <c:v>852.64416666666659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4-4A7F-B330-1CDF79B46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12847"/>
        <c:axId val="821708047"/>
      </c:scatterChart>
      <c:valAx>
        <c:axId val="821712847"/>
        <c:scaling>
          <c:orientation val="minMax"/>
          <c:max val="2020"/>
          <c:min val="2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1708047"/>
        <c:crosses val="autoZero"/>
        <c:crossBetween val="midCat"/>
      </c:valAx>
      <c:valAx>
        <c:axId val="821708047"/>
        <c:scaling>
          <c:orientation val="minMax"/>
          <c:max val="1300"/>
          <c:min val="3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</a:t>
                </a:r>
                <a:r>
                  <a:rPr lang="en-US" altLang="zh-CN" sz="1600" b="0" i="0" u="none" strike="noStrik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6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precipitation (mm)</a:t>
                </a:r>
                <a:endParaRPr lang="zh-CN" alt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1712847"/>
        <c:crosses val="autoZero"/>
        <c:crossBetween val="midCat"/>
        <c:majorUnit val="200"/>
        <c:minorUnit val="100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8405851886925"/>
          <c:y val="3.2733771946813046E-2"/>
          <c:w val="0.8110927786497375"/>
          <c:h val="0.85758246136309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年平均气温!$E$1</c:f>
              <c:strCache>
                <c:ptCount val="1"/>
                <c:pt idx="0">
                  <c:v>降水量</c:v>
                </c:pt>
              </c:strCache>
            </c:strRef>
          </c:tx>
          <c:spPr>
            <a:ln w="15875" cap="rnd">
              <a:solidFill>
                <a:srgbClr val="7B78B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57D9B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717994227368186E-2"/>
                  <c:y val="0.53185075337121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年平均气温!$D$2:$D$22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年平均气温!$E$2:$E$22</c:f>
              <c:numCache>
                <c:formatCode>General</c:formatCode>
                <c:ptCount val="21"/>
                <c:pt idx="0">
                  <c:v>14.72</c:v>
                </c:pt>
                <c:pt idx="1">
                  <c:v>14.928252611585949</c:v>
                </c:pt>
                <c:pt idx="2">
                  <c:v>15.293613485280151</c:v>
                </c:pt>
                <c:pt idx="3">
                  <c:v>14.181520715630882</c:v>
                </c:pt>
                <c:pt idx="4">
                  <c:v>15.144397759103644</c:v>
                </c:pt>
                <c:pt idx="5">
                  <c:v>14.518689103746796</c:v>
                </c:pt>
                <c:pt idx="6">
                  <c:v>15.32138860382863</c:v>
                </c:pt>
                <c:pt idx="7">
                  <c:v>15.284481117252234</c:v>
                </c:pt>
                <c:pt idx="8">
                  <c:v>14.754197485280933</c:v>
                </c:pt>
                <c:pt idx="9">
                  <c:v>14.735032690681015</c:v>
                </c:pt>
                <c:pt idx="10">
                  <c:v>14.740038167709185</c:v>
                </c:pt>
                <c:pt idx="11">
                  <c:v>14.338765981689685</c:v>
                </c:pt>
                <c:pt idx="12">
                  <c:v>14.652710005301273</c:v>
                </c:pt>
                <c:pt idx="13">
                  <c:v>15.365081770932974</c:v>
                </c:pt>
                <c:pt idx="14">
                  <c:v>15.28359156812577</c:v>
                </c:pt>
                <c:pt idx="15">
                  <c:v>14.997670026017346</c:v>
                </c:pt>
                <c:pt idx="16">
                  <c:v>15.6863711313216</c:v>
                </c:pt>
                <c:pt idx="17">
                  <c:v>15.593049076969795</c:v>
                </c:pt>
                <c:pt idx="18">
                  <c:v>15.472014215105421</c:v>
                </c:pt>
                <c:pt idx="19">
                  <c:v>15.635490379481352</c:v>
                </c:pt>
                <c:pt idx="20">
                  <c:v>15.493481381061301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28-4DCA-B514-86FDB487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12847"/>
        <c:axId val="821708047"/>
      </c:scatterChart>
      <c:valAx>
        <c:axId val="821712847"/>
        <c:scaling>
          <c:orientation val="minMax"/>
          <c:max val="2020"/>
          <c:min val="2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1708047"/>
        <c:crosses val="autoZero"/>
        <c:crossBetween val="midCat"/>
      </c:valAx>
      <c:valAx>
        <c:axId val="8217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</a:t>
                </a:r>
                <a:r>
                  <a:rPr lang="en-US" altLang="zh-CN" sz="1800" b="0" i="0" u="none" strike="noStrik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800" b="0" i="0" u="none" strike="noStrike" baseline="0"/>
                  <a:t>temperature</a:t>
                </a:r>
                <a:r>
                  <a:rPr lang="en-US" altLang="zh-CN" sz="18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zh-CN" altLang="en-US" sz="18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altLang="zh-CN" sz="18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1712847"/>
        <c:crosses val="autoZero"/>
        <c:crossBetween val="midCat"/>
        <c:majorUnit val="0.4"/>
        <c:minorUnit val="0.2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8405851886925"/>
          <c:y val="3.2733771946813046E-2"/>
          <c:w val="0.8110927786497375"/>
          <c:h val="0.85758246136309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年NDVI!$E$1</c:f>
              <c:strCache>
                <c:ptCount val="1"/>
                <c:pt idx="0">
                  <c:v>NDVI</c:v>
                </c:pt>
              </c:strCache>
            </c:strRef>
          </c:tx>
          <c:spPr>
            <a:ln w="15875" cap="rnd">
              <a:solidFill>
                <a:srgbClr val="7B78B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57D9B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139450148834184E-2"/>
                  <c:y val="0.36975514136682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 b="1" i="1" baseline="0">
                        <a:solidFill>
                          <a:srgbClr val="57D9B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</a:t>
                    </a:r>
                    <a:r>
                      <a:rPr lang="en-US" altLang="zh-CN" sz="1600" b="1" baseline="0">
                        <a:solidFill>
                          <a:srgbClr val="57D9B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0.0049x - 9.2802</a:t>
                    </a:r>
                    <a:br>
                      <a:rPr lang="en-US" altLang="zh-CN" sz="1600" b="1" baseline="0">
                        <a:solidFill>
                          <a:srgbClr val="57D9B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600" b="1" i="1" baseline="0">
                        <a:solidFill>
                          <a:srgbClr val="57D9B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</a:t>
                    </a:r>
                    <a:r>
                      <a:rPr lang="en-US" altLang="zh-CN" sz="1600" b="1" baseline="0">
                        <a:solidFill>
                          <a:srgbClr val="57D9B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0.845</a:t>
                    </a:r>
                    <a:endParaRPr lang="en-US" altLang="zh-CN" sz="1600" b="1">
                      <a:solidFill>
                        <a:srgbClr val="57D9B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 altLang="zh-CN"/>
                </a:p>
              </c:txPr>
            </c:trendlineLbl>
          </c:trendline>
          <c:xVal>
            <c:numRef>
              <c:f>年NDVI!$D$2:$D$22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年NDVI!$E$2:$E$22</c:f>
              <c:numCache>
                <c:formatCode>General</c:formatCode>
                <c:ptCount val="21"/>
                <c:pt idx="0">
                  <c:v>0.41333333333333339</c:v>
                </c:pt>
                <c:pt idx="1">
                  <c:v>0.41833333333333328</c:v>
                </c:pt>
                <c:pt idx="2">
                  <c:v>0.44416666666666665</c:v>
                </c:pt>
                <c:pt idx="3">
                  <c:v>0.44416666666666665</c:v>
                </c:pt>
                <c:pt idx="4">
                  <c:v>0.46416666666666678</c:v>
                </c:pt>
                <c:pt idx="5">
                  <c:v>0.46500000000000008</c:v>
                </c:pt>
                <c:pt idx="6">
                  <c:v>0.47166666666666673</c:v>
                </c:pt>
                <c:pt idx="7">
                  <c:v>0.49333333333333335</c:v>
                </c:pt>
                <c:pt idx="8">
                  <c:v>0.48583333333333339</c:v>
                </c:pt>
                <c:pt idx="9">
                  <c:v>0.47916666666666669</c:v>
                </c:pt>
                <c:pt idx="10">
                  <c:v>0.47583333333333333</c:v>
                </c:pt>
                <c:pt idx="11">
                  <c:v>0.49666666666666665</c:v>
                </c:pt>
                <c:pt idx="12">
                  <c:v>0.49666666666666665</c:v>
                </c:pt>
                <c:pt idx="13">
                  <c:v>0.47916666666666657</c:v>
                </c:pt>
                <c:pt idx="14">
                  <c:v>0.51</c:v>
                </c:pt>
                <c:pt idx="15">
                  <c:v>0.52333333333333332</c:v>
                </c:pt>
                <c:pt idx="16">
                  <c:v>0.50750000000000006</c:v>
                </c:pt>
                <c:pt idx="17">
                  <c:v>0.52249999999999996</c:v>
                </c:pt>
                <c:pt idx="18">
                  <c:v>0.50166666666666659</c:v>
                </c:pt>
                <c:pt idx="19">
                  <c:v>0.51333333333333331</c:v>
                </c:pt>
                <c:pt idx="20">
                  <c:v>0.53083333333333338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53-44EA-AD3B-08322029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12847"/>
        <c:axId val="821708047"/>
      </c:scatterChart>
      <c:valAx>
        <c:axId val="821712847"/>
        <c:scaling>
          <c:orientation val="minMax"/>
          <c:max val="2020"/>
          <c:min val="2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1708047"/>
        <c:crosses val="autoZero"/>
        <c:crossBetween val="midCat"/>
      </c:valAx>
      <c:valAx>
        <c:axId val="821708047"/>
        <c:scaling>
          <c:orientation val="minMax"/>
          <c:max val="0.60000000000000009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8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NDVI</a:t>
                </a:r>
                <a:endParaRPr lang="zh-CN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1712847"/>
        <c:crosses val="autoZero"/>
        <c:crossBetween val="midCat"/>
        <c:minorUnit val="5.000000000000001E-2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>
        <c:manualLayout>
          <c:xMode val="edge"/>
          <c:yMode val="edge"/>
          <c:x val="0.12020246247032934"/>
          <c:y val="6.6569713946046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13141133600564E-2"/>
          <c:y val="2.2766920974256456E-2"/>
          <c:w val="0.87127899770720929"/>
          <c:h val="0.7851522282568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用水量!$B$1</c:f>
              <c:strCache>
                <c:ptCount val="1"/>
                <c:pt idx="0">
                  <c:v>NDVI</c:v>
                </c:pt>
              </c:strCache>
            </c:strRef>
          </c:tx>
          <c:spPr>
            <a:ln w="19050" cap="rnd">
              <a:solidFill>
                <a:srgbClr val="7944B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034C1"/>
              </a:solidFill>
              <a:ln w="9525">
                <a:solidFill>
                  <a:srgbClr val="F034C1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034C1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189191922511302E-2"/>
                  <c:y val="0.449746284051649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400" i="1" baseline="0">
                        <a:solidFill>
                          <a:srgbClr val="F034C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</a:t>
                    </a:r>
                    <a:r>
                      <a:rPr lang="en-US" altLang="zh-CN" sz="1400" baseline="0">
                        <a:solidFill>
                          <a:srgbClr val="F034C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= 0.0049x - 9.2802</a:t>
                    </a:r>
                    <a:br>
                      <a:rPr lang="en-US" altLang="zh-CN" sz="1400" baseline="0">
                        <a:solidFill>
                          <a:srgbClr val="F034C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400" i="1" baseline="0">
                        <a:solidFill>
                          <a:srgbClr val="F034C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</a:t>
                    </a:r>
                    <a:r>
                      <a:rPr lang="en-US" altLang="zh-CN" sz="1400" baseline="0">
                        <a:solidFill>
                          <a:srgbClr val="F034C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= 0.845</a:t>
                    </a:r>
                    <a:endParaRPr lang="en-US" altLang="zh-CN" sz="1400">
                      <a:solidFill>
                        <a:srgbClr val="F034C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 altLang="zh-CN"/>
                </a:p>
              </c:txPr>
            </c:trendlineLbl>
          </c:trendline>
          <c:xVal>
            <c:numRef>
              <c:f>用水量!$A$2:$A$22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用水量!$B$2:$B$22</c:f>
              <c:numCache>
                <c:formatCode>General</c:formatCode>
                <c:ptCount val="21"/>
                <c:pt idx="0">
                  <c:v>0.41333333333333339</c:v>
                </c:pt>
                <c:pt idx="1">
                  <c:v>0.41833333333333328</c:v>
                </c:pt>
                <c:pt idx="2">
                  <c:v>0.44416666666666665</c:v>
                </c:pt>
                <c:pt idx="3">
                  <c:v>0.44416666666666665</c:v>
                </c:pt>
                <c:pt idx="4">
                  <c:v>0.46416666666666678</c:v>
                </c:pt>
                <c:pt idx="5">
                  <c:v>0.46500000000000008</c:v>
                </c:pt>
                <c:pt idx="6">
                  <c:v>0.47166666666666673</c:v>
                </c:pt>
                <c:pt idx="7">
                  <c:v>0.49333333333333335</c:v>
                </c:pt>
                <c:pt idx="8">
                  <c:v>0.48583333333333339</c:v>
                </c:pt>
                <c:pt idx="9">
                  <c:v>0.47916666666666669</c:v>
                </c:pt>
                <c:pt idx="10">
                  <c:v>0.47583333333333333</c:v>
                </c:pt>
                <c:pt idx="11">
                  <c:v>0.49666666666666665</c:v>
                </c:pt>
                <c:pt idx="12">
                  <c:v>0.49666666666666665</c:v>
                </c:pt>
                <c:pt idx="13">
                  <c:v>0.47916666666666657</c:v>
                </c:pt>
                <c:pt idx="14">
                  <c:v>0.51</c:v>
                </c:pt>
                <c:pt idx="15">
                  <c:v>0.52333333333333332</c:v>
                </c:pt>
                <c:pt idx="16">
                  <c:v>0.50750000000000006</c:v>
                </c:pt>
                <c:pt idx="17">
                  <c:v>0.52249999999999996</c:v>
                </c:pt>
                <c:pt idx="18">
                  <c:v>0.50166666666666659</c:v>
                </c:pt>
                <c:pt idx="19">
                  <c:v>0.51333333333333331</c:v>
                </c:pt>
                <c:pt idx="20">
                  <c:v>0.53083333333333338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3C-475E-A674-E434E9AE8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57871"/>
        <c:axId val="531251151"/>
      </c:scatterChart>
      <c:valAx>
        <c:axId val="531257871"/>
        <c:scaling>
          <c:orientation val="minMax"/>
          <c:max val="202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  <a:endParaRPr lang="zh-CN" alt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1251151"/>
        <c:crosses val="autoZero"/>
        <c:crossBetween val="midCat"/>
      </c:valAx>
      <c:valAx>
        <c:axId val="531251151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NDVI</a:t>
                </a:r>
                <a:endParaRPr lang="zh-CN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1257871"/>
        <c:crosses val="autoZero"/>
        <c:crossBetween val="midCat"/>
        <c:majorUnit val="4.0000000000000008E-2"/>
        <c:minorUnit val="1.0000000000000002E-2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Water resources amount(108 m3)</a:t>
            </a:r>
          </a:p>
        </c:rich>
      </c:tx>
      <c:layout>
        <c:manualLayout>
          <c:xMode val="edge"/>
          <c:yMode val="edge"/>
          <c:x val="0.33106078683377366"/>
          <c:y val="4.810618208631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13141133600564E-2"/>
          <c:y val="2.2766920974256456E-2"/>
          <c:w val="0.87127899770720929"/>
          <c:h val="0.87360712957173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用水量!$F$1</c:f>
              <c:strCache>
                <c:ptCount val="1"/>
                <c:pt idx="0">
                  <c:v>总用水量(亿立方米)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0BE881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283118521499203E-2"/>
                  <c:y val="0.176762756976659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rgbClr val="0BE88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400" baseline="0">
                        <a:solidFill>
                          <a:srgbClr val="0BE88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-6.0632x + 12948</a:t>
                    </a:r>
                    <a:br>
                      <a:rPr lang="en-US" altLang="zh-CN" sz="1400" baseline="0">
                        <a:solidFill>
                          <a:srgbClr val="0BE88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400" baseline="0">
                        <a:solidFill>
                          <a:srgbClr val="0BE88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0.0756</a:t>
                    </a:r>
                    <a:endParaRPr lang="en-US" altLang="zh-CN" sz="1400">
                      <a:solidFill>
                        <a:srgbClr val="0BE88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0BE88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 altLang="zh-CN"/>
                </a:p>
              </c:txPr>
            </c:trendlineLbl>
          </c:trendline>
          <c:xVal>
            <c:numRef>
              <c:f>用水量!$A$2:$A$22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用水量!$F$2:$F$22</c:f>
              <c:numCache>
                <c:formatCode>General</c:formatCode>
                <c:ptCount val="21"/>
                <c:pt idx="0">
                  <c:v>204.87</c:v>
                </c:pt>
                <c:pt idx="1">
                  <c:v>231.29</c:v>
                </c:pt>
                <c:pt idx="2">
                  <c:v>218.81</c:v>
                </c:pt>
                <c:pt idx="3">
                  <c:v>187.62</c:v>
                </c:pt>
                <c:pt idx="4">
                  <c:v>200.7</c:v>
                </c:pt>
                <c:pt idx="5">
                  <c:v>197.81</c:v>
                </c:pt>
                <c:pt idx="6">
                  <c:v>226.98</c:v>
                </c:pt>
                <c:pt idx="7">
                  <c:v>209.28</c:v>
                </c:pt>
                <c:pt idx="8">
                  <c:v>227.53</c:v>
                </c:pt>
                <c:pt idx="9">
                  <c:v>233.71</c:v>
                </c:pt>
                <c:pt idx="10">
                  <c:v>224.61</c:v>
                </c:pt>
                <c:pt idx="11">
                  <c:v>229.04</c:v>
                </c:pt>
                <c:pt idx="12">
                  <c:v>238.61</c:v>
                </c:pt>
                <c:pt idx="13">
                  <c:v>240.57</c:v>
                </c:pt>
                <c:pt idx="14">
                  <c:v>209.29</c:v>
                </c:pt>
                <c:pt idx="15">
                  <c:v>222.83</c:v>
                </c:pt>
                <c:pt idx="16">
                  <c:v>227.6</c:v>
                </c:pt>
                <c:pt idx="17">
                  <c:v>233.8</c:v>
                </c:pt>
                <c:pt idx="18">
                  <c:v>236.4</c:v>
                </c:pt>
                <c:pt idx="19">
                  <c:v>237.8</c:v>
                </c:pt>
                <c:pt idx="20">
                  <c:v>237.14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63-4C6E-BFB2-6EC1FE92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57871"/>
        <c:axId val="531251151"/>
      </c:scatterChart>
      <c:valAx>
        <c:axId val="531257871"/>
        <c:scaling>
          <c:orientation val="minMax"/>
          <c:max val="2020"/>
          <c:min val="2000"/>
        </c:scaling>
        <c:delete val="1"/>
        <c:axPos val="b"/>
        <c:numFmt formatCode="General" sourceLinked="1"/>
        <c:majorTickMark val="in"/>
        <c:minorTickMark val="none"/>
        <c:tickLblPos val="nextTo"/>
        <c:crossAx val="531251151"/>
        <c:crosses val="autoZero"/>
        <c:crossBetween val="midCat"/>
      </c:valAx>
      <c:valAx>
        <c:axId val="531251151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water consumption (10</a:t>
                </a:r>
                <a:r>
                  <a:rPr lang="en-US" altLang="zh-CN" sz="1600" b="0" i="0" u="none" strike="noStrike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8</a:t>
                </a:r>
                <a:r>
                  <a:rPr lang="en-US" altLang="zh-CN" sz="16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</a:t>
                </a:r>
                <a:r>
                  <a:rPr lang="en-US" altLang="zh-CN" sz="1600" b="0" i="0" u="none" strike="noStrike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zh-CN" sz="16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1257871"/>
        <c:crosses val="autoZero"/>
        <c:crossBetween val="midCat"/>
        <c:majorUnit val="20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13141133600564E-2"/>
          <c:y val="2.2766920974256456E-2"/>
          <c:w val="0.87127899770720929"/>
          <c:h val="0.87360712957173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用水量!$C$1</c:f>
              <c:strCache>
                <c:ptCount val="1"/>
                <c:pt idx="0">
                  <c:v>年气温</c:v>
                </c:pt>
              </c:strCache>
            </c:strRef>
          </c:tx>
          <c:spPr>
            <a:ln w="19050" cap="rnd">
              <a:solidFill>
                <a:srgbClr val="36DF3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A21C68"/>
              </a:solidFill>
              <a:ln w="9525">
                <a:solidFill>
                  <a:srgbClr val="A21C68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A21C68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189191922511302E-2"/>
                  <c:y val="0.449746284051649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600" i="1" baseline="0">
                        <a:solidFill>
                          <a:srgbClr val="A21C68"/>
                        </a:solidFill>
                      </a:rPr>
                      <a:t>y = 0.0397x - 64.683</a:t>
                    </a:r>
                    <a:br>
                      <a:rPr lang="en-US" altLang="zh-CN" sz="1600" i="1" baseline="0">
                        <a:solidFill>
                          <a:srgbClr val="A21C68"/>
                        </a:solidFill>
                      </a:rPr>
                    </a:br>
                    <a:r>
                      <a:rPr lang="en-US" altLang="zh-CN" sz="1600" i="1" baseline="0">
                        <a:solidFill>
                          <a:srgbClr val="A21C68"/>
                        </a:solidFill>
                      </a:rPr>
                      <a:t>R² = 0.3125</a:t>
                    </a:r>
                    <a:endParaRPr lang="en-US" altLang="zh-CN" sz="1600" i="1">
                      <a:solidFill>
                        <a:srgbClr val="A21C68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 altLang="zh-CN"/>
                </a:p>
              </c:txPr>
            </c:trendlineLbl>
          </c:trendline>
          <c:xVal>
            <c:numRef>
              <c:f>用水量!$A$2:$A$22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用水量!$C$2:$C$22</c:f>
              <c:numCache>
                <c:formatCode>General</c:formatCode>
                <c:ptCount val="21"/>
                <c:pt idx="0">
                  <c:v>14.72</c:v>
                </c:pt>
                <c:pt idx="1">
                  <c:v>14.928252611585949</c:v>
                </c:pt>
                <c:pt idx="2">
                  <c:v>15.293613485280151</c:v>
                </c:pt>
                <c:pt idx="3">
                  <c:v>14.181520715630882</c:v>
                </c:pt>
                <c:pt idx="4">
                  <c:v>15.144397759103644</c:v>
                </c:pt>
                <c:pt idx="5">
                  <c:v>14.518689103746796</c:v>
                </c:pt>
                <c:pt idx="6">
                  <c:v>15.32138860382863</c:v>
                </c:pt>
                <c:pt idx="7">
                  <c:v>15.284481117252234</c:v>
                </c:pt>
                <c:pt idx="8">
                  <c:v>14.754197485280933</c:v>
                </c:pt>
                <c:pt idx="9">
                  <c:v>14.735032690681015</c:v>
                </c:pt>
                <c:pt idx="10">
                  <c:v>14.740038167709185</c:v>
                </c:pt>
                <c:pt idx="11">
                  <c:v>14.338765981689685</c:v>
                </c:pt>
                <c:pt idx="12">
                  <c:v>14.652710005301273</c:v>
                </c:pt>
                <c:pt idx="13">
                  <c:v>15.365081770932974</c:v>
                </c:pt>
                <c:pt idx="14">
                  <c:v>15.28359156812577</c:v>
                </c:pt>
                <c:pt idx="15">
                  <c:v>14.997670026017346</c:v>
                </c:pt>
                <c:pt idx="16">
                  <c:v>15.6863711313216</c:v>
                </c:pt>
                <c:pt idx="17">
                  <c:v>15.593049076969795</c:v>
                </c:pt>
                <c:pt idx="18">
                  <c:v>15.472014215105421</c:v>
                </c:pt>
                <c:pt idx="19">
                  <c:v>15.635490379481352</c:v>
                </c:pt>
                <c:pt idx="20">
                  <c:v>15.493481381061301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E5-4923-9501-CC7419CC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57871"/>
        <c:axId val="531251151"/>
      </c:scatterChart>
      <c:valAx>
        <c:axId val="531257871"/>
        <c:scaling>
          <c:orientation val="minMax"/>
          <c:max val="2020"/>
          <c:min val="2000"/>
        </c:scaling>
        <c:delete val="1"/>
        <c:axPos val="b"/>
        <c:numFmt formatCode="General" sourceLinked="1"/>
        <c:majorTickMark val="in"/>
        <c:minorTickMark val="none"/>
        <c:tickLblPos val="nextTo"/>
        <c:crossAx val="531251151"/>
        <c:crosses val="autoZero"/>
        <c:crossBetween val="midCat"/>
      </c:valAx>
      <c:valAx>
        <c:axId val="5312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temperature</a:t>
                </a:r>
                <a:r>
                  <a:rPr lang="zh-CN" altLang="en-US" sz="16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6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zh-CN" altLang="en-US" sz="16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altLang="zh-CN" sz="16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1257871"/>
        <c:crosses val="autoZero"/>
        <c:crossBetween val="midCat"/>
        <c:majorUnit val="0.4"/>
        <c:minorUnit val="0.2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13141133600564E-2"/>
          <c:y val="2.2766920974256456E-2"/>
          <c:w val="0.87127899770720929"/>
          <c:h val="0.87360712957173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用水量!$D$1</c:f>
              <c:strCache>
                <c:ptCount val="1"/>
                <c:pt idx="0">
                  <c:v>降水量</c:v>
                </c:pt>
              </c:strCache>
            </c:strRef>
          </c:tx>
          <c:spPr>
            <a:ln w="19050" cap="rnd">
              <a:solidFill>
                <a:srgbClr val="F3316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2C12EF"/>
              </a:solidFill>
              <a:ln w="12700">
                <a:solidFill>
                  <a:srgbClr val="2C12EF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2C12EF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189191922511302E-2"/>
                  <c:y val="0.449746284051649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400" baseline="0">
                        <a:solidFill>
                          <a:srgbClr val="2C12EF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-6.0632x + 12948</a:t>
                    </a:r>
                    <a:br>
                      <a:rPr lang="en-US" altLang="zh-CN" sz="1400" baseline="0">
                        <a:solidFill>
                          <a:srgbClr val="2C12EF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400" baseline="0">
                        <a:solidFill>
                          <a:srgbClr val="2C12EF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0.0756</a:t>
                    </a:r>
                    <a:endParaRPr lang="en-US" altLang="zh-CN" sz="1400">
                      <a:solidFill>
                        <a:srgbClr val="2C12E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 altLang="zh-CN"/>
                </a:p>
              </c:txPr>
            </c:trendlineLbl>
          </c:trendline>
          <c:xVal>
            <c:numRef>
              <c:f>用水量!$A$2:$A$22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用水量!$D$2:$D$22</c:f>
              <c:numCache>
                <c:formatCode>General</c:formatCode>
                <c:ptCount val="21"/>
                <c:pt idx="0">
                  <c:v>995.3</c:v>
                </c:pt>
                <c:pt idx="1">
                  <c:v>543.29999999999995</c:v>
                </c:pt>
                <c:pt idx="2">
                  <c:v>707.6</c:v>
                </c:pt>
                <c:pt idx="3">
                  <c:v>1080.4000000000001</c:v>
                </c:pt>
                <c:pt idx="4">
                  <c:v>797.7</c:v>
                </c:pt>
                <c:pt idx="5">
                  <c:v>905.8</c:v>
                </c:pt>
                <c:pt idx="6">
                  <c:v>714.7</c:v>
                </c:pt>
                <c:pt idx="7">
                  <c:v>787</c:v>
                </c:pt>
                <c:pt idx="8">
                  <c:v>738.1</c:v>
                </c:pt>
                <c:pt idx="9">
                  <c:v>753.8</c:v>
                </c:pt>
                <c:pt idx="10">
                  <c:v>841.7</c:v>
                </c:pt>
                <c:pt idx="11">
                  <c:v>736.2</c:v>
                </c:pt>
                <c:pt idx="12">
                  <c:v>605.20000000000005</c:v>
                </c:pt>
                <c:pt idx="13">
                  <c:v>576.6</c:v>
                </c:pt>
                <c:pt idx="14">
                  <c:v>725.9</c:v>
                </c:pt>
                <c:pt idx="15">
                  <c:v>704.1</c:v>
                </c:pt>
                <c:pt idx="16">
                  <c:v>787.1</c:v>
                </c:pt>
                <c:pt idx="17">
                  <c:v>827.8</c:v>
                </c:pt>
                <c:pt idx="18">
                  <c:v>755</c:v>
                </c:pt>
                <c:pt idx="19">
                  <c:v>529.1</c:v>
                </c:pt>
                <c:pt idx="20">
                  <c:v>874.3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88-448A-85E6-5E02F8D3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57871"/>
        <c:axId val="531251151"/>
      </c:scatterChart>
      <c:valAx>
        <c:axId val="531257871"/>
        <c:scaling>
          <c:orientation val="minMax"/>
          <c:max val="2020"/>
          <c:min val="2000"/>
        </c:scaling>
        <c:delete val="1"/>
        <c:axPos val="b"/>
        <c:numFmt formatCode="General" sourceLinked="1"/>
        <c:majorTickMark val="in"/>
        <c:minorTickMark val="none"/>
        <c:tickLblPos val="nextTo"/>
        <c:crossAx val="531251151"/>
        <c:crosses val="autoZero"/>
        <c:crossBetween val="midCat"/>
      </c:valAx>
      <c:valAx>
        <c:axId val="5312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t</a:t>
                </a:r>
                <a:r>
                  <a:rPr lang="en-US" altLang="zh-CN" sz="1600" b="0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precipitation</a:t>
                </a:r>
                <a:r>
                  <a:rPr lang="zh-CN" altLang="en-US" sz="16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6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(mm)</a:t>
                </a:r>
                <a:endParaRPr lang="zh-CN" alt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1257871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Water resources amount(108 m3)</a:t>
            </a:r>
          </a:p>
        </c:rich>
      </c:tx>
      <c:layout>
        <c:manualLayout>
          <c:xMode val="edge"/>
          <c:yMode val="edge"/>
          <c:x val="0.33106078683377366"/>
          <c:y val="4.810618208631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13141133600564E-2"/>
          <c:y val="2.2766920974256456E-2"/>
          <c:w val="0.87127899770720929"/>
          <c:h val="0.87360712957173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用水量!$E$1</c:f>
              <c:strCache>
                <c:ptCount val="1"/>
                <c:pt idx="0">
                  <c:v>水资源总量(亿立方米)</c:v>
                </c:pt>
              </c:strCache>
            </c:strRef>
          </c:tx>
          <c:spPr>
            <a:ln w="19050" cap="rnd">
              <a:solidFill>
                <a:srgbClr val="34E7E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0BE881"/>
              </a:solidFill>
              <a:ln w="12700">
                <a:solidFill>
                  <a:srgbClr val="0BE881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0BE881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283118521499203E-2"/>
                  <c:y val="0.176762756976659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rgbClr val="0BE88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zh-CN" sz="1400" baseline="0">
                        <a:solidFill>
                          <a:srgbClr val="0BE88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-6.0632x + 12948</a:t>
                    </a:r>
                    <a:br>
                      <a:rPr lang="en-US" altLang="zh-CN" sz="1400" baseline="0">
                        <a:solidFill>
                          <a:srgbClr val="0BE88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400" baseline="0">
                        <a:solidFill>
                          <a:srgbClr val="0BE88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0.0756</a:t>
                    </a:r>
                    <a:endParaRPr lang="en-US" altLang="zh-CN" sz="1400">
                      <a:solidFill>
                        <a:srgbClr val="0BE88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0BE88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 altLang="zh-CN"/>
                </a:p>
              </c:txPr>
            </c:trendlineLbl>
          </c:trendline>
          <c:xVal>
            <c:numRef>
              <c:f>用水量!$A$2:$A$22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用水量!$E$2:$E$22</c:f>
              <c:numCache>
                <c:formatCode>General</c:formatCode>
                <c:ptCount val="21"/>
                <c:pt idx="0">
                  <c:v>699.95</c:v>
                </c:pt>
                <c:pt idx="1">
                  <c:v>218.5</c:v>
                </c:pt>
                <c:pt idx="2">
                  <c:v>319.99</c:v>
                </c:pt>
                <c:pt idx="3">
                  <c:v>697.75</c:v>
                </c:pt>
                <c:pt idx="4">
                  <c:v>406.66</c:v>
                </c:pt>
                <c:pt idx="5">
                  <c:v>558.55999999999995</c:v>
                </c:pt>
                <c:pt idx="6">
                  <c:v>321.8</c:v>
                </c:pt>
                <c:pt idx="7">
                  <c:v>465.2</c:v>
                </c:pt>
                <c:pt idx="8">
                  <c:v>371.3</c:v>
                </c:pt>
                <c:pt idx="9">
                  <c:v>328.8</c:v>
                </c:pt>
                <c:pt idx="10">
                  <c:v>534.89</c:v>
                </c:pt>
                <c:pt idx="11">
                  <c:v>327.94</c:v>
                </c:pt>
                <c:pt idx="12">
                  <c:v>265.5</c:v>
                </c:pt>
                <c:pt idx="13">
                  <c:v>215.2</c:v>
                </c:pt>
                <c:pt idx="14">
                  <c:v>283.37</c:v>
                </c:pt>
                <c:pt idx="15">
                  <c:v>287.17</c:v>
                </c:pt>
                <c:pt idx="16">
                  <c:v>337.3</c:v>
                </c:pt>
                <c:pt idx="17">
                  <c:v>423.06</c:v>
                </c:pt>
                <c:pt idx="18">
                  <c:v>339.8</c:v>
                </c:pt>
                <c:pt idx="19">
                  <c:v>168.9</c:v>
                </c:pt>
                <c:pt idx="20">
                  <c:v>408.59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57-4515-A1A0-AE36A51E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57871"/>
        <c:axId val="531251151"/>
      </c:scatterChart>
      <c:valAx>
        <c:axId val="531257871"/>
        <c:scaling>
          <c:orientation val="minMax"/>
          <c:max val="2020"/>
          <c:min val="2000"/>
        </c:scaling>
        <c:delete val="1"/>
        <c:axPos val="b"/>
        <c:numFmt formatCode="General" sourceLinked="1"/>
        <c:majorTickMark val="in"/>
        <c:minorTickMark val="none"/>
        <c:tickLblPos val="nextTo"/>
        <c:crossAx val="531251151"/>
        <c:crosses val="autoZero"/>
        <c:crossBetween val="midCat"/>
      </c:valAx>
      <c:valAx>
        <c:axId val="5312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water consumption (10</a:t>
                </a:r>
                <a:r>
                  <a:rPr lang="en-US" altLang="zh-CN" sz="16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8</a:t>
                </a:r>
                <a:r>
                  <a:rPr lang="en-US" altLang="zh-CN" sz="16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</a:t>
                </a:r>
                <a:r>
                  <a:rPr lang="en-US" altLang="zh-CN" sz="1600" b="0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zh-CN" sz="16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1257871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</xdr:row>
      <xdr:rowOff>161926</xdr:rowOff>
    </xdr:from>
    <xdr:to>
      <xdr:col>17</xdr:col>
      <xdr:colOff>11112</xdr:colOff>
      <xdr:row>26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EC25EE-8C3F-DC6C-B613-B8E0C1FA6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</xdr:row>
      <xdr:rowOff>161926</xdr:rowOff>
    </xdr:from>
    <xdr:to>
      <xdr:col>17</xdr:col>
      <xdr:colOff>11112</xdr:colOff>
      <xdr:row>26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42850D-0858-4731-B144-24E904B4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</xdr:row>
      <xdr:rowOff>149226</xdr:rowOff>
    </xdr:from>
    <xdr:to>
      <xdr:col>17</xdr:col>
      <xdr:colOff>36512</xdr:colOff>
      <xdr:row>26</xdr:row>
      <xdr:rowOff>142876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64F70F-E4E1-426A-86C6-BCFA103C7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240758</xdr:colOff>
      <xdr:row>25</xdr:row>
      <xdr:rowOff>182679</xdr:rowOff>
    </xdr:from>
    <xdr:to>
      <xdr:col>10</xdr:col>
      <xdr:colOff>293146</xdr:colOff>
      <xdr:row>42</xdr:row>
      <xdr:rowOff>181841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7D1B526-9060-4ACC-91A1-90F808004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616280</xdr:colOff>
      <xdr:row>0</xdr:row>
      <xdr:rowOff>274939</xdr:rowOff>
    </xdr:from>
    <xdr:to>
      <xdr:col>22</xdr:col>
      <xdr:colOff>549276</xdr:colOff>
      <xdr:row>19</xdr:row>
      <xdr:rowOff>129886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BBEE225-27C9-400A-B362-75E629DE6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313628</xdr:colOff>
      <xdr:row>43</xdr:row>
      <xdr:rowOff>58079</xdr:rowOff>
    </xdr:from>
    <xdr:to>
      <xdr:col>10</xdr:col>
      <xdr:colOff>372366</xdr:colOff>
      <xdr:row>60</xdr:row>
      <xdr:rowOff>54067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29A0AC9-2C26-4BA8-843E-A53FE9653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10</xdr:col>
      <xdr:colOff>59668</xdr:colOff>
      <xdr:row>80</xdr:row>
      <xdr:rowOff>7991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0A5CF61-FF12-4674-AF43-F377C166D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9</xdr:col>
      <xdr:colOff>948996</xdr:colOff>
      <xdr:row>99</xdr:row>
      <xdr:rowOff>14341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4C11526-2D02-4F74-BC52-85E6B124E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workbookViewId="0">
      <selection sqref="A1:N22"/>
    </sheetView>
  </sheetViews>
  <sheetFormatPr defaultRowHeight="14" x14ac:dyDescent="0.3"/>
  <cols>
    <col min="1" max="14" width="8.6640625" style="2"/>
  </cols>
  <sheetData>
    <row r="1" spans="1:19" x14ac:dyDescent="0.3">
      <c r="A1" s="2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13</v>
      </c>
      <c r="P1" s="1" t="s">
        <v>270</v>
      </c>
      <c r="Q1" s="1" t="s">
        <v>271</v>
      </c>
      <c r="R1" s="1" t="s">
        <v>272</v>
      </c>
      <c r="S1" s="1" t="s">
        <v>273</v>
      </c>
    </row>
    <row r="2" spans="1:19" x14ac:dyDescent="0.3">
      <c r="A2" s="2">
        <v>2000</v>
      </c>
      <c r="B2" s="2">
        <v>0.25</v>
      </c>
      <c r="C2" s="2">
        <v>0.28000000000000003</v>
      </c>
      <c r="D2" s="2">
        <v>0.38</v>
      </c>
      <c r="E2" s="2">
        <v>0.47</v>
      </c>
      <c r="F2" s="2">
        <v>0.41</v>
      </c>
      <c r="G2" s="2">
        <v>0.42</v>
      </c>
      <c r="H2" s="2">
        <v>0.66</v>
      </c>
      <c r="I2" s="2">
        <v>0.68</v>
      </c>
      <c r="J2" s="2">
        <v>0.52</v>
      </c>
      <c r="K2" s="2">
        <v>0.36</v>
      </c>
      <c r="L2" s="2">
        <v>0.28000000000000003</v>
      </c>
      <c r="M2" s="2">
        <v>0.25</v>
      </c>
      <c r="N2" s="2">
        <v>0.41333333333333339</v>
      </c>
      <c r="P2" s="2">
        <f>(D2+E2+F2)/3</f>
        <v>0.42</v>
      </c>
      <c r="Q2" s="2">
        <f>(G2+H2+I2)/3</f>
        <v>0.58666666666666678</v>
      </c>
      <c r="R2" s="2">
        <f>(J2+K2+L2)/3</f>
        <v>0.38666666666666671</v>
      </c>
      <c r="S2" s="2">
        <f>(M2+B2+C2)/3</f>
        <v>0.26</v>
      </c>
    </row>
    <row r="3" spans="1:19" x14ac:dyDescent="0.3">
      <c r="A3" s="2">
        <v>2001</v>
      </c>
      <c r="B3" s="2">
        <v>0.25</v>
      </c>
      <c r="C3" s="2">
        <v>0.28000000000000003</v>
      </c>
      <c r="D3" s="2">
        <v>0.41</v>
      </c>
      <c r="E3" s="2">
        <v>0.5</v>
      </c>
      <c r="F3" s="2">
        <v>0.46</v>
      </c>
      <c r="G3" s="2">
        <v>0.4</v>
      </c>
      <c r="H3" s="2">
        <v>0.6</v>
      </c>
      <c r="I3" s="2">
        <v>0.7</v>
      </c>
      <c r="J3" s="2">
        <v>0.52</v>
      </c>
      <c r="K3" s="2">
        <v>0.34</v>
      </c>
      <c r="L3" s="2">
        <v>0.28000000000000003</v>
      </c>
      <c r="M3" s="2">
        <v>0.28000000000000003</v>
      </c>
      <c r="N3" s="2">
        <v>0.41833333333333328</v>
      </c>
      <c r="P3" s="2">
        <f t="shared" ref="P3:P22" si="0">(D3+E3+F3)/3</f>
        <v>0.45666666666666661</v>
      </c>
      <c r="Q3" s="2">
        <f t="shared" ref="Q3:Q22" si="1">(G3+H3+I3)/3</f>
        <v>0.56666666666666665</v>
      </c>
      <c r="R3" s="2">
        <f t="shared" ref="R3:R22" si="2">(J3+K3+L3)/3</f>
        <v>0.38000000000000006</v>
      </c>
      <c r="S3" s="2">
        <f t="shared" ref="S3:S22" si="3">(M3+B3+C3)/3</f>
        <v>0.27</v>
      </c>
    </row>
    <row r="4" spans="1:19" x14ac:dyDescent="0.3">
      <c r="A4" s="2">
        <v>2002</v>
      </c>
      <c r="B4" s="2">
        <v>0.28999999999999998</v>
      </c>
      <c r="C4" s="2">
        <v>0.35</v>
      </c>
      <c r="D4" s="2">
        <v>0.47</v>
      </c>
      <c r="E4" s="2">
        <v>0.56000000000000005</v>
      </c>
      <c r="F4" s="2">
        <v>0.5</v>
      </c>
      <c r="G4" s="2">
        <v>0.43</v>
      </c>
      <c r="H4" s="2">
        <v>0.65</v>
      </c>
      <c r="I4" s="2">
        <v>0.71</v>
      </c>
      <c r="J4" s="2">
        <v>0.51</v>
      </c>
      <c r="K4" s="2">
        <v>0.32</v>
      </c>
      <c r="L4" s="2">
        <v>0.27</v>
      </c>
      <c r="M4" s="2">
        <v>0.27</v>
      </c>
      <c r="N4" s="2">
        <v>0.44416666666666665</v>
      </c>
      <c r="P4" s="2">
        <f t="shared" si="0"/>
        <v>0.51</v>
      </c>
      <c r="Q4" s="2">
        <f t="shared" si="1"/>
        <v>0.59666666666666668</v>
      </c>
      <c r="R4" s="2">
        <f t="shared" si="2"/>
        <v>0.3666666666666667</v>
      </c>
      <c r="S4" s="2">
        <f t="shared" si="3"/>
        <v>0.30333333333333334</v>
      </c>
    </row>
    <row r="5" spans="1:19" x14ac:dyDescent="0.3">
      <c r="A5" s="2">
        <v>2003</v>
      </c>
      <c r="B5" s="2">
        <v>0.25</v>
      </c>
      <c r="C5" s="2">
        <v>0.28000000000000003</v>
      </c>
      <c r="D5" s="2">
        <v>0.39</v>
      </c>
      <c r="E5" s="2">
        <v>0.54</v>
      </c>
      <c r="F5" s="2">
        <v>0.56000000000000005</v>
      </c>
      <c r="G5" s="2">
        <v>0.45</v>
      </c>
      <c r="H5" s="2">
        <v>0.64</v>
      </c>
      <c r="I5" s="2">
        <v>0.71</v>
      </c>
      <c r="J5" s="2">
        <v>0.59</v>
      </c>
      <c r="K5" s="2">
        <v>0.39</v>
      </c>
      <c r="L5" s="2">
        <v>0.28000000000000003</v>
      </c>
      <c r="M5" s="2">
        <v>0.25</v>
      </c>
      <c r="N5" s="2">
        <v>0.44416666666666665</v>
      </c>
      <c r="P5" s="2">
        <f t="shared" si="0"/>
        <v>0.49666666666666676</v>
      </c>
      <c r="Q5" s="2">
        <f t="shared" si="1"/>
        <v>0.6</v>
      </c>
      <c r="R5" s="2">
        <f t="shared" si="2"/>
        <v>0.42</v>
      </c>
      <c r="S5" s="2">
        <f t="shared" si="3"/>
        <v>0.26</v>
      </c>
    </row>
    <row r="6" spans="1:19" x14ac:dyDescent="0.3">
      <c r="A6" s="2">
        <v>2004</v>
      </c>
      <c r="B6" s="2">
        <v>0.25</v>
      </c>
      <c r="C6" s="2">
        <v>0.28999999999999998</v>
      </c>
      <c r="D6" s="2">
        <v>0.44</v>
      </c>
      <c r="E6" s="2">
        <v>0.56999999999999995</v>
      </c>
      <c r="F6" s="2">
        <v>0.48</v>
      </c>
      <c r="G6" s="2">
        <v>0.46</v>
      </c>
      <c r="H6" s="2">
        <v>0.68</v>
      </c>
      <c r="I6" s="2">
        <v>0.74</v>
      </c>
      <c r="J6" s="2">
        <v>0.54</v>
      </c>
      <c r="K6" s="2">
        <v>0.36</v>
      </c>
      <c r="L6" s="2">
        <v>0.4</v>
      </c>
      <c r="M6" s="2">
        <v>0.36</v>
      </c>
      <c r="N6" s="2">
        <v>0.46416666666666678</v>
      </c>
      <c r="P6" s="2">
        <f t="shared" si="0"/>
        <v>0.49666666666666665</v>
      </c>
      <c r="Q6" s="2">
        <f t="shared" si="1"/>
        <v>0.62666666666666671</v>
      </c>
      <c r="R6" s="2">
        <f t="shared" si="2"/>
        <v>0.43333333333333335</v>
      </c>
      <c r="S6" s="2">
        <f t="shared" si="3"/>
        <v>0.3</v>
      </c>
    </row>
    <row r="7" spans="1:19" x14ac:dyDescent="0.3">
      <c r="A7" s="2">
        <v>2005</v>
      </c>
      <c r="B7" s="2">
        <v>0.31</v>
      </c>
      <c r="C7" s="2">
        <v>0.32</v>
      </c>
      <c r="D7" s="2">
        <v>0.42</v>
      </c>
      <c r="E7" s="2">
        <v>0.55000000000000004</v>
      </c>
      <c r="F7" s="2">
        <v>0.54</v>
      </c>
      <c r="G7" s="2">
        <v>0.46</v>
      </c>
      <c r="H7" s="2">
        <v>0.68</v>
      </c>
      <c r="I7" s="2">
        <v>0.75</v>
      </c>
      <c r="J7" s="2">
        <v>0.56999999999999995</v>
      </c>
      <c r="K7" s="2">
        <v>0.33</v>
      </c>
      <c r="L7" s="2">
        <v>0.33</v>
      </c>
      <c r="M7" s="2">
        <v>0.32</v>
      </c>
      <c r="N7" s="2">
        <v>0.46500000000000008</v>
      </c>
      <c r="P7" s="2">
        <f t="shared" si="0"/>
        <v>0.5033333333333333</v>
      </c>
      <c r="Q7" s="2">
        <f t="shared" si="1"/>
        <v>0.63</v>
      </c>
      <c r="R7" s="2">
        <f t="shared" si="2"/>
        <v>0.41</v>
      </c>
      <c r="S7" s="2">
        <f t="shared" si="3"/>
        <v>0.31666666666666665</v>
      </c>
    </row>
    <row r="8" spans="1:19" x14ac:dyDescent="0.3">
      <c r="A8" s="2">
        <v>2006</v>
      </c>
      <c r="B8" s="2">
        <v>0.28000000000000003</v>
      </c>
      <c r="C8" s="2">
        <v>0.32</v>
      </c>
      <c r="D8" s="2">
        <v>0.43</v>
      </c>
      <c r="E8" s="2">
        <v>0.55000000000000004</v>
      </c>
      <c r="F8" s="2">
        <v>0.53</v>
      </c>
      <c r="G8" s="2">
        <v>0.47</v>
      </c>
      <c r="H8" s="2">
        <v>0.68</v>
      </c>
      <c r="I8" s="2">
        <v>0.73</v>
      </c>
      <c r="J8" s="2">
        <v>0.53</v>
      </c>
      <c r="K8" s="2">
        <v>0.37</v>
      </c>
      <c r="L8" s="2">
        <v>0.37</v>
      </c>
      <c r="M8" s="2">
        <v>0.4</v>
      </c>
      <c r="N8" s="2">
        <v>0.47166666666666673</v>
      </c>
      <c r="P8" s="2">
        <f t="shared" si="0"/>
        <v>0.5033333333333333</v>
      </c>
      <c r="Q8" s="2">
        <f t="shared" si="1"/>
        <v>0.62666666666666659</v>
      </c>
      <c r="R8" s="2">
        <f t="shared" si="2"/>
        <v>0.42333333333333334</v>
      </c>
      <c r="S8" s="2">
        <f t="shared" si="3"/>
        <v>0.33333333333333331</v>
      </c>
    </row>
    <row r="9" spans="1:19" x14ac:dyDescent="0.3">
      <c r="A9" s="2">
        <v>2007</v>
      </c>
      <c r="B9" s="2">
        <v>0.37</v>
      </c>
      <c r="C9" s="2">
        <v>0.41</v>
      </c>
      <c r="D9" s="2">
        <v>0.5</v>
      </c>
      <c r="E9" s="2">
        <v>0.59</v>
      </c>
      <c r="F9" s="2">
        <v>0.51</v>
      </c>
      <c r="G9" s="2">
        <v>0.48</v>
      </c>
      <c r="H9" s="2">
        <v>0.7</v>
      </c>
      <c r="I9" s="2">
        <v>0.75</v>
      </c>
      <c r="J9" s="2">
        <v>0.55000000000000004</v>
      </c>
      <c r="K9" s="2">
        <v>0.36</v>
      </c>
      <c r="L9" s="2">
        <v>0.34</v>
      </c>
      <c r="M9" s="2">
        <v>0.36</v>
      </c>
      <c r="N9" s="2">
        <v>0.49333333333333335</v>
      </c>
      <c r="P9" s="2">
        <f t="shared" si="0"/>
        <v>0.53333333333333333</v>
      </c>
      <c r="Q9" s="2">
        <f t="shared" si="1"/>
        <v>0.64333333333333331</v>
      </c>
      <c r="R9" s="2">
        <f t="shared" si="2"/>
        <v>0.41666666666666669</v>
      </c>
      <c r="S9" s="2">
        <f t="shared" si="3"/>
        <v>0.37999999999999995</v>
      </c>
    </row>
    <row r="10" spans="1:19" x14ac:dyDescent="0.3">
      <c r="A10" s="2">
        <v>2008</v>
      </c>
      <c r="B10" s="2">
        <v>0.33</v>
      </c>
      <c r="C10" s="2">
        <v>0.33</v>
      </c>
      <c r="D10" s="2">
        <v>0.45</v>
      </c>
      <c r="E10" s="2">
        <v>0.59</v>
      </c>
      <c r="F10" s="2">
        <v>0.53</v>
      </c>
      <c r="G10" s="2">
        <v>0.46</v>
      </c>
      <c r="H10" s="2">
        <v>0.68</v>
      </c>
      <c r="I10" s="2">
        <v>0.75</v>
      </c>
      <c r="J10" s="2">
        <v>0.56999999999999995</v>
      </c>
      <c r="K10" s="2">
        <v>0.38</v>
      </c>
      <c r="L10" s="2">
        <v>0.39</v>
      </c>
      <c r="M10" s="2">
        <v>0.37</v>
      </c>
      <c r="N10" s="2">
        <v>0.48583333333333339</v>
      </c>
      <c r="P10" s="2">
        <f t="shared" si="0"/>
        <v>0.52333333333333332</v>
      </c>
      <c r="Q10" s="2">
        <f t="shared" si="1"/>
        <v>0.63</v>
      </c>
      <c r="R10" s="2">
        <f t="shared" si="2"/>
        <v>0.4466666666666666</v>
      </c>
      <c r="S10" s="2">
        <f t="shared" si="3"/>
        <v>0.34333333333333332</v>
      </c>
    </row>
    <row r="11" spans="1:19" x14ac:dyDescent="0.3">
      <c r="A11" s="2">
        <v>2009</v>
      </c>
      <c r="B11" s="2">
        <v>0.33</v>
      </c>
      <c r="C11" s="2">
        <v>0.33</v>
      </c>
      <c r="D11" s="2">
        <v>0.45</v>
      </c>
      <c r="E11" s="2">
        <v>0.57999999999999996</v>
      </c>
      <c r="F11" s="2">
        <v>0.56999999999999995</v>
      </c>
      <c r="G11" s="2">
        <v>0.5</v>
      </c>
      <c r="H11" s="2">
        <v>0.7</v>
      </c>
      <c r="I11" s="2">
        <v>0.74</v>
      </c>
      <c r="J11" s="2">
        <v>0.54</v>
      </c>
      <c r="K11" s="2">
        <v>0.37</v>
      </c>
      <c r="L11" s="2">
        <v>0.33</v>
      </c>
      <c r="M11" s="2">
        <v>0.31</v>
      </c>
      <c r="N11" s="2">
        <v>0.47916666666666669</v>
      </c>
      <c r="P11" s="2">
        <f t="shared" si="0"/>
        <v>0.53333333333333333</v>
      </c>
      <c r="Q11" s="2">
        <f t="shared" si="1"/>
        <v>0.64666666666666661</v>
      </c>
      <c r="R11" s="2">
        <f t="shared" si="2"/>
        <v>0.41333333333333333</v>
      </c>
      <c r="S11" s="2">
        <f t="shared" si="3"/>
        <v>0.32333333333333331</v>
      </c>
    </row>
    <row r="12" spans="1:19" x14ac:dyDescent="0.3">
      <c r="A12" s="2">
        <v>2010</v>
      </c>
      <c r="B12" s="2">
        <v>0.25</v>
      </c>
      <c r="C12" s="2">
        <v>0.3</v>
      </c>
      <c r="D12" s="2">
        <v>0.41</v>
      </c>
      <c r="E12" s="2">
        <v>0.53</v>
      </c>
      <c r="F12" s="2">
        <v>0.59</v>
      </c>
      <c r="G12" s="2">
        <v>0.5</v>
      </c>
      <c r="H12" s="2">
        <v>0.67</v>
      </c>
      <c r="I12" s="2">
        <v>0.76</v>
      </c>
      <c r="J12" s="2">
        <v>0.57999999999999996</v>
      </c>
      <c r="K12" s="2">
        <v>0.38</v>
      </c>
      <c r="L12" s="2">
        <v>0.36</v>
      </c>
      <c r="M12" s="2">
        <v>0.38</v>
      </c>
      <c r="N12" s="2">
        <v>0.47583333333333333</v>
      </c>
      <c r="P12" s="2">
        <f t="shared" si="0"/>
        <v>0.5099999999999999</v>
      </c>
      <c r="Q12" s="2">
        <f t="shared" si="1"/>
        <v>0.64333333333333331</v>
      </c>
      <c r="R12" s="2">
        <f t="shared" si="2"/>
        <v>0.43999999999999995</v>
      </c>
      <c r="S12" s="2">
        <f t="shared" si="3"/>
        <v>0.31</v>
      </c>
    </row>
    <row r="13" spans="1:19" x14ac:dyDescent="0.3">
      <c r="A13" s="2">
        <v>2011</v>
      </c>
      <c r="B13" s="2">
        <v>0.33</v>
      </c>
      <c r="C13" s="2">
        <v>0.32</v>
      </c>
      <c r="D13" s="2">
        <v>0.42</v>
      </c>
      <c r="E13" s="2">
        <v>0.54</v>
      </c>
      <c r="F13" s="2">
        <v>0.56000000000000005</v>
      </c>
      <c r="G13" s="2">
        <v>0.48</v>
      </c>
      <c r="H13" s="2">
        <v>0.65</v>
      </c>
      <c r="I13" s="2">
        <v>0.76</v>
      </c>
      <c r="J13" s="2">
        <v>0.62</v>
      </c>
      <c r="K13" s="2">
        <v>0.44</v>
      </c>
      <c r="L13" s="2">
        <v>0.43</v>
      </c>
      <c r="M13" s="2">
        <v>0.41</v>
      </c>
      <c r="N13" s="2">
        <v>0.49666666666666665</v>
      </c>
      <c r="P13" s="2">
        <f t="shared" si="0"/>
        <v>0.50666666666666671</v>
      </c>
      <c r="Q13" s="2">
        <f t="shared" si="1"/>
        <v>0.63</v>
      </c>
      <c r="R13" s="2">
        <f t="shared" si="2"/>
        <v>0.49666666666666665</v>
      </c>
      <c r="S13" s="2">
        <f t="shared" si="3"/>
        <v>0.35333333333333333</v>
      </c>
    </row>
    <row r="14" spans="1:19" x14ac:dyDescent="0.3">
      <c r="A14" s="2">
        <v>2012</v>
      </c>
      <c r="B14" s="2">
        <v>0.36</v>
      </c>
      <c r="C14" s="2">
        <v>0.34</v>
      </c>
      <c r="D14" s="2">
        <v>0.43</v>
      </c>
      <c r="E14" s="2">
        <v>0.6</v>
      </c>
      <c r="F14" s="2">
        <v>0.59</v>
      </c>
      <c r="G14" s="2">
        <v>0.49</v>
      </c>
      <c r="H14" s="2">
        <v>0.67</v>
      </c>
      <c r="I14" s="2">
        <v>0.75</v>
      </c>
      <c r="J14" s="2">
        <v>0.62</v>
      </c>
      <c r="K14" s="2">
        <v>0.4</v>
      </c>
      <c r="L14" s="2">
        <v>0.36</v>
      </c>
      <c r="M14" s="2">
        <v>0.35</v>
      </c>
      <c r="N14" s="2">
        <v>0.49666666666666665</v>
      </c>
      <c r="P14" s="2">
        <f t="shared" si="0"/>
        <v>0.54</v>
      </c>
      <c r="Q14" s="2">
        <f t="shared" si="1"/>
        <v>0.63666666666666671</v>
      </c>
      <c r="R14" s="2">
        <f t="shared" si="2"/>
        <v>0.45999999999999996</v>
      </c>
      <c r="S14" s="2">
        <f t="shared" si="3"/>
        <v>0.35000000000000003</v>
      </c>
    </row>
    <row r="15" spans="1:19" x14ac:dyDescent="0.3">
      <c r="A15" s="2">
        <v>2013</v>
      </c>
      <c r="B15" s="2">
        <v>0.31</v>
      </c>
      <c r="C15" s="2">
        <v>0.32</v>
      </c>
      <c r="D15" s="2">
        <v>0.42</v>
      </c>
      <c r="E15" s="2">
        <v>0.56000000000000005</v>
      </c>
      <c r="F15" s="2">
        <v>0.55000000000000004</v>
      </c>
      <c r="G15" s="2">
        <v>0.51</v>
      </c>
      <c r="H15" s="2">
        <v>0.72</v>
      </c>
      <c r="I15" s="2">
        <v>0.73</v>
      </c>
      <c r="J15" s="2">
        <v>0.52</v>
      </c>
      <c r="K15" s="2">
        <v>0.36</v>
      </c>
      <c r="L15" s="2">
        <v>0.38</v>
      </c>
      <c r="M15" s="2">
        <v>0.37</v>
      </c>
      <c r="N15" s="2">
        <v>0.47916666666666657</v>
      </c>
      <c r="P15" s="2">
        <f t="shared" si="0"/>
        <v>0.51</v>
      </c>
      <c r="Q15" s="2">
        <f t="shared" si="1"/>
        <v>0.65333333333333332</v>
      </c>
      <c r="R15" s="2">
        <f t="shared" si="2"/>
        <v>0.42</v>
      </c>
      <c r="S15" s="2">
        <f t="shared" si="3"/>
        <v>0.33333333333333331</v>
      </c>
    </row>
    <row r="16" spans="1:19" x14ac:dyDescent="0.3">
      <c r="A16" s="2">
        <v>2014</v>
      </c>
      <c r="B16" s="2">
        <v>0.35</v>
      </c>
      <c r="C16" s="2">
        <v>0.38</v>
      </c>
      <c r="D16" s="2">
        <v>0.49</v>
      </c>
      <c r="E16" s="2">
        <v>0.61</v>
      </c>
      <c r="F16" s="2">
        <v>0.56000000000000005</v>
      </c>
      <c r="G16" s="2">
        <v>0.51</v>
      </c>
      <c r="H16" s="2">
        <v>0.67</v>
      </c>
      <c r="I16" s="2">
        <v>0.7</v>
      </c>
      <c r="J16" s="2">
        <v>0.56999999999999995</v>
      </c>
      <c r="K16" s="2">
        <v>0.43</v>
      </c>
      <c r="L16" s="2">
        <v>0.43</v>
      </c>
      <c r="M16" s="2">
        <v>0.42</v>
      </c>
      <c r="N16" s="2">
        <v>0.51</v>
      </c>
      <c r="P16" s="2">
        <f t="shared" si="0"/>
        <v>0.55333333333333334</v>
      </c>
      <c r="Q16" s="2">
        <f t="shared" si="1"/>
        <v>0.62666666666666671</v>
      </c>
      <c r="R16" s="2">
        <f t="shared" si="2"/>
        <v>0.47666666666666663</v>
      </c>
      <c r="S16" s="2">
        <f t="shared" si="3"/>
        <v>0.3833333333333333</v>
      </c>
    </row>
    <row r="17" spans="1:19" x14ac:dyDescent="0.3">
      <c r="A17" s="2">
        <v>2015</v>
      </c>
      <c r="B17" s="2">
        <v>0.39</v>
      </c>
      <c r="C17" s="2">
        <v>0.4</v>
      </c>
      <c r="D17" s="2">
        <v>0.49</v>
      </c>
      <c r="E17" s="2">
        <v>0.61</v>
      </c>
      <c r="F17" s="2">
        <v>0.6</v>
      </c>
      <c r="G17" s="2">
        <v>0.54</v>
      </c>
      <c r="H17" s="2">
        <v>0.73</v>
      </c>
      <c r="I17" s="2">
        <v>0.77</v>
      </c>
      <c r="J17" s="2">
        <v>0.57999999999999996</v>
      </c>
      <c r="K17" s="2">
        <v>0.41</v>
      </c>
      <c r="L17" s="2">
        <v>0.38</v>
      </c>
      <c r="M17" s="2">
        <v>0.38</v>
      </c>
      <c r="N17" s="2">
        <v>0.52333333333333332</v>
      </c>
      <c r="P17" s="2">
        <f t="shared" si="0"/>
        <v>0.56666666666666676</v>
      </c>
      <c r="Q17" s="2">
        <f t="shared" si="1"/>
        <v>0.68</v>
      </c>
      <c r="R17" s="2">
        <f t="shared" si="2"/>
        <v>0.45666666666666672</v>
      </c>
      <c r="S17" s="2">
        <f t="shared" si="3"/>
        <v>0.38999999999999996</v>
      </c>
    </row>
    <row r="18" spans="1:19" x14ac:dyDescent="0.3">
      <c r="A18" s="2">
        <v>2016</v>
      </c>
      <c r="B18" s="2">
        <v>0.35</v>
      </c>
      <c r="C18" s="2">
        <v>0.35</v>
      </c>
      <c r="D18" s="2">
        <v>0.46</v>
      </c>
      <c r="E18" s="2">
        <v>0.61</v>
      </c>
      <c r="F18" s="2">
        <v>0.56999999999999995</v>
      </c>
      <c r="G18" s="2">
        <v>0.53</v>
      </c>
      <c r="H18" s="2">
        <v>0.72</v>
      </c>
      <c r="I18" s="2">
        <v>0.73</v>
      </c>
      <c r="J18" s="2">
        <v>0.53</v>
      </c>
      <c r="K18" s="2">
        <v>0.41</v>
      </c>
      <c r="L18" s="2">
        <v>0.41</v>
      </c>
      <c r="M18" s="2">
        <v>0.42</v>
      </c>
      <c r="N18" s="2">
        <v>0.50750000000000006</v>
      </c>
      <c r="P18" s="2">
        <f t="shared" si="0"/>
        <v>0.54666666666666675</v>
      </c>
      <c r="Q18" s="2">
        <f t="shared" si="1"/>
        <v>0.66</v>
      </c>
      <c r="R18" s="2">
        <f t="shared" si="2"/>
        <v>0.44999999999999996</v>
      </c>
      <c r="S18" s="2">
        <f t="shared" si="3"/>
        <v>0.37333333333333335</v>
      </c>
    </row>
    <row r="19" spans="1:19" x14ac:dyDescent="0.3">
      <c r="A19" s="2">
        <v>2017</v>
      </c>
      <c r="B19" s="2">
        <v>0.41</v>
      </c>
      <c r="C19" s="2">
        <v>0.44</v>
      </c>
      <c r="D19" s="2">
        <v>0.51</v>
      </c>
      <c r="E19" s="2">
        <v>0.61</v>
      </c>
      <c r="F19" s="2">
        <v>0.57999999999999996</v>
      </c>
      <c r="G19" s="2">
        <v>0.56000000000000005</v>
      </c>
      <c r="H19" s="2">
        <v>0.72</v>
      </c>
      <c r="I19" s="2">
        <v>0.75</v>
      </c>
      <c r="J19" s="2">
        <v>0.59</v>
      </c>
      <c r="K19" s="2">
        <v>0.42</v>
      </c>
      <c r="L19" s="2">
        <v>0.35</v>
      </c>
      <c r="M19" s="2">
        <v>0.33</v>
      </c>
      <c r="N19" s="2">
        <v>0.52249999999999996</v>
      </c>
      <c r="P19" s="2">
        <f t="shared" si="0"/>
        <v>0.56666666666666676</v>
      </c>
      <c r="Q19" s="2">
        <f t="shared" si="1"/>
        <v>0.67666666666666675</v>
      </c>
      <c r="R19" s="2">
        <f t="shared" si="2"/>
        <v>0.45333333333333331</v>
      </c>
      <c r="S19" s="2">
        <f t="shared" si="3"/>
        <v>0.39333333333333331</v>
      </c>
    </row>
    <row r="20" spans="1:19" x14ac:dyDescent="0.3">
      <c r="A20" s="2">
        <v>2018</v>
      </c>
      <c r="B20" s="2">
        <v>0.32</v>
      </c>
      <c r="C20" s="2">
        <v>0.34</v>
      </c>
      <c r="D20" s="2">
        <v>0.48</v>
      </c>
      <c r="E20" s="2">
        <v>0.61</v>
      </c>
      <c r="F20" s="2">
        <v>0.56999999999999995</v>
      </c>
      <c r="G20" s="2">
        <v>0.53</v>
      </c>
      <c r="H20" s="2">
        <v>0.72</v>
      </c>
      <c r="I20" s="2">
        <v>0.73</v>
      </c>
      <c r="J20" s="2">
        <v>0.54</v>
      </c>
      <c r="K20" s="2">
        <v>0.39</v>
      </c>
      <c r="L20" s="2">
        <v>0.39</v>
      </c>
      <c r="M20" s="2">
        <v>0.4</v>
      </c>
      <c r="N20" s="2">
        <v>0.50166666666666659</v>
      </c>
      <c r="P20" s="2">
        <f t="shared" si="0"/>
        <v>0.55333333333333323</v>
      </c>
      <c r="Q20" s="2">
        <f t="shared" si="1"/>
        <v>0.66</v>
      </c>
      <c r="R20" s="2">
        <f t="shared" si="2"/>
        <v>0.44</v>
      </c>
      <c r="S20" s="2">
        <f t="shared" si="3"/>
        <v>0.35333333333333333</v>
      </c>
    </row>
    <row r="21" spans="1:19" x14ac:dyDescent="0.3">
      <c r="A21" s="2">
        <v>2019</v>
      </c>
      <c r="B21" s="2">
        <v>0.39</v>
      </c>
      <c r="C21" s="2">
        <v>0.38</v>
      </c>
      <c r="D21" s="2">
        <v>0.48</v>
      </c>
      <c r="E21" s="2">
        <v>0.6</v>
      </c>
      <c r="F21" s="2">
        <v>0.56000000000000005</v>
      </c>
      <c r="G21" s="2">
        <v>0.5</v>
      </c>
      <c r="H21" s="2">
        <v>0.68</v>
      </c>
      <c r="I21" s="2">
        <v>0.73</v>
      </c>
      <c r="J21" s="2">
        <v>0.56999999999999995</v>
      </c>
      <c r="K21" s="2">
        <v>0.42</v>
      </c>
      <c r="L21" s="2">
        <v>0.42</v>
      </c>
      <c r="M21" s="2">
        <v>0.43</v>
      </c>
      <c r="N21" s="2">
        <v>0.51333333333333331</v>
      </c>
      <c r="P21" s="2">
        <f t="shared" si="0"/>
        <v>0.54666666666666675</v>
      </c>
      <c r="Q21" s="2">
        <f t="shared" si="1"/>
        <v>0.63666666666666671</v>
      </c>
      <c r="R21" s="2">
        <f t="shared" si="2"/>
        <v>0.47</v>
      </c>
      <c r="S21" s="2">
        <f t="shared" si="3"/>
        <v>0.40000000000000008</v>
      </c>
    </row>
    <row r="22" spans="1:19" x14ac:dyDescent="0.3">
      <c r="A22" s="2">
        <v>2020</v>
      </c>
      <c r="B22" s="2">
        <v>0.42</v>
      </c>
      <c r="C22" s="2">
        <v>0.45</v>
      </c>
      <c r="D22" s="2">
        <v>0.52</v>
      </c>
      <c r="E22" s="2">
        <v>0.61</v>
      </c>
      <c r="F22" s="2">
        <v>0.52</v>
      </c>
      <c r="G22" s="2">
        <v>0.52</v>
      </c>
      <c r="H22" s="2">
        <v>0.71</v>
      </c>
      <c r="I22" s="2">
        <v>0.75</v>
      </c>
      <c r="J22" s="2">
        <v>0.57999999999999996</v>
      </c>
      <c r="K22" s="2">
        <v>0.41</v>
      </c>
      <c r="L22" s="2">
        <v>0.44</v>
      </c>
      <c r="M22" s="2">
        <v>0.44</v>
      </c>
      <c r="N22" s="2">
        <v>0.53083333333333338</v>
      </c>
      <c r="P22" s="2">
        <f t="shared" si="0"/>
        <v>0.54999999999999993</v>
      </c>
      <c r="Q22" s="2">
        <f t="shared" si="1"/>
        <v>0.66</v>
      </c>
      <c r="R22" s="2">
        <f t="shared" si="2"/>
        <v>0.47666666666666663</v>
      </c>
      <c r="S22" s="2">
        <f t="shared" si="3"/>
        <v>0.4366666666666667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13DE-6B62-4ADA-8E44-DBE97F974731}">
  <dimension ref="A1:E26"/>
  <sheetViews>
    <sheetView workbookViewId="0">
      <selection activeCell="D1" sqref="D1:E22"/>
    </sheetView>
  </sheetViews>
  <sheetFormatPr defaultRowHeight="14" x14ac:dyDescent="0.3"/>
  <cols>
    <col min="1" max="2" width="8.6640625" style="2"/>
    <col min="4" max="4" width="8.6640625" style="2"/>
  </cols>
  <sheetData>
    <row r="1" spans="1:5" x14ac:dyDescent="0.3">
      <c r="A1" s="2" t="s">
        <v>298</v>
      </c>
      <c r="B1" s="2" t="s">
        <v>299</v>
      </c>
      <c r="D1" s="7" t="s">
        <v>12</v>
      </c>
      <c r="E1" s="7" t="s">
        <v>14</v>
      </c>
    </row>
    <row r="2" spans="1:5" x14ac:dyDescent="0.3">
      <c r="D2" s="2">
        <v>2000</v>
      </c>
      <c r="E2" s="2">
        <v>0.41333333333333339</v>
      </c>
    </row>
    <row r="3" spans="1:5" x14ac:dyDescent="0.3">
      <c r="D3" s="2">
        <v>2001</v>
      </c>
      <c r="E3" s="2">
        <v>0.41833333333333328</v>
      </c>
    </row>
    <row r="4" spans="1:5" x14ac:dyDescent="0.3">
      <c r="D4" s="2">
        <v>2002</v>
      </c>
      <c r="E4" s="2">
        <v>0.44416666666666665</v>
      </c>
    </row>
    <row r="5" spans="1:5" x14ac:dyDescent="0.3">
      <c r="D5" s="2">
        <v>2003</v>
      </c>
      <c r="E5" s="2">
        <v>0.44416666666666665</v>
      </c>
    </row>
    <row r="6" spans="1:5" x14ac:dyDescent="0.3">
      <c r="A6" s="1" t="s">
        <v>0</v>
      </c>
      <c r="B6" s="2">
        <v>15.058430142388163</v>
      </c>
      <c r="D6" s="2">
        <v>2004</v>
      </c>
      <c r="E6" s="2">
        <v>0.46416666666666678</v>
      </c>
    </row>
    <row r="7" spans="1:5" x14ac:dyDescent="0.3">
      <c r="A7" s="1" t="s">
        <v>1</v>
      </c>
      <c r="B7" s="2">
        <v>19.09111482940429</v>
      </c>
      <c r="D7" s="2">
        <v>2005</v>
      </c>
      <c r="E7" s="2">
        <v>0.46500000000000008</v>
      </c>
    </row>
    <row r="8" spans="1:5" x14ac:dyDescent="0.3">
      <c r="A8" s="1" t="s">
        <v>2</v>
      </c>
      <c r="B8" s="2">
        <v>24.190832471829168</v>
      </c>
      <c r="D8" s="2">
        <v>2006</v>
      </c>
      <c r="E8" s="2">
        <v>0.47166666666666673</v>
      </c>
    </row>
    <row r="9" spans="1:5" x14ac:dyDescent="0.3">
      <c r="A9" s="1" t="s">
        <v>3</v>
      </c>
      <c r="B9" s="2">
        <v>48.397984000828401</v>
      </c>
      <c r="D9" s="2">
        <v>2007</v>
      </c>
      <c r="E9" s="2">
        <v>0.49333333333333335</v>
      </c>
    </row>
    <row r="10" spans="1:5" x14ac:dyDescent="0.3">
      <c r="A10" s="1" t="s">
        <v>4</v>
      </c>
      <c r="B10" s="2">
        <v>67.053884564318395</v>
      </c>
      <c r="D10" s="2">
        <v>2008</v>
      </c>
      <c r="E10" s="2">
        <v>0.48583333333333339</v>
      </c>
    </row>
    <row r="11" spans="1:5" x14ac:dyDescent="0.3">
      <c r="A11" s="1" t="s">
        <v>5</v>
      </c>
      <c r="B11" s="2">
        <v>84.868623209961186</v>
      </c>
      <c r="D11" s="2">
        <v>2009</v>
      </c>
      <c r="E11" s="2">
        <v>0.47916666666666669</v>
      </c>
    </row>
    <row r="12" spans="1:5" x14ac:dyDescent="0.3">
      <c r="A12" s="1" t="s">
        <v>6</v>
      </c>
      <c r="B12" s="2">
        <v>159.49067880253384</v>
      </c>
      <c r="D12" s="2">
        <v>2010</v>
      </c>
      <c r="E12" s="2">
        <v>0.47583333333333333</v>
      </c>
    </row>
    <row r="13" spans="1:5" x14ac:dyDescent="0.3">
      <c r="A13" s="1" t="s">
        <v>7</v>
      </c>
      <c r="B13" s="2">
        <v>128.34545256234657</v>
      </c>
      <c r="D13" s="2">
        <v>2011</v>
      </c>
      <c r="E13" s="2">
        <v>0.49666666666666665</v>
      </c>
    </row>
    <row r="14" spans="1:5" x14ac:dyDescent="0.3">
      <c r="A14" s="1" t="s">
        <v>8</v>
      </c>
      <c r="B14" s="2">
        <v>85.50645447853519</v>
      </c>
      <c r="D14" s="2">
        <v>2012</v>
      </c>
      <c r="E14" s="2">
        <v>0.49666666666666665</v>
      </c>
    </row>
    <row r="15" spans="1:5" x14ac:dyDescent="0.3">
      <c r="A15" s="1" t="s">
        <v>9</v>
      </c>
      <c r="B15" s="2">
        <v>41.383560484787523</v>
      </c>
      <c r="D15" s="2">
        <v>2013</v>
      </c>
      <c r="E15" s="2">
        <v>0.47916666666666657</v>
      </c>
    </row>
    <row r="16" spans="1:5" x14ac:dyDescent="0.3">
      <c r="A16" s="1" t="s">
        <v>10</v>
      </c>
      <c r="B16" s="2">
        <v>34.665592043371838</v>
      </c>
      <c r="D16" s="2">
        <v>2014</v>
      </c>
      <c r="E16" s="2">
        <v>0.51</v>
      </c>
    </row>
    <row r="17" spans="1:5" x14ac:dyDescent="0.3">
      <c r="A17" s="1" t="s">
        <v>11</v>
      </c>
      <c r="B17" s="2">
        <v>9.208464600463925</v>
      </c>
      <c r="D17" s="2">
        <v>2015</v>
      </c>
      <c r="E17" s="2">
        <v>0.52333333333333332</v>
      </c>
    </row>
    <row r="18" spans="1:5" x14ac:dyDescent="0.3">
      <c r="D18" s="2">
        <v>2016</v>
      </c>
      <c r="E18" s="2">
        <v>0.50750000000000006</v>
      </c>
    </row>
    <row r="19" spans="1:5" x14ac:dyDescent="0.3">
      <c r="D19" s="2">
        <v>2017</v>
      </c>
      <c r="E19" s="2">
        <v>0.52249999999999996</v>
      </c>
    </row>
    <row r="20" spans="1:5" x14ac:dyDescent="0.3">
      <c r="D20" s="2">
        <v>2018</v>
      </c>
      <c r="E20" s="2">
        <v>0.50166666666666659</v>
      </c>
    </row>
    <row r="21" spans="1:5" x14ac:dyDescent="0.3">
      <c r="D21" s="2">
        <v>2019</v>
      </c>
      <c r="E21" s="2">
        <v>0.51333333333333331</v>
      </c>
    </row>
    <row r="22" spans="1:5" x14ac:dyDescent="0.3">
      <c r="D22" s="2">
        <v>2020</v>
      </c>
      <c r="E22" s="2">
        <v>0.53083333333333338</v>
      </c>
    </row>
    <row r="23" spans="1:5" x14ac:dyDescent="0.3">
      <c r="D23" s="2">
        <v>2021</v>
      </c>
      <c r="E23" s="2">
        <v>1127.7</v>
      </c>
    </row>
    <row r="24" spans="1:5" x14ac:dyDescent="0.3">
      <c r="D24" s="2">
        <v>2022</v>
      </c>
      <c r="E24" s="2">
        <v>621.70000000000005</v>
      </c>
    </row>
    <row r="25" spans="1:5" x14ac:dyDescent="0.3">
      <c r="D25" s="2">
        <v>2023</v>
      </c>
      <c r="E25" s="2">
        <v>1035.5</v>
      </c>
    </row>
    <row r="26" spans="1:5" x14ac:dyDescent="0.3">
      <c r="D26" s="2">
        <v>2024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D892-6169-40E1-9929-143854C9AC3F}">
  <dimension ref="A1:J26"/>
  <sheetViews>
    <sheetView zoomScale="66" zoomScaleNormal="66" workbookViewId="0">
      <selection sqref="A1:J22"/>
    </sheetView>
  </sheetViews>
  <sheetFormatPr defaultRowHeight="14" x14ac:dyDescent="0.3"/>
  <cols>
    <col min="1" max="1" width="8.6640625" style="2"/>
    <col min="4" max="4" width="8.6640625" style="2"/>
    <col min="5" max="5" width="12.1640625" style="10" customWidth="1"/>
    <col min="6" max="6" width="11" style="6" customWidth="1"/>
    <col min="7" max="7" width="10.75" style="6" customWidth="1"/>
    <col min="8" max="8" width="10.6640625" style="6" customWidth="1"/>
    <col min="9" max="9" width="10.4140625" style="6" customWidth="1"/>
    <col min="10" max="10" width="12.9140625" customWidth="1"/>
  </cols>
  <sheetData>
    <row r="1" spans="1:10" ht="28" x14ac:dyDescent="0.3">
      <c r="A1" s="7" t="s">
        <v>12</v>
      </c>
      <c r="B1" s="7" t="s">
        <v>14</v>
      </c>
      <c r="C1" s="7" t="s">
        <v>274</v>
      </c>
      <c r="D1" s="7" t="s">
        <v>281</v>
      </c>
      <c r="E1" s="9" t="s">
        <v>280</v>
      </c>
      <c r="F1" s="7" t="s">
        <v>277</v>
      </c>
      <c r="G1" s="7" t="s">
        <v>288</v>
      </c>
      <c r="H1" s="7" t="s">
        <v>278</v>
      </c>
      <c r="I1" s="7" t="s">
        <v>289</v>
      </c>
      <c r="J1" s="8" t="s">
        <v>284</v>
      </c>
    </row>
    <row r="2" spans="1:10" x14ac:dyDescent="0.3">
      <c r="A2" s="2">
        <v>2000</v>
      </c>
      <c r="B2" s="2">
        <v>0.41333333333333339</v>
      </c>
      <c r="C2">
        <v>14.72</v>
      </c>
      <c r="D2" s="6">
        <v>995.3</v>
      </c>
      <c r="E2" s="10">
        <v>699.95</v>
      </c>
      <c r="F2" s="6">
        <v>204.87</v>
      </c>
      <c r="G2" s="6">
        <v>134.19999999999999</v>
      </c>
      <c r="H2" s="6">
        <v>41.73</v>
      </c>
      <c r="I2" s="6">
        <v>28.94</v>
      </c>
      <c r="J2" s="6">
        <v>120.28</v>
      </c>
    </row>
    <row r="3" spans="1:10" x14ac:dyDescent="0.3">
      <c r="A3" s="2">
        <v>2001</v>
      </c>
      <c r="B3" s="2">
        <v>0.41833333333333328</v>
      </c>
      <c r="C3">
        <v>14.928252611585949</v>
      </c>
      <c r="D3" s="6">
        <v>543.29999999999995</v>
      </c>
      <c r="E3" s="10">
        <v>218.5</v>
      </c>
      <c r="F3" s="6">
        <v>231.29</v>
      </c>
      <c r="G3" s="6">
        <v>159.63</v>
      </c>
      <c r="H3" s="6">
        <v>49.76</v>
      </c>
      <c r="I3" s="6">
        <v>30.9</v>
      </c>
      <c r="J3" s="6">
        <v>138.94</v>
      </c>
    </row>
    <row r="4" spans="1:10" x14ac:dyDescent="0.3">
      <c r="A4" s="2">
        <v>2002</v>
      </c>
      <c r="B4" s="2">
        <v>0.44416666666666665</v>
      </c>
      <c r="C4">
        <v>15.293613485280151</v>
      </c>
      <c r="D4" s="2">
        <v>707.6</v>
      </c>
      <c r="E4" s="10">
        <v>319.99</v>
      </c>
      <c r="F4" s="6">
        <v>218.81</v>
      </c>
      <c r="G4" s="6">
        <v>145.74</v>
      </c>
      <c r="H4" s="6">
        <v>40.24</v>
      </c>
      <c r="I4" s="6">
        <v>32.83</v>
      </c>
      <c r="J4" s="6">
        <v>133.06</v>
      </c>
    </row>
    <row r="5" spans="1:10" x14ac:dyDescent="0.3">
      <c r="A5" s="2">
        <v>2003</v>
      </c>
      <c r="B5" s="2">
        <v>0.44416666666666665</v>
      </c>
      <c r="C5">
        <v>14.181520715630882</v>
      </c>
      <c r="D5" s="2">
        <v>1080.4000000000001</v>
      </c>
      <c r="E5" s="10">
        <v>697.75</v>
      </c>
      <c r="F5" s="6">
        <v>187.62</v>
      </c>
      <c r="G5" s="6">
        <v>113.35</v>
      </c>
      <c r="H5" s="6">
        <v>39.950000000000003</v>
      </c>
      <c r="I5" s="6">
        <v>34.32</v>
      </c>
      <c r="J5" s="6">
        <v>111.38</v>
      </c>
    </row>
    <row r="6" spans="1:10" x14ac:dyDescent="0.3">
      <c r="A6" s="2">
        <v>2004</v>
      </c>
      <c r="B6" s="2">
        <v>0.46416666666666678</v>
      </c>
      <c r="C6">
        <v>15.144397759103644</v>
      </c>
      <c r="D6" s="2">
        <v>797.7</v>
      </c>
      <c r="E6" s="10">
        <v>406.66</v>
      </c>
      <c r="F6" s="6">
        <v>200.7</v>
      </c>
      <c r="G6" s="6">
        <v>124.54</v>
      </c>
      <c r="H6" s="6">
        <v>40.17</v>
      </c>
      <c r="I6" s="6">
        <v>35.99</v>
      </c>
      <c r="J6" s="6">
        <v>119.37</v>
      </c>
    </row>
    <row r="7" spans="1:10" x14ac:dyDescent="0.3">
      <c r="A7" s="2">
        <v>2005</v>
      </c>
      <c r="B7" s="2">
        <v>0.46500000000000008</v>
      </c>
      <c r="C7">
        <v>14.518689103746796</v>
      </c>
      <c r="D7" s="2">
        <v>905.8</v>
      </c>
      <c r="E7" s="10">
        <v>558.55999999999995</v>
      </c>
      <c r="F7" s="6">
        <v>197.81</v>
      </c>
      <c r="G7" s="6">
        <v>114.59</v>
      </c>
      <c r="H7" s="6">
        <v>45.71</v>
      </c>
      <c r="I7" s="6">
        <v>37.51</v>
      </c>
      <c r="J7" s="6">
        <v>117.02</v>
      </c>
    </row>
    <row r="8" spans="1:10" x14ac:dyDescent="0.3">
      <c r="A8" s="2">
        <v>2006</v>
      </c>
      <c r="B8" s="2">
        <v>0.47166666666666673</v>
      </c>
      <c r="C8">
        <v>15.32138860382863</v>
      </c>
      <c r="D8" s="2">
        <v>714.7</v>
      </c>
      <c r="E8" s="10">
        <v>321.8</v>
      </c>
      <c r="F8" s="6">
        <v>226.98</v>
      </c>
      <c r="G8" s="6">
        <v>140.15</v>
      </c>
      <c r="H8" s="6">
        <v>48.32</v>
      </c>
      <c r="I8" s="6">
        <v>38.51</v>
      </c>
      <c r="J8" s="6">
        <v>136.91</v>
      </c>
    </row>
    <row r="9" spans="1:10" x14ac:dyDescent="0.3">
      <c r="A9" s="2">
        <v>2007</v>
      </c>
      <c r="B9" s="2">
        <v>0.49333333333333335</v>
      </c>
      <c r="C9">
        <v>15.284481117252234</v>
      </c>
      <c r="D9" s="2">
        <v>787</v>
      </c>
      <c r="E9" s="10">
        <v>465.2</v>
      </c>
      <c r="F9" s="6">
        <v>209.28</v>
      </c>
      <c r="G9" s="6">
        <v>120.07</v>
      </c>
      <c r="H9" s="6">
        <v>51.29</v>
      </c>
      <c r="I9" s="6">
        <v>37.92</v>
      </c>
      <c r="J9" s="6">
        <v>122.36</v>
      </c>
    </row>
    <row r="10" spans="1:10" x14ac:dyDescent="0.3">
      <c r="A10" s="2">
        <v>2008</v>
      </c>
      <c r="B10" s="2">
        <v>0.48583333333333339</v>
      </c>
      <c r="C10">
        <v>14.754197485280933</v>
      </c>
      <c r="D10" s="2">
        <v>738.1</v>
      </c>
      <c r="E10" s="10">
        <v>371.3</v>
      </c>
      <c r="F10" s="6">
        <v>227.53</v>
      </c>
      <c r="G10" s="6">
        <v>133.49</v>
      </c>
      <c r="H10" s="6">
        <v>51.4</v>
      </c>
      <c r="I10" s="6">
        <v>42.64</v>
      </c>
      <c r="J10" s="6">
        <v>138.28</v>
      </c>
    </row>
    <row r="11" spans="1:10" x14ac:dyDescent="0.3">
      <c r="A11" s="2">
        <v>2009</v>
      </c>
      <c r="B11" s="2">
        <v>0.47916666666666669</v>
      </c>
      <c r="C11">
        <v>14.735032690681015</v>
      </c>
      <c r="D11" s="2">
        <v>753.8</v>
      </c>
      <c r="E11" s="11">
        <v>328.8</v>
      </c>
      <c r="F11" s="6">
        <v>233.71</v>
      </c>
      <c r="G11" s="6">
        <v>138.09</v>
      </c>
      <c r="H11" s="6">
        <v>53.51</v>
      </c>
      <c r="I11" s="6">
        <v>42.11</v>
      </c>
      <c r="J11" s="6">
        <v>136.6</v>
      </c>
    </row>
    <row r="12" spans="1:10" x14ac:dyDescent="0.3">
      <c r="A12" s="2">
        <v>2010</v>
      </c>
      <c r="B12" s="2">
        <v>0.47583333333333333</v>
      </c>
      <c r="C12">
        <v>14.740038167709185</v>
      </c>
      <c r="D12" s="2">
        <v>841.7</v>
      </c>
      <c r="E12" s="10">
        <v>534.89</v>
      </c>
      <c r="F12" s="6">
        <v>224.61</v>
      </c>
      <c r="G12" s="6">
        <v>125.59</v>
      </c>
      <c r="H12" s="6">
        <v>55.57</v>
      </c>
      <c r="I12" s="6">
        <v>43.45</v>
      </c>
      <c r="J12" s="6">
        <v>128.58000000000001</v>
      </c>
    </row>
    <row r="13" spans="1:10" x14ac:dyDescent="0.3">
      <c r="A13" s="2">
        <v>2011</v>
      </c>
      <c r="B13" s="2">
        <v>0.49666666666666665</v>
      </c>
      <c r="C13">
        <v>14.338765981689685</v>
      </c>
      <c r="D13" s="2">
        <v>736.2</v>
      </c>
      <c r="E13" s="10">
        <v>327.94</v>
      </c>
      <c r="F13" s="6">
        <v>229.04</v>
      </c>
      <c r="G13" s="6">
        <v>124.61</v>
      </c>
      <c r="H13" s="6">
        <v>56.81</v>
      </c>
      <c r="I13" s="6">
        <v>47.62</v>
      </c>
      <c r="J13" s="6">
        <v>229.04</v>
      </c>
    </row>
    <row r="14" spans="1:10" x14ac:dyDescent="0.3">
      <c r="A14" s="2">
        <v>2012</v>
      </c>
      <c r="B14" s="2">
        <v>0.49666666666666665</v>
      </c>
      <c r="C14">
        <v>14.652710005301273</v>
      </c>
      <c r="D14" s="2">
        <v>605.20000000000005</v>
      </c>
      <c r="E14" s="10">
        <v>265.5</v>
      </c>
      <c r="F14" s="6">
        <v>238.61</v>
      </c>
      <c r="G14" s="6">
        <v>130.03</v>
      </c>
      <c r="H14" s="6">
        <v>60.51</v>
      </c>
      <c r="I14" s="6">
        <v>48.06</v>
      </c>
      <c r="J14" s="6">
        <v>134.51</v>
      </c>
    </row>
    <row r="15" spans="1:10" x14ac:dyDescent="0.3">
      <c r="A15" s="2">
        <v>2013</v>
      </c>
      <c r="B15" s="2">
        <v>0.47916666666666657</v>
      </c>
      <c r="C15">
        <v>15.365081770932974</v>
      </c>
      <c r="D15" s="2">
        <v>576.6</v>
      </c>
      <c r="E15" s="6">
        <v>215.2</v>
      </c>
      <c r="F15" s="6">
        <v>240.57</v>
      </c>
      <c r="G15" s="6">
        <v>135.80000000000001</v>
      </c>
      <c r="H15" s="6">
        <v>59.45</v>
      </c>
      <c r="I15" s="6">
        <v>45.32</v>
      </c>
      <c r="J15" s="6">
        <v>133.03</v>
      </c>
    </row>
    <row r="16" spans="1:10" x14ac:dyDescent="0.3">
      <c r="A16" s="2">
        <v>2014</v>
      </c>
      <c r="B16" s="2">
        <v>0.51</v>
      </c>
      <c r="C16">
        <v>15.28359156812577</v>
      </c>
      <c r="D16" s="2">
        <v>725.9</v>
      </c>
      <c r="E16" s="11">
        <v>283.37</v>
      </c>
      <c r="F16" s="6">
        <v>209.29</v>
      </c>
      <c r="G16" s="6">
        <v>112.7</v>
      </c>
      <c r="H16" s="6">
        <v>52.6</v>
      </c>
      <c r="I16" s="6">
        <v>44.1</v>
      </c>
      <c r="J16" s="6">
        <v>115.048</v>
      </c>
    </row>
    <row r="17" spans="1:10" x14ac:dyDescent="0.3">
      <c r="A17" s="2">
        <v>2015</v>
      </c>
      <c r="B17" s="2">
        <v>0.52333333333333332</v>
      </c>
      <c r="C17">
        <v>14.997670026017346</v>
      </c>
      <c r="D17" s="2">
        <v>704.1</v>
      </c>
      <c r="E17" s="10">
        <v>287.17</v>
      </c>
      <c r="F17" s="6">
        <v>222.83</v>
      </c>
      <c r="G17" s="6">
        <v>120.09</v>
      </c>
      <c r="H17" s="6">
        <v>52.51</v>
      </c>
      <c r="I17" s="6">
        <v>50.23</v>
      </c>
      <c r="J17" s="6">
        <v>123.16</v>
      </c>
    </row>
    <row r="18" spans="1:10" x14ac:dyDescent="0.3">
      <c r="A18" s="2">
        <v>2016</v>
      </c>
      <c r="B18" s="2">
        <v>0.50750000000000006</v>
      </c>
      <c r="C18">
        <v>15.6863711313216</v>
      </c>
      <c r="D18" s="2">
        <v>787.1</v>
      </c>
      <c r="E18" s="10">
        <v>337.3</v>
      </c>
      <c r="F18" s="6">
        <v>227.6</v>
      </c>
      <c r="G18" s="6">
        <v>125.6</v>
      </c>
      <c r="H18" s="6">
        <v>51.3</v>
      </c>
      <c r="I18" s="6">
        <v>51.7</v>
      </c>
      <c r="J18" s="6">
        <v>127.02</v>
      </c>
    </row>
    <row r="19" spans="1:10" x14ac:dyDescent="0.3">
      <c r="A19" s="2">
        <v>2017</v>
      </c>
      <c r="B19" s="2">
        <v>0.52249999999999996</v>
      </c>
      <c r="C19">
        <v>15.593049076969795</v>
      </c>
      <c r="D19" s="2">
        <v>827.8</v>
      </c>
      <c r="E19" s="10">
        <v>423.06</v>
      </c>
      <c r="F19" s="6">
        <v>233.8</v>
      </c>
      <c r="G19" s="6">
        <v>122.8</v>
      </c>
      <c r="H19" s="6">
        <v>51</v>
      </c>
      <c r="I19" s="6">
        <v>60</v>
      </c>
      <c r="J19" s="6">
        <v>130.9</v>
      </c>
    </row>
    <row r="20" spans="1:10" x14ac:dyDescent="0.3">
      <c r="A20" s="2">
        <v>2018</v>
      </c>
      <c r="B20" s="2">
        <v>0.50166666666666659</v>
      </c>
      <c r="C20">
        <v>15.472014215105421</v>
      </c>
      <c r="D20" s="2">
        <v>755</v>
      </c>
      <c r="E20" s="10">
        <v>339.8</v>
      </c>
      <c r="F20" s="6">
        <v>236.4</v>
      </c>
      <c r="G20" s="6">
        <v>119.9</v>
      </c>
      <c r="H20" s="6">
        <v>50.4</v>
      </c>
      <c r="I20" s="6">
        <v>64.3</v>
      </c>
      <c r="J20" s="6">
        <v>131.4</v>
      </c>
    </row>
    <row r="21" spans="1:10" x14ac:dyDescent="0.3">
      <c r="A21" s="2">
        <v>2019</v>
      </c>
      <c r="B21" s="2">
        <v>0.51333333333333331</v>
      </c>
      <c r="C21">
        <v>15.635490379481352</v>
      </c>
      <c r="D21" s="2">
        <v>529.1</v>
      </c>
      <c r="E21" s="10">
        <v>168.9</v>
      </c>
      <c r="F21" s="6">
        <v>237.8</v>
      </c>
      <c r="G21" s="6">
        <v>121.8</v>
      </c>
      <c r="H21" s="6">
        <v>45.2</v>
      </c>
      <c r="I21" s="6">
        <v>41.6</v>
      </c>
      <c r="J21" s="6">
        <v>133.9</v>
      </c>
    </row>
    <row r="22" spans="1:10" x14ac:dyDescent="0.3">
      <c r="A22" s="2">
        <v>2020</v>
      </c>
      <c r="B22" s="2">
        <v>0.53083333333333338</v>
      </c>
      <c r="C22">
        <v>15.493481381061301</v>
      </c>
      <c r="D22" s="2">
        <v>874.3</v>
      </c>
      <c r="E22" s="10">
        <v>408.59</v>
      </c>
      <c r="F22" s="6">
        <v>237.14</v>
      </c>
      <c r="G22" s="6">
        <v>123.45</v>
      </c>
      <c r="H22" s="6">
        <v>35.590000000000003</v>
      </c>
      <c r="I22" s="6">
        <v>43.12</v>
      </c>
      <c r="J22" s="6">
        <v>134.91999999999999</v>
      </c>
    </row>
    <row r="23" spans="1:10" x14ac:dyDescent="0.3">
      <c r="A23" s="2">
        <v>2021</v>
      </c>
      <c r="C23">
        <v>15.69</v>
      </c>
      <c r="D23" s="2">
        <v>1127.7</v>
      </c>
      <c r="E23" s="10">
        <v>689.18</v>
      </c>
      <c r="F23" s="6">
        <v>222.92</v>
      </c>
      <c r="G23" s="6">
        <v>114.99</v>
      </c>
      <c r="H23" s="6">
        <v>28.05</v>
      </c>
      <c r="I23" s="6">
        <v>45.1</v>
      </c>
      <c r="J23" s="6">
        <v>133.49</v>
      </c>
    </row>
    <row r="24" spans="1:10" x14ac:dyDescent="0.3">
      <c r="A24" s="2">
        <v>2022</v>
      </c>
      <c r="C24">
        <v>15.92</v>
      </c>
      <c r="D24" s="2">
        <v>621.70000000000005</v>
      </c>
      <c r="E24" s="10">
        <v>249.4</v>
      </c>
      <c r="F24" s="6">
        <v>228</v>
      </c>
      <c r="G24" s="6">
        <v>135.53</v>
      </c>
      <c r="H24" s="6">
        <v>21.26</v>
      </c>
      <c r="I24" s="6">
        <v>43.58</v>
      </c>
      <c r="J24" s="6">
        <v>143.76</v>
      </c>
    </row>
    <row r="25" spans="1:10" x14ac:dyDescent="0.3">
      <c r="A25" s="2">
        <v>2023</v>
      </c>
      <c r="C25">
        <v>15.98</v>
      </c>
      <c r="D25" s="2">
        <v>1035.5</v>
      </c>
      <c r="E25" s="10">
        <v>472.33</v>
      </c>
      <c r="F25" s="6">
        <v>208.78</v>
      </c>
      <c r="G25" s="6">
        <v>118.6</v>
      </c>
      <c r="H25" s="6">
        <v>20.7</v>
      </c>
      <c r="I25" s="6">
        <v>42.11</v>
      </c>
      <c r="J25" s="6">
        <v>130.13999999999999</v>
      </c>
    </row>
    <row r="26" spans="1:10" x14ac:dyDescent="0.3">
      <c r="A26" s="2">
        <v>2024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5884-5F6F-4E4D-BA3B-34E495F4F335}">
  <dimension ref="A1:G28"/>
  <sheetViews>
    <sheetView workbookViewId="0">
      <selection activeCell="A3" sqref="A3:G27"/>
    </sheetView>
  </sheetViews>
  <sheetFormatPr defaultRowHeight="14" x14ac:dyDescent="0.3"/>
  <cols>
    <col min="1" max="1" width="8.6640625" style="2"/>
    <col min="2" max="2" width="12.1640625" style="10" customWidth="1"/>
    <col min="3" max="3" width="11" style="6" customWidth="1"/>
    <col min="4" max="4" width="10.75" style="6" customWidth="1"/>
    <col min="5" max="5" width="10.6640625" style="6" customWidth="1"/>
    <col min="6" max="6" width="10.4140625" style="6" customWidth="1"/>
    <col min="7" max="7" width="12.9140625" customWidth="1"/>
  </cols>
  <sheetData>
    <row r="1" spans="1:7" ht="56" x14ac:dyDescent="0.3">
      <c r="A1" s="7" t="s">
        <v>12</v>
      </c>
      <c r="B1" s="9" t="s">
        <v>305</v>
      </c>
      <c r="C1" s="7" t="s">
        <v>300</v>
      </c>
      <c r="D1" s="7" t="s">
        <v>304</v>
      </c>
      <c r="E1" s="7" t="s">
        <v>302</v>
      </c>
      <c r="F1" s="7" t="s">
        <v>301</v>
      </c>
      <c r="G1" s="8" t="s">
        <v>303</v>
      </c>
    </row>
    <row r="2" spans="1:7" x14ac:dyDescent="0.3">
      <c r="A2" s="7"/>
      <c r="B2" s="9"/>
      <c r="C2" s="7"/>
      <c r="D2" s="7"/>
      <c r="E2" s="7"/>
      <c r="F2" s="7"/>
      <c r="G2" s="8"/>
    </row>
    <row r="3" spans="1:7" ht="28" x14ac:dyDescent="0.3">
      <c r="A3" s="7" t="s">
        <v>12</v>
      </c>
      <c r="B3" s="9" t="s">
        <v>280</v>
      </c>
      <c r="C3" s="7" t="s">
        <v>277</v>
      </c>
      <c r="D3" s="7" t="s">
        <v>288</v>
      </c>
      <c r="E3" s="7" t="s">
        <v>278</v>
      </c>
      <c r="F3" s="7" t="s">
        <v>289</v>
      </c>
      <c r="G3" s="8" t="s">
        <v>284</v>
      </c>
    </row>
    <row r="4" spans="1:7" x14ac:dyDescent="0.3">
      <c r="A4" s="2">
        <v>2000</v>
      </c>
      <c r="B4" s="10">
        <v>699.95</v>
      </c>
      <c r="C4" s="6">
        <v>204.87</v>
      </c>
      <c r="D4" s="6">
        <v>134.19999999999999</v>
      </c>
      <c r="E4" s="6">
        <v>41.73</v>
      </c>
      <c r="F4" s="6">
        <v>28.94</v>
      </c>
      <c r="G4" s="6">
        <v>120.28</v>
      </c>
    </row>
    <row r="5" spans="1:7" x14ac:dyDescent="0.3">
      <c r="A5" s="2">
        <v>2001</v>
      </c>
      <c r="B5" s="10">
        <v>218.5</v>
      </c>
      <c r="C5" s="6">
        <v>231.29</v>
      </c>
      <c r="D5" s="6">
        <v>159.63</v>
      </c>
      <c r="E5" s="6">
        <v>49.76</v>
      </c>
      <c r="F5" s="6">
        <v>30.9</v>
      </c>
      <c r="G5" s="6">
        <v>138.94</v>
      </c>
    </row>
    <row r="6" spans="1:7" x14ac:dyDescent="0.3">
      <c r="A6" s="2">
        <v>2002</v>
      </c>
      <c r="B6" s="10">
        <v>319.99</v>
      </c>
      <c r="C6" s="6">
        <v>218.81</v>
      </c>
      <c r="D6" s="6">
        <v>145.74</v>
      </c>
      <c r="E6" s="6">
        <v>40.24</v>
      </c>
      <c r="F6" s="6">
        <v>32.83</v>
      </c>
      <c r="G6" s="6">
        <v>133.06</v>
      </c>
    </row>
    <row r="7" spans="1:7" x14ac:dyDescent="0.3">
      <c r="A7" s="2">
        <v>2003</v>
      </c>
      <c r="B7" s="10">
        <v>697.75</v>
      </c>
      <c r="C7" s="6">
        <v>187.62</v>
      </c>
      <c r="D7" s="6">
        <v>113.35</v>
      </c>
      <c r="E7" s="6">
        <v>39.950000000000003</v>
      </c>
      <c r="F7" s="6">
        <v>34.32</v>
      </c>
      <c r="G7" s="6">
        <v>111.38</v>
      </c>
    </row>
    <row r="8" spans="1:7" x14ac:dyDescent="0.3">
      <c r="A8" s="2">
        <v>2004</v>
      </c>
      <c r="B8" s="10">
        <v>406.66</v>
      </c>
      <c r="C8" s="6">
        <v>200.7</v>
      </c>
      <c r="D8" s="6">
        <v>124.54</v>
      </c>
      <c r="E8" s="6">
        <v>40.17</v>
      </c>
      <c r="F8" s="6">
        <v>35.99</v>
      </c>
      <c r="G8" s="6">
        <v>119.37</v>
      </c>
    </row>
    <row r="9" spans="1:7" x14ac:dyDescent="0.3">
      <c r="A9" s="2">
        <v>2005</v>
      </c>
      <c r="B9" s="10">
        <v>558.55999999999995</v>
      </c>
      <c r="C9" s="6">
        <v>197.81</v>
      </c>
      <c r="D9" s="6">
        <v>114.59</v>
      </c>
      <c r="E9" s="6">
        <v>45.71</v>
      </c>
      <c r="F9" s="6">
        <v>37.51</v>
      </c>
      <c r="G9" s="6">
        <v>117.02</v>
      </c>
    </row>
    <row r="10" spans="1:7" x14ac:dyDescent="0.3">
      <c r="A10" s="2">
        <v>2006</v>
      </c>
      <c r="B10" s="10">
        <v>321.8</v>
      </c>
      <c r="C10" s="6">
        <v>226.98</v>
      </c>
      <c r="D10" s="6">
        <v>140.15</v>
      </c>
      <c r="E10" s="6">
        <v>48.32</v>
      </c>
      <c r="F10" s="6">
        <v>38.51</v>
      </c>
      <c r="G10" s="6">
        <v>136.91</v>
      </c>
    </row>
    <row r="11" spans="1:7" x14ac:dyDescent="0.3">
      <c r="A11" s="2">
        <v>2007</v>
      </c>
      <c r="B11" s="10">
        <v>465.2</v>
      </c>
      <c r="C11" s="6">
        <v>209.28</v>
      </c>
      <c r="D11" s="6">
        <v>120.07</v>
      </c>
      <c r="E11" s="6">
        <v>51.29</v>
      </c>
      <c r="F11" s="6">
        <v>37.92</v>
      </c>
      <c r="G11" s="6">
        <v>122.36</v>
      </c>
    </row>
    <row r="12" spans="1:7" x14ac:dyDescent="0.3">
      <c r="A12" s="2">
        <v>2008</v>
      </c>
      <c r="B12" s="10">
        <v>371.3</v>
      </c>
      <c r="C12" s="6">
        <v>227.53</v>
      </c>
      <c r="D12" s="6">
        <v>133.49</v>
      </c>
      <c r="E12" s="6">
        <v>51.4</v>
      </c>
      <c r="F12" s="6">
        <v>42.64</v>
      </c>
      <c r="G12" s="6">
        <v>138.28</v>
      </c>
    </row>
    <row r="13" spans="1:7" x14ac:dyDescent="0.3">
      <c r="A13" s="2">
        <v>2009</v>
      </c>
      <c r="B13" s="11">
        <v>328.8</v>
      </c>
      <c r="C13" s="6">
        <v>233.71</v>
      </c>
      <c r="D13" s="6">
        <v>138.09</v>
      </c>
      <c r="E13" s="6">
        <v>53.51</v>
      </c>
      <c r="F13" s="6">
        <v>42.11</v>
      </c>
      <c r="G13" s="6">
        <v>136.6</v>
      </c>
    </row>
    <row r="14" spans="1:7" x14ac:dyDescent="0.3">
      <c r="A14" s="2">
        <v>2010</v>
      </c>
      <c r="B14" s="10">
        <v>534.89</v>
      </c>
      <c r="C14" s="6">
        <v>224.61</v>
      </c>
      <c r="D14" s="6">
        <v>125.59</v>
      </c>
      <c r="E14" s="6">
        <v>55.57</v>
      </c>
      <c r="F14" s="6">
        <v>43.45</v>
      </c>
      <c r="G14" s="6">
        <v>128.58000000000001</v>
      </c>
    </row>
    <row r="15" spans="1:7" x14ac:dyDescent="0.3">
      <c r="A15" s="2">
        <v>2011</v>
      </c>
      <c r="B15" s="10">
        <v>327.94</v>
      </c>
      <c r="C15" s="6">
        <v>229.04</v>
      </c>
      <c r="D15" s="6">
        <v>124.61</v>
      </c>
      <c r="E15" s="6">
        <v>56.81</v>
      </c>
      <c r="F15" s="6">
        <v>47.62</v>
      </c>
      <c r="G15" s="6">
        <v>229.04</v>
      </c>
    </row>
    <row r="16" spans="1:7" x14ac:dyDescent="0.3">
      <c r="A16" s="2">
        <v>2012</v>
      </c>
      <c r="B16" s="10">
        <v>265.5</v>
      </c>
      <c r="C16" s="6">
        <v>238.61</v>
      </c>
      <c r="D16" s="6">
        <v>130.03</v>
      </c>
      <c r="E16" s="6">
        <v>60.51</v>
      </c>
      <c r="F16" s="6">
        <v>48.06</v>
      </c>
      <c r="G16" s="6">
        <v>134.51</v>
      </c>
    </row>
    <row r="17" spans="1:7" x14ac:dyDescent="0.3">
      <c r="A17" s="2">
        <v>2013</v>
      </c>
      <c r="B17" s="6">
        <v>215.2</v>
      </c>
      <c r="C17" s="6">
        <v>240.57</v>
      </c>
      <c r="D17" s="6">
        <v>135.80000000000001</v>
      </c>
      <c r="E17" s="6">
        <v>59.45</v>
      </c>
      <c r="F17" s="6">
        <v>45.32</v>
      </c>
      <c r="G17" s="6">
        <v>133.03</v>
      </c>
    </row>
    <row r="18" spans="1:7" x14ac:dyDescent="0.3">
      <c r="A18" s="2">
        <v>2014</v>
      </c>
      <c r="B18" s="11">
        <v>283.37</v>
      </c>
      <c r="C18" s="6">
        <v>209.29</v>
      </c>
      <c r="D18" s="6">
        <v>112.7</v>
      </c>
      <c r="E18" s="6">
        <v>52.6</v>
      </c>
      <c r="F18" s="6">
        <v>44.1</v>
      </c>
      <c r="G18" s="6">
        <v>115.048</v>
      </c>
    </row>
    <row r="19" spans="1:7" x14ac:dyDescent="0.3">
      <c r="A19" s="2">
        <v>2015</v>
      </c>
      <c r="B19" s="10">
        <v>287.17</v>
      </c>
      <c r="C19" s="6">
        <v>222.83</v>
      </c>
      <c r="D19" s="6">
        <v>120.09</v>
      </c>
      <c r="E19" s="6">
        <v>52.51</v>
      </c>
      <c r="F19" s="6">
        <v>50.23</v>
      </c>
      <c r="G19" s="6">
        <v>123.16</v>
      </c>
    </row>
    <row r="20" spans="1:7" x14ac:dyDescent="0.3">
      <c r="A20" s="2">
        <v>2016</v>
      </c>
      <c r="B20" s="10">
        <v>337.3</v>
      </c>
      <c r="C20" s="6">
        <v>227.6</v>
      </c>
      <c r="D20" s="6">
        <v>125.6</v>
      </c>
      <c r="E20" s="6">
        <v>51.3</v>
      </c>
      <c r="F20" s="6">
        <v>51.7</v>
      </c>
      <c r="G20" s="6">
        <v>127.02</v>
      </c>
    </row>
    <row r="21" spans="1:7" x14ac:dyDescent="0.3">
      <c r="A21" s="2">
        <v>2017</v>
      </c>
      <c r="B21" s="10">
        <v>423.06</v>
      </c>
      <c r="C21" s="6">
        <v>233.8</v>
      </c>
      <c r="D21" s="6">
        <v>122.8</v>
      </c>
      <c r="E21" s="6">
        <v>51</v>
      </c>
      <c r="F21" s="6">
        <v>60</v>
      </c>
      <c r="G21" s="6">
        <v>130.9</v>
      </c>
    </row>
    <row r="22" spans="1:7" x14ac:dyDescent="0.3">
      <c r="A22" s="2">
        <v>2018</v>
      </c>
      <c r="B22" s="10">
        <v>339.8</v>
      </c>
      <c r="C22" s="6">
        <v>236.4</v>
      </c>
      <c r="D22" s="6">
        <v>119.9</v>
      </c>
      <c r="E22" s="6">
        <v>50.4</v>
      </c>
      <c r="F22" s="6">
        <v>64.3</v>
      </c>
      <c r="G22" s="6">
        <v>131.4</v>
      </c>
    </row>
    <row r="23" spans="1:7" x14ac:dyDescent="0.3">
      <c r="A23" s="2">
        <v>2019</v>
      </c>
      <c r="B23" s="10">
        <v>168.9</v>
      </c>
      <c r="C23" s="6">
        <v>237.8</v>
      </c>
      <c r="D23" s="6">
        <v>121.8</v>
      </c>
      <c r="E23" s="6">
        <v>45.2</v>
      </c>
      <c r="F23" s="6">
        <v>41.6</v>
      </c>
      <c r="G23" s="6">
        <v>133.9</v>
      </c>
    </row>
    <row r="24" spans="1:7" x14ac:dyDescent="0.3">
      <c r="A24" s="2">
        <v>2020</v>
      </c>
      <c r="B24" s="10">
        <v>408.59</v>
      </c>
      <c r="C24" s="6">
        <v>237.14</v>
      </c>
      <c r="D24" s="6">
        <v>123.45</v>
      </c>
      <c r="E24" s="6">
        <v>35.590000000000003</v>
      </c>
      <c r="F24" s="6">
        <v>43.12</v>
      </c>
      <c r="G24" s="6">
        <v>134.91999999999999</v>
      </c>
    </row>
    <row r="25" spans="1:7" x14ac:dyDescent="0.3">
      <c r="A25" s="2">
        <v>2021</v>
      </c>
      <c r="B25" s="10">
        <v>689.18</v>
      </c>
      <c r="C25" s="6">
        <v>222.92</v>
      </c>
      <c r="D25" s="6">
        <v>114.99</v>
      </c>
      <c r="E25" s="6">
        <v>28.05</v>
      </c>
      <c r="F25" s="6">
        <v>45.1</v>
      </c>
      <c r="G25" s="6">
        <v>133.49</v>
      </c>
    </row>
    <row r="26" spans="1:7" x14ac:dyDescent="0.3">
      <c r="A26" s="2">
        <v>2022</v>
      </c>
      <c r="B26" s="10">
        <v>249.4</v>
      </c>
      <c r="C26" s="6">
        <v>228</v>
      </c>
      <c r="D26" s="6">
        <v>135.53</v>
      </c>
      <c r="E26" s="6">
        <v>21.26</v>
      </c>
      <c r="F26" s="6">
        <v>43.58</v>
      </c>
      <c r="G26" s="6">
        <v>143.76</v>
      </c>
    </row>
    <row r="27" spans="1:7" x14ac:dyDescent="0.3">
      <c r="A27" s="2">
        <v>2023</v>
      </c>
      <c r="B27" s="10">
        <v>472.33</v>
      </c>
      <c r="C27" s="6">
        <v>208.78</v>
      </c>
      <c r="D27" s="6">
        <v>118.6</v>
      </c>
      <c r="E27" s="6">
        <v>20.7</v>
      </c>
      <c r="F27" s="6">
        <v>42.11</v>
      </c>
      <c r="G27" s="6">
        <v>130.13999999999999</v>
      </c>
    </row>
    <row r="28" spans="1:7" x14ac:dyDescent="0.3">
      <c r="A28" s="2">
        <v>2024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617F-2D92-4E7B-B51A-8A8126ADA86A}">
  <dimension ref="A1:Y37"/>
  <sheetViews>
    <sheetView tabSelected="1" zoomScale="91" zoomScaleNormal="91" workbookViewId="0">
      <selection activeCell="O3" sqref="O3:O23"/>
    </sheetView>
  </sheetViews>
  <sheetFormatPr defaultRowHeight="14" x14ac:dyDescent="0.3"/>
  <cols>
    <col min="1" max="1" width="8.6640625" style="2"/>
    <col min="16" max="16" width="8.6640625" style="2"/>
  </cols>
  <sheetData>
    <row r="1" spans="1:25" x14ac:dyDescent="0.3">
      <c r="A1" s="2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7" t="s">
        <v>12</v>
      </c>
      <c r="P1" s="2" t="s">
        <v>13</v>
      </c>
      <c r="Q1" s="2" t="s">
        <v>12</v>
      </c>
      <c r="R1" s="1" t="s">
        <v>270</v>
      </c>
      <c r="S1" s="1" t="s">
        <v>271</v>
      </c>
      <c r="T1" s="1" t="s">
        <v>272</v>
      </c>
      <c r="U1" s="1" t="s">
        <v>273</v>
      </c>
    </row>
    <row r="2" spans="1:25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Q2" s="2"/>
      <c r="R2" s="1"/>
      <c r="S2" s="1"/>
      <c r="T2" s="1"/>
      <c r="U2" s="1"/>
    </row>
    <row r="3" spans="1:25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6">
        <v>995.3</v>
      </c>
      <c r="Q3" s="2"/>
      <c r="R3" s="1"/>
      <c r="S3" s="1"/>
      <c r="T3" s="1"/>
      <c r="U3" s="1"/>
    </row>
    <row r="4" spans="1:25" x14ac:dyDescent="0.3">
      <c r="A4" s="2">
        <v>2001</v>
      </c>
      <c r="B4">
        <v>42.435897435897438</v>
      </c>
      <c r="C4">
        <v>24.253846153846155</v>
      </c>
      <c r="D4">
        <v>6.9606837606837608</v>
      </c>
      <c r="E4">
        <v>17.588888888888889</v>
      </c>
      <c r="F4">
        <v>8.9256410256410206</v>
      </c>
      <c r="G4">
        <v>85.487179487179503</v>
      </c>
      <c r="H4">
        <v>201.74273504273509</v>
      </c>
      <c r="I4">
        <v>41.452136752136752</v>
      </c>
      <c r="J4">
        <v>14.544444444444441</v>
      </c>
      <c r="K4">
        <v>46.290598290598297</v>
      </c>
      <c r="L4">
        <v>3.9196581196581199</v>
      </c>
      <c r="M4">
        <v>44.970085470085486</v>
      </c>
      <c r="N4">
        <f>SUM(B4:M4)</f>
        <v>538.57179487179496</v>
      </c>
      <c r="O4" s="6">
        <v>543.29999999999995</v>
      </c>
      <c r="Q4" s="2">
        <v>2001</v>
      </c>
      <c r="R4">
        <f>D4+E4+F4</f>
        <v>33.475213675213666</v>
      </c>
      <c r="S4">
        <f>G4+H4+I4</f>
        <v>328.68205128205136</v>
      </c>
      <c r="T4">
        <f>J4+K4+L4</f>
        <v>64.754700854700857</v>
      </c>
      <c r="U4">
        <f>M4+B4+C4</f>
        <v>111.65982905982908</v>
      </c>
      <c r="Y4">
        <f t="shared" ref="Y4:Y14" si="0">AVERAGE(D4:X4)</f>
        <v>240.78386123680241</v>
      </c>
    </row>
    <row r="5" spans="1:25" x14ac:dyDescent="0.3">
      <c r="A5" s="2">
        <v>2002</v>
      </c>
      <c r="B5">
        <v>9.294017094017093</v>
      </c>
      <c r="C5">
        <v>8.7717948717948708</v>
      </c>
      <c r="D5">
        <v>30.470085470085458</v>
      </c>
      <c r="E5">
        <v>43.040170940170945</v>
      </c>
      <c r="F5">
        <v>123.27008547008549</v>
      </c>
      <c r="G5">
        <v>149.66923076923075</v>
      </c>
      <c r="H5">
        <v>124.23247863247862</v>
      </c>
      <c r="I5">
        <v>57.96068376068375</v>
      </c>
      <c r="J5">
        <v>56.021367521367523</v>
      </c>
      <c r="K5">
        <v>25.511111111111113</v>
      </c>
      <c r="L5">
        <v>6.3153846153846152</v>
      </c>
      <c r="M5">
        <v>37.240170940170941</v>
      </c>
      <c r="N5">
        <f t="shared" ref="N5:N23" si="1">SUM(B5:M5)</f>
        <v>671.79658119658109</v>
      </c>
      <c r="O5" s="2">
        <v>707.6</v>
      </c>
      <c r="P5" s="3">
        <v>538.57179487179496</v>
      </c>
      <c r="Q5" s="2">
        <v>2002</v>
      </c>
      <c r="R5">
        <f t="shared" ref="R5:R23" si="2">D5+E5+F5</f>
        <v>196.78034188034189</v>
      </c>
      <c r="S5">
        <f t="shared" ref="S5:S23" si="3">G5+H5+I5</f>
        <v>331.86239316239312</v>
      </c>
      <c r="T5">
        <f t="shared" ref="T5:T23" si="4">J5+K5+L5</f>
        <v>87.847863247863259</v>
      </c>
      <c r="U5">
        <f t="shared" ref="U5:U23" si="5">M5+B5+C5</f>
        <v>55.305982905982901</v>
      </c>
      <c r="Y5">
        <f t="shared" si="0"/>
        <v>291.41642924976264</v>
      </c>
    </row>
    <row r="6" spans="1:25" x14ac:dyDescent="0.3">
      <c r="A6" s="2">
        <v>2003</v>
      </c>
      <c r="B6">
        <v>9.0813559322033885</v>
      </c>
      <c r="C6">
        <v>32.411864406779664</v>
      </c>
      <c r="D6">
        <v>45.607627118644075</v>
      </c>
      <c r="E6">
        <v>54.270338983050827</v>
      </c>
      <c r="F6">
        <v>55.906779661016955</v>
      </c>
      <c r="G6">
        <v>164.90593220338982</v>
      </c>
      <c r="H6">
        <v>185.09406779661018</v>
      </c>
      <c r="I6">
        <v>227.47627118644058</v>
      </c>
      <c r="J6">
        <v>112.21779661016951</v>
      </c>
      <c r="K6">
        <v>128.58559322033898</v>
      </c>
      <c r="L6">
        <v>41.004237288135585</v>
      </c>
      <c r="M6">
        <v>17.777118644067798</v>
      </c>
      <c r="N6">
        <f t="shared" si="1"/>
        <v>1074.3389830508474</v>
      </c>
      <c r="O6" s="2">
        <v>1080.4000000000001</v>
      </c>
      <c r="P6" s="3">
        <v>671.79658119658143</v>
      </c>
      <c r="Q6" s="2">
        <v>2003</v>
      </c>
      <c r="R6">
        <f>D6+E6+F6</f>
        <v>155.78474576271185</v>
      </c>
      <c r="S6">
        <f t="shared" si="3"/>
        <v>577.47627118644061</v>
      </c>
      <c r="T6">
        <f t="shared" si="4"/>
        <v>281.80762711864406</v>
      </c>
      <c r="U6">
        <f t="shared" si="5"/>
        <v>59.270338983050848</v>
      </c>
      <c r="Y6">
        <f t="shared" si="0"/>
        <v>385.37335055611896</v>
      </c>
    </row>
    <row r="7" spans="1:25" x14ac:dyDescent="0.3">
      <c r="A7" s="2">
        <v>2004</v>
      </c>
      <c r="B7">
        <v>8.101680672268909</v>
      </c>
      <c r="C7">
        <v>18.784873949579833</v>
      </c>
      <c r="D7">
        <v>18.057142857142864</v>
      </c>
      <c r="E7">
        <v>14.584033613445374</v>
      </c>
      <c r="F7">
        <v>70.334453781512579</v>
      </c>
      <c r="G7">
        <v>87.384033613445368</v>
      </c>
      <c r="H7">
        <v>247.66386554621852</v>
      </c>
      <c r="I7">
        <v>169.1991596638656</v>
      </c>
      <c r="J7">
        <v>91.880672268907531</v>
      </c>
      <c r="K7">
        <v>9.6747899159663859</v>
      </c>
      <c r="L7">
        <v>32.80924369747899</v>
      </c>
      <c r="M7">
        <v>22.438655462184879</v>
      </c>
      <c r="N7">
        <f t="shared" si="1"/>
        <v>790.91260504201693</v>
      </c>
      <c r="O7" s="2">
        <v>797.7</v>
      </c>
      <c r="P7" s="3">
        <v>1074.3389830508474</v>
      </c>
      <c r="Q7" s="2">
        <v>2004</v>
      </c>
      <c r="R7">
        <f t="shared" si="2"/>
        <v>102.97563025210081</v>
      </c>
      <c r="S7">
        <f t="shared" si="3"/>
        <v>504.24705882352947</v>
      </c>
      <c r="T7">
        <f t="shared" si="4"/>
        <v>134.36470588235289</v>
      </c>
      <c r="U7">
        <f t="shared" si="5"/>
        <v>49.325210084033621</v>
      </c>
      <c r="Y7">
        <f t="shared" si="0"/>
        <v>345.6605690863916</v>
      </c>
    </row>
    <row r="8" spans="1:25" x14ac:dyDescent="0.3">
      <c r="A8" s="2">
        <v>2005</v>
      </c>
      <c r="B8">
        <v>2.572268907563025</v>
      </c>
      <c r="C8">
        <v>16.485714285714284</v>
      </c>
      <c r="D8">
        <v>16.747899159663866</v>
      </c>
      <c r="E8">
        <v>34.059663865546227</v>
      </c>
      <c r="F8">
        <v>60.728571428571435</v>
      </c>
      <c r="G8">
        <v>99.655462184873969</v>
      </c>
      <c r="H8">
        <v>250.24201680672275</v>
      </c>
      <c r="I8">
        <v>166.7050420168068</v>
      </c>
      <c r="J8">
        <v>145.29075630252106</v>
      </c>
      <c r="K8">
        <v>43.2621848739496</v>
      </c>
      <c r="L8">
        <v>13.477310924369746</v>
      </c>
      <c r="M8">
        <v>3.632773109243697</v>
      </c>
      <c r="N8">
        <f t="shared" si="1"/>
        <v>852.85966386554651</v>
      </c>
      <c r="O8" s="2">
        <v>905.8</v>
      </c>
      <c r="P8" s="3">
        <v>790.91260504201693</v>
      </c>
      <c r="Q8" s="2">
        <v>2005</v>
      </c>
      <c r="R8">
        <f t="shared" si="2"/>
        <v>111.53613445378153</v>
      </c>
      <c r="S8">
        <f t="shared" si="3"/>
        <v>516.60252100840353</v>
      </c>
      <c r="T8">
        <f t="shared" si="4"/>
        <v>202.03025210084041</v>
      </c>
      <c r="U8">
        <f t="shared" si="5"/>
        <v>22.690756302521006</v>
      </c>
      <c r="Y8">
        <f t="shared" si="0"/>
        <v>346.73520074696552</v>
      </c>
    </row>
    <row r="9" spans="1:25" x14ac:dyDescent="0.3">
      <c r="A9" s="2">
        <v>2006</v>
      </c>
      <c r="B9">
        <v>26.067226890756302</v>
      </c>
      <c r="C9">
        <v>19.536974789915966</v>
      </c>
      <c r="D9">
        <v>4.9630252100840329</v>
      </c>
      <c r="E9">
        <v>49.700840336134426</v>
      </c>
      <c r="F9">
        <v>73.932773109243726</v>
      </c>
      <c r="G9">
        <v>101.85630252100846</v>
      </c>
      <c r="H9">
        <v>186.55966386554621</v>
      </c>
      <c r="I9">
        <v>89.00840336134452</v>
      </c>
      <c r="J9">
        <v>76.517647058823513</v>
      </c>
      <c r="K9">
        <v>5.3521008403361359</v>
      </c>
      <c r="L9">
        <v>53.150420168067228</v>
      </c>
      <c r="M9">
        <v>13.279831932773105</v>
      </c>
      <c r="N9">
        <f t="shared" si="1"/>
        <v>699.92521008403355</v>
      </c>
      <c r="O9" s="2">
        <v>714.7</v>
      </c>
      <c r="P9" s="3">
        <v>852.85966386554605</v>
      </c>
      <c r="Q9" s="2">
        <v>2006</v>
      </c>
      <c r="R9">
        <f t="shared" si="2"/>
        <v>128.59663865546219</v>
      </c>
      <c r="S9">
        <f t="shared" si="3"/>
        <v>377.42436974789916</v>
      </c>
      <c r="T9">
        <f t="shared" si="4"/>
        <v>135.02016806722688</v>
      </c>
      <c r="U9">
        <f t="shared" si="5"/>
        <v>58.884033613445375</v>
      </c>
      <c r="Y9">
        <f t="shared" si="0"/>
        <v>312.65172735760967</v>
      </c>
    </row>
    <row r="10" spans="1:25" x14ac:dyDescent="0.3">
      <c r="A10" s="2">
        <v>2007</v>
      </c>
      <c r="B10">
        <v>0.74285714285714277</v>
      </c>
      <c r="C10">
        <v>28.18991596638655</v>
      </c>
      <c r="D10">
        <v>71.658823529411777</v>
      </c>
      <c r="E10">
        <v>19.347058823529412</v>
      </c>
      <c r="F10">
        <v>59.88739495798319</v>
      </c>
      <c r="G10">
        <v>95.556302521008419</v>
      </c>
      <c r="H10">
        <v>282.43361344537811</v>
      </c>
      <c r="I10">
        <v>130.58151260504201</v>
      </c>
      <c r="J10">
        <v>26.263865546218494</v>
      </c>
      <c r="K10">
        <v>23.714285714285708</v>
      </c>
      <c r="L10">
        <v>10.883193277310923</v>
      </c>
      <c r="M10">
        <v>12.985714285714286</v>
      </c>
      <c r="N10">
        <f t="shared" si="1"/>
        <v>762.24453781512614</v>
      </c>
      <c r="O10" s="2">
        <v>787</v>
      </c>
      <c r="P10" s="3">
        <v>699.92521008403367</v>
      </c>
      <c r="Q10" s="2">
        <v>2007</v>
      </c>
      <c r="R10">
        <f t="shared" si="2"/>
        <v>150.89327731092436</v>
      </c>
      <c r="S10">
        <f t="shared" si="3"/>
        <v>508.57142857142856</v>
      </c>
      <c r="T10">
        <f t="shared" si="4"/>
        <v>60.861344537815128</v>
      </c>
      <c r="U10">
        <f t="shared" si="5"/>
        <v>41.918487394957978</v>
      </c>
      <c r="Y10">
        <f t="shared" si="0"/>
        <v>319.54033613445375</v>
      </c>
    </row>
    <row r="11" spans="1:25" x14ac:dyDescent="0.3">
      <c r="A11" s="2">
        <v>2008</v>
      </c>
      <c r="B11">
        <v>30.552100840336141</v>
      </c>
      <c r="C11">
        <v>4.707563025210086</v>
      </c>
      <c r="D11">
        <v>17.377310924369748</v>
      </c>
      <c r="E11">
        <v>87.272268907563017</v>
      </c>
      <c r="F11">
        <v>71.358823529411737</v>
      </c>
      <c r="G11">
        <v>45.507563025210096</v>
      </c>
      <c r="H11">
        <v>227.49579831932766</v>
      </c>
      <c r="I11">
        <v>133.05714285714288</v>
      </c>
      <c r="J11">
        <v>60.071428571428598</v>
      </c>
      <c r="K11">
        <v>31.902521008403362</v>
      </c>
      <c r="L11">
        <v>8.7714285714285705</v>
      </c>
      <c r="M11">
        <v>0.64789915966386591</v>
      </c>
      <c r="N11">
        <f t="shared" si="1"/>
        <v>718.72184873949584</v>
      </c>
      <c r="O11" s="2">
        <v>738.1</v>
      </c>
      <c r="P11" s="3">
        <v>762.24453781512614</v>
      </c>
      <c r="Q11" s="2">
        <v>2008</v>
      </c>
      <c r="R11">
        <f t="shared" si="2"/>
        <v>176.00840336134451</v>
      </c>
      <c r="S11">
        <f t="shared" si="3"/>
        <v>406.06050420168066</v>
      </c>
      <c r="T11">
        <f t="shared" si="4"/>
        <v>100.74537815126052</v>
      </c>
      <c r="U11">
        <f t="shared" si="5"/>
        <v>35.907563025210095</v>
      </c>
      <c r="Y11">
        <f t="shared" si="0"/>
        <v>312.73613445378146</v>
      </c>
    </row>
    <row r="12" spans="1:25" x14ac:dyDescent="0.3">
      <c r="A12" s="2">
        <v>2009</v>
      </c>
      <c r="B12">
        <v>1.9268907563025206</v>
      </c>
      <c r="C12">
        <v>27.883193277310927</v>
      </c>
      <c r="D12">
        <v>28.246218487394959</v>
      </c>
      <c r="E12">
        <v>51.667226890756289</v>
      </c>
      <c r="F12">
        <v>110.31764705882354</v>
      </c>
      <c r="G12">
        <v>69.702521008403352</v>
      </c>
      <c r="H12">
        <v>133.40504201680668</v>
      </c>
      <c r="I12">
        <v>154.7478991596638</v>
      </c>
      <c r="J12">
        <v>57.404201680672287</v>
      </c>
      <c r="K12">
        <v>19.490756302521007</v>
      </c>
      <c r="L12">
        <v>52.375630252100848</v>
      </c>
      <c r="M12">
        <v>10.715126050420169</v>
      </c>
      <c r="N12">
        <f t="shared" si="1"/>
        <v>717.88235294117635</v>
      </c>
      <c r="O12" s="2">
        <v>753.8</v>
      </c>
      <c r="P12" s="3">
        <v>718.72184873949539</v>
      </c>
      <c r="Q12" s="2">
        <v>2009</v>
      </c>
      <c r="R12">
        <f t="shared" si="2"/>
        <v>190.23109243697479</v>
      </c>
      <c r="S12">
        <f t="shared" si="3"/>
        <v>357.85546218487383</v>
      </c>
      <c r="T12">
        <f t="shared" si="4"/>
        <v>129.27058823529416</v>
      </c>
      <c r="U12">
        <f t="shared" si="5"/>
        <v>40.525210084033617</v>
      </c>
      <c r="Y12">
        <f t="shared" si="0"/>
        <v>311.40882352941168</v>
      </c>
    </row>
    <row r="13" spans="1:25" x14ac:dyDescent="0.3">
      <c r="A13" s="2">
        <v>2010</v>
      </c>
      <c r="B13">
        <v>1.0661157024793388</v>
      </c>
      <c r="C13">
        <v>22.266115702479333</v>
      </c>
      <c r="D13">
        <v>32.560330578512392</v>
      </c>
      <c r="E13">
        <v>59.547107438016532</v>
      </c>
      <c r="F13">
        <v>68.718181818181819</v>
      </c>
      <c r="G13">
        <v>45.616528925619832</v>
      </c>
      <c r="H13">
        <v>218.46446280991734</v>
      </c>
      <c r="I13">
        <v>189.40165289256197</v>
      </c>
      <c r="J13">
        <v>136.86776859504135</v>
      </c>
      <c r="K13">
        <v>8.5752066115702483</v>
      </c>
      <c r="L13">
        <v>3.2966942148760339</v>
      </c>
      <c r="M13">
        <v>1.0355371900826444</v>
      </c>
      <c r="N13">
        <f t="shared" si="1"/>
        <v>787.41570247933885</v>
      </c>
      <c r="O13" s="2">
        <v>841.7</v>
      </c>
      <c r="P13" s="3">
        <v>717.88235294117635</v>
      </c>
      <c r="Q13" s="2">
        <v>2010</v>
      </c>
      <c r="R13">
        <f t="shared" si="2"/>
        <v>160.82561983471075</v>
      </c>
      <c r="S13">
        <f t="shared" si="3"/>
        <v>453.48264462809914</v>
      </c>
      <c r="T13">
        <f t="shared" si="4"/>
        <v>148.73966942148763</v>
      </c>
      <c r="U13">
        <f t="shared" si="5"/>
        <v>24.367768595041316</v>
      </c>
      <c r="Y13">
        <f t="shared" si="0"/>
        <v>328.24984605412419</v>
      </c>
    </row>
    <row r="14" spans="1:25" x14ac:dyDescent="0.3">
      <c r="A14" s="2">
        <v>2011</v>
      </c>
      <c r="B14">
        <v>0.84628099173553728</v>
      </c>
      <c r="C14">
        <v>30.275206611570251</v>
      </c>
      <c r="D14">
        <v>12.187603305785121</v>
      </c>
      <c r="E14">
        <v>14.162809917355371</v>
      </c>
      <c r="F14">
        <v>53.079338842975197</v>
      </c>
      <c r="G14">
        <v>50.180165289256195</v>
      </c>
      <c r="H14">
        <v>85.439669421487594</v>
      </c>
      <c r="I14">
        <v>135.26280991735538</v>
      </c>
      <c r="J14">
        <v>179.19504132231413</v>
      </c>
      <c r="K14">
        <v>48.707438016528911</v>
      </c>
      <c r="L14">
        <v>101.0842975206612</v>
      </c>
      <c r="M14">
        <v>9.7148760330578501</v>
      </c>
      <c r="N14">
        <f t="shared" si="1"/>
        <v>720.13553719008269</v>
      </c>
      <c r="O14" s="2">
        <v>736.2</v>
      </c>
      <c r="P14" s="3">
        <v>787.41570247933896</v>
      </c>
      <c r="Q14" s="2">
        <v>2011</v>
      </c>
      <c r="R14">
        <f t="shared" si="2"/>
        <v>79.429752066115697</v>
      </c>
      <c r="S14">
        <f t="shared" si="3"/>
        <v>270.88264462809917</v>
      </c>
      <c r="T14">
        <f t="shared" si="4"/>
        <v>328.98677685950423</v>
      </c>
      <c r="U14">
        <f t="shared" si="5"/>
        <v>40.836363636363636</v>
      </c>
      <c r="Y14">
        <f t="shared" si="0"/>
        <v>314.6611570247934</v>
      </c>
    </row>
    <row r="15" spans="1:25" x14ac:dyDescent="0.3">
      <c r="A15" s="2">
        <v>2012</v>
      </c>
      <c r="B15">
        <v>5.0727272727272732</v>
      </c>
      <c r="C15">
        <v>1.6611570247933882</v>
      </c>
      <c r="D15">
        <v>38.55537190082643</v>
      </c>
      <c r="E15">
        <v>40.839669421487606</v>
      </c>
      <c r="F15">
        <v>27.485950413223133</v>
      </c>
      <c r="G15">
        <v>42.525619834710731</v>
      </c>
      <c r="H15">
        <v>157.19090909090903</v>
      </c>
      <c r="I15">
        <v>123.60165289256196</v>
      </c>
      <c r="J15">
        <v>84.43884297520664</v>
      </c>
      <c r="K15">
        <v>18.958677685950413</v>
      </c>
      <c r="L15">
        <v>18.805785123966942</v>
      </c>
      <c r="M15">
        <v>17.949586776859508</v>
      </c>
      <c r="N15">
        <f t="shared" si="1"/>
        <v>577.08595041322315</v>
      </c>
      <c r="O15" s="2">
        <v>605.20000000000005</v>
      </c>
      <c r="P15" s="3">
        <v>720.1355371900828</v>
      </c>
      <c r="Q15" s="2">
        <v>2012</v>
      </c>
      <c r="R15">
        <f t="shared" si="2"/>
        <v>106.88099173553717</v>
      </c>
      <c r="S15">
        <f t="shared" si="3"/>
        <v>323.31818181818176</v>
      </c>
      <c r="T15">
        <f t="shared" si="4"/>
        <v>122.20330578512399</v>
      </c>
      <c r="U15">
        <f t="shared" si="5"/>
        <v>24.683471074380172</v>
      </c>
    </row>
    <row r="16" spans="1:25" x14ac:dyDescent="0.3">
      <c r="A16" s="2">
        <v>2013</v>
      </c>
      <c r="B16">
        <v>7.9462809917355344</v>
      </c>
      <c r="C16">
        <v>16.121487603305788</v>
      </c>
      <c r="D16">
        <v>11.44628099173554</v>
      </c>
      <c r="E16">
        <v>29.00330578512397</v>
      </c>
      <c r="F16">
        <v>119.38099173553722</v>
      </c>
      <c r="G16">
        <v>34.725619834710734</v>
      </c>
      <c r="H16">
        <v>145.44958677685955</v>
      </c>
      <c r="I16">
        <v>104.43719008264459</v>
      </c>
      <c r="J16">
        <v>40.535537190082643</v>
      </c>
      <c r="K16">
        <v>20.623966942148755</v>
      </c>
      <c r="L16">
        <v>35.704958677685951</v>
      </c>
      <c r="M16">
        <v>0.17685950413223142</v>
      </c>
      <c r="N16">
        <f t="shared" si="1"/>
        <v>565.55206611570247</v>
      </c>
      <c r="O16" s="2">
        <v>576.6</v>
      </c>
      <c r="P16" s="3">
        <v>577.08595041322292</v>
      </c>
      <c r="Q16" s="2">
        <v>2013</v>
      </c>
      <c r="R16">
        <f t="shared" si="2"/>
        <v>159.83057851239673</v>
      </c>
      <c r="S16">
        <f t="shared" si="3"/>
        <v>284.61239669421485</v>
      </c>
      <c r="T16">
        <f t="shared" si="4"/>
        <v>96.864462809917342</v>
      </c>
      <c r="U16">
        <f t="shared" si="5"/>
        <v>24.244628099173553</v>
      </c>
    </row>
    <row r="17" spans="1:21" x14ac:dyDescent="0.3">
      <c r="A17" s="2">
        <v>2014</v>
      </c>
      <c r="B17">
        <v>2.3049586776859505</v>
      </c>
      <c r="C17">
        <v>34.465289256198346</v>
      </c>
      <c r="D17">
        <v>6.9586776859504091</v>
      </c>
      <c r="E17">
        <v>83.006611570247927</v>
      </c>
      <c r="F17">
        <v>52.166115702479331</v>
      </c>
      <c r="G17">
        <v>55.42561983471073</v>
      </c>
      <c r="H17">
        <v>60.167768595041323</v>
      </c>
      <c r="I17">
        <v>109.83719008264463</v>
      </c>
      <c r="J17">
        <v>208.95619834710737</v>
      </c>
      <c r="K17">
        <v>47.558677685950414</v>
      </c>
      <c r="L17">
        <v>41.725619834710763</v>
      </c>
      <c r="M17">
        <v>0.46115702479338849</v>
      </c>
      <c r="N17">
        <f t="shared" si="1"/>
        <v>703.03388429752056</v>
      </c>
      <c r="O17" s="2">
        <v>725.9</v>
      </c>
      <c r="P17" s="3">
        <v>565.55206611570247</v>
      </c>
      <c r="Q17" s="2">
        <v>2014</v>
      </c>
      <c r="R17">
        <f t="shared" si="2"/>
        <v>142.13140495867765</v>
      </c>
      <c r="S17">
        <f t="shared" si="3"/>
        <v>225.43057851239666</v>
      </c>
      <c r="T17">
        <f t="shared" si="4"/>
        <v>298.24049586776857</v>
      </c>
      <c r="U17">
        <f t="shared" si="5"/>
        <v>37.231404958677686</v>
      </c>
    </row>
    <row r="18" spans="1:21" x14ac:dyDescent="0.3">
      <c r="A18" s="2">
        <v>2015</v>
      </c>
      <c r="B18">
        <v>11.43471074380165</v>
      </c>
      <c r="C18">
        <v>11.37603305785124</v>
      </c>
      <c r="D18">
        <v>32.742148760330558</v>
      </c>
      <c r="E18">
        <v>79.023966942148789</v>
      </c>
      <c r="F18">
        <v>81.458677685950391</v>
      </c>
      <c r="G18">
        <v>148.50165289256199</v>
      </c>
      <c r="H18">
        <v>77.737190082644616</v>
      </c>
      <c r="I18">
        <v>101.67024793388428</v>
      </c>
      <c r="J18">
        <v>34.838842975206603</v>
      </c>
      <c r="K18">
        <v>41.206611570247951</v>
      </c>
      <c r="L18">
        <v>77.724793388429731</v>
      </c>
      <c r="M18">
        <v>3.1694214876033047</v>
      </c>
      <c r="N18">
        <f t="shared" si="1"/>
        <v>700.88429752066111</v>
      </c>
      <c r="O18" s="2">
        <v>704.1</v>
      </c>
      <c r="P18" s="3">
        <v>703.03388429752056</v>
      </c>
      <c r="Q18" s="2">
        <v>2015</v>
      </c>
      <c r="R18">
        <f t="shared" si="2"/>
        <v>193.22479338842973</v>
      </c>
      <c r="S18">
        <f t="shared" si="3"/>
        <v>327.90909090909088</v>
      </c>
      <c r="T18">
        <f t="shared" si="4"/>
        <v>153.77024793388429</v>
      </c>
      <c r="U18">
        <f t="shared" si="5"/>
        <v>25.980165289256195</v>
      </c>
    </row>
    <row r="19" spans="1:21" x14ac:dyDescent="0.3">
      <c r="A19" s="2">
        <v>2016</v>
      </c>
      <c r="B19">
        <v>18.972499999999993</v>
      </c>
      <c r="C19">
        <v>29.764166666666668</v>
      </c>
      <c r="D19">
        <v>20.387499999999996</v>
      </c>
      <c r="E19">
        <v>50.689999999999991</v>
      </c>
      <c r="F19">
        <v>69.36666666666666</v>
      </c>
      <c r="G19">
        <v>114.48083333333332</v>
      </c>
      <c r="H19">
        <v>186.12749999999994</v>
      </c>
      <c r="I19">
        <v>83.346666666666607</v>
      </c>
      <c r="J19">
        <v>48.779166666666654</v>
      </c>
      <c r="K19">
        <v>123.93833333333332</v>
      </c>
      <c r="L19">
        <v>33.197499999999998</v>
      </c>
      <c r="M19">
        <v>24.221666666666668</v>
      </c>
      <c r="N19">
        <f t="shared" si="1"/>
        <v>803.27249999999981</v>
      </c>
      <c r="O19" s="2">
        <v>787.1</v>
      </c>
      <c r="P19" s="3">
        <v>700.88429752066111</v>
      </c>
      <c r="Q19" s="2">
        <v>2016</v>
      </c>
      <c r="R19">
        <f t="shared" si="2"/>
        <v>140.44416666666666</v>
      </c>
      <c r="S19">
        <f t="shared" si="3"/>
        <v>383.95499999999981</v>
      </c>
      <c r="T19">
        <f t="shared" si="4"/>
        <v>205.91499999999996</v>
      </c>
      <c r="U19">
        <f t="shared" si="5"/>
        <v>72.958333333333329</v>
      </c>
    </row>
    <row r="20" spans="1:21" x14ac:dyDescent="0.3">
      <c r="A20" s="2">
        <v>2017</v>
      </c>
      <c r="B20">
        <v>23.35</v>
      </c>
      <c r="C20">
        <v>13.125000000000004</v>
      </c>
      <c r="D20">
        <v>16.900833333333335</v>
      </c>
      <c r="E20">
        <v>45.399166666666666</v>
      </c>
      <c r="F20">
        <v>65.876666666666679</v>
      </c>
      <c r="G20">
        <v>84.010833333333295</v>
      </c>
      <c r="H20">
        <v>133.69583333333333</v>
      </c>
      <c r="I20">
        <v>126.86083333333332</v>
      </c>
      <c r="J20">
        <v>134.86250000000004</v>
      </c>
      <c r="K20">
        <v>114.15499999999996</v>
      </c>
      <c r="L20">
        <v>6.1874999999999982</v>
      </c>
      <c r="M20">
        <v>1.5283333333333333</v>
      </c>
      <c r="N20">
        <f t="shared" si="1"/>
        <v>765.95249999999999</v>
      </c>
      <c r="O20" s="2">
        <v>827.8</v>
      </c>
      <c r="P20" s="3">
        <v>803.27250000000038</v>
      </c>
      <c r="Q20" s="2">
        <v>2017</v>
      </c>
      <c r="R20">
        <f t="shared" si="2"/>
        <v>128.17666666666668</v>
      </c>
      <c r="S20">
        <f t="shared" si="3"/>
        <v>344.56749999999994</v>
      </c>
      <c r="T20">
        <f t="shared" si="4"/>
        <v>255.20499999999998</v>
      </c>
      <c r="U20">
        <f t="shared" si="5"/>
        <v>38.003333333333337</v>
      </c>
    </row>
    <row r="21" spans="1:21" x14ac:dyDescent="0.3">
      <c r="A21" s="2">
        <v>2018</v>
      </c>
      <c r="B21">
        <v>33.388333333333343</v>
      </c>
      <c r="C21">
        <v>10.884166666666669</v>
      </c>
      <c r="D21">
        <v>37.032500000000006</v>
      </c>
      <c r="E21">
        <v>65.455833333333317</v>
      </c>
      <c r="F21">
        <v>116.1716666666667</v>
      </c>
      <c r="G21">
        <v>86.164166666666659</v>
      </c>
      <c r="H21">
        <v>130.09916666666666</v>
      </c>
      <c r="I21">
        <v>131.52750000000003</v>
      </c>
      <c r="J21">
        <v>62.424166666666665</v>
      </c>
      <c r="K21">
        <v>2.7183333333333337</v>
      </c>
      <c r="L21">
        <v>36.996666666666663</v>
      </c>
      <c r="M21">
        <v>21.680000000000007</v>
      </c>
      <c r="N21">
        <f t="shared" si="1"/>
        <v>734.54250000000002</v>
      </c>
      <c r="O21" s="2">
        <v>755</v>
      </c>
      <c r="P21" s="3">
        <v>765.95249999999999</v>
      </c>
      <c r="Q21" s="2">
        <v>2018</v>
      </c>
      <c r="R21">
        <f t="shared" si="2"/>
        <v>218.66000000000003</v>
      </c>
      <c r="S21">
        <f t="shared" si="3"/>
        <v>347.79083333333335</v>
      </c>
      <c r="T21">
        <f t="shared" si="4"/>
        <v>102.13916666666665</v>
      </c>
      <c r="U21">
        <f t="shared" si="5"/>
        <v>65.952500000000015</v>
      </c>
    </row>
    <row r="22" spans="1:21" x14ac:dyDescent="0.3">
      <c r="A22" s="2">
        <v>2019</v>
      </c>
      <c r="B22">
        <v>19.349166666666672</v>
      </c>
      <c r="C22">
        <v>11.248333333333333</v>
      </c>
      <c r="D22">
        <v>8.9975000000000023</v>
      </c>
      <c r="E22">
        <v>50.695833333333326</v>
      </c>
      <c r="F22">
        <v>6.8383333333333374</v>
      </c>
      <c r="G22">
        <v>117.61249999999998</v>
      </c>
      <c r="H22">
        <v>60.070000000000014</v>
      </c>
      <c r="I22">
        <v>109.49333333333331</v>
      </c>
      <c r="J22">
        <v>36.693333333333321</v>
      </c>
      <c r="K22">
        <v>66.76416666666664</v>
      </c>
      <c r="L22">
        <v>7.5225</v>
      </c>
      <c r="M22">
        <v>8.9024999999999999</v>
      </c>
      <c r="N22">
        <f t="shared" si="1"/>
        <v>504.18749999999989</v>
      </c>
      <c r="O22" s="2">
        <v>529.1</v>
      </c>
      <c r="P22" s="3">
        <v>734.54250000000002</v>
      </c>
      <c r="Q22" s="2">
        <v>2019</v>
      </c>
      <c r="R22">
        <f t="shared" si="2"/>
        <v>66.531666666666666</v>
      </c>
      <c r="S22">
        <f t="shared" si="3"/>
        <v>287.17583333333334</v>
      </c>
      <c r="T22">
        <f t="shared" si="4"/>
        <v>110.97999999999995</v>
      </c>
      <c r="U22">
        <f t="shared" si="5"/>
        <v>39.500000000000007</v>
      </c>
    </row>
    <row r="23" spans="1:21" x14ac:dyDescent="0.3">
      <c r="A23" s="2">
        <v>2020</v>
      </c>
      <c r="B23">
        <v>54.929166666666667</v>
      </c>
      <c r="C23">
        <v>27.093333333333327</v>
      </c>
      <c r="D23">
        <v>30.085000000000001</v>
      </c>
      <c r="E23">
        <v>17.549166666666665</v>
      </c>
      <c r="F23">
        <v>36.559999999999981</v>
      </c>
      <c r="G23">
        <v>159.32999999999998</v>
      </c>
      <c r="H23">
        <v>211.52166666666665</v>
      </c>
      <c r="I23">
        <v>164.81166666666664</v>
      </c>
      <c r="J23">
        <v>38.171666666666653</v>
      </c>
      <c r="K23">
        <v>43.088333333333345</v>
      </c>
      <c r="L23">
        <v>56.345833333333324</v>
      </c>
      <c r="M23">
        <v>13.158333333333337</v>
      </c>
      <c r="N23">
        <f t="shared" si="1"/>
        <v>852.64416666666648</v>
      </c>
      <c r="O23" s="2">
        <v>874.3</v>
      </c>
      <c r="P23" s="3">
        <v>504.1875</v>
      </c>
      <c r="Q23" s="2">
        <v>2020</v>
      </c>
      <c r="R23">
        <f t="shared" si="2"/>
        <v>84.194166666666646</v>
      </c>
      <c r="S23">
        <f t="shared" si="3"/>
        <v>535.6633333333333</v>
      </c>
      <c r="T23">
        <f t="shared" si="4"/>
        <v>137.60583333333332</v>
      </c>
      <c r="U23">
        <f t="shared" si="5"/>
        <v>95.180833333333339</v>
      </c>
    </row>
    <row r="24" spans="1:21" x14ac:dyDescent="0.3">
      <c r="B24">
        <f>AVERAGE(B4:B23)</f>
        <v>15.471726835951696</v>
      </c>
      <c r="C24">
        <f t="shared" ref="C24:M24" si="6">AVERAGE(C4:C23)</f>
        <v>19.465301499136835</v>
      </c>
      <c r="D24">
        <f t="shared" si="6"/>
        <v>24.397128153697714</v>
      </c>
      <c r="E24">
        <f t="shared" si="6"/>
        <v>45.345198116173279</v>
      </c>
      <c r="F24">
        <f t="shared" si="6"/>
        <v>66.588237977698512</v>
      </c>
      <c r="G24">
        <f t="shared" si="6"/>
        <v>91.914903363932666</v>
      </c>
      <c r="H24">
        <f t="shared" si="6"/>
        <v>165.24165174576748</v>
      </c>
      <c r="I24">
        <f t="shared" si="6"/>
        <v>127.52194975823895</v>
      </c>
      <c r="J24">
        <f t="shared" si="6"/>
        <v>82.298762237142256</v>
      </c>
      <c r="K24">
        <f t="shared" si="6"/>
        <v>43.503934322828691</v>
      </c>
      <c r="L24">
        <f t="shared" si="6"/>
        <v>32.06493278371326</v>
      </c>
      <c r="M24">
        <f t="shared" si="6"/>
        <v>13.284282320209325</v>
      </c>
      <c r="P24" s="3">
        <v>852.64416666666659</v>
      </c>
      <c r="Q24" s="2"/>
    </row>
    <row r="25" spans="1:21" x14ac:dyDescent="0.3">
      <c r="P25">
        <f>AVERAGE(P5:P24)</f>
        <v>727.09800911449065</v>
      </c>
      <c r="Q25" s="2"/>
    </row>
    <row r="26" spans="1:21" x14ac:dyDescent="0.3">
      <c r="P26"/>
      <c r="Q26" s="2"/>
    </row>
    <row r="27" spans="1:21" x14ac:dyDescent="0.3">
      <c r="O27" s="2">
        <v>874.3</v>
      </c>
      <c r="P27"/>
    </row>
    <row r="28" spans="1:21" x14ac:dyDescent="0.3">
      <c r="B28">
        <f>AVERAGE(B8:B27)</f>
        <v>15.058430142388163</v>
      </c>
      <c r="C28">
        <f t="shared" ref="C28" si="7">AVERAGE(C8:C27)</f>
        <v>19.09111482940429</v>
      </c>
      <c r="D28">
        <f t="shared" ref="D28" si="8">AVERAGE(D8:D27)</f>
        <v>24.190832471829168</v>
      </c>
      <c r="E28">
        <f t="shared" ref="E28" si="9">AVERAGE(E8:E27)</f>
        <v>48.397984000828401</v>
      </c>
      <c r="F28">
        <f t="shared" ref="F28" si="10">AVERAGE(F8:F27)</f>
        <v>67.053884564318395</v>
      </c>
      <c r="G28">
        <f t="shared" ref="G28" si="11">AVERAGE(G8:G27)</f>
        <v>84.868623209961186</v>
      </c>
      <c r="H28">
        <f t="shared" ref="H28" si="12">AVERAGE(H8:H27)</f>
        <v>159.49067880253384</v>
      </c>
      <c r="I28">
        <f t="shared" ref="I28" si="13">AVERAGE(I8:I27)</f>
        <v>128.34545256234657</v>
      </c>
      <c r="J28">
        <f t="shared" ref="J28" si="14">AVERAGE(J8:J27)</f>
        <v>85.50645447853519</v>
      </c>
      <c r="K28">
        <f t="shared" ref="K28" si="15">AVERAGE(K8:K27)</f>
        <v>41.383560484787523</v>
      </c>
      <c r="L28">
        <f t="shared" ref="L28" si="16">AVERAGE(L8:L27)</f>
        <v>34.665592043371838</v>
      </c>
      <c r="M28">
        <f t="shared" ref="M28" si="17">AVERAGE(M8:M27)</f>
        <v>9.208464600463925</v>
      </c>
    </row>
    <row r="37" spans="16:16" x14ac:dyDescent="0.3">
      <c r="P3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6B2A-B0A0-4CBB-AD0F-97773E432081}">
  <dimension ref="A1:S23"/>
  <sheetViews>
    <sheetView workbookViewId="0">
      <selection activeCell="N5" sqref="N5"/>
    </sheetView>
  </sheetViews>
  <sheetFormatPr defaultRowHeight="14" x14ac:dyDescent="0.3"/>
  <cols>
    <col min="1" max="1" width="8.6640625" style="2"/>
  </cols>
  <sheetData>
    <row r="1" spans="1:19" x14ac:dyDescent="0.3">
      <c r="A1" s="2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13</v>
      </c>
      <c r="P1" s="1" t="s">
        <v>270</v>
      </c>
      <c r="Q1" s="1" t="s">
        <v>271</v>
      </c>
      <c r="R1" s="1" t="s">
        <v>272</v>
      </c>
      <c r="S1" s="1" t="s">
        <v>273</v>
      </c>
    </row>
    <row r="2" spans="1:19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P2" s="1"/>
      <c r="Q2" s="1"/>
      <c r="R2" s="1"/>
      <c r="S2" s="1"/>
    </row>
    <row r="3" spans="1:19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P3" s="1"/>
      <c r="Q3" s="1"/>
      <c r="R3" s="1"/>
      <c r="S3" s="1"/>
    </row>
    <row r="4" spans="1:19" x14ac:dyDescent="0.3">
      <c r="A4" s="2">
        <v>2001</v>
      </c>
      <c r="B4">
        <v>-0.44558404558404596</v>
      </c>
      <c r="C4">
        <v>3.2227920227920239</v>
      </c>
      <c r="D4">
        <v>10.765242165242171</v>
      </c>
      <c r="E4">
        <v>14.837891737891736</v>
      </c>
      <c r="F4">
        <v>22.753276353276348</v>
      </c>
      <c r="G4">
        <v>26.34472934472933</v>
      </c>
      <c r="H4">
        <v>27.97179487179487</v>
      </c>
      <c r="I4">
        <v>25.739031339031342</v>
      </c>
      <c r="J4">
        <v>21.829344729344733</v>
      </c>
      <c r="K4">
        <v>16.339031339031351</v>
      </c>
      <c r="L4">
        <v>8.9168091168091212</v>
      </c>
      <c r="M4">
        <v>0.86467236467236464</v>
      </c>
      <c r="N4" s="4">
        <v>14.928252611585901</v>
      </c>
      <c r="P4">
        <f>(D4+E4+F4)/3</f>
        <v>16.11880341880342</v>
      </c>
      <c r="Q4">
        <f>(G4+H4+I4)/3</f>
        <v>26.68518518518518</v>
      </c>
      <c r="R4">
        <f>(J4+K4+L4)/3</f>
        <v>15.695061728395068</v>
      </c>
      <c r="S4">
        <f>(M4+B4+C4)/3</f>
        <v>1.2139601139601142</v>
      </c>
    </row>
    <row r="5" spans="1:19" x14ac:dyDescent="0.3">
      <c r="A5" s="2">
        <v>2002</v>
      </c>
      <c r="B5">
        <v>3.8643874643874652</v>
      </c>
      <c r="C5">
        <v>7.2717948717948682</v>
      </c>
      <c r="D5">
        <v>11.728205128205127</v>
      </c>
      <c r="E5">
        <v>15.348148148148146</v>
      </c>
      <c r="F5">
        <v>19.289743589743598</v>
      </c>
      <c r="G5">
        <v>26.607407407407415</v>
      </c>
      <c r="H5">
        <v>27.474928774928774</v>
      </c>
      <c r="I5">
        <v>26.100854700854708</v>
      </c>
      <c r="J5">
        <v>21.109401709401705</v>
      </c>
      <c r="K5">
        <v>15.442735042735034</v>
      </c>
      <c r="L5">
        <v>7.9586894586894594</v>
      </c>
      <c r="M5">
        <v>1.3270655270655267</v>
      </c>
      <c r="N5" s="4">
        <v>15.293613485280151</v>
      </c>
      <c r="P5">
        <f t="shared" ref="P5:P23" si="0">(D5+E5+F5)/3</f>
        <v>15.455365622032289</v>
      </c>
      <c r="Q5">
        <f t="shared" ref="Q5:Q23" si="1">(G5+H5+I5)/3</f>
        <v>26.727730294396967</v>
      </c>
      <c r="R5">
        <f t="shared" ref="R5:R23" si="2">(J5+K5+L5)/3</f>
        <v>14.836942070275398</v>
      </c>
      <c r="S5">
        <f t="shared" ref="S5:S23" si="3">(M5+B5+C5)/3</f>
        <v>4.1544159544159536</v>
      </c>
    </row>
    <row r="6" spans="1:19" x14ac:dyDescent="0.3">
      <c r="A6" s="2">
        <v>2003</v>
      </c>
      <c r="B6">
        <v>0.99661016949152526</v>
      </c>
      <c r="C6">
        <v>4.0415254237288138</v>
      </c>
      <c r="D6">
        <v>8.0759887005649755</v>
      </c>
      <c r="E6">
        <v>14.818926553672313</v>
      </c>
      <c r="F6">
        <v>20.541242937853109</v>
      </c>
      <c r="G6">
        <v>25.266666666666662</v>
      </c>
      <c r="H6">
        <v>25.755932203389829</v>
      </c>
      <c r="I6">
        <v>24.4593220338983</v>
      </c>
      <c r="J6">
        <v>21.372881355932197</v>
      </c>
      <c r="K6">
        <v>14.637288135593215</v>
      </c>
      <c r="L6">
        <v>7.7093220338983066</v>
      </c>
      <c r="M6">
        <v>2.5025423728813565</v>
      </c>
      <c r="N6" s="4">
        <v>14.181520715630882</v>
      </c>
      <c r="P6">
        <f t="shared" si="0"/>
        <v>14.478719397363468</v>
      </c>
      <c r="Q6">
        <f t="shared" si="1"/>
        <v>25.160640301318264</v>
      </c>
      <c r="R6">
        <f t="shared" si="2"/>
        <v>14.573163841807906</v>
      </c>
      <c r="S6">
        <f t="shared" si="3"/>
        <v>2.5135593220338985</v>
      </c>
    </row>
    <row r="7" spans="1:19" x14ac:dyDescent="0.3">
      <c r="A7" s="2">
        <v>2004</v>
      </c>
      <c r="B7">
        <v>1.407563025210083</v>
      </c>
      <c r="C7">
        <v>7.3243697478991603</v>
      </c>
      <c r="D7">
        <v>10.254061624649863</v>
      </c>
      <c r="E7">
        <v>17.215126050420171</v>
      </c>
      <c r="F7">
        <v>21.075630252100844</v>
      </c>
      <c r="G7">
        <v>24.891596638655457</v>
      </c>
      <c r="H7">
        <v>26.973109243697476</v>
      </c>
      <c r="I7">
        <v>24.4563025210084</v>
      </c>
      <c r="J7">
        <v>21.187114845938385</v>
      </c>
      <c r="K7">
        <v>14.940336134453784</v>
      </c>
      <c r="L7">
        <v>9.3319327731092407</v>
      </c>
      <c r="M7">
        <v>2.6756302521008397</v>
      </c>
      <c r="N7" s="4">
        <v>15.144397759103644</v>
      </c>
      <c r="P7">
        <f t="shared" si="0"/>
        <v>16.181605975723624</v>
      </c>
      <c r="Q7">
        <f t="shared" si="1"/>
        <v>25.440336134453776</v>
      </c>
      <c r="R7">
        <f t="shared" si="2"/>
        <v>15.153127917833805</v>
      </c>
      <c r="S7">
        <f t="shared" si="3"/>
        <v>3.8025210084033607</v>
      </c>
    </row>
    <row r="8" spans="1:19" x14ac:dyDescent="0.3">
      <c r="A8" s="2">
        <v>2005</v>
      </c>
      <c r="B8">
        <v>-0.41396042287882867</v>
      </c>
      <c r="C8">
        <v>0.35174069627851134</v>
      </c>
      <c r="D8">
        <v>8.197045269720789</v>
      </c>
      <c r="E8">
        <v>17.456190476190468</v>
      </c>
      <c r="F8">
        <v>20.749417186229341</v>
      </c>
      <c r="G8">
        <v>27.388823529411756</v>
      </c>
      <c r="H8">
        <v>26.716332339387385</v>
      </c>
      <c r="I8">
        <v>24.762727026294389</v>
      </c>
      <c r="J8">
        <v>21.252161692263115</v>
      </c>
      <c r="K8">
        <v>15.282298725941985</v>
      </c>
      <c r="L8">
        <v>11.108627450980389</v>
      </c>
      <c r="M8">
        <v>1.3728652751423143</v>
      </c>
      <c r="N8" s="4">
        <v>14.518689103746796</v>
      </c>
      <c r="P8">
        <f t="shared" si="0"/>
        <v>15.467550977380199</v>
      </c>
      <c r="Q8">
        <f t="shared" si="1"/>
        <v>26.28929429836451</v>
      </c>
      <c r="R8">
        <f t="shared" si="2"/>
        <v>15.881029289728497</v>
      </c>
      <c r="S8">
        <f t="shared" si="3"/>
        <v>0.43688184951399894</v>
      </c>
    </row>
    <row r="9" spans="1:19" x14ac:dyDescent="0.3">
      <c r="A9" s="2">
        <v>2006</v>
      </c>
      <c r="B9">
        <v>0.37102195716996478</v>
      </c>
      <c r="C9">
        <v>3.405912364945979</v>
      </c>
      <c r="D9">
        <v>10.888316616969366</v>
      </c>
      <c r="E9">
        <v>16.20593837535014</v>
      </c>
      <c r="F9">
        <v>21.028137706695592</v>
      </c>
      <c r="G9">
        <v>26.879411764705889</v>
      </c>
      <c r="H9">
        <v>27.046625101653554</v>
      </c>
      <c r="I9">
        <v>26.14258154874852</v>
      </c>
      <c r="J9">
        <v>20.494929971988807</v>
      </c>
      <c r="K9">
        <v>18.436622390891841</v>
      </c>
      <c r="L9">
        <v>10.359523809523811</v>
      </c>
      <c r="M9">
        <v>2.5976416373000806</v>
      </c>
      <c r="N9" s="4">
        <v>15.32138860382863</v>
      </c>
      <c r="P9">
        <f t="shared" si="0"/>
        <v>16.040797566338366</v>
      </c>
      <c r="Q9">
        <f t="shared" si="1"/>
        <v>26.689539471702656</v>
      </c>
      <c r="R9">
        <f t="shared" si="2"/>
        <v>16.43035872413482</v>
      </c>
      <c r="S9">
        <f t="shared" si="3"/>
        <v>2.1248586531386748</v>
      </c>
    </row>
    <row r="10" spans="1:19" x14ac:dyDescent="0.3">
      <c r="A10" s="2">
        <v>2007</v>
      </c>
      <c r="B10">
        <v>1.5450257522363795</v>
      </c>
      <c r="C10">
        <v>6.840036014405765</v>
      </c>
      <c r="D10">
        <v>9.5066178729556334</v>
      </c>
      <c r="E10">
        <v>15.962801120448177</v>
      </c>
      <c r="F10">
        <v>23.119223974350593</v>
      </c>
      <c r="G10">
        <v>25.13680672268908</v>
      </c>
      <c r="H10">
        <v>25.69491009306947</v>
      </c>
      <c r="I10">
        <v>26.075847113038751</v>
      </c>
      <c r="J10">
        <v>21.35336134453782</v>
      </c>
      <c r="K10">
        <v>15.568636486852807</v>
      </c>
      <c r="L10">
        <v>8.9568067226890751</v>
      </c>
      <c r="M10">
        <v>3.6537001897533203</v>
      </c>
      <c r="N10" s="4">
        <v>15.284481117252234</v>
      </c>
      <c r="P10">
        <f t="shared" si="0"/>
        <v>16.196214322584801</v>
      </c>
      <c r="Q10">
        <f t="shared" si="1"/>
        <v>25.635854642932433</v>
      </c>
      <c r="R10">
        <f t="shared" si="2"/>
        <v>15.292934851359901</v>
      </c>
      <c r="S10">
        <f t="shared" si="3"/>
        <v>4.0129206521318217</v>
      </c>
    </row>
    <row r="11" spans="1:19" x14ac:dyDescent="0.3">
      <c r="A11" s="2">
        <v>2008</v>
      </c>
      <c r="B11">
        <v>-1.2747085931146658</v>
      </c>
      <c r="C11">
        <v>2.1547957113880032</v>
      </c>
      <c r="D11">
        <v>11.30759013282732</v>
      </c>
      <c r="E11">
        <v>15.751954559601609</v>
      </c>
      <c r="F11">
        <v>22.192143308936476</v>
      </c>
      <c r="G11">
        <v>24.846677291606294</v>
      </c>
      <c r="H11">
        <v>26.027929881630069</v>
      </c>
      <c r="I11">
        <v>25.758335592301453</v>
      </c>
      <c r="J11">
        <v>20.969691876750709</v>
      </c>
      <c r="K11">
        <v>16.500216860937922</v>
      </c>
      <c r="L11">
        <v>9.5821568627450961</v>
      </c>
      <c r="M11">
        <v>3.2335863377609129</v>
      </c>
      <c r="N11" s="4">
        <v>14.754197485280933</v>
      </c>
      <c r="P11">
        <f t="shared" si="0"/>
        <v>16.41722933378847</v>
      </c>
      <c r="Q11">
        <f t="shared" si="1"/>
        <v>25.544314255179273</v>
      </c>
      <c r="R11">
        <f t="shared" si="2"/>
        <v>15.684021866811241</v>
      </c>
      <c r="S11">
        <f t="shared" si="3"/>
        <v>1.3712244853447502</v>
      </c>
    </row>
    <row r="12" spans="1:19" x14ac:dyDescent="0.3">
      <c r="A12" s="2">
        <v>2009</v>
      </c>
      <c r="B12">
        <v>0.65744104093250211</v>
      </c>
      <c r="C12">
        <v>5.8340636254501819</v>
      </c>
      <c r="D12">
        <v>9.572724315532664</v>
      </c>
      <c r="E12">
        <v>15.851316526610651</v>
      </c>
      <c r="F12">
        <v>20.34020059636758</v>
      </c>
      <c r="G12">
        <v>26.78400463633729</v>
      </c>
      <c r="H12">
        <v>26.875142314990516</v>
      </c>
      <c r="I12">
        <v>25.129007861209001</v>
      </c>
      <c r="J12">
        <v>20.536526610644266</v>
      </c>
      <c r="K12">
        <v>17.925752236378415</v>
      </c>
      <c r="L12">
        <v>4.9514565826330541</v>
      </c>
      <c r="M12">
        <v>2.3627559410861125</v>
      </c>
      <c r="N12" s="4">
        <v>14.735032690681015</v>
      </c>
      <c r="P12">
        <f t="shared" si="0"/>
        <v>15.254747146170297</v>
      </c>
      <c r="Q12">
        <f t="shared" si="1"/>
        <v>26.2627182708456</v>
      </c>
      <c r="R12">
        <f t="shared" si="2"/>
        <v>14.47124514321858</v>
      </c>
      <c r="S12">
        <f t="shared" si="3"/>
        <v>2.951420202489599</v>
      </c>
    </row>
    <row r="13" spans="1:19" x14ac:dyDescent="0.3">
      <c r="A13" s="2">
        <v>2010</v>
      </c>
      <c r="B13">
        <v>0.88940282591308994</v>
      </c>
      <c r="C13">
        <v>3.5546340023612748</v>
      </c>
      <c r="D13">
        <v>8.0346547587310031</v>
      </c>
      <c r="E13">
        <v>13.207134986225896</v>
      </c>
      <c r="F13">
        <v>20.701754198880298</v>
      </c>
      <c r="G13">
        <v>25.603168044077147</v>
      </c>
      <c r="H13">
        <v>27.488243135163966</v>
      </c>
      <c r="I13">
        <v>25.893252466009066</v>
      </c>
      <c r="J13">
        <v>21.324958677685956</v>
      </c>
      <c r="K13">
        <v>15.408930951746193</v>
      </c>
      <c r="L13">
        <v>10.282241854279476</v>
      </c>
      <c r="M13">
        <v>4.492082111436952</v>
      </c>
      <c r="N13" s="4">
        <v>14.740038167709185</v>
      </c>
      <c r="P13">
        <f t="shared" si="0"/>
        <v>13.9811813146124</v>
      </c>
      <c r="Q13">
        <f t="shared" si="1"/>
        <v>26.328221215083392</v>
      </c>
      <c r="R13">
        <f t="shared" si="2"/>
        <v>15.672043827903876</v>
      </c>
      <c r="S13">
        <f t="shared" si="3"/>
        <v>2.9787063132371059</v>
      </c>
    </row>
    <row r="14" spans="1:19" x14ac:dyDescent="0.3">
      <c r="A14" s="2">
        <v>2011</v>
      </c>
      <c r="B14">
        <v>-1.6680885097307381</v>
      </c>
      <c r="C14">
        <v>3.3392561983471074</v>
      </c>
      <c r="D14">
        <v>9.0285790455878399</v>
      </c>
      <c r="E14">
        <v>16.344628099173548</v>
      </c>
      <c r="F14">
        <v>20.530951746201012</v>
      </c>
      <c r="G14">
        <v>26.300567113137653</v>
      </c>
      <c r="H14">
        <v>27.578313338665236</v>
      </c>
      <c r="I14">
        <v>24.715222607304714</v>
      </c>
      <c r="J14">
        <v>18.882508786928842</v>
      </c>
      <c r="K14">
        <v>15.544148227139434</v>
      </c>
      <c r="L14">
        <v>9.7689256198347056</v>
      </c>
      <c r="M14">
        <v>1.7001795076868396</v>
      </c>
      <c r="N14" s="4">
        <v>14.338765981689685</v>
      </c>
      <c r="P14">
        <f t="shared" si="0"/>
        <v>15.301386296987467</v>
      </c>
      <c r="Q14">
        <f t="shared" si="1"/>
        <v>26.198034353035865</v>
      </c>
      <c r="R14">
        <f t="shared" si="2"/>
        <v>14.731860877967661</v>
      </c>
      <c r="S14">
        <f t="shared" si="3"/>
        <v>1.1237823987677362</v>
      </c>
    </row>
    <row r="15" spans="1:19" x14ac:dyDescent="0.3">
      <c r="A15" s="2">
        <v>2012</v>
      </c>
      <c r="B15">
        <v>-5.1026392961876624E-2</v>
      </c>
      <c r="C15">
        <v>2.2745796523225996</v>
      </c>
      <c r="D15">
        <v>8.0731005065315902</v>
      </c>
      <c r="E15">
        <v>17.015812672176306</v>
      </c>
      <c r="F15">
        <v>22.188829645427891</v>
      </c>
      <c r="G15">
        <v>26.510092144010635</v>
      </c>
      <c r="H15">
        <v>27.954492135430559</v>
      </c>
      <c r="I15">
        <v>25.385790455878443</v>
      </c>
      <c r="J15">
        <v>21.036528925619837</v>
      </c>
      <c r="K15">
        <v>16.811581677836095</v>
      </c>
      <c r="L15">
        <v>8.0671064880782772</v>
      </c>
      <c r="M15">
        <v>0.56563215326487648</v>
      </c>
      <c r="N15" s="4">
        <v>14.652710005301273</v>
      </c>
      <c r="P15">
        <f t="shared" si="0"/>
        <v>15.759247608045262</v>
      </c>
      <c r="Q15">
        <f t="shared" si="1"/>
        <v>26.616791578439877</v>
      </c>
      <c r="R15">
        <f t="shared" si="2"/>
        <v>15.305072363844738</v>
      </c>
      <c r="S15">
        <f t="shared" si="3"/>
        <v>0.92972847087519972</v>
      </c>
    </row>
    <row r="16" spans="1:19" x14ac:dyDescent="0.3">
      <c r="A16" s="2">
        <v>2013</v>
      </c>
      <c r="B16">
        <v>-0.25496489824935625</v>
      </c>
      <c r="C16">
        <v>3.2920011806375431</v>
      </c>
      <c r="D16">
        <v>10.682724606771533</v>
      </c>
      <c r="E16">
        <v>15.313324783889062</v>
      </c>
      <c r="F16">
        <v>21.963195592286489</v>
      </c>
      <c r="G16">
        <v>26.12553719008265</v>
      </c>
      <c r="H16">
        <v>28.596020616724417</v>
      </c>
      <c r="I16">
        <v>28.690578512396701</v>
      </c>
      <c r="J16">
        <v>22.10880558835105</v>
      </c>
      <c r="K16">
        <v>16.282243846085493</v>
      </c>
      <c r="L16">
        <v>8.9498622589531678</v>
      </c>
      <c r="M16">
        <v>2.6316519732668979</v>
      </c>
      <c r="N16" s="4">
        <v>15.365081770932974</v>
      </c>
      <c r="P16">
        <f t="shared" si="0"/>
        <v>15.986414994315695</v>
      </c>
      <c r="Q16">
        <f t="shared" si="1"/>
        <v>27.80404543973459</v>
      </c>
      <c r="R16">
        <f t="shared" si="2"/>
        <v>15.78030389779657</v>
      </c>
      <c r="S16">
        <f t="shared" si="3"/>
        <v>1.889562751885028</v>
      </c>
    </row>
    <row r="17" spans="1:19" x14ac:dyDescent="0.3">
      <c r="A17" s="2">
        <v>2014</v>
      </c>
      <c r="B17">
        <v>3.471516928818982</v>
      </c>
      <c r="C17">
        <v>2.251911976911976</v>
      </c>
      <c r="D17">
        <v>11.899226872833918</v>
      </c>
      <c r="E17">
        <v>15.922017668851529</v>
      </c>
      <c r="F17">
        <v>22.159122900559854</v>
      </c>
      <c r="G17">
        <v>25.473553719008255</v>
      </c>
      <c r="H17">
        <v>27.506346751977247</v>
      </c>
      <c r="I17">
        <v>24.758544388163156</v>
      </c>
      <c r="J17">
        <v>20.700234634748739</v>
      </c>
      <c r="K17">
        <v>16.910931337850137</v>
      </c>
      <c r="L17">
        <v>9.2858953168044049</v>
      </c>
      <c r="M17">
        <v>3.063796320981071</v>
      </c>
      <c r="N17" s="4">
        <v>15.28359156812577</v>
      </c>
      <c r="P17">
        <f t="shared" si="0"/>
        <v>16.660122480748431</v>
      </c>
      <c r="Q17">
        <f t="shared" si="1"/>
        <v>25.912814953049551</v>
      </c>
      <c r="R17">
        <f t="shared" si="2"/>
        <v>15.632353763134427</v>
      </c>
      <c r="S17">
        <f t="shared" si="3"/>
        <v>2.929075075570676</v>
      </c>
    </row>
    <row r="18" spans="1:19" x14ac:dyDescent="0.3">
      <c r="A18" s="2">
        <v>2015</v>
      </c>
      <c r="B18">
        <v>2.94590294695361</v>
      </c>
      <c r="C18">
        <v>4.7355743583016299</v>
      </c>
      <c r="D18">
        <v>10.238389762729938</v>
      </c>
      <c r="E18">
        <v>15.045606535575185</v>
      </c>
      <c r="F18">
        <v>21.078080511863497</v>
      </c>
      <c r="G18">
        <v>24.738365156264837</v>
      </c>
      <c r="H18">
        <v>26.615557629076687</v>
      </c>
      <c r="I18">
        <v>25.841349862258948</v>
      </c>
      <c r="J18">
        <v>21.723608815426996</v>
      </c>
      <c r="K18">
        <v>16.538709677419355</v>
      </c>
      <c r="L18">
        <v>6.9765868718533284</v>
      </c>
      <c r="M18">
        <v>3.494308184484137</v>
      </c>
      <c r="N18" s="4">
        <v>14.997670026017346</v>
      </c>
      <c r="P18">
        <f t="shared" si="0"/>
        <v>15.454025603389539</v>
      </c>
      <c r="Q18">
        <f t="shared" si="1"/>
        <v>25.731757549200157</v>
      </c>
      <c r="R18">
        <f t="shared" si="2"/>
        <v>15.079635121566559</v>
      </c>
      <c r="S18">
        <f t="shared" si="3"/>
        <v>3.7252618299131259</v>
      </c>
    </row>
    <row r="19" spans="1:19" x14ac:dyDescent="0.3">
      <c r="A19" s="2">
        <v>2016</v>
      </c>
      <c r="B19">
        <v>5.6045277777777729</v>
      </c>
      <c r="C19">
        <v>4.72265652557319</v>
      </c>
      <c r="D19">
        <v>10.557783712121214</v>
      </c>
      <c r="E19">
        <v>17.615103522544281</v>
      </c>
      <c r="F19">
        <v>20.448575268817205</v>
      </c>
      <c r="G19">
        <v>25.482896743295029</v>
      </c>
      <c r="H19">
        <v>27.595707823507603</v>
      </c>
      <c r="I19">
        <v>26.942065853140907</v>
      </c>
      <c r="J19">
        <v>23.270154433497549</v>
      </c>
      <c r="K19">
        <v>15.79733467741935</v>
      </c>
      <c r="L19">
        <v>8.346416865079366</v>
      </c>
      <c r="M19">
        <v>4.8076724137931048</v>
      </c>
      <c r="N19" s="4">
        <v>18.08637113132156</v>
      </c>
      <c r="P19">
        <f t="shared" si="0"/>
        <v>16.207154167827568</v>
      </c>
      <c r="Q19">
        <f t="shared" si="1"/>
        <v>26.673556806647849</v>
      </c>
      <c r="R19">
        <f t="shared" si="2"/>
        <v>15.804635325332086</v>
      </c>
      <c r="S19">
        <f t="shared" si="3"/>
        <v>5.0449522390480226</v>
      </c>
    </row>
    <row r="20" spans="1:19" x14ac:dyDescent="0.3">
      <c r="A20" s="2">
        <v>2017</v>
      </c>
      <c r="B20">
        <v>2.5075927187615874</v>
      </c>
      <c r="C20">
        <v>4.9875695546737244</v>
      </c>
      <c r="D20">
        <v>9.4291621863799282</v>
      </c>
      <c r="E20">
        <v>16.936884038040503</v>
      </c>
      <c r="F20">
        <v>22.760790878754182</v>
      </c>
      <c r="G20">
        <v>25.12563888888889</v>
      </c>
      <c r="H20">
        <v>28.534228673835123</v>
      </c>
      <c r="I20">
        <v>26.779321684587828</v>
      </c>
      <c r="J20">
        <v>22.087689655172422</v>
      </c>
      <c r="K20">
        <v>14.610326164874559</v>
      </c>
      <c r="L20">
        <v>9.6495941570881225</v>
      </c>
      <c r="M20">
        <v>3.707790322580645</v>
      </c>
      <c r="N20" s="4">
        <v>15.593049076969795</v>
      </c>
      <c r="P20">
        <f t="shared" si="0"/>
        <v>16.37561236772487</v>
      </c>
      <c r="Q20">
        <f t="shared" si="1"/>
        <v>26.813063082437282</v>
      </c>
      <c r="R20">
        <f t="shared" si="2"/>
        <v>15.449203325711702</v>
      </c>
      <c r="S20">
        <f t="shared" si="3"/>
        <v>3.7343175320053188</v>
      </c>
    </row>
    <row r="21" spans="1:19" x14ac:dyDescent="0.3">
      <c r="A21" s="2">
        <v>2018</v>
      </c>
      <c r="B21">
        <v>-0.48034745396119111</v>
      </c>
      <c r="C21">
        <v>3.8950418871252208</v>
      </c>
      <c r="D21">
        <v>11.304166666666667</v>
      </c>
      <c r="E21">
        <v>16.909072030651341</v>
      </c>
      <c r="F21">
        <v>21.669429211469527</v>
      </c>
      <c r="G21">
        <v>26.689429118773969</v>
      </c>
      <c r="H21">
        <v>28.408915925101965</v>
      </c>
      <c r="I21">
        <v>27.788964091494961</v>
      </c>
      <c r="J21">
        <v>21.730722222222237</v>
      </c>
      <c r="K21">
        <v>16.1518270609319</v>
      </c>
      <c r="L21">
        <v>9.3621111111111102</v>
      </c>
      <c r="M21">
        <v>2.2348387096774194</v>
      </c>
      <c r="N21" s="4">
        <v>15.472014215105421</v>
      </c>
      <c r="P21">
        <f t="shared" si="0"/>
        <v>16.627555969595846</v>
      </c>
      <c r="Q21">
        <f t="shared" si="1"/>
        <v>27.629103045123632</v>
      </c>
      <c r="R21">
        <f t="shared" si="2"/>
        <v>15.748220131421748</v>
      </c>
      <c r="S21">
        <f t="shared" si="3"/>
        <v>1.8831777142804829</v>
      </c>
    </row>
    <row r="22" spans="1:19" x14ac:dyDescent="0.3">
      <c r="A22" s="2">
        <v>2019</v>
      </c>
      <c r="B22">
        <v>1.0451344086021508</v>
      </c>
      <c r="C22">
        <v>2.2198511904761915</v>
      </c>
      <c r="D22">
        <v>11.593629032258061</v>
      </c>
      <c r="E22">
        <v>15.659527777777781</v>
      </c>
      <c r="F22">
        <v>21.858225806451607</v>
      </c>
      <c r="G22">
        <v>27.065309865900375</v>
      </c>
      <c r="H22">
        <v>28.35838990854036</v>
      </c>
      <c r="I22">
        <v>26.742823158889056</v>
      </c>
      <c r="J22">
        <v>22.496371541081317</v>
      </c>
      <c r="K22">
        <v>16.197735663082433</v>
      </c>
      <c r="L22">
        <v>10.552972222222223</v>
      </c>
      <c r="M22">
        <v>3.8359139784946241</v>
      </c>
      <c r="N22" s="4">
        <v>15.635490379481352</v>
      </c>
      <c r="P22">
        <f t="shared" si="0"/>
        <v>16.370460872162482</v>
      </c>
      <c r="Q22">
        <f t="shared" si="1"/>
        <v>27.388840977776596</v>
      </c>
      <c r="R22">
        <f t="shared" si="2"/>
        <v>16.415693142128656</v>
      </c>
      <c r="S22">
        <f t="shared" si="3"/>
        <v>2.3669665258576553</v>
      </c>
    </row>
    <row r="23" spans="1:19" x14ac:dyDescent="0.3">
      <c r="A23" s="2">
        <v>2020</v>
      </c>
      <c r="B23">
        <v>2.0660860215053765</v>
      </c>
      <c r="C23">
        <v>6.0616954022988496</v>
      </c>
      <c r="D23">
        <v>11.574731182795697</v>
      </c>
      <c r="E23">
        <v>15.198126436781614</v>
      </c>
      <c r="F23">
        <v>23.102579749103946</v>
      </c>
      <c r="G23">
        <v>25.939361111111104</v>
      </c>
      <c r="H23">
        <v>25.400698924731163</v>
      </c>
      <c r="I23">
        <v>26.961833333333338</v>
      </c>
      <c r="J23">
        <v>22.719840038314182</v>
      </c>
      <c r="K23">
        <v>14.820348566308244</v>
      </c>
      <c r="L23">
        <v>10.035444444444446</v>
      </c>
      <c r="M23">
        <v>2.0410313620071681</v>
      </c>
      <c r="N23" s="4">
        <v>15.493481381061271</v>
      </c>
      <c r="P23">
        <f t="shared" si="0"/>
        <v>16.625145789560417</v>
      </c>
      <c r="Q23">
        <f t="shared" si="1"/>
        <v>26.100631123058537</v>
      </c>
      <c r="R23">
        <f t="shared" si="2"/>
        <v>15.858544349688957</v>
      </c>
      <c r="S23">
        <f t="shared" si="3"/>
        <v>3.3896042619371314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5D74-B373-4BF3-9BE0-E5C2F47B4153}">
  <dimension ref="A1:D24"/>
  <sheetViews>
    <sheetView topLeftCell="A13" workbookViewId="0">
      <selection activeCell="D1" sqref="D1:D1048576"/>
    </sheetView>
  </sheetViews>
  <sheetFormatPr defaultRowHeight="14" x14ac:dyDescent="0.3"/>
  <sheetData>
    <row r="1" spans="1:4" x14ac:dyDescent="0.3">
      <c r="A1" s="7" t="s">
        <v>12</v>
      </c>
      <c r="B1" s="7" t="s">
        <v>14</v>
      </c>
      <c r="C1" s="7" t="s">
        <v>274</v>
      </c>
      <c r="D1" s="7" t="s">
        <v>281</v>
      </c>
    </row>
    <row r="2" spans="1:4" x14ac:dyDescent="0.3">
      <c r="A2" s="7"/>
      <c r="B2" s="7"/>
      <c r="C2" s="7"/>
      <c r="D2" s="7"/>
    </row>
    <row r="3" spans="1:4" x14ac:dyDescent="0.3">
      <c r="A3" s="7"/>
      <c r="B3" s="7"/>
      <c r="C3" s="7"/>
      <c r="D3" s="7"/>
    </row>
    <row r="4" spans="1:4" x14ac:dyDescent="0.3">
      <c r="A4" s="2">
        <v>2000</v>
      </c>
      <c r="B4" s="2">
        <v>0.41333333333333339</v>
      </c>
      <c r="C4">
        <v>14.72</v>
      </c>
      <c r="D4" s="6">
        <v>995.3</v>
      </c>
    </row>
    <row r="5" spans="1:4" x14ac:dyDescent="0.3">
      <c r="A5" s="2">
        <v>2001</v>
      </c>
      <c r="B5" s="2">
        <v>0.41833333333333328</v>
      </c>
      <c r="C5">
        <v>14.928252611585949</v>
      </c>
      <c r="D5" s="6">
        <v>543.29999999999995</v>
      </c>
    </row>
    <row r="6" spans="1:4" x14ac:dyDescent="0.3">
      <c r="A6" s="2">
        <v>2002</v>
      </c>
      <c r="B6" s="2">
        <v>0.44416666666666665</v>
      </c>
      <c r="C6">
        <v>15.293613485280151</v>
      </c>
      <c r="D6" s="2">
        <v>707.6</v>
      </c>
    </row>
    <row r="7" spans="1:4" x14ac:dyDescent="0.3">
      <c r="A7" s="2">
        <v>2003</v>
      </c>
      <c r="B7" s="2">
        <v>0.44416666666666665</v>
      </c>
      <c r="C7">
        <v>14.181520715630882</v>
      </c>
      <c r="D7" s="2">
        <v>1080.4000000000001</v>
      </c>
    </row>
    <row r="8" spans="1:4" x14ac:dyDescent="0.3">
      <c r="A8" s="2">
        <v>2004</v>
      </c>
      <c r="B8" s="2">
        <v>0.46416666666666678</v>
      </c>
      <c r="C8">
        <v>15.144397759103644</v>
      </c>
      <c r="D8" s="2">
        <v>797.7</v>
      </c>
    </row>
    <row r="9" spans="1:4" x14ac:dyDescent="0.3">
      <c r="A9" s="2">
        <v>2005</v>
      </c>
      <c r="B9" s="2">
        <v>0.46500000000000008</v>
      </c>
      <c r="C9">
        <v>14.518689103746796</v>
      </c>
      <c r="D9" s="2">
        <v>905.8</v>
      </c>
    </row>
    <row r="10" spans="1:4" x14ac:dyDescent="0.3">
      <c r="A10" s="2">
        <v>2006</v>
      </c>
      <c r="B10" s="2">
        <v>0.47166666666666673</v>
      </c>
      <c r="C10">
        <v>15.32138860382863</v>
      </c>
      <c r="D10" s="2">
        <v>714.7</v>
      </c>
    </row>
    <row r="11" spans="1:4" x14ac:dyDescent="0.3">
      <c r="A11" s="2">
        <v>2007</v>
      </c>
      <c r="B11" s="2">
        <v>0.49333333333333335</v>
      </c>
      <c r="C11">
        <v>15.284481117252234</v>
      </c>
      <c r="D11" s="2">
        <v>787</v>
      </c>
    </row>
    <row r="12" spans="1:4" x14ac:dyDescent="0.3">
      <c r="A12" s="2">
        <v>2008</v>
      </c>
      <c r="B12" s="2">
        <v>0.48583333333333339</v>
      </c>
      <c r="C12">
        <v>14.754197485280933</v>
      </c>
      <c r="D12" s="2">
        <v>738.1</v>
      </c>
    </row>
    <row r="13" spans="1:4" x14ac:dyDescent="0.3">
      <c r="A13" s="2">
        <v>2009</v>
      </c>
      <c r="B13" s="2">
        <v>0.47916666666666669</v>
      </c>
      <c r="C13">
        <v>14.735032690681015</v>
      </c>
      <c r="D13" s="2">
        <v>753.8</v>
      </c>
    </row>
    <row r="14" spans="1:4" x14ac:dyDescent="0.3">
      <c r="A14" s="2">
        <v>2010</v>
      </c>
      <c r="B14" s="2">
        <v>0.47583333333333333</v>
      </c>
      <c r="C14">
        <v>14.740038167709185</v>
      </c>
      <c r="D14" s="2">
        <v>841.7</v>
      </c>
    </row>
    <row r="15" spans="1:4" x14ac:dyDescent="0.3">
      <c r="A15" s="2">
        <v>2011</v>
      </c>
      <c r="B15" s="2">
        <v>0.49666666666666665</v>
      </c>
      <c r="C15">
        <v>14.338765981689685</v>
      </c>
      <c r="D15" s="2">
        <v>736.2</v>
      </c>
    </row>
    <row r="16" spans="1:4" x14ac:dyDescent="0.3">
      <c r="A16" s="2">
        <v>2012</v>
      </c>
      <c r="B16" s="2">
        <v>0.49666666666666665</v>
      </c>
      <c r="C16">
        <v>14.652710005301273</v>
      </c>
      <c r="D16" s="2">
        <v>605.20000000000005</v>
      </c>
    </row>
    <row r="17" spans="1:4" x14ac:dyDescent="0.3">
      <c r="A17" s="2">
        <v>2013</v>
      </c>
      <c r="B17" s="2">
        <v>0.47916666666666657</v>
      </c>
      <c r="C17">
        <v>15.365081770932974</v>
      </c>
      <c r="D17" s="2">
        <v>576.6</v>
      </c>
    </row>
    <row r="18" spans="1:4" x14ac:dyDescent="0.3">
      <c r="A18" s="2">
        <v>2014</v>
      </c>
      <c r="B18" s="2">
        <v>0.51</v>
      </c>
      <c r="C18">
        <v>15.28359156812577</v>
      </c>
      <c r="D18" s="2">
        <v>725.9</v>
      </c>
    </row>
    <row r="19" spans="1:4" x14ac:dyDescent="0.3">
      <c r="A19" s="2">
        <v>2015</v>
      </c>
      <c r="B19" s="2">
        <v>0.52333333333333332</v>
      </c>
      <c r="C19">
        <v>14.997670026017346</v>
      </c>
      <c r="D19" s="2">
        <v>704.1</v>
      </c>
    </row>
    <row r="20" spans="1:4" x14ac:dyDescent="0.3">
      <c r="A20" s="2">
        <v>2016</v>
      </c>
      <c r="B20" s="2">
        <v>0.50750000000000006</v>
      </c>
      <c r="C20">
        <v>15.6863711313216</v>
      </c>
      <c r="D20" s="2">
        <v>787.1</v>
      </c>
    </row>
    <row r="21" spans="1:4" x14ac:dyDescent="0.3">
      <c r="A21" s="2">
        <v>2017</v>
      </c>
      <c r="B21" s="2">
        <v>0.52249999999999996</v>
      </c>
      <c r="C21">
        <v>15.593049076969795</v>
      </c>
      <c r="D21" s="2">
        <v>827.8</v>
      </c>
    </row>
    <row r="22" spans="1:4" x14ac:dyDescent="0.3">
      <c r="A22" s="2">
        <v>2018</v>
      </c>
      <c r="B22" s="2">
        <v>0.50166666666666659</v>
      </c>
      <c r="C22">
        <v>15.472014215105421</v>
      </c>
      <c r="D22" s="2">
        <v>755</v>
      </c>
    </row>
    <row r="23" spans="1:4" x14ac:dyDescent="0.3">
      <c r="A23" s="2">
        <v>2019</v>
      </c>
      <c r="B23" s="2">
        <v>0.51333333333333331</v>
      </c>
      <c r="C23">
        <v>15.635490379481352</v>
      </c>
      <c r="D23" s="2">
        <v>529.1</v>
      </c>
    </row>
    <row r="24" spans="1:4" x14ac:dyDescent="0.3">
      <c r="A24" s="2">
        <v>2020</v>
      </c>
      <c r="B24" s="2">
        <v>0.53083333333333338</v>
      </c>
      <c r="C24">
        <v>15.493481381061301</v>
      </c>
      <c r="D24" s="2">
        <v>874.3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30D-170D-44C9-B9E0-6AB70AE6AFAF}">
  <dimension ref="A1:P26"/>
  <sheetViews>
    <sheetView zoomScale="90" zoomScaleNormal="90" workbookViewId="0">
      <selection activeCell="I1" sqref="I1:P25"/>
    </sheetView>
  </sheetViews>
  <sheetFormatPr defaultRowHeight="14" x14ac:dyDescent="0.3"/>
  <cols>
    <col min="1" max="1" width="8.6640625" style="2"/>
    <col min="4" max="4" width="13.6640625" style="6" customWidth="1"/>
    <col min="5" max="5" width="6.5" style="2" customWidth="1"/>
    <col min="6" max="6" width="8.6640625" style="2"/>
    <col min="7" max="8" width="14.25" style="6" customWidth="1"/>
    <col min="9" max="9" width="12.1640625" style="10" customWidth="1"/>
    <col min="10" max="10" width="11" style="6" customWidth="1"/>
    <col min="11" max="11" width="10.75" style="6" customWidth="1"/>
    <col min="12" max="12" width="10.6640625" style="6" customWidth="1"/>
    <col min="13" max="13" width="10.4140625" style="6" customWidth="1"/>
    <col min="14" max="14" width="12.9140625" customWidth="1"/>
    <col min="16" max="16" width="15.25" style="6" customWidth="1"/>
  </cols>
  <sheetData>
    <row r="1" spans="1:16" s="8" customFormat="1" ht="28" x14ac:dyDescent="0.3">
      <c r="A1" s="7" t="s">
        <v>12</v>
      </c>
      <c r="B1" s="7" t="s">
        <v>14</v>
      </c>
      <c r="C1" s="7" t="s">
        <v>274</v>
      </c>
      <c r="D1" s="7" t="s">
        <v>275</v>
      </c>
      <c r="E1" s="7"/>
      <c r="F1" s="7" t="s">
        <v>281</v>
      </c>
      <c r="G1" s="7" t="s">
        <v>282</v>
      </c>
      <c r="H1" s="7" t="s">
        <v>285</v>
      </c>
      <c r="I1" s="9" t="s">
        <v>280</v>
      </c>
      <c r="J1" s="7" t="s">
        <v>277</v>
      </c>
      <c r="K1" s="7" t="s">
        <v>288</v>
      </c>
      <c r="L1" s="7" t="s">
        <v>278</v>
      </c>
      <c r="M1" s="7" t="s">
        <v>289</v>
      </c>
      <c r="N1" s="8" t="s">
        <v>284</v>
      </c>
      <c r="O1" s="7" t="s">
        <v>291</v>
      </c>
      <c r="P1" s="7" t="s">
        <v>283</v>
      </c>
    </row>
    <row r="2" spans="1:16" x14ac:dyDescent="0.3">
      <c r="A2" s="2">
        <v>2000</v>
      </c>
      <c r="B2" s="2">
        <v>0.41333333333333339</v>
      </c>
      <c r="C2">
        <v>14.72</v>
      </c>
      <c r="D2" s="6">
        <v>995.3</v>
      </c>
      <c r="E2" s="2" t="s">
        <v>276</v>
      </c>
      <c r="F2" s="6">
        <v>995.3</v>
      </c>
      <c r="G2" s="6">
        <v>475.9</v>
      </c>
      <c r="H2" s="6">
        <v>143.82</v>
      </c>
      <c r="I2" s="10">
        <v>699.95</v>
      </c>
      <c r="J2" s="6">
        <v>204.87</v>
      </c>
      <c r="K2" s="6">
        <v>134.19999999999999</v>
      </c>
      <c r="L2" s="6">
        <v>41.73</v>
      </c>
      <c r="M2" s="6">
        <v>28.94</v>
      </c>
      <c r="N2" s="6">
        <v>120.28</v>
      </c>
      <c r="O2" s="6">
        <v>230.1</v>
      </c>
      <c r="P2" s="6">
        <v>191.3</v>
      </c>
    </row>
    <row r="3" spans="1:16" x14ac:dyDescent="0.3">
      <c r="A3" s="2">
        <v>2001</v>
      </c>
      <c r="B3" s="2">
        <v>0.41833333333333328</v>
      </c>
      <c r="C3">
        <v>14.928252611585949</v>
      </c>
      <c r="D3" s="6">
        <v>543.29999999999995</v>
      </c>
      <c r="E3" s="2" t="s">
        <v>279</v>
      </c>
      <c r="F3" s="6">
        <v>543.29999999999995</v>
      </c>
      <c r="G3" s="6">
        <v>127.6</v>
      </c>
      <c r="H3" s="6">
        <v>281.18</v>
      </c>
      <c r="I3" s="10">
        <v>218.5</v>
      </c>
      <c r="J3" s="6">
        <v>231.29</v>
      </c>
      <c r="K3" s="6">
        <v>159.63</v>
      </c>
      <c r="L3" s="6">
        <v>49.76</v>
      </c>
      <c r="M3" s="6">
        <v>30.9</v>
      </c>
      <c r="N3" s="6">
        <v>138.94</v>
      </c>
      <c r="O3" s="6">
        <v>241</v>
      </c>
      <c r="P3" s="6">
        <v>229</v>
      </c>
    </row>
    <row r="4" spans="1:16" x14ac:dyDescent="0.3">
      <c r="A4" s="2">
        <v>2002</v>
      </c>
      <c r="B4" s="2">
        <v>0.44416666666666665</v>
      </c>
      <c r="C4">
        <v>15.293613485280151</v>
      </c>
      <c r="D4" s="6">
        <v>671.79658119658143</v>
      </c>
      <c r="E4" s="2" t="s">
        <v>286</v>
      </c>
      <c r="F4" s="2">
        <v>707.6</v>
      </c>
      <c r="G4" s="6">
        <v>200.77</v>
      </c>
      <c r="H4" s="6">
        <v>183.49</v>
      </c>
      <c r="I4" s="10">
        <v>319.99</v>
      </c>
      <c r="J4" s="6">
        <v>218.81</v>
      </c>
      <c r="K4" s="6">
        <v>145.74</v>
      </c>
      <c r="L4" s="6">
        <v>40.24</v>
      </c>
      <c r="M4" s="6">
        <v>32.83</v>
      </c>
      <c r="N4" s="6">
        <v>133.06</v>
      </c>
      <c r="O4" s="6">
        <v>226</v>
      </c>
      <c r="P4" s="6">
        <v>209</v>
      </c>
    </row>
    <row r="5" spans="1:16" x14ac:dyDescent="0.3">
      <c r="A5" s="2">
        <v>2003</v>
      </c>
      <c r="B5" s="2">
        <v>0.44416666666666665</v>
      </c>
      <c r="C5">
        <v>14.181520715630882</v>
      </c>
      <c r="D5" s="6">
        <v>1074.3389830508474</v>
      </c>
      <c r="E5" s="2" t="s">
        <v>276</v>
      </c>
      <c r="F5" s="2">
        <v>1080.4000000000001</v>
      </c>
      <c r="G5" s="2">
        <v>540.9</v>
      </c>
      <c r="H5" s="2">
        <v>263.02999999999997</v>
      </c>
      <c r="I5" s="10">
        <v>697.75</v>
      </c>
      <c r="J5" s="6">
        <v>187.62</v>
      </c>
      <c r="K5" s="6">
        <v>113.35</v>
      </c>
      <c r="L5" s="6">
        <v>39.950000000000003</v>
      </c>
      <c r="M5" s="6">
        <v>34.32</v>
      </c>
      <c r="N5" s="6">
        <v>111.38</v>
      </c>
      <c r="O5" s="6">
        <v>193</v>
      </c>
      <c r="P5" s="6">
        <v>170</v>
      </c>
    </row>
    <row r="6" spans="1:16" x14ac:dyDescent="0.3">
      <c r="A6" s="2">
        <v>2004</v>
      </c>
      <c r="B6" s="2">
        <v>0.46416666666666678</v>
      </c>
      <c r="C6">
        <v>15.144397759103644</v>
      </c>
      <c r="D6" s="6">
        <v>790.91260504201693</v>
      </c>
      <c r="E6" s="2" t="s">
        <v>290</v>
      </c>
      <c r="F6" s="2">
        <v>797.7</v>
      </c>
      <c r="G6" s="6">
        <v>289.68</v>
      </c>
      <c r="H6" s="6">
        <v>200.66</v>
      </c>
      <c r="I6" s="10">
        <v>406.66</v>
      </c>
      <c r="J6" s="6">
        <v>200.7</v>
      </c>
      <c r="K6" s="6">
        <v>124.54</v>
      </c>
      <c r="L6" s="6">
        <v>40.17</v>
      </c>
      <c r="M6" s="6">
        <v>35.99</v>
      </c>
      <c r="N6" s="6">
        <v>119.37</v>
      </c>
      <c r="O6" s="6">
        <v>215.8</v>
      </c>
      <c r="P6" s="6">
        <v>176</v>
      </c>
    </row>
    <row r="7" spans="1:16" x14ac:dyDescent="0.3">
      <c r="A7" s="2">
        <v>2005</v>
      </c>
      <c r="B7" s="2">
        <v>0.46500000000000008</v>
      </c>
      <c r="C7">
        <v>14.518689103746796</v>
      </c>
      <c r="D7" s="6">
        <v>852.85966386554605</v>
      </c>
      <c r="E7" s="2" t="s">
        <v>287</v>
      </c>
      <c r="F7" s="2">
        <v>905.8</v>
      </c>
      <c r="G7" s="6">
        <v>435.92</v>
      </c>
      <c r="H7" s="6">
        <v>219.74</v>
      </c>
      <c r="I7" s="10">
        <v>558.55999999999995</v>
      </c>
      <c r="J7" s="6">
        <v>197.81</v>
      </c>
      <c r="K7" s="6">
        <v>114.59</v>
      </c>
      <c r="L7" s="6">
        <v>45.71</v>
      </c>
      <c r="M7" s="6">
        <v>37.51</v>
      </c>
      <c r="N7" s="6">
        <v>117.02</v>
      </c>
      <c r="O7" s="6">
        <v>198</v>
      </c>
      <c r="P7" s="6">
        <v>177</v>
      </c>
    </row>
    <row r="8" spans="1:16" x14ac:dyDescent="0.3">
      <c r="A8" s="2">
        <v>2006</v>
      </c>
      <c r="B8" s="2">
        <v>0.47166666666666673</v>
      </c>
      <c r="C8">
        <v>15.32138860382863</v>
      </c>
      <c r="D8" s="6">
        <v>699.92521008403367</v>
      </c>
      <c r="E8" s="2" t="s">
        <v>286</v>
      </c>
      <c r="F8" s="2">
        <v>714.7</v>
      </c>
      <c r="G8" s="6">
        <v>214.5</v>
      </c>
      <c r="H8" s="6">
        <v>183.2</v>
      </c>
      <c r="I8" s="10">
        <v>321.8</v>
      </c>
      <c r="J8" s="6">
        <v>226.98</v>
      </c>
      <c r="K8" s="6">
        <v>140.15</v>
      </c>
      <c r="L8" s="6">
        <v>48.32</v>
      </c>
      <c r="M8" s="6">
        <v>38.51</v>
      </c>
      <c r="N8" s="6">
        <v>136.91</v>
      </c>
      <c r="O8" s="6">
        <v>225</v>
      </c>
      <c r="P8" s="6">
        <v>198</v>
      </c>
    </row>
    <row r="9" spans="1:16" x14ac:dyDescent="0.3">
      <c r="A9" s="2">
        <v>2007</v>
      </c>
      <c r="B9" s="2">
        <v>0.49333333333333335</v>
      </c>
      <c r="C9">
        <v>15.284481117252234</v>
      </c>
      <c r="D9" s="6">
        <v>762.24453781512614</v>
      </c>
      <c r="E9" s="2" t="s">
        <v>290</v>
      </c>
      <c r="F9" s="2">
        <v>787</v>
      </c>
      <c r="G9" s="6">
        <v>348.7</v>
      </c>
      <c r="H9" s="6">
        <v>201.9</v>
      </c>
      <c r="I9" s="10">
        <v>465.2</v>
      </c>
      <c r="J9" s="6">
        <v>209.28</v>
      </c>
      <c r="K9" s="6">
        <v>120.07</v>
      </c>
      <c r="L9" s="6">
        <v>51.29</v>
      </c>
      <c r="M9" s="6">
        <v>37.92</v>
      </c>
      <c r="N9" s="6">
        <v>122.36</v>
      </c>
      <c r="O9" s="6">
        <v>207</v>
      </c>
      <c r="P9" s="6">
        <v>167</v>
      </c>
    </row>
    <row r="10" spans="1:16" x14ac:dyDescent="0.3">
      <c r="A10" s="2">
        <v>2008</v>
      </c>
      <c r="B10" s="2">
        <v>0.48583333333333339</v>
      </c>
      <c r="C10">
        <v>14.754197485280933</v>
      </c>
      <c r="D10" s="6">
        <v>718.72184873949539</v>
      </c>
      <c r="E10" s="2" t="s">
        <v>290</v>
      </c>
      <c r="F10" s="2">
        <v>738.1</v>
      </c>
      <c r="G10" s="6">
        <v>259.06</v>
      </c>
      <c r="H10" s="6">
        <v>188.3</v>
      </c>
      <c r="I10" s="10">
        <v>371.3</v>
      </c>
      <c r="J10" s="6">
        <v>227.53</v>
      </c>
      <c r="K10" s="6">
        <v>133.49</v>
      </c>
      <c r="L10" s="6">
        <v>51.4</v>
      </c>
      <c r="M10" s="6">
        <v>42.64</v>
      </c>
      <c r="N10" s="6">
        <v>138.28</v>
      </c>
      <c r="O10" s="6">
        <v>226</v>
      </c>
      <c r="P10" s="6">
        <v>172</v>
      </c>
    </row>
    <row r="11" spans="1:16" x14ac:dyDescent="0.3">
      <c r="A11" s="2">
        <v>2009</v>
      </c>
      <c r="B11" s="2">
        <v>0.47916666666666669</v>
      </c>
      <c r="C11">
        <v>14.735032690681015</v>
      </c>
      <c r="D11" s="6">
        <v>717.88235294117635</v>
      </c>
      <c r="E11" s="2" t="s">
        <v>290</v>
      </c>
      <c r="F11" s="2">
        <v>753.8</v>
      </c>
      <c r="G11" s="6">
        <v>208.3</v>
      </c>
      <c r="H11" s="6">
        <v>188.1</v>
      </c>
      <c r="I11" s="11">
        <v>328.8</v>
      </c>
      <c r="J11" s="6">
        <v>233.71</v>
      </c>
      <c r="K11" s="6">
        <v>138.09</v>
      </c>
      <c r="L11" s="6">
        <v>53.51</v>
      </c>
      <c r="M11" s="6">
        <v>42.11</v>
      </c>
      <c r="N11" s="6">
        <v>136.6</v>
      </c>
      <c r="O11" s="6">
        <v>232</v>
      </c>
      <c r="P11" s="6">
        <v>177</v>
      </c>
    </row>
    <row r="12" spans="1:16" x14ac:dyDescent="0.3">
      <c r="A12" s="2">
        <v>2010</v>
      </c>
      <c r="B12" s="2">
        <v>0.47583333333333333</v>
      </c>
      <c r="C12">
        <v>14.740038167709185</v>
      </c>
      <c r="D12" s="6">
        <v>787.41570247933896</v>
      </c>
      <c r="E12" s="2" t="s">
        <v>276</v>
      </c>
      <c r="F12" s="2">
        <v>841.7</v>
      </c>
      <c r="G12" s="6">
        <v>415.7</v>
      </c>
      <c r="H12" s="6">
        <v>214.66</v>
      </c>
      <c r="I12" s="10">
        <v>534.89</v>
      </c>
      <c r="J12" s="6">
        <v>224.61</v>
      </c>
      <c r="K12" s="6">
        <v>125.59</v>
      </c>
      <c r="L12" s="6">
        <v>55.57</v>
      </c>
      <c r="M12" s="6">
        <v>43.45</v>
      </c>
      <c r="N12" s="6">
        <v>128.58000000000001</v>
      </c>
      <c r="O12" s="6">
        <v>222</v>
      </c>
      <c r="P12" s="6">
        <v>168</v>
      </c>
    </row>
    <row r="13" spans="1:16" x14ac:dyDescent="0.3">
      <c r="A13" s="2">
        <v>2011</v>
      </c>
      <c r="B13" s="2">
        <v>0.49666666666666665</v>
      </c>
      <c r="C13">
        <v>14.338765981689685</v>
      </c>
      <c r="D13" s="6">
        <v>720.1355371900828</v>
      </c>
      <c r="E13" s="2" t="s">
        <v>292</v>
      </c>
      <c r="F13" s="2">
        <v>736.2</v>
      </c>
      <c r="G13" s="6">
        <v>222.5</v>
      </c>
      <c r="H13" s="6">
        <v>191.8</v>
      </c>
      <c r="I13" s="10">
        <v>327.94</v>
      </c>
      <c r="J13" s="6">
        <v>229.04</v>
      </c>
      <c r="K13" s="6">
        <v>124.61</v>
      </c>
      <c r="L13" s="6">
        <v>56.81</v>
      </c>
      <c r="M13" s="6">
        <v>47.62</v>
      </c>
      <c r="N13" s="6">
        <v>229.04</v>
      </c>
      <c r="O13" s="6">
        <v>237</v>
      </c>
      <c r="P13" s="6">
        <v>164</v>
      </c>
    </row>
    <row r="14" spans="1:16" x14ac:dyDescent="0.3">
      <c r="A14" s="2">
        <v>2012</v>
      </c>
      <c r="B14" s="2">
        <v>0.49666666666666665</v>
      </c>
      <c r="C14">
        <v>14.652710005301273</v>
      </c>
      <c r="D14" s="6">
        <v>577.08595041322292</v>
      </c>
      <c r="E14" s="2" t="s">
        <v>293</v>
      </c>
      <c r="F14" s="2">
        <v>605.20000000000005</v>
      </c>
      <c r="G14" s="6">
        <v>172.7</v>
      </c>
      <c r="H14" s="6">
        <v>161.80000000000001</v>
      </c>
      <c r="I14" s="10">
        <v>265.5</v>
      </c>
      <c r="J14" s="6">
        <v>238.61</v>
      </c>
      <c r="K14" s="6">
        <v>130.03</v>
      </c>
      <c r="L14" s="6">
        <v>60.51</v>
      </c>
      <c r="M14" s="6">
        <v>48.06</v>
      </c>
      <c r="N14" s="6">
        <v>134.51</v>
      </c>
      <c r="O14" s="6">
        <v>254</v>
      </c>
      <c r="P14" s="6">
        <v>167</v>
      </c>
    </row>
    <row r="15" spans="1:16" x14ac:dyDescent="0.3">
      <c r="A15" s="2">
        <v>2013</v>
      </c>
      <c r="B15" s="2">
        <v>0.47916666666666657</v>
      </c>
      <c r="C15">
        <v>15.365081770932974</v>
      </c>
      <c r="D15" s="6">
        <v>565.55206611570247</v>
      </c>
      <c r="E15" s="2" t="s">
        <v>294</v>
      </c>
      <c r="F15" s="2">
        <v>576.6</v>
      </c>
      <c r="G15" s="6">
        <v>123.8</v>
      </c>
      <c r="H15" s="6">
        <v>147.1</v>
      </c>
      <c r="I15" s="6">
        <v>215.2</v>
      </c>
      <c r="J15" s="6">
        <v>240.57</v>
      </c>
      <c r="K15" s="6">
        <v>135.80000000000001</v>
      </c>
      <c r="L15" s="6">
        <v>59.45</v>
      </c>
      <c r="M15" s="6">
        <v>45.32</v>
      </c>
      <c r="N15" s="6">
        <v>133.03</v>
      </c>
      <c r="O15" s="6">
        <v>256</v>
      </c>
      <c r="P15" s="6">
        <v>195</v>
      </c>
    </row>
    <row r="16" spans="1:16" x14ac:dyDescent="0.3">
      <c r="A16" s="2">
        <v>2014</v>
      </c>
      <c r="B16" s="2">
        <v>0.51</v>
      </c>
      <c r="C16">
        <v>15.28359156812577</v>
      </c>
      <c r="D16" s="6">
        <v>703.03388429752056</v>
      </c>
      <c r="E16" s="2" t="s">
        <v>290</v>
      </c>
      <c r="F16" s="2">
        <v>725.9</v>
      </c>
      <c r="G16" s="6">
        <v>177.44</v>
      </c>
      <c r="H16" s="6">
        <v>166.84</v>
      </c>
      <c r="I16" s="11">
        <v>283.37</v>
      </c>
      <c r="J16" s="6">
        <v>209.29</v>
      </c>
      <c r="K16" s="6">
        <v>112.7</v>
      </c>
      <c r="L16" s="6">
        <v>52.6</v>
      </c>
      <c r="M16" s="6">
        <v>44.1</v>
      </c>
      <c r="N16" s="6">
        <v>115.048</v>
      </c>
      <c r="O16" s="6">
        <v>224</v>
      </c>
      <c r="P16" s="6">
        <v>156</v>
      </c>
    </row>
    <row r="17" spans="1:16" x14ac:dyDescent="0.3">
      <c r="A17" s="2">
        <v>2015</v>
      </c>
      <c r="B17" s="2">
        <v>0.52333333333333332</v>
      </c>
      <c r="C17">
        <v>14.997670026017346</v>
      </c>
      <c r="D17" s="6">
        <v>700.88429752066111</v>
      </c>
      <c r="E17" s="2" t="s">
        <v>290</v>
      </c>
      <c r="F17" s="2">
        <v>704.1</v>
      </c>
      <c r="G17" s="6">
        <v>186.74</v>
      </c>
      <c r="H17" s="6">
        <v>173.07</v>
      </c>
      <c r="I17" s="10">
        <v>287.17</v>
      </c>
      <c r="J17" s="6">
        <v>222.83</v>
      </c>
      <c r="K17" s="6">
        <v>120.09</v>
      </c>
      <c r="L17" s="6">
        <v>52.51</v>
      </c>
      <c r="M17" s="6">
        <v>50.23</v>
      </c>
      <c r="N17" s="6">
        <v>123.16</v>
      </c>
      <c r="O17" s="6">
        <v>234</v>
      </c>
      <c r="P17" s="6">
        <v>265</v>
      </c>
    </row>
    <row r="18" spans="1:16" x14ac:dyDescent="0.3">
      <c r="A18" s="2">
        <v>2016</v>
      </c>
      <c r="B18" s="2">
        <v>0.50750000000000006</v>
      </c>
      <c r="C18">
        <v>15.6863711313216</v>
      </c>
      <c r="D18" s="6">
        <v>803.27250000000038</v>
      </c>
      <c r="E18" s="2" t="s">
        <v>290</v>
      </c>
      <c r="F18" s="2">
        <v>787.1</v>
      </c>
      <c r="G18" s="6">
        <v>220.1</v>
      </c>
      <c r="H18" s="6">
        <v>190.2</v>
      </c>
      <c r="I18" s="10">
        <v>337.3</v>
      </c>
      <c r="J18" s="6">
        <v>227.6</v>
      </c>
      <c r="K18" s="6">
        <v>125.6</v>
      </c>
      <c r="L18" s="6">
        <v>51.3</v>
      </c>
      <c r="M18" s="6">
        <v>51.7</v>
      </c>
      <c r="N18" s="6">
        <v>127.02</v>
      </c>
      <c r="O18" s="6">
        <v>239</v>
      </c>
      <c r="P18" s="6">
        <v>166</v>
      </c>
    </row>
    <row r="19" spans="1:16" x14ac:dyDescent="0.3">
      <c r="A19" s="2">
        <v>2017</v>
      </c>
      <c r="B19" s="2">
        <v>0.52249999999999996</v>
      </c>
      <c r="C19">
        <v>15.593049076969795</v>
      </c>
      <c r="D19" s="6">
        <v>765.95249999999999</v>
      </c>
      <c r="E19" s="2" t="s">
        <v>287</v>
      </c>
      <c r="F19" s="2">
        <v>827.8</v>
      </c>
      <c r="G19" s="6">
        <v>311.24</v>
      </c>
      <c r="H19" s="6">
        <v>206.54</v>
      </c>
      <c r="I19" s="10">
        <v>423.06</v>
      </c>
      <c r="J19" s="6">
        <v>233.8</v>
      </c>
      <c r="K19" s="6">
        <v>122.8</v>
      </c>
      <c r="L19" s="6">
        <v>51</v>
      </c>
      <c r="M19" s="6">
        <v>60</v>
      </c>
      <c r="N19" s="6">
        <v>130.9</v>
      </c>
      <c r="O19" s="6">
        <v>254</v>
      </c>
      <c r="P19" s="6">
        <v>159</v>
      </c>
    </row>
    <row r="20" spans="1:16" x14ac:dyDescent="0.3">
      <c r="A20" s="2">
        <v>2018</v>
      </c>
      <c r="B20" s="2">
        <v>0.50166666666666659</v>
      </c>
      <c r="C20">
        <v>15.472014215105421</v>
      </c>
      <c r="D20" s="6">
        <v>734.54250000000002</v>
      </c>
      <c r="E20" s="2" t="s">
        <v>295</v>
      </c>
      <c r="F20" s="2">
        <v>755</v>
      </c>
      <c r="G20" s="6">
        <v>241.7</v>
      </c>
      <c r="H20" s="6">
        <v>188</v>
      </c>
      <c r="I20" s="10">
        <v>339.8</v>
      </c>
      <c r="J20" s="6">
        <v>236.4</v>
      </c>
      <c r="K20" s="6">
        <v>119.9</v>
      </c>
      <c r="L20" s="6">
        <v>50.4</v>
      </c>
      <c r="M20" s="6">
        <v>64.3</v>
      </c>
      <c r="N20" s="6">
        <v>131.4</v>
      </c>
      <c r="O20" s="6">
        <v>244</v>
      </c>
      <c r="P20" s="6">
        <v>155</v>
      </c>
    </row>
    <row r="21" spans="1:16" x14ac:dyDescent="0.3">
      <c r="A21" s="2">
        <v>2019</v>
      </c>
      <c r="B21" s="2">
        <v>0.51333333333333331</v>
      </c>
      <c r="C21">
        <v>15.635490379481352</v>
      </c>
      <c r="D21" s="6">
        <v>504.1875</v>
      </c>
      <c r="E21" s="2" t="s">
        <v>294</v>
      </c>
      <c r="F21" s="2">
        <v>529.1</v>
      </c>
      <c r="G21" s="6">
        <v>105.79</v>
      </c>
      <c r="H21" s="6">
        <v>119.45</v>
      </c>
      <c r="I21" s="10">
        <v>168.9</v>
      </c>
      <c r="J21" s="6">
        <v>237.8</v>
      </c>
      <c r="K21" s="6">
        <v>121.8</v>
      </c>
      <c r="L21" s="6">
        <v>45.2</v>
      </c>
      <c r="M21" s="6">
        <v>41.6</v>
      </c>
      <c r="N21" s="6">
        <v>133.9</v>
      </c>
      <c r="O21" s="6">
        <v>247</v>
      </c>
      <c r="P21" s="6">
        <v>157</v>
      </c>
    </row>
    <row r="22" spans="1:16" x14ac:dyDescent="0.3">
      <c r="A22" s="2">
        <v>2020</v>
      </c>
      <c r="B22" s="2">
        <v>0.53083333333333338</v>
      </c>
      <c r="C22">
        <v>15.493481381061301</v>
      </c>
      <c r="D22" s="6">
        <v>852.64416666666659</v>
      </c>
      <c r="E22" s="2" t="s">
        <v>296</v>
      </c>
      <c r="F22" s="2">
        <v>874.3</v>
      </c>
      <c r="G22" s="6">
        <v>294.85000000000002</v>
      </c>
      <c r="H22" s="6">
        <v>189.37</v>
      </c>
      <c r="I22" s="10">
        <v>408.59</v>
      </c>
      <c r="J22" s="6">
        <v>237.14</v>
      </c>
      <c r="K22" s="6">
        <v>123.45</v>
      </c>
      <c r="L22" s="6">
        <v>35.590000000000003</v>
      </c>
      <c r="M22" s="6">
        <v>43.12</v>
      </c>
      <c r="N22" s="6">
        <v>134.91999999999999</v>
      </c>
      <c r="O22" s="6">
        <v>239</v>
      </c>
      <c r="P22" s="6">
        <v>165</v>
      </c>
    </row>
    <row r="23" spans="1:16" x14ac:dyDescent="0.3">
      <c r="A23" s="2">
        <v>2021</v>
      </c>
      <c r="C23">
        <v>15.69</v>
      </c>
      <c r="E23" s="2" t="s">
        <v>296</v>
      </c>
      <c r="F23" s="2">
        <v>1127.7</v>
      </c>
      <c r="G23" s="6">
        <v>556.85</v>
      </c>
      <c r="H23" s="6">
        <v>257.06</v>
      </c>
      <c r="I23" s="10">
        <v>689.18</v>
      </c>
      <c r="J23" s="6">
        <v>222.92</v>
      </c>
      <c r="K23" s="6">
        <v>114.99</v>
      </c>
      <c r="L23" s="6">
        <v>28.05</v>
      </c>
      <c r="M23" s="6">
        <v>45.1</v>
      </c>
      <c r="N23" s="6">
        <v>133.49</v>
      </c>
      <c r="O23" s="6">
        <v>226</v>
      </c>
      <c r="P23" s="6">
        <v>148</v>
      </c>
    </row>
    <row r="24" spans="1:16" x14ac:dyDescent="0.3">
      <c r="A24" s="2">
        <v>2022</v>
      </c>
      <c r="C24">
        <v>15.92</v>
      </c>
      <c r="F24" s="2">
        <v>621.70000000000005</v>
      </c>
      <c r="G24" s="6">
        <v>172.2</v>
      </c>
      <c r="H24" s="6">
        <v>140.38</v>
      </c>
      <c r="I24" s="10">
        <v>249.4</v>
      </c>
      <c r="J24" s="6">
        <v>228</v>
      </c>
      <c r="K24" s="6">
        <v>135.53</v>
      </c>
      <c r="L24" s="6">
        <v>21.26</v>
      </c>
      <c r="M24" s="6">
        <v>43.58</v>
      </c>
      <c r="N24" s="6">
        <v>143.76</v>
      </c>
      <c r="O24" s="6">
        <v>231</v>
      </c>
      <c r="P24" s="6">
        <v>172</v>
      </c>
    </row>
    <row r="25" spans="1:16" x14ac:dyDescent="0.3">
      <c r="A25" s="2">
        <v>2023</v>
      </c>
      <c r="C25">
        <v>15.98</v>
      </c>
      <c r="E25" s="2" t="s">
        <v>297</v>
      </c>
      <c r="F25" s="2">
        <v>1035.5</v>
      </c>
      <c r="G25" s="6">
        <v>348.66</v>
      </c>
      <c r="H25" s="6">
        <v>230.34</v>
      </c>
      <c r="I25" s="10">
        <v>472.33</v>
      </c>
      <c r="J25" s="6">
        <v>208.78</v>
      </c>
      <c r="K25" s="6">
        <v>118.6</v>
      </c>
      <c r="L25" s="6">
        <v>20.7</v>
      </c>
      <c r="M25" s="6">
        <v>42.11</v>
      </c>
      <c r="N25" s="6">
        <v>130.13999999999999</v>
      </c>
      <c r="O25" s="6">
        <v>213</v>
      </c>
      <c r="P25" s="6">
        <v>151</v>
      </c>
    </row>
    <row r="26" spans="1:16" x14ac:dyDescent="0.3">
      <c r="A26" s="2">
        <v>2024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8263-DC21-4FFC-A95F-C34BCFCFDAB2}">
  <dimension ref="A1:L25"/>
  <sheetViews>
    <sheetView workbookViewId="0">
      <selection activeCell="A2" sqref="A2:XFD3"/>
    </sheetView>
  </sheetViews>
  <sheetFormatPr defaultRowHeight="14" x14ac:dyDescent="0.3"/>
  <sheetData>
    <row r="1" spans="1:12" ht="56" x14ac:dyDescent="0.3">
      <c r="A1" s="7" t="s">
        <v>12</v>
      </c>
      <c r="B1" s="7" t="s">
        <v>14</v>
      </c>
      <c r="C1" s="2" t="s">
        <v>281</v>
      </c>
      <c r="D1" s="2" t="s">
        <v>15</v>
      </c>
      <c r="E1" s="9" t="s">
        <v>280</v>
      </c>
      <c r="F1" s="7" t="s">
        <v>277</v>
      </c>
      <c r="G1" s="7" t="s">
        <v>288</v>
      </c>
      <c r="H1" s="7" t="s">
        <v>278</v>
      </c>
      <c r="I1" s="7" t="s">
        <v>289</v>
      </c>
      <c r="J1" s="7" t="s">
        <v>284</v>
      </c>
      <c r="K1" s="7" t="s">
        <v>291</v>
      </c>
      <c r="L1" s="7" t="s">
        <v>283</v>
      </c>
    </row>
    <row r="2" spans="1:12" x14ac:dyDescent="0.3">
      <c r="A2" s="2">
        <v>2000</v>
      </c>
      <c r="B2" s="2">
        <v>0.41333333333333339</v>
      </c>
      <c r="C2" s="3">
        <v>538.57179487179485</v>
      </c>
      <c r="D2" s="3">
        <v>14.72</v>
      </c>
      <c r="E2" s="10">
        <v>699.95</v>
      </c>
      <c r="F2" s="2">
        <v>204.87</v>
      </c>
      <c r="G2" s="2">
        <v>134.19999999999999</v>
      </c>
      <c r="H2" s="2">
        <v>41.73</v>
      </c>
      <c r="I2" s="2">
        <v>28.94</v>
      </c>
      <c r="J2" s="2">
        <v>120.28</v>
      </c>
      <c r="K2" s="2">
        <v>230.1</v>
      </c>
      <c r="L2" s="2">
        <v>191.3</v>
      </c>
    </row>
    <row r="3" spans="1:12" x14ac:dyDescent="0.3">
      <c r="A3" s="2">
        <v>2001</v>
      </c>
      <c r="B3" s="2">
        <v>0.41833333333333328</v>
      </c>
      <c r="C3" s="3">
        <v>671.79658119658143</v>
      </c>
      <c r="D3" s="3">
        <v>14.928252611585949</v>
      </c>
      <c r="E3" s="10">
        <v>218.5</v>
      </c>
      <c r="F3" s="2">
        <v>231.29</v>
      </c>
      <c r="G3" s="2">
        <v>159.63</v>
      </c>
      <c r="H3" s="2">
        <v>49.76</v>
      </c>
      <c r="I3" s="2">
        <v>30.9</v>
      </c>
      <c r="J3" s="2">
        <v>138.94</v>
      </c>
      <c r="K3" s="2">
        <v>241</v>
      </c>
      <c r="L3" s="2">
        <v>229</v>
      </c>
    </row>
    <row r="4" spans="1:12" x14ac:dyDescent="0.3">
      <c r="A4" s="2">
        <v>2002</v>
      </c>
      <c r="B4" s="2">
        <v>0.44416666666666665</v>
      </c>
      <c r="C4" s="3">
        <v>1074.3389830508474</v>
      </c>
      <c r="D4" s="3">
        <v>15.293613485280151</v>
      </c>
      <c r="E4" s="10">
        <v>319.99</v>
      </c>
      <c r="F4" s="2">
        <v>218.81</v>
      </c>
      <c r="G4" s="2">
        <v>145.74</v>
      </c>
      <c r="H4" s="2">
        <v>40.24</v>
      </c>
      <c r="I4" s="2">
        <v>32.83</v>
      </c>
      <c r="J4" s="2">
        <v>133.06</v>
      </c>
      <c r="K4" s="2">
        <v>226</v>
      </c>
      <c r="L4" s="2">
        <v>209</v>
      </c>
    </row>
    <row r="5" spans="1:12" x14ac:dyDescent="0.3">
      <c r="A5" s="2">
        <v>2003</v>
      </c>
      <c r="B5" s="2">
        <v>0.44416666666666665</v>
      </c>
      <c r="C5" s="3">
        <v>790.91260504201693</v>
      </c>
      <c r="D5" s="3">
        <v>14.181520715630882</v>
      </c>
      <c r="E5" s="10">
        <v>697.75</v>
      </c>
      <c r="F5" s="2">
        <v>187.62</v>
      </c>
      <c r="G5" s="2">
        <v>113.35</v>
      </c>
      <c r="H5" s="2">
        <v>39.950000000000003</v>
      </c>
      <c r="I5" s="2">
        <v>34.32</v>
      </c>
      <c r="J5" s="2">
        <v>111.38</v>
      </c>
      <c r="K5" s="2">
        <v>193</v>
      </c>
      <c r="L5" s="2">
        <v>170</v>
      </c>
    </row>
    <row r="6" spans="1:12" x14ac:dyDescent="0.3">
      <c r="A6" s="2">
        <v>2004</v>
      </c>
      <c r="B6" s="2">
        <v>0.46416666666666678</v>
      </c>
      <c r="C6" s="3">
        <v>852.85966386554605</v>
      </c>
      <c r="D6" s="3">
        <v>15.144397759103644</v>
      </c>
      <c r="E6" s="10">
        <v>406.66</v>
      </c>
      <c r="F6" s="2">
        <v>200.7</v>
      </c>
      <c r="G6" s="2">
        <v>124.54</v>
      </c>
      <c r="H6" s="2">
        <v>40.17</v>
      </c>
      <c r="I6" s="2">
        <v>35.99</v>
      </c>
      <c r="J6" s="2">
        <v>119.37</v>
      </c>
      <c r="K6" s="2">
        <v>215.8</v>
      </c>
      <c r="L6" s="2">
        <v>176</v>
      </c>
    </row>
    <row r="7" spans="1:12" x14ac:dyDescent="0.3">
      <c r="A7" s="2">
        <v>2005</v>
      </c>
      <c r="B7" s="2">
        <v>0.46500000000000008</v>
      </c>
      <c r="C7" s="3">
        <v>699.92521008403367</v>
      </c>
      <c r="D7" s="3">
        <v>14.518689103746796</v>
      </c>
      <c r="E7" s="10">
        <v>558.55999999999995</v>
      </c>
      <c r="F7" s="2">
        <v>197.81</v>
      </c>
      <c r="G7" s="2">
        <v>114.59</v>
      </c>
      <c r="H7" s="2">
        <v>45.71</v>
      </c>
      <c r="I7" s="2">
        <v>37.51</v>
      </c>
      <c r="J7" s="2">
        <v>117.02</v>
      </c>
      <c r="K7" s="2">
        <v>198</v>
      </c>
      <c r="L7" s="2">
        <v>177</v>
      </c>
    </row>
    <row r="8" spans="1:12" x14ac:dyDescent="0.3">
      <c r="A8" s="2">
        <v>2006</v>
      </c>
      <c r="B8" s="2">
        <v>0.47166666666666673</v>
      </c>
      <c r="C8" s="3">
        <v>762.24453781512614</v>
      </c>
      <c r="D8" s="3">
        <v>15.32138860382863</v>
      </c>
      <c r="E8" s="10">
        <v>321.8</v>
      </c>
      <c r="F8" s="2">
        <v>226.98</v>
      </c>
      <c r="G8" s="2">
        <v>140.15</v>
      </c>
      <c r="H8" s="2">
        <v>48.32</v>
      </c>
      <c r="I8" s="2">
        <v>38.51</v>
      </c>
      <c r="J8" s="2">
        <v>136.91</v>
      </c>
      <c r="K8" s="2">
        <v>225</v>
      </c>
      <c r="L8" s="2">
        <v>198</v>
      </c>
    </row>
    <row r="9" spans="1:12" x14ac:dyDescent="0.3">
      <c r="A9" s="2">
        <v>2007</v>
      </c>
      <c r="B9" s="2">
        <v>0.49333333333333335</v>
      </c>
      <c r="C9" s="3">
        <v>718.72184873949539</v>
      </c>
      <c r="D9" s="3">
        <v>15.284481117252234</v>
      </c>
      <c r="E9" s="10">
        <v>465.2</v>
      </c>
      <c r="F9" s="2">
        <v>209.28</v>
      </c>
      <c r="G9" s="2">
        <v>120.07</v>
      </c>
      <c r="H9" s="2">
        <v>51.29</v>
      </c>
      <c r="I9" s="2">
        <v>37.92</v>
      </c>
      <c r="J9" s="2">
        <v>122.36</v>
      </c>
      <c r="K9" s="2">
        <v>207</v>
      </c>
      <c r="L9" s="2">
        <v>167</v>
      </c>
    </row>
    <row r="10" spans="1:12" x14ac:dyDescent="0.3">
      <c r="A10" s="2">
        <v>2008</v>
      </c>
      <c r="B10" s="2">
        <v>0.48583333333333339</v>
      </c>
      <c r="C10" s="3">
        <v>717.88235294117635</v>
      </c>
      <c r="D10" s="3">
        <v>14.754197485280933</v>
      </c>
      <c r="E10" s="10">
        <v>371.3</v>
      </c>
      <c r="F10" s="2">
        <v>227.53</v>
      </c>
      <c r="G10" s="2">
        <v>133.49</v>
      </c>
      <c r="H10" s="2">
        <v>51.4</v>
      </c>
      <c r="I10" s="2">
        <v>42.64</v>
      </c>
      <c r="J10" s="2">
        <v>138.28</v>
      </c>
      <c r="K10" s="2">
        <v>226</v>
      </c>
      <c r="L10" s="2">
        <v>172</v>
      </c>
    </row>
    <row r="11" spans="1:12" x14ac:dyDescent="0.3">
      <c r="A11" s="2">
        <v>2009</v>
      </c>
      <c r="B11" s="2">
        <v>0.47916666666666669</v>
      </c>
      <c r="C11" s="3">
        <v>787.41570247933896</v>
      </c>
      <c r="D11" s="3">
        <v>14.735032690681015</v>
      </c>
      <c r="E11" s="10">
        <v>328.8</v>
      </c>
      <c r="F11" s="2">
        <v>233.71</v>
      </c>
      <c r="G11" s="2">
        <v>138.09</v>
      </c>
      <c r="H11" s="2">
        <v>53.51</v>
      </c>
      <c r="I11" s="2">
        <v>42.11</v>
      </c>
      <c r="J11" s="2">
        <v>136.6</v>
      </c>
      <c r="K11" s="2">
        <v>232</v>
      </c>
      <c r="L11" s="2">
        <v>177</v>
      </c>
    </row>
    <row r="12" spans="1:12" x14ac:dyDescent="0.3">
      <c r="A12" s="2">
        <v>2010</v>
      </c>
      <c r="B12" s="2">
        <v>0.47583333333333333</v>
      </c>
      <c r="C12" s="3">
        <v>720.1355371900828</v>
      </c>
      <c r="D12" s="3">
        <v>14.740038167709185</v>
      </c>
      <c r="E12" s="10">
        <v>534.89</v>
      </c>
      <c r="F12" s="2">
        <v>224.61</v>
      </c>
      <c r="G12" s="2">
        <v>125.59</v>
      </c>
      <c r="H12" s="2">
        <v>55.57</v>
      </c>
      <c r="I12" s="2">
        <v>43.45</v>
      </c>
      <c r="J12" s="2">
        <v>128.58000000000001</v>
      </c>
      <c r="K12" s="2">
        <v>222</v>
      </c>
      <c r="L12" s="2">
        <v>168</v>
      </c>
    </row>
    <row r="13" spans="1:12" x14ac:dyDescent="0.3">
      <c r="A13" s="2">
        <v>2011</v>
      </c>
      <c r="B13" s="2">
        <v>0.49666666666666665</v>
      </c>
      <c r="C13" s="3">
        <v>577.08595041322292</v>
      </c>
      <c r="D13" s="3">
        <v>14.338765981689685</v>
      </c>
      <c r="E13" s="10">
        <v>327.94</v>
      </c>
      <c r="F13" s="2">
        <v>229.04</v>
      </c>
      <c r="G13" s="2">
        <v>124.61</v>
      </c>
      <c r="H13" s="2">
        <v>56.81</v>
      </c>
      <c r="I13" s="2">
        <v>47.62</v>
      </c>
      <c r="J13" s="2">
        <v>229.04</v>
      </c>
      <c r="K13" s="2">
        <v>237</v>
      </c>
      <c r="L13" s="2">
        <v>164</v>
      </c>
    </row>
    <row r="14" spans="1:12" x14ac:dyDescent="0.3">
      <c r="A14" s="2">
        <v>2012</v>
      </c>
      <c r="B14" s="2">
        <v>0.49666666666666665</v>
      </c>
      <c r="C14" s="3">
        <v>565.55206611570247</v>
      </c>
      <c r="D14" s="3">
        <v>14.652710005301273</v>
      </c>
      <c r="E14" s="10">
        <v>265.5</v>
      </c>
      <c r="F14" s="2">
        <v>238.61</v>
      </c>
      <c r="G14" s="2">
        <v>130.03</v>
      </c>
      <c r="H14" s="2">
        <v>60.51</v>
      </c>
      <c r="I14" s="2">
        <v>48.06</v>
      </c>
      <c r="J14" s="2">
        <v>134.51</v>
      </c>
      <c r="K14" s="2">
        <v>254</v>
      </c>
      <c r="L14" s="2">
        <v>167</v>
      </c>
    </row>
    <row r="15" spans="1:12" x14ac:dyDescent="0.3">
      <c r="A15" s="2">
        <v>2013</v>
      </c>
      <c r="B15" s="2">
        <v>0.47916666666666657</v>
      </c>
      <c r="C15" s="3">
        <v>703.03388429752056</v>
      </c>
      <c r="D15" s="3">
        <v>15.365081770932974</v>
      </c>
      <c r="E15" s="2">
        <v>215.2</v>
      </c>
      <c r="F15" s="2">
        <v>240.57</v>
      </c>
      <c r="G15" s="2">
        <v>135.80000000000001</v>
      </c>
      <c r="H15" s="2">
        <v>59.45</v>
      </c>
      <c r="I15" s="2">
        <v>45.32</v>
      </c>
      <c r="J15" s="2">
        <v>133.03</v>
      </c>
      <c r="K15" s="2">
        <v>256</v>
      </c>
      <c r="L15" s="2">
        <v>195</v>
      </c>
    </row>
    <row r="16" spans="1:12" x14ac:dyDescent="0.3">
      <c r="A16" s="2">
        <v>2014</v>
      </c>
      <c r="B16" s="2">
        <v>0.51</v>
      </c>
      <c r="C16" s="3">
        <v>700.88429752066111</v>
      </c>
      <c r="D16" s="3">
        <v>15.28359156812577</v>
      </c>
      <c r="E16" s="10">
        <v>283.37</v>
      </c>
      <c r="F16" s="2">
        <v>209.29</v>
      </c>
      <c r="G16" s="2">
        <v>112.7</v>
      </c>
      <c r="H16" s="2">
        <v>52.6</v>
      </c>
      <c r="I16" s="2">
        <v>44.1</v>
      </c>
      <c r="J16" s="2">
        <v>115.048</v>
      </c>
      <c r="K16" s="2">
        <v>224</v>
      </c>
      <c r="L16" s="2">
        <v>156</v>
      </c>
    </row>
    <row r="17" spans="1:12" x14ac:dyDescent="0.3">
      <c r="A17" s="2">
        <v>2015</v>
      </c>
      <c r="B17" s="2">
        <v>0.52333333333333332</v>
      </c>
      <c r="C17" s="3">
        <v>803.27250000000038</v>
      </c>
      <c r="D17" s="3">
        <v>14.997670026017346</v>
      </c>
      <c r="E17" s="10">
        <v>287.17</v>
      </c>
      <c r="F17" s="2">
        <v>222.83</v>
      </c>
      <c r="G17" s="2">
        <v>120.09</v>
      </c>
      <c r="H17" s="2">
        <v>52.51</v>
      </c>
      <c r="I17" s="2">
        <v>50.23</v>
      </c>
      <c r="J17" s="2">
        <v>123.16</v>
      </c>
      <c r="K17" s="2">
        <v>234</v>
      </c>
      <c r="L17" s="2">
        <v>265</v>
      </c>
    </row>
    <row r="18" spans="1:12" x14ac:dyDescent="0.3">
      <c r="A18" s="2">
        <v>2016</v>
      </c>
      <c r="B18" s="2">
        <v>0.50750000000000006</v>
      </c>
      <c r="C18" s="3">
        <v>765.95249999999999</v>
      </c>
      <c r="D18" s="3">
        <v>14.0863711313216</v>
      </c>
      <c r="E18" s="10">
        <v>337.3</v>
      </c>
      <c r="F18" s="2">
        <v>227.6</v>
      </c>
      <c r="G18" s="2">
        <v>125.6</v>
      </c>
      <c r="H18" s="2">
        <v>51.3</v>
      </c>
      <c r="I18" s="2">
        <v>51.7</v>
      </c>
      <c r="J18" s="2">
        <v>127.02</v>
      </c>
      <c r="K18" s="2">
        <v>239</v>
      </c>
      <c r="L18" s="2">
        <v>166</v>
      </c>
    </row>
    <row r="19" spans="1:12" x14ac:dyDescent="0.3">
      <c r="A19" s="2">
        <v>2017</v>
      </c>
      <c r="B19" s="2">
        <v>0.52249999999999996</v>
      </c>
      <c r="C19" s="3">
        <v>734.54250000000002</v>
      </c>
      <c r="D19" s="3">
        <v>15.593049076969795</v>
      </c>
      <c r="E19" s="10">
        <v>423.06</v>
      </c>
      <c r="F19" s="2">
        <v>233.8</v>
      </c>
      <c r="G19" s="2">
        <v>122.8</v>
      </c>
      <c r="H19" s="2">
        <v>51</v>
      </c>
      <c r="I19" s="2">
        <v>60</v>
      </c>
      <c r="J19" s="2">
        <v>130.9</v>
      </c>
      <c r="K19" s="2">
        <v>254</v>
      </c>
      <c r="L19" s="2">
        <v>159</v>
      </c>
    </row>
    <row r="20" spans="1:12" x14ac:dyDescent="0.3">
      <c r="A20" s="2">
        <v>2018</v>
      </c>
      <c r="B20" s="2">
        <v>0.50166666666666659</v>
      </c>
      <c r="C20" s="3">
        <v>504.1875</v>
      </c>
      <c r="D20" s="3">
        <v>15.472014215105421</v>
      </c>
      <c r="E20" s="10">
        <v>339.8</v>
      </c>
      <c r="F20" s="2">
        <v>236.4</v>
      </c>
      <c r="G20" s="2">
        <v>119.9</v>
      </c>
      <c r="H20" s="2">
        <v>50.4</v>
      </c>
      <c r="I20" s="2">
        <v>64.3</v>
      </c>
      <c r="J20" s="2">
        <v>131.4</v>
      </c>
      <c r="K20" s="2">
        <v>244</v>
      </c>
      <c r="L20" s="2">
        <v>155</v>
      </c>
    </row>
    <row r="21" spans="1:12" x14ac:dyDescent="0.3">
      <c r="A21" s="2">
        <v>2019</v>
      </c>
      <c r="B21" s="2">
        <v>0.51333333333333331</v>
      </c>
      <c r="C21" s="3">
        <v>852.64416666666659</v>
      </c>
      <c r="D21" s="3">
        <v>15.635490379481352</v>
      </c>
      <c r="E21" s="10">
        <v>168.9</v>
      </c>
      <c r="F21" s="2">
        <v>237.8</v>
      </c>
      <c r="G21" s="2">
        <v>121.8</v>
      </c>
      <c r="H21" s="2">
        <v>45.2</v>
      </c>
      <c r="I21" s="2">
        <v>41.6</v>
      </c>
      <c r="J21" s="2">
        <v>133.9</v>
      </c>
      <c r="K21" s="2">
        <v>247</v>
      </c>
      <c r="L21" s="2">
        <v>157</v>
      </c>
    </row>
    <row r="22" spans="1:12" x14ac:dyDescent="0.3">
      <c r="A22" s="2">
        <v>2020</v>
      </c>
      <c r="B22" s="2">
        <v>0.53083333333333338</v>
      </c>
      <c r="C22" s="2">
        <f>AVERAGE(C2:C21)</f>
        <v>727.09800911449065</v>
      </c>
      <c r="D22" s="3">
        <v>15.493481381061271</v>
      </c>
      <c r="E22" s="10">
        <v>408.59</v>
      </c>
      <c r="F22" s="2">
        <v>237.14</v>
      </c>
      <c r="G22" s="2">
        <v>123.45</v>
      </c>
      <c r="H22" s="2">
        <v>35.590000000000003</v>
      </c>
      <c r="I22" s="2">
        <v>43.12</v>
      </c>
      <c r="J22" s="2">
        <v>134.91999999999999</v>
      </c>
      <c r="K22" s="2">
        <v>239</v>
      </c>
      <c r="L22" s="2">
        <v>165</v>
      </c>
    </row>
    <row r="23" spans="1:12" x14ac:dyDescent="0.3">
      <c r="E23" s="10"/>
      <c r="F23" s="6"/>
      <c r="G23" s="6"/>
      <c r="H23" s="6"/>
      <c r="I23" s="6"/>
      <c r="J23" s="6"/>
      <c r="K23" s="6"/>
      <c r="L23" s="6"/>
    </row>
    <row r="24" spans="1:12" x14ac:dyDescent="0.3">
      <c r="E24" s="10"/>
      <c r="F24" s="6"/>
      <c r="G24" s="6"/>
      <c r="H24" s="6"/>
      <c r="I24" s="6"/>
      <c r="J24" s="6"/>
      <c r="K24" s="6"/>
      <c r="L24" s="6"/>
    </row>
    <row r="25" spans="1:12" x14ac:dyDescent="0.3">
      <c r="E25" s="10"/>
      <c r="F25" s="6"/>
      <c r="G25" s="6"/>
      <c r="H25" s="6"/>
      <c r="I25" s="6"/>
      <c r="J25" s="6"/>
      <c r="K25" s="6"/>
      <c r="L25" s="6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877C-34F2-4F70-86D2-089EC7532567}">
  <dimension ref="A1:D254"/>
  <sheetViews>
    <sheetView topLeftCell="A10" workbookViewId="0">
      <selection activeCell="K5" sqref="K5"/>
    </sheetView>
  </sheetViews>
  <sheetFormatPr defaultRowHeight="14" x14ac:dyDescent="0.3"/>
  <sheetData>
    <row r="1" spans="1:4" x14ac:dyDescent="0.3">
      <c r="A1" t="s">
        <v>17</v>
      </c>
      <c r="B1" t="s">
        <v>14</v>
      </c>
      <c r="C1" t="s">
        <v>15</v>
      </c>
      <c r="D1" t="s">
        <v>16</v>
      </c>
    </row>
    <row r="2" spans="1:4" x14ac:dyDescent="0.3">
      <c r="A2" s="5" t="s">
        <v>18</v>
      </c>
      <c r="B2">
        <v>0.25</v>
      </c>
    </row>
    <row r="3" spans="1:4" x14ac:dyDescent="0.3">
      <c r="A3" s="5" t="s">
        <v>19</v>
      </c>
      <c r="B3">
        <v>0.28000000000000003</v>
      </c>
    </row>
    <row r="4" spans="1:4" x14ac:dyDescent="0.3">
      <c r="A4" s="5" t="s">
        <v>20</v>
      </c>
      <c r="B4">
        <v>0.38</v>
      </c>
    </row>
    <row r="5" spans="1:4" x14ac:dyDescent="0.3">
      <c r="A5" s="5" t="s">
        <v>21</v>
      </c>
      <c r="B5">
        <v>0.47</v>
      </c>
    </row>
    <row r="6" spans="1:4" x14ac:dyDescent="0.3">
      <c r="A6" s="5" t="s">
        <v>22</v>
      </c>
      <c r="B6">
        <v>0.41</v>
      </c>
    </row>
    <row r="7" spans="1:4" x14ac:dyDescent="0.3">
      <c r="A7" s="5" t="s">
        <v>23</v>
      </c>
      <c r="B7">
        <v>0.42</v>
      </c>
    </row>
    <row r="8" spans="1:4" x14ac:dyDescent="0.3">
      <c r="A8" s="5" t="s">
        <v>24</v>
      </c>
      <c r="B8">
        <v>0.66</v>
      </c>
    </row>
    <row r="9" spans="1:4" x14ac:dyDescent="0.3">
      <c r="A9" s="5" t="s">
        <v>25</v>
      </c>
      <c r="B9">
        <v>0.68</v>
      </c>
    </row>
    <row r="10" spans="1:4" x14ac:dyDescent="0.3">
      <c r="A10" s="5" t="s">
        <v>26</v>
      </c>
      <c r="B10">
        <v>0.52</v>
      </c>
    </row>
    <row r="11" spans="1:4" x14ac:dyDescent="0.3">
      <c r="A11" s="5" t="s">
        <v>27</v>
      </c>
      <c r="B11">
        <v>0.36</v>
      </c>
    </row>
    <row r="12" spans="1:4" x14ac:dyDescent="0.3">
      <c r="A12" s="5" t="s">
        <v>28</v>
      </c>
      <c r="B12">
        <v>0.28000000000000003</v>
      </c>
    </row>
    <row r="13" spans="1:4" x14ac:dyDescent="0.3">
      <c r="A13" s="5" t="s">
        <v>29</v>
      </c>
      <c r="B13">
        <v>0.25</v>
      </c>
    </row>
    <row r="14" spans="1:4" x14ac:dyDescent="0.3">
      <c r="A14" s="5" t="s">
        <v>30</v>
      </c>
      <c r="B14">
        <v>0.25</v>
      </c>
      <c r="C14">
        <v>42.435897435897438</v>
      </c>
      <c r="D14">
        <v>-0.44558404558404596</v>
      </c>
    </row>
    <row r="15" spans="1:4" x14ac:dyDescent="0.3">
      <c r="A15" s="5" t="s">
        <v>31</v>
      </c>
      <c r="B15">
        <v>0.28000000000000003</v>
      </c>
      <c r="C15">
        <v>24.253846153846155</v>
      </c>
      <c r="D15">
        <v>3.2227920227920239</v>
      </c>
    </row>
    <row r="16" spans="1:4" x14ac:dyDescent="0.3">
      <c r="A16" s="5" t="s">
        <v>32</v>
      </c>
      <c r="B16">
        <v>0.41</v>
      </c>
      <c r="C16">
        <v>6.9606837606837608</v>
      </c>
      <c r="D16">
        <v>10.765242165242171</v>
      </c>
    </row>
    <row r="17" spans="1:4" x14ac:dyDescent="0.3">
      <c r="A17" s="5" t="s">
        <v>33</v>
      </c>
      <c r="B17">
        <v>0.5</v>
      </c>
      <c r="C17">
        <v>17.588888888888889</v>
      </c>
      <c r="D17">
        <v>14.837891737891736</v>
      </c>
    </row>
    <row r="18" spans="1:4" x14ac:dyDescent="0.3">
      <c r="A18" s="5" t="s">
        <v>34</v>
      </c>
      <c r="B18">
        <v>0.46</v>
      </c>
      <c r="C18">
        <v>8.9256410256410206</v>
      </c>
      <c r="D18">
        <v>22.753276353276348</v>
      </c>
    </row>
    <row r="19" spans="1:4" x14ac:dyDescent="0.3">
      <c r="A19" s="5" t="s">
        <v>35</v>
      </c>
      <c r="B19">
        <v>0.4</v>
      </c>
      <c r="C19">
        <v>85.487179487179503</v>
      </c>
      <c r="D19">
        <v>26.34472934472933</v>
      </c>
    </row>
    <row r="20" spans="1:4" x14ac:dyDescent="0.3">
      <c r="A20" s="5" t="s">
        <v>36</v>
      </c>
      <c r="B20">
        <v>0.6</v>
      </c>
      <c r="C20">
        <v>201.74273504273509</v>
      </c>
      <c r="D20">
        <v>27.97179487179487</v>
      </c>
    </row>
    <row r="21" spans="1:4" x14ac:dyDescent="0.3">
      <c r="A21" s="5" t="s">
        <v>37</v>
      </c>
      <c r="B21">
        <v>0.7</v>
      </c>
      <c r="C21">
        <v>41.452136752136752</v>
      </c>
      <c r="D21">
        <v>25.739031339031342</v>
      </c>
    </row>
    <row r="22" spans="1:4" x14ac:dyDescent="0.3">
      <c r="A22" s="5" t="s">
        <v>38</v>
      </c>
      <c r="B22">
        <v>0.52</v>
      </c>
      <c r="C22">
        <v>14.544444444444441</v>
      </c>
      <c r="D22">
        <v>21.829344729344733</v>
      </c>
    </row>
    <row r="23" spans="1:4" x14ac:dyDescent="0.3">
      <c r="A23" s="5" t="s">
        <v>39</v>
      </c>
      <c r="B23">
        <v>0.34</v>
      </c>
      <c r="C23">
        <v>46.290598290598297</v>
      </c>
      <c r="D23">
        <v>16.339031339031351</v>
      </c>
    </row>
    <row r="24" spans="1:4" x14ac:dyDescent="0.3">
      <c r="A24" s="5" t="s">
        <v>40</v>
      </c>
      <c r="B24">
        <v>0.28000000000000003</v>
      </c>
      <c r="C24">
        <v>3.9196581196581199</v>
      </c>
      <c r="D24">
        <v>8.9168091168091212</v>
      </c>
    </row>
    <row r="25" spans="1:4" x14ac:dyDescent="0.3">
      <c r="A25" s="5" t="s">
        <v>41</v>
      </c>
      <c r="B25">
        <v>0.28000000000000003</v>
      </c>
      <c r="C25">
        <v>44.970085470085486</v>
      </c>
      <c r="D25">
        <v>0.86467236467236464</v>
      </c>
    </row>
    <row r="26" spans="1:4" x14ac:dyDescent="0.3">
      <c r="A26" s="5" t="s">
        <v>42</v>
      </c>
      <c r="B26">
        <v>0.28999999999999998</v>
      </c>
    </row>
    <row r="27" spans="1:4" x14ac:dyDescent="0.3">
      <c r="A27" s="5" t="s">
        <v>43</v>
      </c>
      <c r="B27">
        <v>0.35</v>
      </c>
    </row>
    <row r="28" spans="1:4" x14ac:dyDescent="0.3">
      <c r="A28" s="5" t="s">
        <v>44</v>
      </c>
      <c r="B28">
        <v>0.47</v>
      </c>
    </row>
    <row r="29" spans="1:4" x14ac:dyDescent="0.3">
      <c r="A29" s="5" t="s">
        <v>45</v>
      </c>
      <c r="B29">
        <v>0.56000000000000005</v>
      </c>
    </row>
    <row r="30" spans="1:4" x14ac:dyDescent="0.3">
      <c r="A30" s="5" t="s">
        <v>46</v>
      </c>
      <c r="B30">
        <v>0.5</v>
      </c>
    </row>
    <row r="31" spans="1:4" x14ac:dyDescent="0.3">
      <c r="A31" s="5" t="s">
        <v>47</v>
      </c>
      <c r="B31">
        <v>0.43</v>
      </c>
    </row>
    <row r="32" spans="1:4" x14ac:dyDescent="0.3">
      <c r="A32" s="5" t="s">
        <v>48</v>
      </c>
      <c r="B32">
        <v>0.65</v>
      </c>
    </row>
    <row r="33" spans="1:2" x14ac:dyDescent="0.3">
      <c r="A33" s="5" t="s">
        <v>49</v>
      </c>
      <c r="B33">
        <v>0.71</v>
      </c>
    </row>
    <row r="34" spans="1:2" x14ac:dyDescent="0.3">
      <c r="A34" s="5" t="s">
        <v>50</v>
      </c>
      <c r="B34">
        <v>0.51</v>
      </c>
    </row>
    <row r="35" spans="1:2" x14ac:dyDescent="0.3">
      <c r="A35" s="5" t="s">
        <v>51</v>
      </c>
      <c r="B35">
        <v>0.32</v>
      </c>
    </row>
    <row r="36" spans="1:2" x14ac:dyDescent="0.3">
      <c r="A36" s="5" t="s">
        <v>52</v>
      </c>
      <c r="B36">
        <v>0.27</v>
      </c>
    </row>
    <row r="37" spans="1:2" x14ac:dyDescent="0.3">
      <c r="A37" s="5" t="s">
        <v>53</v>
      </c>
      <c r="B37">
        <v>0.27</v>
      </c>
    </row>
    <row r="38" spans="1:2" x14ac:dyDescent="0.3">
      <c r="A38" s="5" t="s">
        <v>54</v>
      </c>
      <c r="B38">
        <v>0.25</v>
      </c>
    </row>
    <row r="39" spans="1:2" x14ac:dyDescent="0.3">
      <c r="A39" s="5" t="s">
        <v>55</v>
      </c>
      <c r="B39">
        <v>0.28000000000000003</v>
      </c>
    </row>
    <row r="40" spans="1:2" x14ac:dyDescent="0.3">
      <c r="A40" s="5" t="s">
        <v>56</v>
      </c>
      <c r="B40">
        <v>0.39</v>
      </c>
    </row>
    <row r="41" spans="1:2" x14ac:dyDescent="0.3">
      <c r="A41" s="5" t="s">
        <v>57</v>
      </c>
      <c r="B41">
        <v>0.54</v>
      </c>
    </row>
    <row r="42" spans="1:2" x14ac:dyDescent="0.3">
      <c r="A42" s="5" t="s">
        <v>58</v>
      </c>
      <c r="B42">
        <v>0.56000000000000005</v>
      </c>
    </row>
    <row r="43" spans="1:2" x14ac:dyDescent="0.3">
      <c r="A43" s="5" t="s">
        <v>59</v>
      </c>
      <c r="B43">
        <v>0.45</v>
      </c>
    </row>
    <row r="44" spans="1:2" x14ac:dyDescent="0.3">
      <c r="A44" s="5" t="s">
        <v>60</v>
      </c>
      <c r="B44">
        <v>0.64</v>
      </c>
    </row>
    <row r="45" spans="1:2" x14ac:dyDescent="0.3">
      <c r="A45" s="5" t="s">
        <v>61</v>
      </c>
      <c r="B45">
        <v>0.71</v>
      </c>
    </row>
    <row r="46" spans="1:2" x14ac:dyDescent="0.3">
      <c r="A46" s="5" t="s">
        <v>62</v>
      </c>
      <c r="B46">
        <v>0.59</v>
      </c>
    </row>
    <row r="47" spans="1:2" x14ac:dyDescent="0.3">
      <c r="A47" s="5" t="s">
        <v>63</v>
      </c>
      <c r="B47">
        <v>0.39</v>
      </c>
    </row>
    <row r="48" spans="1:2" x14ac:dyDescent="0.3">
      <c r="A48" s="5" t="s">
        <v>64</v>
      </c>
      <c r="B48">
        <v>0.28000000000000003</v>
      </c>
    </row>
    <row r="49" spans="1:2" x14ac:dyDescent="0.3">
      <c r="A49" s="5" t="s">
        <v>65</v>
      </c>
      <c r="B49">
        <v>0.25</v>
      </c>
    </row>
    <row r="50" spans="1:2" x14ac:dyDescent="0.3">
      <c r="A50" s="5" t="s">
        <v>66</v>
      </c>
      <c r="B50">
        <v>0.25</v>
      </c>
    </row>
    <row r="51" spans="1:2" x14ac:dyDescent="0.3">
      <c r="A51" s="5" t="s">
        <v>67</v>
      </c>
      <c r="B51">
        <v>0.28999999999999998</v>
      </c>
    </row>
    <row r="52" spans="1:2" x14ac:dyDescent="0.3">
      <c r="A52" s="5" t="s">
        <v>68</v>
      </c>
      <c r="B52">
        <v>0.44</v>
      </c>
    </row>
    <row r="53" spans="1:2" x14ac:dyDescent="0.3">
      <c r="A53" s="5" t="s">
        <v>69</v>
      </c>
      <c r="B53">
        <v>0.56999999999999995</v>
      </c>
    </row>
    <row r="54" spans="1:2" x14ac:dyDescent="0.3">
      <c r="A54" s="5" t="s">
        <v>70</v>
      </c>
      <c r="B54">
        <v>0.48</v>
      </c>
    </row>
    <row r="55" spans="1:2" x14ac:dyDescent="0.3">
      <c r="A55" s="5" t="s">
        <v>71</v>
      </c>
      <c r="B55">
        <v>0.46</v>
      </c>
    </row>
    <row r="56" spans="1:2" x14ac:dyDescent="0.3">
      <c r="A56" s="5" t="s">
        <v>72</v>
      </c>
      <c r="B56">
        <v>0.68</v>
      </c>
    </row>
    <row r="57" spans="1:2" x14ac:dyDescent="0.3">
      <c r="A57" s="5" t="s">
        <v>73</v>
      </c>
      <c r="B57">
        <v>0.74</v>
      </c>
    </row>
    <row r="58" spans="1:2" x14ac:dyDescent="0.3">
      <c r="A58" s="5" t="s">
        <v>74</v>
      </c>
      <c r="B58">
        <v>0.54</v>
      </c>
    </row>
    <row r="59" spans="1:2" x14ac:dyDescent="0.3">
      <c r="A59" s="5" t="s">
        <v>75</v>
      </c>
      <c r="B59">
        <v>0.36</v>
      </c>
    </row>
    <row r="60" spans="1:2" x14ac:dyDescent="0.3">
      <c r="A60" s="5" t="s">
        <v>76</v>
      </c>
      <c r="B60">
        <v>0.4</v>
      </c>
    </row>
    <row r="61" spans="1:2" x14ac:dyDescent="0.3">
      <c r="A61" s="5" t="s">
        <v>77</v>
      </c>
      <c r="B61">
        <v>0.36</v>
      </c>
    </row>
    <row r="62" spans="1:2" x14ac:dyDescent="0.3">
      <c r="A62" s="5" t="s">
        <v>78</v>
      </c>
      <c r="B62">
        <v>0.31</v>
      </c>
    </row>
    <row r="63" spans="1:2" x14ac:dyDescent="0.3">
      <c r="A63" s="5" t="s">
        <v>79</v>
      </c>
      <c r="B63">
        <v>0.32</v>
      </c>
    </row>
    <row r="64" spans="1:2" x14ac:dyDescent="0.3">
      <c r="A64" s="5" t="s">
        <v>80</v>
      </c>
      <c r="B64">
        <v>0.42</v>
      </c>
    </row>
    <row r="65" spans="1:2" x14ac:dyDescent="0.3">
      <c r="A65" s="5" t="s">
        <v>81</v>
      </c>
      <c r="B65">
        <v>0.55000000000000004</v>
      </c>
    </row>
    <row r="66" spans="1:2" x14ac:dyDescent="0.3">
      <c r="A66" s="5" t="s">
        <v>82</v>
      </c>
      <c r="B66">
        <v>0.54</v>
      </c>
    </row>
    <row r="67" spans="1:2" x14ac:dyDescent="0.3">
      <c r="A67" s="5" t="s">
        <v>83</v>
      </c>
      <c r="B67">
        <v>0.46</v>
      </c>
    </row>
    <row r="68" spans="1:2" x14ac:dyDescent="0.3">
      <c r="A68" s="5" t="s">
        <v>84</v>
      </c>
      <c r="B68">
        <v>0.68</v>
      </c>
    </row>
    <row r="69" spans="1:2" x14ac:dyDescent="0.3">
      <c r="A69" s="5" t="s">
        <v>85</v>
      </c>
      <c r="B69">
        <v>0.75</v>
      </c>
    </row>
    <row r="70" spans="1:2" x14ac:dyDescent="0.3">
      <c r="A70" s="5" t="s">
        <v>86</v>
      </c>
      <c r="B70">
        <v>0.56999999999999995</v>
      </c>
    </row>
    <row r="71" spans="1:2" x14ac:dyDescent="0.3">
      <c r="A71" s="5" t="s">
        <v>87</v>
      </c>
      <c r="B71">
        <v>0.33</v>
      </c>
    </row>
    <row r="72" spans="1:2" x14ac:dyDescent="0.3">
      <c r="A72" s="5" t="s">
        <v>88</v>
      </c>
      <c r="B72">
        <v>0.33</v>
      </c>
    </row>
    <row r="73" spans="1:2" x14ac:dyDescent="0.3">
      <c r="A73" s="5" t="s">
        <v>89</v>
      </c>
      <c r="B73">
        <v>0.32</v>
      </c>
    </row>
    <row r="74" spans="1:2" x14ac:dyDescent="0.3">
      <c r="A74" s="5" t="s">
        <v>90</v>
      </c>
      <c r="B74">
        <v>0.28000000000000003</v>
      </c>
    </row>
    <row r="75" spans="1:2" x14ac:dyDescent="0.3">
      <c r="A75" s="5" t="s">
        <v>91</v>
      </c>
      <c r="B75">
        <v>0.32</v>
      </c>
    </row>
    <row r="76" spans="1:2" x14ac:dyDescent="0.3">
      <c r="A76" s="5" t="s">
        <v>92</v>
      </c>
      <c r="B76">
        <v>0.43</v>
      </c>
    </row>
    <row r="77" spans="1:2" x14ac:dyDescent="0.3">
      <c r="A77" s="5" t="s">
        <v>93</v>
      </c>
      <c r="B77">
        <v>0.55000000000000004</v>
      </c>
    </row>
    <row r="78" spans="1:2" x14ac:dyDescent="0.3">
      <c r="A78" s="5" t="s">
        <v>94</v>
      </c>
      <c r="B78">
        <v>0.53</v>
      </c>
    </row>
    <row r="79" spans="1:2" x14ac:dyDescent="0.3">
      <c r="A79" s="5" t="s">
        <v>95</v>
      </c>
      <c r="B79">
        <v>0.47</v>
      </c>
    </row>
    <row r="80" spans="1:2" x14ac:dyDescent="0.3">
      <c r="A80" s="5" t="s">
        <v>96</v>
      </c>
      <c r="B80">
        <v>0.68</v>
      </c>
    </row>
    <row r="81" spans="1:2" x14ac:dyDescent="0.3">
      <c r="A81" s="5" t="s">
        <v>97</v>
      </c>
      <c r="B81">
        <v>0.73</v>
      </c>
    </row>
    <row r="82" spans="1:2" x14ac:dyDescent="0.3">
      <c r="A82" s="5" t="s">
        <v>98</v>
      </c>
      <c r="B82">
        <v>0.53</v>
      </c>
    </row>
    <row r="83" spans="1:2" x14ac:dyDescent="0.3">
      <c r="A83" s="5" t="s">
        <v>99</v>
      </c>
      <c r="B83">
        <v>0.37</v>
      </c>
    </row>
    <row r="84" spans="1:2" x14ac:dyDescent="0.3">
      <c r="A84" s="5" t="s">
        <v>100</v>
      </c>
      <c r="B84">
        <v>0.37</v>
      </c>
    </row>
    <row r="85" spans="1:2" x14ac:dyDescent="0.3">
      <c r="A85" s="5" t="s">
        <v>101</v>
      </c>
      <c r="B85">
        <v>0.4</v>
      </c>
    </row>
    <row r="86" spans="1:2" x14ac:dyDescent="0.3">
      <c r="A86" s="5" t="s">
        <v>102</v>
      </c>
      <c r="B86">
        <v>0.37</v>
      </c>
    </row>
    <row r="87" spans="1:2" x14ac:dyDescent="0.3">
      <c r="A87" s="5" t="s">
        <v>103</v>
      </c>
      <c r="B87">
        <v>0.41</v>
      </c>
    </row>
    <row r="88" spans="1:2" x14ac:dyDescent="0.3">
      <c r="A88" s="5" t="s">
        <v>104</v>
      </c>
      <c r="B88">
        <v>0.5</v>
      </c>
    </row>
    <row r="89" spans="1:2" x14ac:dyDescent="0.3">
      <c r="A89" s="5" t="s">
        <v>105</v>
      </c>
      <c r="B89">
        <v>0.59</v>
      </c>
    </row>
    <row r="90" spans="1:2" x14ac:dyDescent="0.3">
      <c r="A90" s="5" t="s">
        <v>106</v>
      </c>
      <c r="B90">
        <v>0.51</v>
      </c>
    </row>
    <row r="91" spans="1:2" x14ac:dyDescent="0.3">
      <c r="A91" s="5" t="s">
        <v>107</v>
      </c>
      <c r="B91">
        <v>0.48</v>
      </c>
    </row>
    <row r="92" spans="1:2" x14ac:dyDescent="0.3">
      <c r="A92" s="5" t="s">
        <v>108</v>
      </c>
      <c r="B92">
        <v>0.7</v>
      </c>
    </row>
    <row r="93" spans="1:2" x14ac:dyDescent="0.3">
      <c r="A93" s="5" t="s">
        <v>109</v>
      </c>
      <c r="B93">
        <v>0.75</v>
      </c>
    </row>
    <row r="94" spans="1:2" x14ac:dyDescent="0.3">
      <c r="A94" s="5" t="s">
        <v>110</v>
      </c>
      <c r="B94">
        <v>0.55000000000000004</v>
      </c>
    </row>
    <row r="95" spans="1:2" x14ac:dyDescent="0.3">
      <c r="A95" s="5" t="s">
        <v>111</v>
      </c>
      <c r="B95">
        <v>0.36</v>
      </c>
    </row>
    <row r="96" spans="1:2" x14ac:dyDescent="0.3">
      <c r="A96" s="5" t="s">
        <v>112</v>
      </c>
      <c r="B96">
        <v>0.34</v>
      </c>
    </row>
    <row r="97" spans="1:2" x14ac:dyDescent="0.3">
      <c r="A97" s="5" t="s">
        <v>113</v>
      </c>
      <c r="B97">
        <v>0.36</v>
      </c>
    </row>
    <row r="98" spans="1:2" x14ac:dyDescent="0.3">
      <c r="A98" s="5" t="s">
        <v>114</v>
      </c>
      <c r="B98">
        <v>0.33</v>
      </c>
    </row>
    <row r="99" spans="1:2" x14ac:dyDescent="0.3">
      <c r="A99" s="5" t="s">
        <v>115</v>
      </c>
      <c r="B99">
        <v>0.33</v>
      </c>
    </row>
    <row r="100" spans="1:2" x14ac:dyDescent="0.3">
      <c r="A100" s="5" t="s">
        <v>116</v>
      </c>
      <c r="B100">
        <v>0.45</v>
      </c>
    </row>
    <row r="101" spans="1:2" x14ac:dyDescent="0.3">
      <c r="A101" s="5" t="s">
        <v>117</v>
      </c>
      <c r="B101">
        <v>0.59</v>
      </c>
    </row>
    <row r="102" spans="1:2" x14ac:dyDescent="0.3">
      <c r="A102" s="5" t="s">
        <v>118</v>
      </c>
      <c r="B102">
        <v>0.53</v>
      </c>
    </row>
    <row r="103" spans="1:2" x14ac:dyDescent="0.3">
      <c r="A103" s="5" t="s">
        <v>119</v>
      </c>
      <c r="B103">
        <v>0.46</v>
      </c>
    </row>
    <row r="104" spans="1:2" x14ac:dyDescent="0.3">
      <c r="A104" s="5" t="s">
        <v>120</v>
      </c>
      <c r="B104">
        <v>0.68</v>
      </c>
    </row>
    <row r="105" spans="1:2" x14ac:dyDescent="0.3">
      <c r="A105" s="5" t="s">
        <v>121</v>
      </c>
      <c r="B105">
        <v>0.75</v>
      </c>
    </row>
    <row r="106" spans="1:2" x14ac:dyDescent="0.3">
      <c r="A106" s="5" t="s">
        <v>122</v>
      </c>
      <c r="B106">
        <v>0.56999999999999995</v>
      </c>
    </row>
    <row r="107" spans="1:2" x14ac:dyDescent="0.3">
      <c r="A107" s="5" t="s">
        <v>123</v>
      </c>
      <c r="B107">
        <v>0.38</v>
      </c>
    </row>
    <row r="108" spans="1:2" x14ac:dyDescent="0.3">
      <c r="A108" s="5" t="s">
        <v>124</v>
      </c>
      <c r="B108">
        <v>0.39</v>
      </c>
    </row>
    <row r="109" spans="1:2" x14ac:dyDescent="0.3">
      <c r="A109" s="5" t="s">
        <v>125</v>
      </c>
      <c r="B109">
        <v>0.37</v>
      </c>
    </row>
    <row r="110" spans="1:2" x14ac:dyDescent="0.3">
      <c r="A110" s="5" t="s">
        <v>126</v>
      </c>
      <c r="B110">
        <v>0.33</v>
      </c>
    </row>
    <row r="111" spans="1:2" x14ac:dyDescent="0.3">
      <c r="A111" s="5" t="s">
        <v>127</v>
      </c>
      <c r="B111">
        <v>0.33</v>
      </c>
    </row>
    <row r="112" spans="1:2" x14ac:dyDescent="0.3">
      <c r="A112" s="5" t="s">
        <v>128</v>
      </c>
      <c r="B112">
        <v>0.45</v>
      </c>
    </row>
    <row r="113" spans="1:2" x14ac:dyDescent="0.3">
      <c r="A113" s="5" t="s">
        <v>129</v>
      </c>
      <c r="B113">
        <v>0.57999999999999996</v>
      </c>
    </row>
    <row r="114" spans="1:2" x14ac:dyDescent="0.3">
      <c r="A114" s="5" t="s">
        <v>130</v>
      </c>
      <c r="B114">
        <v>0.56999999999999995</v>
      </c>
    </row>
    <row r="115" spans="1:2" x14ac:dyDescent="0.3">
      <c r="A115" s="5" t="s">
        <v>131</v>
      </c>
      <c r="B115">
        <v>0.5</v>
      </c>
    </row>
    <row r="116" spans="1:2" x14ac:dyDescent="0.3">
      <c r="A116" s="5" t="s">
        <v>132</v>
      </c>
      <c r="B116">
        <v>0.7</v>
      </c>
    </row>
    <row r="117" spans="1:2" x14ac:dyDescent="0.3">
      <c r="A117" s="5" t="s">
        <v>133</v>
      </c>
      <c r="B117">
        <v>0.74</v>
      </c>
    </row>
    <row r="118" spans="1:2" x14ac:dyDescent="0.3">
      <c r="A118" s="5" t="s">
        <v>134</v>
      </c>
      <c r="B118">
        <v>0.54</v>
      </c>
    </row>
    <row r="119" spans="1:2" x14ac:dyDescent="0.3">
      <c r="A119" s="5" t="s">
        <v>135</v>
      </c>
      <c r="B119">
        <v>0.37</v>
      </c>
    </row>
    <row r="120" spans="1:2" x14ac:dyDescent="0.3">
      <c r="A120" s="5" t="s">
        <v>136</v>
      </c>
      <c r="B120">
        <v>0.33</v>
      </c>
    </row>
    <row r="121" spans="1:2" x14ac:dyDescent="0.3">
      <c r="A121" s="5" t="s">
        <v>137</v>
      </c>
      <c r="B121">
        <v>0.31</v>
      </c>
    </row>
    <row r="122" spans="1:2" x14ac:dyDescent="0.3">
      <c r="A122" s="5" t="s">
        <v>138</v>
      </c>
      <c r="B122">
        <v>0.25</v>
      </c>
    </row>
    <row r="123" spans="1:2" x14ac:dyDescent="0.3">
      <c r="A123" s="5" t="s">
        <v>139</v>
      </c>
      <c r="B123">
        <v>0.3</v>
      </c>
    </row>
    <row r="124" spans="1:2" x14ac:dyDescent="0.3">
      <c r="A124" s="5" t="s">
        <v>140</v>
      </c>
      <c r="B124">
        <v>0.41</v>
      </c>
    </row>
    <row r="125" spans="1:2" x14ac:dyDescent="0.3">
      <c r="A125" s="5" t="s">
        <v>141</v>
      </c>
      <c r="B125">
        <v>0.53</v>
      </c>
    </row>
    <row r="126" spans="1:2" x14ac:dyDescent="0.3">
      <c r="A126" s="5" t="s">
        <v>142</v>
      </c>
      <c r="B126">
        <v>0.59</v>
      </c>
    </row>
    <row r="127" spans="1:2" x14ac:dyDescent="0.3">
      <c r="A127" s="5" t="s">
        <v>143</v>
      </c>
      <c r="B127">
        <v>0.5</v>
      </c>
    </row>
    <row r="128" spans="1:2" x14ac:dyDescent="0.3">
      <c r="A128" s="5" t="s">
        <v>144</v>
      </c>
      <c r="B128">
        <v>0.67</v>
      </c>
    </row>
    <row r="129" spans="1:2" x14ac:dyDescent="0.3">
      <c r="A129" s="5" t="s">
        <v>145</v>
      </c>
      <c r="B129">
        <v>0.76</v>
      </c>
    </row>
    <row r="130" spans="1:2" x14ac:dyDescent="0.3">
      <c r="A130" s="5" t="s">
        <v>146</v>
      </c>
      <c r="B130">
        <v>0.57999999999999996</v>
      </c>
    </row>
    <row r="131" spans="1:2" x14ac:dyDescent="0.3">
      <c r="A131" s="5" t="s">
        <v>147</v>
      </c>
      <c r="B131">
        <v>0.38</v>
      </c>
    </row>
    <row r="132" spans="1:2" x14ac:dyDescent="0.3">
      <c r="A132" s="5" t="s">
        <v>148</v>
      </c>
      <c r="B132">
        <v>0.36</v>
      </c>
    </row>
    <row r="133" spans="1:2" x14ac:dyDescent="0.3">
      <c r="A133" s="5" t="s">
        <v>149</v>
      </c>
      <c r="B133">
        <v>0.38</v>
      </c>
    </row>
    <row r="134" spans="1:2" x14ac:dyDescent="0.3">
      <c r="A134" s="5" t="s">
        <v>150</v>
      </c>
      <c r="B134">
        <v>0.33</v>
      </c>
    </row>
    <row r="135" spans="1:2" x14ac:dyDescent="0.3">
      <c r="A135" s="5" t="s">
        <v>151</v>
      </c>
      <c r="B135">
        <v>0.32</v>
      </c>
    </row>
    <row r="136" spans="1:2" x14ac:dyDescent="0.3">
      <c r="A136" s="5" t="s">
        <v>152</v>
      </c>
      <c r="B136">
        <v>0.42</v>
      </c>
    </row>
    <row r="137" spans="1:2" x14ac:dyDescent="0.3">
      <c r="A137" s="5" t="s">
        <v>153</v>
      </c>
      <c r="B137">
        <v>0.54</v>
      </c>
    </row>
    <row r="138" spans="1:2" x14ac:dyDescent="0.3">
      <c r="A138" s="5" t="s">
        <v>154</v>
      </c>
      <c r="B138">
        <v>0.56000000000000005</v>
      </c>
    </row>
    <row r="139" spans="1:2" x14ac:dyDescent="0.3">
      <c r="A139" s="5" t="s">
        <v>155</v>
      </c>
      <c r="B139">
        <v>0.48</v>
      </c>
    </row>
    <row r="140" spans="1:2" x14ac:dyDescent="0.3">
      <c r="A140" s="5" t="s">
        <v>156</v>
      </c>
      <c r="B140">
        <v>0.65</v>
      </c>
    </row>
    <row r="141" spans="1:2" x14ac:dyDescent="0.3">
      <c r="A141" s="5" t="s">
        <v>157</v>
      </c>
      <c r="B141">
        <v>0.76</v>
      </c>
    </row>
    <row r="142" spans="1:2" x14ac:dyDescent="0.3">
      <c r="A142" s="5" t="s">
        <v>158</v>
      </c>
      <c r="B142">
        <v>0.62</v>
      </c>
    </row>
    <row r="143" spans="1:2" x14ac:dyDescent="0.3">
      <c r="A143" s="5" t="s">
        <v>159</v>
      </c>
      <c r="B143">
        <v>0.44</v>
      </c>
    </row>
    <row r="144" spans="1:2" x14ac:dyDescent="0.3">
      <c r="A144" s="5" t="s">
        <v>160</v>
      </c>
      <c r="B144">
        <v>0.43</v>
      </c>
    </row>
    <row r="145" spans="1:2" x14ac:dyDescent="0.3">
      <c r="A145" s="5" t="s">
        <v>161</v>
      </c>
      <c r="B145">
        <v>0.41</v>
      </c>
    </row>
    <row r="146" spans="1:2" x14ac:dyDescent="0.3">
      <c r="A146" s="5" t="s">
        <v>162</v>
      </c>
      <c r="B146">
        <v>0.36</v>
      </c>
    </row>
    <row r="147" spans="1:2" x14ac:dyDescent="0.3">
      <c r="A147" s="5" t="s">
        <v>163</v>
      </c>
      <c r="B147">
        <v>0.34</v>
      </c>
    </row>
    <row r="148" spans="1:2" x14ac:dyDescent="0.3">
      <c r="A148" s="5" t="s">
        <v>164</v>
      </c>
      <c r="B148">
        <v>0.43</v>
      </c>
    </row>
    <row r="149" spans="1:2" x14ac:dyDescent="0.3">
      <c r="A149" s="5" t="s">
        <v>165</v>
      </c>
      <c r="B149">
        <v>0.6</v>
      </c>
    </row>
    <row r="150" spans="1:2" x14ac:dyDescent="0.3">
      <c r="A150" s="5" t="s">
        <v>166</v>
      </c>
      <c r="B150">
        <v>0.59</v>
      </c>
    </row>
    <row r="151" spans="1:2" x14ac:dyDescent="0.3">
      <c r="A151" s="5" t="s">
        <v>167</v>
      </c>
      <c r="B151">
        <v>0.49</v>
      </c>
    </row>
    <row r="152" spans="1:2" x14ac:dyDescent="0.3">
      <c r="A152" s="5" t="s">
        <v>168</v>
      </c>
      <c r="B152">
        <v>0.67</v>
      </c>
    </row>
    <row r="153" spans="1:2" x14ac:dyDescent="0.3">
      <c r="A153" s="5" t="s">
        <v>169</v>
      </c>
      <c r="B153">
        <v>0.75</v>
      </c>
    </row>
    <row r="154" spans="1:2" x14ac:dyDescent="0.3">
      <c r="A154" s="5" t="s">
        <v>170</v>
      </c>
      <c r="B154">
        <v>0.62</v>
      </c>
    </row>
    <row r="155" spans="1:2" x14ac:dyDescent="0.3">
      <c r="A155" s="5" t="s">
        <v>171</v>
      </c>
      <c r="B155">
        <v>0.4</v>
      </c>
    </row>
    <row r="156" spans="1:2" x14ac:dyDescent="0.3">
      <c r="A156" s="5" t="s">
        <v>172</v>
      </c>
      <c r="B156">
        <v>0.36</v>
      </c>
    </row>
    <row r="157" spans="1:2" x14ac:dyDescent="0.3">
      <c r="A157" s="5" t="s">
        <v>173</v>
      </c>
      <c r="B157">
        <v>0.35</v>
      </c>
    </row>
    <row r="158" spans="1:2" x14ac:dyDescent="0.3">
      <c r="A158" s="5" t="s">
        <v>174</v>
      </c>
      <c r="B158">
        <v>0.31</v>
      </c>
    </row>
    <row r="159" spans="1:2" x14ac:dyDescent="0.3">
      <c r="A159" s="5" t="s">
        <v>175</v>
      </c>
      <c r="B159">
        <v>0.32</v>
      </c>
    </row>
    <row r="160" spans="1:2" x14ac:dyDescent="0.3">
      <c r="A160" s="5" t="s">
        <v>176</v>
      </c>
      <c r="B160">
        <v>0.42</v>
      </c>
    </row>
    <row r="161" spans="1:2" x14ac:dyDescent="0.3">
      <c r="A161" s="5" t="s">
        <v>177</v>
      </c>
      <c r="B161">
        <v>0.56000000000000005</v>
      </c>
    </row>
    <row r="162" spans="1:2" x14ac:dyDescent="0.3">
      <c r="A162" s="5" t="s">
        <v>178</v>
      </c>
      <c r="B162">
        <v>0.55000000000000004</v>
      </c>
    </row>
    <row r="163" spans="1:2" x14ac:dyDescent="0.3">
      <c r="A163" s="5" t="s">
        <v>179</v>
      </c>
      <c r="B163">
        <v>0.51</v>
      </c>
    </row>
    <row r="164" spans="1:2" x14ac:dyDescent="0.3">
      <c r="A164" s="5" t="s">
        <v>180</v>
      </c>
      <c r="B164">
        <v>0.72</v>
      </c>
    </row>
    <row r="165" spans="1:2" x14ac:dyDescent="0.3">
      <c r="A165" s="5" t="s">
        <v>181</v>
      </c>
      <c r="B165">
        <v>0.73</v>
      </c>
    </row>
    <row r="166" spans="1:2" x14ac:dyDescent="0.3">
      <c r="A166" s="5" t="s">
        <v>182</v>
      </c>
      <c r="B166">
        <v>0.52</v>
      </c>
    </row>
    <row r="167" spans="1:2" x14ac:dyDescent="0.3">
      <c r="A167" s="5" t="s">
        <v>183</v>
      </c>
      <c r="B167">
        <v>0.36</v>
      </c>
    </row>
    <row r="168" spans="1:2" x14ac:dyDescent="0.3">
      <c r="A168" s="5" t="s">
        <v>184</v>
      </c>
      <c r="B168">
        <v>0.38</v>
      </c>
    </row>
    <row r="169" spans="1:2" x14ac:dyDescent="0.3">
      <c r="A169" s="5" t="s">
        <v>185</v>
      </c>
      <c r="B169">
        <v>0.37</v>
      </c>
    </row>
    <row r="170" spans="1:2" x14ac:dyDescent="0.3">
      <c r="A170" s="5" t="s">
        <v>186</v>
      </c>
      <c r="B170">
        <v>0.35</v>
      </c>
    </row>
    <row r="171" spans="1:2" x14ac:dyDescent="0.3">
      <c r="A171" s="5" t="s">
        <v>187</v>
      </c>
      <c r="B171">
        <v>0.38</v>
      </c>
    </row>
    <row r="172" spans="1:2" x14ac:dyDescent="0.3">
      <c r="A172" s="5" t="s">
        <v>188</v>
      </c>
      <c r="B172">
        <v>0.49</v>
      </c>
    </row>
    <row r="173" spans="1:2" x14ac:dyDescent="0.3">
      <c r="A173" s="5" t="s">
        <v>189</v>
      </c>
      <c r="B173">
        <v>0.61</v>
      </c>
    </row>
    <row r="174" spans="1:2" x14ac:dyDescent="0.3">
      <c r="A174" s="5" t="s">
        <v>190</v>
      </c>
      <c r="B174">
        <v>0.56000000000000005</v>
      </c>
    </row>
    <row r="175" spans="1:2" x14ac:dyDescent="0.3">
      <c r="A175" s="5" t="s">
        <v>191</v>
      </c>
      <c r="B175">
        <v>0.51</v>
      </c>
    </row>
    <row r="176" spans="1:2" x14ac:dyDescent="0.3">
      <c r="A176" s="5" t="s">
        <v>192</v>
      </c>
      <c r="B176">
        <v>0.67</v>
      </c>
    </row>
    <row r="177" spans="1:2" x14ac:dyDescent="0.3">
      <c r="A177" s="5" t="s">
        <v>193</v>
      </c>
      <c r="B177">
        <v>0.7</v>
      </c>
    </row>
    <row r="178" spans="1:2" x14ac:dyDescent="0.3">
      <c r="A178" s="5" t="s">
        <v>194</v>
      </c>
      <c r="B178">
        <v>0.56999999999999995</v>
      </c>
    </row>
    <row r="179" spans="1:2" x14ac:dyDescent="0.3">
      <c r="A179" s="5" t="s">
        <v>195</v>
      </c>
      <c r="B179">
        <v>0.43</v>
      </c>
    </row>
    <row r="180" spans="1:2" x14ac:dyDescent="0.3">
      <c r="A180" s="5" t="s">
        <v>196</v>
      </c>
      <c r="B180">
        <v>0.43</v>
      </c>
    </row>
    <row r="181" spans="1:2" x14ac:dyDescent="0.3">
      <c r="A181" s="5" t="s">
        <v>197</v>
      </c>
      <c r="B181">
        <v>0.42</v>
      </c>
    </row>
    <row r="182" spans="1:2" x14ac:dyDescent="0.3">
      <c r="A182" s="5" t="s">
        <v>198</v>
      </c>
      <c r="B182">
        <v>0.39</v>
      </c>
    </row>
    <row r="183" spans="1:2" x14ac:dyDescent="0.3">
      <c r="A183" s="5" t="s">
        <v>199</v>
      </c>
      <c r="B183">
        <v>0.4</v>
      </c>
    </row>
    <row r="184" spans="1:2" x14ac:dyDescent="0.3">
      <c r="A184" s="5" t="s">
        <v>200</v>
      </c>
      <c r="B184">
        <v>0.49</v>
      </c>
    </row>
    <row r="185" spans="1:2" x14ac:dyDescent="0.3">
      <c r="A185" s="5" t="s">
        <v>201</v>
      </c>
      <c r="B185">
        <v>0.61</v>
      </c>
    </row>
    <row r="186" spans="1:2" x14ac:dyDescent="0.3">
      <c r="A186" s="5" t="s">
        <v>202</v>
      </c>
      <c r="B186">
        <v>0.6</v>
      </c>
    </row>
    <row r="187" spans="1:2" x14ac:dyDescent="0.3">
      <c r="A187" s="5" t="s">
        <v>203</v>
      </c>
      <c r="B187">
        <v>0.54</v>
      </c>
    </row>
    <row r="188" spans="1:2" x14ac:dyDescent="0.3">
      <c r="A188" s="5" t="s">
        <v>204</v>
      </c>
      <c r="B188">
        <v>0.73</v>
      </c>
    </row>
    <row r="189" spans="1:2" x14ac:dyDescent="0.3">
      <c r="A189" s="5" t="s">
        <v>205</v>
      </c>
      <c r="B189">
        <v>0.77</v>
      </c>
    </row>
    <row r="190" spans="1:2" x14ac:dyDescent="0.3">
      <c r="A190" s="5" t="s">
        <v>206</v>
      </c>
      <c r="B190">
        <v>0.57999999999999996</v>
      </c>
    </row>
    <row r="191" spans="1:2" x14ac:dyDescent="0.3">
      <c r="A191" s="5" t="s">
        <v>207</v>
      </c>
      <c r="B191">
        <v>0.41</v>
      </c>
    </row>
    <row r="192" spans="1:2" x14ac:dyDescent="0.3">
      <c r="A192" s="5" t="s">
        <v>208</v>
      </c>
      <c r="B192">
        <v>0.38</v>
      </c>
    </row>
    <row r="193" spans="1:2" x14ac:dyDescent="0.3">
      <c r="A193" s="5" t="s">
        <v>209</v>
      </c>
      <c r="B193">
        <v>0.38</v>
      </c>
    </row>
    <row r="194" spans="1:2" x14ac:dyDescent="0.3">
      <c r="A194" s="5" t="s">
        <v>210</v>
      </c>
      <c r="B194">
        <v>0.35</v>
      </c>
    </row>
    <row r="195" spans="1:2" x14ac:dyDescent="0.3">
      <c r="A195" s="5" t="s">
        <v>211</v>
      </c>
      <c r="B195">
        <v>0.35</v>
      </c>
    </row>
    <row r="196" spans="1:2" x14ac:dyDescent="0.3">
      <c r="A196" s="5" t="s">
        <v>212</v>
      </c>
      <c r="B196">
        <v>0.46</v>
      </c>
    </row>
    <row r="197" spans="1:2" x14ac:dyDescent="0.3">
      <c r="A197" s="5" t="s">
        <v>213</v>
      </c>
      <c r="B197">
        <v>0.61</v>
      </c>
    </row>
    <row r="198" spans="1:2" x14ac:dyDescent="0.3">
      <c r="A198" s="5" t="s">
        <v>214</v>
      </c>
      <c r="B198">
        <v>0.56999999999999995</v>
      </c>
    </row>
    <row r="199" spans="1:2" x14ac:dyDescent="0.3">
      <c r="A199" s="5" t="s">
        <v>215</v>
      </c>
      <c r="B199">
        <v>0.53</v>
      </c>
    </row>
    <row r="200" spans="1:2" x14ac:dyDescent="0.3">
      <c r="A200" s="5" t="s">
        <v>216</v>
      </c>
      <c r="B200">
        <v>0.72</v>
      </c>
    </row>
    <row r="201" spans="1:2" x14ac:dyDescent="0.3">
      <c r="A201" s="5" t="s">
        <v>217</v>
      </c>
      <c r="B201">
        <v>0.73</v>
      </c>
    </row>
    <row r="202" spans="1:2" x14ac:dyDescent="0.3">
      <c r="A202" s="5" t="s">
        <v>218</v>
      </c>
      <c r="B202">
        <v>0.53</v>
      </c>
    </row>
    <row r="203" spans="1:2" x14ac:dyDescent="0.3">
      <c r="A203" s="5" t="s">
        <v>219</v>
      </c>
      <c r="B203">
        <v>0.41</v>
      </c>
    </row>
    <row r="204" spans="1:2" x14ac:dyDescent="0.3">
      <c r="A204" s="5" t="s">
        <v>220</v>
      </c>
      <c r="B204">
        <v>0.41</v>
      </c>
    </row>
    <row r="205" spans="1:2" x14ac:dyDescent="0.3">
      <c r="A205" s="5" t="s">
        <v>221</v>
      </c>
      <c r="B205">
        <v>0.42</v>
      </c>
    </row>
    <row r="206" spans="1:2" x14ac:dyDescent="0.3">
      <c r="A206" s="5" t="s">
        <v>222</v>
      </c>
      <c r="B206">
        <v>0.41</v>
      </c>
    </row>
    <row r="207" spans="1:2" x14ac:dyDescent="0.3">
      <c r="A207" s="5" t="s">
        <v>223</v>
      </c>
      <c r="B207">
        <v>0.44</v>
      </c>
    </row>
    <row r="208" spans="1:2" x14ac:dyDescent="0.3">
      <c r="A208" s="5" t="s">
        <v>224</v>
      </c>
      <c r="B208">
        <v>0.51</v>
      </c>
    </row>
    <row r="209" spans="1:2" x14ac:dyDescent="0.3">
      <c r="A209" s="5" t="s">
        <v>225</v>
      </c>
      <c r="B209">
        <v>0.61</v>
      </c>
    </row>
    <row r="210" spans="1:2" x14ac:dyDescent="0.3">
      <c r="A210" s="5" t="s">
        <v>226</v>
      </c>
      <c r="B210">
        <v>0.57999999999999996</v>
      </c>
    </row>
    <row r="211" spans="1:2" x14ac:dyDescent="0.3">
      <c r="A211" s="5" t="s">
        <v>227</v>
      </c>
      <c r="B211">
        <v>0.56000000000000005</v>
      </c>
    </row>
    <row r="212" spans="1:2" x14ac:dyDescent="0.3">
      <c r="A212" s="5" t="s">
        <v>228</v>
      </c>
      <c r="B212">
        <v>0.72</v>
      </c>
    </row>
    <row r="213" spans="1:2" x14ac:dyDescent="0.3">
      <c r="A213" s="5" t="s">
        <v>229</v>
      </c>
      <c r="B213">
        <v>0.75</v>
      </c>
    </row>
    <row r="214" spans="1:2" x14ac:dyDescent="0.3">
      <c r="A214" s="5" t="s">
        <v>230</v>
      </c>
      <c r="B214">
        <v>0.59</v>
      </c>
    </row>
    <row r="215" spans="1:2" x14ac:dyDescent="0.3">
      <c r="A215" s="5" t="s">
        <v>231</v>
      </c>
      <c r="B215">
        <v>0.42</v>
      </c>
    </row>
    <row r="216" spans="1:2" x14ac:dyDescent="0.3">
      <c r="A216" s="5" t="s">
        <v>232</v>
      </c>
      <c r="B216">
        <v>0.35</v>
      </c>
    </row>
    <row r="217" spans="1:2" x14ac:dyDescent="0.3">
      <c r="A217" s="5" t="s">
        <v>233</v>
      </c>
      <c r="B217">
        <v>0.33</v>
      </c>
    </row>
    <row r="218" spans="1:2" x14ac:dyDescent="0.3">
      <c r="A218" s="5" t="s">
        <v>234</v>
      </c>
      <c r="B218">
        <v>0.32</v>
      </c>
    </row>
    <row r="219" spans="1:2" x14ac:dyDescent="0.3">
      <c r="A219" s="5" t="s">
        <v>235</v>
      </c>
      <c r="B219">
        <v>0.34</v>
      </c>
    </row>
    <row r="220" spans="1:2" x14ac:dyDescent="0.3">
      <c r="A220" s="5" t="s">
        <v>236</v>
      </c>
      <c r="B220">
        <v>0.48</v>
      </c>
    </row>
    <row r="221" spans="1:2" x14ac:dyDescent="0.3">
      <c r="A221" s="5" t="s">
        <v>237</v>
      </c>
      <c r="B221">
        <v>0.61</v>
      </c>
    </row>
    <row r="222" spans="1:2" x14ac:dyDescent="0.3">
      <c r="A222" s="5" t="s">
        <v>238</v>
      </c>
      <c r="B222">
        <v>0.56999999999999995</v>
      </c>
    </row>
    <row r="223" spans="1:2" x14ac:dyDescent="0.3">
      <c r="A223" s="5" t="s">
        <v>239</v>
      </c>
      <c r="B223">
        <v>0.53</v>
      </c>
    </row>
    <row r="224" spans="1:2" x14ac:dyDescent="0.3">
      <c r="A224" s="5" t="s">
        <v>240</v>
      </c>
      <c r="B224">
        <v>0.72</v>
      </c>
    </row>
    <row r="225" spans="1:2" x14ac:dyDescent="0.3">
      <c r="A225" s="5" t="s">
        <v>241</v>
      </c>
      <c r="B225">
        <v>0.73</v>
      </c>
    </row>
    <row r="226" spans="1:2" x14ac:dyDescent="0.3">
      <c r="A226" s="5" t="s">
        <v>242</v>
      </c>
      <c r="B226">
        <v>0.54</v>
      </c>
    </row>
    <row r="227" spans="1:2" x14ac:dyDescent="0.3">
      <c r="A227" s="5" t="s">
        <v>243</v>
      </c>
      <c r="B227">
        <v>0.39</v>
      </c>
    </row>
    <row r="228" spans="1:2" x14ac:dyDescent="0.3">
      <c r="A228" s="5" t="s">
        <v>244</v>
      </c>
      <c r="B228">
        <v>0.39</v>
      </c>
    </row>
    <row r="229" spans="1:2" x14ac:dyDescent="0.3">
      <c r="A229" s="5" t="s">
        <v>245</v>
      </c>
      <c r="B229">
        <v>0.4</v>
      </c>
    </row>
    <row r="230" spans="1:2" x14ac:dyDescent="0.3">
      <c r="A230" s="5" t="s">
        <v>246</v>
      </c>
      <c r="B230">
        <v>0.39</v>
      </c>
    </row>
    <row r="231" spans="1:2" x14ac:dyDescent="0.3">
      <c r="A231" s="5" t="s">
        <v>247</v>
      </c>
      <c r="B231">
        <v>0.38</v>
      </c>
    </row>
    <row r="232" spans="1:2" x14ac:dyDescent="0.3">
      <c r="A232" s="5" t="s">
        <v>248</v>
      </c>
      <c r="B232">
        <v>0.48</v>
      </c>
    </row>
    <row r="233" spans="1:2" x14ac:dyDescent="0.3">
      <c r="A233" s="5" t="s">
        <v>249</v>
      </c>
      <c r="B233">
        <v>0.6</v>
      </c>
    </row>
    <row r="234" spans="1:2" x14ac:dyDescent="0.3">
      <c r="A234" s="5" t="s">
        <v>250</v>
      </c>
      <c r="B234">
        <v>0.56000000000000005</v>
      </c>
    </row>
    <row r="235" spans="1:2" x14ac:dyDescent="0.3">
      <c r="A235" s="5" t="s">
        <v>251</v>
      </c>
      <c r="B235">
        <v>0.5</v>
      </c>
    </row>
    <row r="236" spans="1:2" x14ac:dyDescent="0.3">
      <c r="A236" s="5" t="s">
        <v>252</v>
      </c>
      <c r="B236">
        <v>0.68</v>
      </c>
    </row>
    <row r="237" spans="1:2" x14ac:dyDescent="0.3">
      <c r="A237" s="5" t="s">
        <v>253</v>
      </c>
      <c r="B237">
        <v>0.73</v>
      </c>
    </row>
    <row r="238" spans="1:2" x14ac:dyDescent="0.3">
      <c r="A238" s="5" t="s">
        <v>254</v>
      </c>
      <c r="B238">
        <v>0.56999999999999995</v>
      </c>
    </row>
    <row r="239" spans="1:2" x14ac:dyDescent="0.3">
      <c r="A239" s="5" t="s">
        <v>255</v>
      </c>
      <c r="B239">
        <v>0.42</v>
      </c>
    </row>
    <row r="240" spans="1:2" x14ac:dyDescent="0.3">
      <c r="A240" s="5" t="s">
        <v>256</v>
      </c>
      <c r="B240">
        <v>0.42</v>
      </c>
    </row>
    <row r="241" spans="1:2" x14ac:dyDescent="0.3">
      <c r="A241" s="5" t="s">
        <v>257</v>
      </c>
      <c r="B241">
        <v>0.43</v>
      </c>
    </row>
    <row r="242" spans="1:2" x14ac:dyDescent="0.3">
      <c r="A242" s="5" t="s">
        <v>258</v>
      </c>
      <c r="B242">
        <v>0.42</v>
      </c>
    </row>
    <row r="243" spans="1:2" x14ac:dyDescent="0.3">
      <c r="A243" s="5" t="s">
        <v>259</v>
      </c>
      <c r="B243">
        <v>0.45</v>
      </c>
    </row>
    <row r="244" spans="1:2" x14ac:dyDescent="0.3">
      <c r="A244" s="5" t="s">
        <v>260</v>
      </c>
      <c r="B244">
        <v>0.52</v>
      </c>
    </row>
    <row r="245" spans="1:2" x14ac:dyDescent="0.3">
      <c r="A245" s="5" t="s">
        <v>261</v>
      </c>
      <c r="B245">
        <v>0.61</v>
      </c>
    </row>
    <row r="246" spans="1:2" x14ac:dyDescent="0.3">
      <c r="A246" s="5" t="s">
        <v>262</v>
      </c>
      <c r="B246">
        <v>0.52</v>
      </c>
    </row>
    <row r="247" spans="1:2" x14ac:dyDescent="0.3">
      <c r="A247" s="5" t="s">
        <v>263</v>
      </c>
      <c r="B247">
        <v>0.52</v>
      </c>
    </row>
    <row r="248" spans="1:2" x14ac:dyDescent="0.3">
      <c r="A248" s="5" t="s">
        <v>264</v>
      </c>
      <c r="B248">
        <v>0.71</v>
      </c>
    </row>
    <row r="249" spans="1:2" x14ac:dyDescent="0.3">
      <c r="A249" s="5" t="s">
        <v>265</v>
      </c>
      <c r="B249">
        <v>0.75</v>
      </c>
    </row>
    <row r="250" spans="1:2" x14ac:dyDescent="0.3">
      <c r="A250" s="5" t="s">
        <v>266</v>
      </c>
      <c r="B250">
        <v>0.57999999999999996</v>
      </c>
    </row>
    <row r="251" spans="1:2" x14ac:dyDescent="0.3">
      <c r="A251" s="5" t="s">
        <v>267</v>
      </c>
      <c r="B251">
        <v>0.41</v>
      </c>
    </row>
    <row r="252" spans="1:2" x14ac:dyDescent="0.3">
      <c r="A252" s="5" t="s">
        <v>268</v>
      </c>
      <c r="B252">
        <v>0.44</v>
      </c>
    </row>
    <row r="253" spans="1:2" x14ac:dyDescent="0.3">
      <c r="A253" s="5" t="s">
        <v>269</v>
      </c>
      <c r="B253">
        <v>0.44</v>
      </c>
    </row>
    <row r="254" spans="1:2" x14ac:dyDescent="0.3">
      <c r="A254">
        <v>2021</v>
      </c>
      <c r="B254">
        <v>0.44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9196-BAD8-44EB-BC79-ED99269224B6}">
  <dimension ref="A1:F26"/>
  <sheetViews>
    <sheetView workbookViewId="0">
      <selection activeCell="E5" sqref="E5"/>
    </sheetView>
  </sheetViews>
  <sheetFormatPr defaultRowHeight="14" x14ac:dyDescent="0.3"/>
  <cols>
    <col min="1" max="2" width="8.6640625" style="2"/>
    <col min="4" max="4" width="8.6640625" style="2"/>
  </cols>
  <sheetData>
    <row r="1" spans="1:6" x14ac:dyDescent="0.3">
      <c r="A1" s="2" t="s">
        <v>298</v>
      </c>
      <c r="B1" s="2" t="s">
        <v>299</v>
      </c>
      <c r="D1" s="7" t="s">
        <v>12</v>
      </c>
      <c r="E1" s="7" t="s">
        <v>281</v>
      </c>
    </row>
    <row r="2" spans="1:6" x14ac:dyDescent="0.3">
      <c r="D2" s="2">
        <v>2000</v>
      </c>
      <c r="E2" s="6">
        <v>543.29999999999995</v>
      </c>
    </row>
    <row r="3" spans="1:6" x14ac:dyDescent="0.3">
      <c r="D3" s="2">
        <v>2001</v>
      </c>
      <c r="E3" s="3">
        <v>538.57179487179496</v>
      </c>
      <c r="F3">
        <f>E3-E5</f>
        <v>-535.76718817905248</v>
      </c>
    </row>
    <row r="4" spans="1:6" x14ac:dyDescent="0.3">
      <c r="D4" s="2">
        <v>2002</v>
      </c>
      <c r="E4" s="3">
        <v>671.79658119658143</v>
      </c>
    </row>
    <row r="5" spans="1:6" x14ac:dyDescent="0.3">
      <c r="D5" s="2">
        <v>2003</v>
      </c>
      <c r="E5" s="3">
        <v>1074.3389830508474</v>
      </c>
    </row>
    <row r="6" spans="1:6" x14ac:dyDescent="0.3">
      <c r="A6" s="1" t="s">
        <v>0</v>
      </c>
      <c r="B6" s="2">
        <v>15.058430142388163</v>
      </c>
      <c r="D6" s="2">
        <v>2004</v>
      </c>
      <c r="E6" s="3">
        <v>790.91260504201693</v>
      </c>
    </row>
    <row r="7" spans="1:6" x14ac:dyDescent="0.3">
      <c r="A7" s="1" t="s">
        <v>1</v>
      </c>
      <c r="B7" s="2">
        <v>19.09111482940429</v>
      </c>
      <c r="D7" s="2">
        <v>2005</v>
      </c>
      <c r="E7" s="3">
        <v>852.85966386554605</v>
      </c>
    </row>
    <row r="8" spans="1:6" x14ac:dyDescent="0.3">
      <c r="A8" s="1" t="s">
        <v>2</v>
      </c>
      <c r="B8" s="2">
        <v>24.190832471829168</v>
      </c>
      <c r="D8" s="2">
        <v>2006</v>
      </c>
      <c r="E8" s="3">
        <v>699.92521008403367</v>
      </c>
    </row>
    <row r="9" spans="1:6" x14ac:dyDescent="0.3">
      <c r="A9" s="1" t="s">
        <v>3</v>
      </c>
      <c r="B9" s="2">
        <v>48.397984000828401</v>
      </c>
      <c r="D9" s="2">
        <v>2007</v>
      </c>
      <c r="E9" s="3">
        <v>762.24453781512614</v>
      </c>
    </row>
    <row r="10" spans="1:6" x14ac:dyDescent="0.3">
      <c r="A10" s="1" t="s">
        <v>4</v>
      </c>
      <c r="B10" s="2">
        <v>67.053884564318395</v>
      </c>
      <c r="D10" s="2">
        <v>2008</v>
      </c>
      <c r="E10" s="3">
        <v>718.72184873949539</v>
      </c>
    </row>
    <row r="11" spans="1:6" x14ac:dyDescent="0.3">
      <c r="A11" s="1" t="s">
        <v>5</v>
      </c>
      <c r="B11" s="2">
        <v>84.868623209961186</v>
      </c>
      <c r="D11" s="2">
        <v>2009</v>
      </c>
      <c r="E11" s="3">
        <v>717.88235294117635</v>
      </c>
    </row>
    <row r="12" spans="1:6" x14ac:dyDescent="0.3">
      <c r="A12" s="1" t="s">
        <v>6</v>
      </c>
      <c r="B12" s="2">
        <v>159.49067880253384</v>
      </c>
      <c r="D12" s="2">
        <v>2010</v>
      </c>
      <c r="E12" s="3">
        <v>787.41570247933896</v>
      </c>
    </row>
    <row r="13" spans="1:6" x14ac:dyDescent="0.3">
      <c r="A13" s="1" t="s">
        <v>7</v>
      </c>
      <c r="B13" s="2">
        <v>128.34545256234657</v>
      </c>
      <c r="D13" s="2">
        <v>2011</v>
      </c>
      <c r="E13" s="3">
        <v>720.1355371900828</v>
      </c>
    </row>
    <row r="14" spans="1:6" x14ac:dyDescent="0.3">
      <c r="A14" s="1" t="s">
        <v>8</v>
      </c>
      <c r="B14" s="2">
        <v>85.50645447853519</v>
      </c>
      <c r="D14" s="2">
        <v>2012</v>
      </c>
      <c r="E14" s="3">
        <v>577.08595041322292</v>
      </c>
    </row>
    <row r="15" spans="1:6" x14ac:dyDescent="0.3">
      <c r="A15" s="1" t="s">
        <v>9</v>
      </c>
      <c r="B15" s="2">
        <v>41.383560484787523</v>
      </c>
      <c r="D15" s="2">
        <v>2013</v>
      </c>
      <c r="E15" s="3">
        <v>565.55206611570247</v>
      </c>
    </row>
    <row r="16" spans="1:6" x14ac:dyDescent="0.3">
      <c r="A16" s="1" t="s">
        <v>10</v>
      </c>
      <c r="B16" s="2">
        <v>34.665592043371838</v>
      </c>
      <c r="D16" s="2">
        <v>2014</v>
      </c>
      <c r="E16" s="3">
        <v>703.03388429752056</v>
      </c>
    </row>
    <row r="17" spans="1:5" x14ac:dyDescent="0.3">
      <c r="A17" s="1" t="s">
        <v>11</v>
      </c>
      <c r="B17" s="2">
        <v>9.208464600463925</v>
      </c>
      <c r="D17" s="2">
        <v>2015</v>
      </c>
      <c r="E17" s="3">
        <v>700.88429752066111</v>
      </c>
    </row>
    <row r="18" spans="1:5" x14ac:dyDescent="0.3">
      <c r="D18" s="2">
        <v>2016</v>
      </c>
      <c r="E18" s="3">
        <v>803.27250000000038</v>
      </c>
    </row>
    <row r="19" spans="1:5" x14ac:dyDescent="0.3">
      <c r="D19" s="2">
        <v>2017</v>
      </c>
      <c r="E19" s="3">
        <v>765.95249999999999</v>
      </c>
    </row>
    <row r="20" spans="1:5" x14ac:dyDescent="0.3">
      <c r="D20" s="2">
        <v>2018</v>
      </c>
      <c r="E20" s="3">
        <v>734.54250000000002</v>
      </c>
    </row>
    <row r="21" spans="1:5" x14ac:dyDescent="0.3">
      <c r="D21" s="2">
        <v>2019</v>
      </c>
      <c r="E21" s="3">
        <v>504.1875</v>
      </c>
    </row>
    <row r="22" spans="1:5" x14ac:dyDescent="0.3">
      <c r="D22" s="2">
        <v>2020</v>
      </c>
      <c r="E22" s="3">
        <v>852.64416666666659</v>
      </c>
    </row>
    <row r="23" spans="1:5" x14ac:dyDescent="0.3">
      <c r="D23" s="2">
        <v>2021</v>
      </c>
      <c r="E23" s="2">
        <v>1127.7</v>
      </c>
    </row>
    <row r="24" spans="1:5" x14ac:dyDescent="0.3">
      <c r="D24" s="2">
        <v>2022</v>
      </c>
      <c r="E24" s="2">
        <v>621.70000000000005</v>
      </c>
    </row>
    <row r="25" spans="1:5" x14ac:dyDescent="0.3">
      <c r="D25" s="2">
        <v>2023</v>
      </c>
      <c r="E25" s="2">
        <v>1035.5</v>
      </c>
    </row>
    <row r="26" spans="1:5" x14ac:dyDescent="0.3">
      <c r="D26" s="2">
        <v>2024</v>
      </c>
      <c r="E26">
        <f>AVERAGE(E2:E25)</f>
        <v>744.59000759540879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E6CC-C53E-4899-9DD5-F14B2C790EB2}">
  <dimension ref="A1:E26"/>
  <sheetViews>
    <sheetView workbookViewId="0">
      <selection activeCell="J30" sqref="J30"/>
    </sheetView>
  </sheetViews>
  <sheetFormatPr defaultRowHeight="14" x14ac:dyDescent="0.3"/>
  <cols>
    <col min="1" max="2" width="8.6640625" style="2"/>
    <col min="4" max="4" width="8.6640625" style="2"/>
  </cols>
  <sheetData>
    <row r="1" spans="1:5" x14ac:dyDescent="0.3">
      <c r="A1" s="2" t="s">
        <v>298</v>
      </c>
      <c r="B1" s="2" t="s">
        <v>299</v>
      </c>
      <c r="D1" s="7" t="s">
        <v>12</v>
      </c>
      <c r="E1" s="7" t="s">
        <v>281</v>
      </c>
    </row>
    <row r="2" spans="1:5" x14ac:dyDescent="0.3">
      <c r="D2" s="2">
        <v>2000</v>
      </c>
      <c r="E2">
        <v>14.72</v>
      </c>
    </row>
    <row r="3" spans="1:5" x14ac:dyDescent="0.3">
      <c r="D3" s="2">
        <v>2001</v>
      </c>
      <c r="E3">
        <v>14.928252611585949</v>
      </c>
    </row>
    <row r="4" spans="1:5" x14ac:dyDescent="0.3">
      <c r="D4" s="2">
        <v>2002</v>
      </c>
      <c r="E4">
        <v>15.293613485280151</v>
      </c>
    </row>
    <row r="5" spans="1:5" x14ac:dyDescent="0.3">
      <c r="D5" s="2">
        <v>2003</v>
      </c>
      <c r="E5">
        <v>14.181520715630882</v>
      </c>
    </row>
    <row r="6" spans="1:5" x14ac:dyDescent="0.3">
      <c r="A6" s="1" t="s">
        <v>0</v>
      </c>
      <c r="B6" s="2">
        <v>15.058430142388163</v>
      </c>
      <c r="D6" s="2">
        <v>2004</v>
      </c>
      <c r="E6">
        <v>15.144397759103644</v>
      </c>
    </row>
    <row r="7" spans="1:5" x14ac:dyDescent="0.3">
      <c r="A7" s="1" t="s">
        <v>1</v>
      </c>
      <c r="B7" s="2">
        <v>19.09111482940429</v>
      </c>
      <c r="D7" s="2">
        <v>2005</v>
      </c>
      <c r="E7">
        <v>14.518689103746796</v>
      </c>
    </row>
    <row r="8" spans="1:5" x14ac:dyDescent="0.3">
      <c r="A8" s="1" t="s">
        <v>2</v>
      </c>
      <c r="B8" s="2">
        <v>24.190832471829168</v>
      </c>
      <c r="D8" s="2">
        <v>2006</v>
      </c>
      <c r="E8">
        <v>15.32138860382863</v>
      </c>
    </row>
    <row r="9" spans="1:5" x14ac:dyDescent="0.3">
      <c r="A9" s="1" t="s">
        <v>3</v>
      </c>
      <c r="B9" s="2">
        <v>48.397984000828401</v>
      </c>
      <c r="D9" s="2">
        <v>2007</v>
      </c>
      <c r="E9">
        <v>15.284481117252234</v>
      </c>
    </row>
    <row r="10" spans="1:5" x14ac:dyDescent="0.3">
      <c r="A10" s="1" t="s">
        <v>4</v>
      </c>
      <c r="B10" s="2">
        <v>67.053884564318395</v>
      </c>
      <c r="D10" s="2">
        <v>2008</v>
      </c>
      <c r="E10">
        <v>14.754197485280933</v>
      </c>
    </row>
    <row r="11" spans="1:5" x14ac:dyDescent="0.3">
      <c r="A11" s="1" t="s">
        <v>5</v>
      </c>
      <c r="B11" s="2">
        <v>84.868623209961186</v>
      </c>
      <c r="D11" s="2">
        <v>2009</v>
      </c>
      <c r="E11">
        <v>14.735032690681015</v>
      </c>
    </row>
    <row r="12" spans="1:5" x14ac:dyDescent="0.3">
      <c r="A12" s="1" t="s">
        <v>6</v>
      </c>
      <c r="B12" s="2">
        <v>159.49067880253384</v>
      </c>
      <c r="D12" s="2">
        <v>2010</v>
      </c>
      <c r="E12">
        <v>14.740038167709185</v>
      </c>
    </row>
    <row r="13" spans="1:5" x14ac:dyDescent="0.3">
      <c r="A13" s="1" t="s">
        <v>7</v>
      </c>
      <c r="B13" s="2">
        <v>128.34545256234657</v>
      </c>
      <c r="D13" s="2">
        <v>2011</v>
      </c>
      <c r="E13">
        <v>14.338765981689685</v>
      </c>
    </row>
    <row r="14" spans="1:5" x14ac:dyDescent="0.3">
      <c r="A14" s="1" t="s">
        <v>8</v>
      </c>
      <c r="B14" s="2">
        <v>85.50645447853519</v>
      </c>
      <c r="D14" s="2">
        <v>2012</v>
      </c>
      <c r="E14">
        <v>14.652710005301273</v>
      </c>
    </row>
    <row r="15" spans="1:5" x14ac:dyDescent="0.3">
      <c r="A15" s="1" t="s">
        <v>9</v>
      </c>
      <c r="B15" s="2">
        <v>41.383560484787523</v>
      </c>
      <c r="D15" s="2">
        <v>2013</v>
      </c>
      <c r="E15">
        <v>15.365081770932974</v>
      </c>
    </row>
    <row r="16" spans="1:5" x14ac:dyDescent="0.3">
      <c r="A16" s="1" t="s">
        <v>10</v>
      </c>
      <c r="B16" s="2">
        <v>34.665592043371838</v>
      </c>
      <c r="D16" s="2">
        <v>2014</v>
      </c>
      <c r="E16">
        <v>15.28359156812577</v>
      </c>
    </row>
    <row r="17" spans="1:5" x14ac:dyDescent="0.3">
      <c r="A17" s="1" t="s">
        <v>11</v>
      </c>
      <c r="B17" s="2">
        <v>9.208464600463925</v>
      </c>
      <c r="D17" s="2">
        <v>2015</v>
      </c>
      <c r="E17">
        <v>14.997670026017346</v>
      </c>
    </row>
    <row r="18" spans="1:5" x14ac:dyDescent="0.3">
      <c r="D18" s="2">
        <v>2016</v>
      </c>
      <c r="E18">
        <v>15.6863711313216</v>
      </c>
    </row>
    <row r="19" spans="1:5" x14ac:dyDescent="0.3">
      <c r="D19" s="2">
        <v>2017</v>
      </c>
      <c r="E19">
        <v>15.593049076969795</v>
      </c>
    </row>
    <row r="20" spans="1:5" x14ac:dyDescent="0.3">
      <c r="D20" s="2">
        <v>2018</v>
      </c>
      <c r="E20">
        <v>15.472014215105421</v>
      </c>
    </row>
    <row r="21" spans="1:5" x14ac:dyDescent="0.3">
      <c r="D21" s="2">
        <v>2019</v>
      </c>
      <c r="E21">
        <v>15.635490379481352</v>
      </c>
    </row>
    <row r="22" spans="1:5" x14ac:dyDescent="0.3">
      <c r="D22" s="2">
        <v>2020</v>
      </c>
      <c r="E22">
        <v>15.493481381061301</v>
      </c>
    </row>
    <row r="23" spans="1:5" x14ac:dyDescent="0.3">
      <c r="D23" s="2">
        <v>2021</v>
      </c>
      <c r="E23" s="2">
        <v>1127.7</v>
      </c>
    </row>
    <row r="24" spans="1:5" x14ac:dyDescent="0.3">
      <c r="D24" s="2">
        <v>2022</v>
      </c>
      <c r="E24" s="2">
        <v>621.70000000000005</v>
      </c>
    </row>
    <row r="25" spans="1:5" x14ac:dyDescent="0.3">
      <c r="D25" s="2">
        <v>2023</v>
      </c>
      <c r="E25" s="2">
        <v>1035.5</v>
      </c>
    </row>
    <row r="26" spans="1:5" x14ac:dyDescent="0.3">
      <c r="D26" s="2">
        <v>2024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NDVI</vt:lpstr>
      <vt:lpstr>降水量</vt:lpstr>
      <vt:lpstr>气温</vt:lpstr>
      <vt:lpstr>Sheet1</vt:lpstr>
      <vt:lpstr>相关性</vt:lpstr>
      <vt:lpstr>相关性Fenix</vt:lpstr>
      <vt:lpstr>月</vt:lpstr>
      <vt:lpstr>年平均降水量</vt:lpstr>
      <vt:lpstr>年平均气温</vt:lpstr>
      <vt:lpstr>年NDVI</vt:lpstr>
      <vt:lpstr>用水量</vt:lpstr>
      <vt:lpstr>用水量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houyu</dc:creator>
  <cp:lastModifiedBy>Pengfei Hou</cp:lastModifiedBy>
  <dcterms:created xsi:type="dcterms:W3CDTF">2015-06-05T18:17:20Z</dcterms:created>
  <dcterms:modified xsi:type="dcterms:W3CDTF">2025-05-28T09:43:39Z</dcterms:modified>
</cp:coreProperties>
</file>