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985" yWindow="315" windowWidth="18900" windowHeight="10920" tabRatio="712" firstSheet="12" activeTab="12"/>
  </bookViews>
  <sheets>
    <sheet name="Grupo Bimbo Inventory Demand" sheetId="25" r:id="rId1"/>
    <sheet name="data_leakage" sheetId="26" r:id="rId2"/>
    <sheet name="restaurant_visitor" sheetId="16" r:id="rId3"/>
    <sheet name="restaurant_visitor-1st" sheetId="18" r:id="rId4"/>
    <sheet name="tourism_forecasting" sheetId="29" r:id="rId5"/>
    <sheet name="simple_model" sheetId="28" r:id="rId6"/>
    <sheet name="holiday" sheetId="27" r:id="rId7"/>
    <sheet name="knn" sheetId="21" r:id="rId8"/>
    <sheet name="KDE-Kalman_filters" sheetId="24" r:id="rId9"/>
    <sheet name="new-insights" sheetId="22" r:id="rId10"/>
    <sheet name="web_traffic-1st" sheetId="10" r:id="rId11"/>
    <sheet name="timeseries-competition" sheetId="20" r:id="rId12"/>
    <sheet name="structure-modeling" sheetId="13" r:id="rId13"/>
    <sheet name="summary" sheetId="11" r:id="rId14"/>
    <sheet name="cross-validation" sheetId="5" r:id="rId15"/>
    <sheet name="Facebook-Predicting Check Ins" sheetId="23" r:id="rId16"/>
    <sheet name="grocery_sales-16th" sheetId="9" r:id="rId17"/>
    <sheet name="grocery_sales_lgbm" sheetId="7" r:id="rId18"/>
    <sheet name="grocery_sales-1st" sheetId="8" r:id="rId19"/>
    <sheet name="grocery_sales-seq-to-seq" sheetId="1" r:id="rId20"/>
    <sheet name="rossmann_sales" sheetId="3" r:id="rId21"/>
    <sheet name="rossmann_sales-others" sheetId="12" r:id="rId22"/>
  </sheets>
  <calcPr calcId="152511" concurrentCalc="0"/>
</workbook>
</file>

<file path=xl/calcChain.xml><?xml version="1.0" encoding="utf-8"?>
<calcChain xmlns="http://schemas.openxmlformats.org/spreadsheetml/2006/main">
  <c r="M16" i="13" l="1"/>
  <c r="S21" i="13"/>
  <c r="M18" i="13"/>
  <c r="S30" i="13"/>
  <c r="H29" i="13"/>
  <c r="T27" i="13"/>
  <c r="H25" i="13"/>
  <c r="T23" i="13"/>
  <c r="H21" i="13"/>
  <c r="T19" i="13"/>
  <c r="H18" i="13"/>
  <c r="T16" i="13"/>
  <c r="M39" i="13"/>
  <c r="S40" i="13"/>
  <c r="L39" i="13"/>
  <c r="R45" i="13"/>
  <c r="R54" i="13"/>
  <c r="R40" i="13"/>
  <c r="F40" i="13"/>
  <c r="F41" i="13"/>
  <c r="F42" i="13"/>
  <c r="F43" i="13"/>
  <c r="F44" i="13"/>
  <c r="F45" i="13"/>
  <c r="F46" i="13"/>
  <c r="F47" i="13"/>
  <c r="F48" i="13"/>
  <c r="F49" i="13"/>
  <c r="F50" i="13"/>
  <c r="F51" i="13"/>
  <c r="F52" i="13"/>
  <c r="F53" i="13"/>
  <c r="F54" i="13"/>
  <c r="F39" i="13"/>
  <c r="M17" i="13"/>
  <c r="S22" i="13"/>
  <c r="G117" i="13"/>
  <c r="H117" i="13"/>
  <c r="I117" i="13"/>
  <c r="J117" i="13"/>
  <c r="K117" i="13"/>
  <c r="L117" i="13"/>
  <c r="M117" i="13"/>
  <c r="N117" i="13"/>
  <c r="O117" i="13"/>
  <c r="P117" i="13"/>
  <c r="Q117" i="13"/>
  <c r="R117" i="13"/>
  <c r="S117" i="13"/>
  <c r="T117" i="13"/>
  <c r="U117" i="13"/>
  <c r="V117" i="13"/>
  <c r="W117" i="13"/>
  <c r="X117" i="13"/>
  <c r="G116" i="13"/>
  <c r="H116" i="13"/>
  <c r="I116" i="13"/>
  <c r="J116" i="13"/>
  <c r="K116" i="13"/>
  <c r="L116" i="13"/>
  <c r="M116" i="13"/>
  <c r="N116" i="13"/>
  <c r="O116" i="13"/>
  <c r="P116" i="13"/>
  <c r="Q116" i="13"/>
  <c r="R116" i="13"/>
  <c r="S116" i="13"/>
  <c r="T116" i="13"/>
  <c r="U116" i="13"/>
  <c r="V116" i="13"/>
  <c r="W116" i="13"/>
  <c r="G115" i="13"/>
  <c r="H115" i="13"/>
  <c r="I115" i="13"/>
  <c r="J115" i="13"/>
  <c r="K115" i="13"/>
  <c r="L115" i="13"/>
  <c r="M115" i="13"/>
  <c r="N115" i="13"/>
  <c r="O115" i="13"/>
  <c r="P115" i="13"/>
  <c r="Q115" i="13"/>
  <c r="R115" i="13"/>
  <c r="S115" i="13"/>
  <c r="T115" i="13"/>
  <c r="U115" i="13"/>
  <c r="V115" i="13"/>
  <c r="G114" i="13"/>
  <c r="H114" i="13"/>
  <c r="I114" i="13"/>
  <c r="J114" i="13"/>
  <c r="K114" i="13"/>
  <c r="L114" i="13"/>
  <c r="M114" i="13"/>
  <c r="N114" i="13"/>
  <c r="O114" i="13"/>
  <c r="P114" i="13"/>
  <c r="Q114" i="13"/>
  <c r="R114" i="13"/>
  <c r="S114" i="13"/>
  <c r="T114" i="13"/>
  <c r="U114" i="13"/>
  <c r="G113" i="13"/>
  <c r="H113" i="13"/>
  <c r="I113" i="13"/>
  <c r="J113" i="13"/>
  <c r="K113" i="13"/>
  <c r="L113" i="13"/>
  <c r="M113" i="13"/>
  <c r="N113" i="13"/>
  <c r="O113" i="13"/>
  <c r="P113" i="13"/>
  <c r="Q113" i="13"/>
  <c r="R113" i="13"/>
  <c r="S113" i="13"/>
  <c r="T113" i="13"/>
  <c r="G112" i="13"/>
  <c r="H112" i="13"/>
  <c r="I112" i="13"/>
  <c r="J112" i="13"/>
  <c r="K112" i="13"/>
  <c r="L112" i="13"/>
  <c r="M112" i="13"/>
  <c r="N112" i="13"/>
  <c r="O112" i="13"/>
  <c r="P112" i="13"/>
  <c r="Q112" i="13"/>
  <c r="R112" i="13"/>
  <c r="S112" i="13"/>
  <c r="G111" i="13"/>
  <c r="H111" i="13"/>
  <c r="I111" i="13"/>
  <c r="J111" i="13"/>
  <c r="K111" i="13"/>
  <c r="L111" i="13"/>
  <c r="M111" i="13"/>
  <c r="N111" i="13"/>
  <c r="O111" i="13"/>
  <c r="P111" i="13"/>
  <c r="Q111" i="13"/>
  <c r="R111" i="13"/>
  <c r="G110" i="13"/>
  <c r="H110" i="13"/>
  <c r="I110" i="13"/>
  <c r="J110" i="13"/>
  <c r="K110" i="13"/>
  <c r="L110" i="13"/>
  <c r="M110" i="13"/>
  <c r="N110" i="13"/>
  <c r="O110" i="13"/>
  <c r="P110" i="13"/>
  <c r="Q110" i="13"/>
  <c r="G109" i="13"/>
  <c r="H109" i="13"/>
  <c r="I109" i="13"/>
  <c r="J109" i="13"/>
  <c r="K109" i="13"/>
  <c r="L109" i="13"/>
  <c r="M109" i="13"/>
  <c r="N109" i="13"/>
  <c r="O109" i="13"/>
  <c r="P109" i="13"/>
  <c r="G108" i="13"/>
  <c r="H108" i="13"/>
  <c r="I108" i="13"/>
  <c r="J108" i="13"/>
  <c r="K108" i="13"/>
  <c r="L108" i="13"/>
  <c r="M108" i="13"/>
  <c r="N108" i="13"/>
  <c r="O108" i="13"/>
  <c r="G107" i="13"/>
  <c r="H107" i="13"/>
  <c r="I107" i="13"/>
  <c r="J107" i="13"/>
  <c r="K107" i="13"/>
  <c r="L107" i="13"/>
  <c r="M107" i="13"/>
  <c r="N107" i="13"/>
  <c r="G106" i="13"/>
  <c r="H106" i="13"/>
  <c r="I106" i="13"/>
  <c r="J106" i="13"/>
  <c r="K106" i="13"/>
  <c r="L106" i="13"/>
  <c r="M106" i="13"/>
  <c r="G105" i="13"/>
  <c r="H105" i="13"/>
  <c r="I105" i="13"/>
  <c r="J105" i="13"/>
  <c r="K105" i="13"/>
  <c r="L105" i="13"/>
  <c r="G104" i="13"/>
  <c r="H104" i="13"/>
  <c r="I104" i="13"/>
  <c r="J104" i="13"/>
  <c r="K104" i="13"/>
  <c r="G103" i="13"/>
  <c r="H103" i="13"/>
  <c r="I103" i="13"/>
  <c r="J103" i="13"/>
  <c r="G102" i="13"/>
  <c r="H102" i="13"/>
  <c r="I102" i="13"/>
  <c r="G101" i="13"/>
  <c r="H101" i="13"/>
  <c r="K203" i="13"/>
  <c r="Q204" i="13"/>
  <c r="K202" i="13"/>
  <c r="Q203" i="13"/>
  <c r="P204" i="13"/>
  <c r="P203" i="13"/>
  <c r="P207" i="13"/>
  <c r="K208" i="13"/>
  <c r="Q206" i="13"/>
  <c r="P208" i="13"/>
  <c r="P206" i="13"/>
  <c r="K204" i="13"/>
  <c r="Q216" i="13"/>
  <c r="K205" i="13"/>
  <c r="Q217" i="13"/>
  <c r="K206" i="13"/>
  <c r="Q211" i="13"/>
  <c r="K207" i="13"/>
  <c r="Q212" i="13"/>
  <c r="F202" i="13"/>
  <c r="F209" i="13"/>
  <c r="F208" i="13"/>
  <c r="F215" i="13"/>
  <c r="F207" i="13"/>
  <c r="F214" i="13"/>
  <c r="F206" i="13"/>
  <c r="F213" i="13"/>
  <c r="F205" i="13"/>
  <c r="F212" i="13"/>
  <c r="F204" i="13"/>
  <c r="F211" i="13"/>
  <c r="F203" i="13"/>
  <c r="F210" i="13"/>
  <c r="O209" i="13"/>
  <c r="P209" i="13"/>
  <c r="F217" i="13"/>
  <c r="F216" i="13"/>
  <c r="J208" i="13"/>
  <c r="J207" i="13"/>
  <c r="J206" i="13"/>
  <c r="J205" i="13"/>
  <c r="J204" i="13"/>
  <c r="J203" i="13"/>
  <c r="J202" i="13"/>
  <c r="I19" i="13"/>
  <c r="I22" i="13"/>
  <c r="I23" i="13"/>
  <c r="I24" i="13"/>
  <c r="I25" i="13"/>
  <c r="I26" i="13"/>
  <c r="I29" i="13"/>
  <c r="I30" i="13"/>
  <c r="I31" i="13"/>
  <c r="U16" i="13"/>
  <c r="U17" i="13"/>
  <c r="U20" i="13"/>
  <c r="U21" i="13"/>
  <c r="U22" i="13"/>
  <c r="U23" i="13"/>
  <c r="U24" i="13"/>
  <c r="U27" i="13"/>
  <c r="U28" i="13"/>
  <c r="U29" i="13"/>
  <c r="U30" i="13"/>
  <c r="U31" i="13"/>
  <c r="Q210" i="13"/>
  <c r="Q39" i="13"/>
  <c r="Q40" i="13"/>
  <c r="Q41" i="13"/>
  <c r="Q42" i="13"/>
  <c r="Q43" i="13"/>
  <c r="Q44" i="13"/>
  <c r="Q45" i="13"/>
  <c r="Q46" i="13"/>
  <c r="Q47" i="13"/>
  <c r="Q48" i="13"/>
  <c r="Q49" i="13"/>
  <c r="Q50" i="13"/>
  <c r="Q51" i="13"/>
  <c r="Q52" i="13"/>
  <c r="Q53" i="13"/>
  <c r="Q54" i="13"/>
  <c r="H26" i="13"/>
  <c r="T31" i="13"/>
  <c r="M19" i="13"/>
  <c r="S31" i="13"/>
  <c r="Q16" i="13"/>
  <c r="Q17" i="13"/>
  <c r="Q215" i="13"/>
  <c r="Q214" i="13"/>
  <c r="O210" i="13"/>
  <c r="O211" i="13"/>
  <c r="O212" i="13"/>
  <c r="P212" i="13"/>
  <c r="P211" i="13"/>
  <c r="P210" i="13"/>
  <c r="Q209" i="13"/>
  <c r="Q208" i="13"/>
  <c r="Q207" i="13"/>
  <c r="S54" i="13"/>
  <c r="S53" i="13"/>
  <c r="R53" i="13"/>
  <c r="S52" i="13"/>
  <c r="R52" i="13"/>
  <c r="S51" i="13"/>
  <c r="R51" i="13"/>
  <c r="S50" i="13"/>
  <c r="R50" i="13"/>
  <c r="S49" i="13"/>
  <c r="R49" i="13"/>
  <c r="S48" i="13"/>
  <c r="R48" i="13"/>
  <c r="S47" i="13"/>
  <c r="R47" i="13"/>
  <c r="S46" i="13"/>
  <c r="R46" i="13"/>
  <c r="S45" i="13"/>
  <c r="S44" i="13"/>
  <c r="R44" i="13"/>
  <c r="S43" i="13"/>
  <c r="R43" i="13"/>
  <c r="S42" i="13"/>
  <c r="R42" i="13"/>
  <c r="S41" i="13"/>
  <c r="R41" i="13"/>
  <c r="S39" i="13"/>
  <c r="R39" i="13"/>
  <c r="Q18" i="13"/>
  <c r="Q19" i="13"/>
  <c r="Q20" i="13"/>
  <c r="Q21" i="13"/>
  <c r="Q22" i="13"/>
  <c r="Q23" i="13"/>
  <c r="Q24" i="13"/>
  <c r="Q25" i="13"/>
  <c r="Q26" i="13"/>
  <c r="Q27" i="13"/>
  <c r="Q28" i="13"/>
  <c r="Q29" i="13"/>
  <c r="Q30" i="13"/>
  <c r="Q31" i="13"/>
  <c r="R31" i="13"/>
  <c r="H31" i="13"/>
  <c r="F31" i="13"/>
  <c r="T30" i="13"/>
  <c r="R30" i="13"/>
  <c r="H30" i="13"/>
  <c r="F30" i="13"/>
  <c r="T29" i="13"/>
  <c r="S29" i="13"/>
  <c r="R29" i="13"/>
  <c r="F29" i="13"/>
  <c r="T28" i="13"/>
  <c r="S28" i="13"/>
  <c r="R28" i="13"/>
  <c r="H28" i="13"/>
  <c r="F28" i="13"/>
  <c r="M22" i="13"/>
  <c r="S27" i="13"/>
  <c r="R27" i="13"/>
  <c r="H27" i="13"/>
  <c r="F27" i="13"/>
  <c r="U26" i="13"/>
  <c r="T26" i="13"/>
  <c r="M21" i="13"/>
  <c r="S26" i="13"/>
  <c r="R26" i="13"/>
  <c r="F26" i="13"/>
  <c r="U25" i="13"/>
  <c r="T25" i="13"/>
  <c r="M20" i="13"/>
  <c r="S25" i="13"/>
  <c r="R25" i="13"/>
  <c r="F25" i="13"/>
  <c r="T24" i="13"/>
  <c r="S24" i="13"/>
  <c r="R24" i="13"/>
  <c r="H24" i="13"/>
  <c r="F24" i="13"/>
  <c r="S23" i="13"/>
  <c r="R23" i="13"/>
  <c r="H23" i="13"/>
  <c r="F23" i="13"/>
  <c r="T22" i="13"/>
  <c r="R22" i="13"/>
  <c r="L22" i="13"/>
  <c r="H22" i="13"/>
  <c r="F22" i="13"/>
  <c r="T21" i="13"/>
  <c r="R21" i="13"/>
  <c r="L21" i="13"/>
  <c r="F21" i="13"/>
  <c r="T20" i="13"/>
  <c r="S20" i="13"/>
  <c r="R20" i="13"/>
  <c r="L20" i="13"/>
  <c r="H20" i="13"/>
  <c r="F20" i="13"/>
  <c r="U19" i="13"/>
  <c r="S19" i="13"/>
  <c r="R19" i="13"/>
  <c r="L19" i="13"/>
  <c r="H19" i="13"/>
  <c r="F19" i="13"/>
  <c r="U18" i="13"/>
  <c r="T18" i="13"/>
  <c r="S18" i="13"/>
  <c r="R18" i="13"/>
  <c r="L18" i="13"/>
  <c r="F18" i="13"/>
  <c r="T17" i="13"/>
  <c r="S17" i="13"/>
  <c r="R17" i="13"/>
  <c r="L17" i="13"/>
  <c r="F17" i="13"/>
  <c r="S16" i="13"/>
  <c r="R16" i="13"/>
  <c r="L16" i="13"/>
  <c r="F16" i="13"/>
  <c r="C28" i="16"/>
  <c r="C27" i="16"/>
  <c r="C26" i="16"/>
  <c r="C25" i="16"/>
  <c r="C24" i="16"/>
  <c r="C23" i="16"/>
  <c r="E22" i="16"/>
  <c r="C22" i="16"/>
  <c r="E21" i="16"/>
  <c r="C21" i="16"/>
  <c r="E20" i="16"/>
  <c r="C20" i="16"/>
  <c r="E19" i="16"/>
  <c r="C19" i="16"/>
  <c r="E18" i="16"/>
  <c r="C18" i="16"/>
  <c r="E17" i="16"/>
  <c r="C17" i="16"/>
</calcChain>
</file>

<file path=xl/sharedStrings.xml><?xml version="1.0" encoding="utf-8"?>
<sst xmlns="http://schemas.openxmlformats.org/spreadsheetml/2006/main" count="1305" uniqueCount="918">
  <si>
    <t>https://robjhyndman.com/publications/cv-time-series/</t>
  </si>
  <si>
    <t>https://www.kaggle.com/c/favorita-grocery-sales-forecasting/discussion/47529</t>
  </si>
  <si>
    <t>encoder</t>
    <phoneticPr fontId="1" type="noConversion"/>
  </si>
  <si>
    <t>decoder</t>
    <phoneticPr fontId="1" type="noConversion"/>
  </si>
  <si>
    <t>train</t>
    <phoneticPr fontId="1" type="noConversion"/>
  </si>
  <si>
    <t>X</t>
    <phoneticPr fontId="1" type="noConversion"/>
  </si>
  <si>
    <t>y</t>
    <phoneticPr fontId="1" type="noConversion"/>
  </si>
  <si>
    <r>
      <t>The encoder and decoder do not share parameters, but they are both similarly parameterized as a stack of ~30 dilated (</t>
    </r>
    <r>
      <rPr>
        <sz val="11"/>
        <color rgb="FF47494D"/>
        <rFont val="宋体"/>
        <family val="3"/>
        <charset val="134"/>
      </rPr>
      <t>扩张地</t>
    </r>
    <r>
      <rPr>
        <sz val="11"/>
        <color rgb="FF47494D"/>
        <rFont val="Arial"/>
        <family val="2"/>
      </rPr>
      <t>), causal convolutions (</t>
    </r>
    <r>
      <rPr>
        <sz val="11"/>
        <color rgb="FF47494D"/>
        <rFont val="宋体"/>
        <family val="3"/>
        <charset val="134"/>
      </rPr>
      <t>因果卷积</t>
    </r>
    <r>
      <rPr>
        <sz val="11"/>
        <color rgb="FF47494D"/>
        <rFont val="Arial"/>
        <family val="2"/>
      </rPr>
      <t>). </t>
    </r>
    <phoneticPr fontId="1" type="noConversion"/>
  </si>
  <si>
    <t>Advantage</t>
    <phoneticPr fontId="1" type="noConversion"/>
  </si>
  <si>
    <t>Dilated convolutions allowed the receptive field to span the entirety of the 4+ year train period, while still maintaining a small number of parameters (~1 million).</t>
  </si>
  <si>
    <t>validation</t>
    <phoneticPr fontId="1" type="noConversion"/>
  </si>
  <si>
    <t>5% of the time series were held out, and the model was evaluated on random periods from the last 365 training days of these held out series. The purpose of this was to prevent the model from overfitting a validation set which was biased toward any sort of weekly or monthly trends.</t>
    <phoneticPr fontId="1" type="noConversion"/>
  </si>
  <si>
    <t>https://github.com/sjvasquez/web-traffic-forecasting</t>
  </si>
  <si>
    <t>code:</t>
    <phoneticPr fontId="1" type="noConversion"/>
  </si>
  <si>
    <t>https://github.com/sjvasquez/web-traffic-forecasting/blob/master/cnn.py</t>
  </si>
  <si>
    <t>code</t>
    <phoneticPr fontId="1" type="noConversion"/>
  </si>
  <si>
    <t>https://www.kaggle.com/senkin13/lstm-starter/code</t>
  </si>
  <si>
    <t>code</t>
    <phoneticPr fontId="1" type="noConversion"/>
  </si>
  <si>
    <t>https://www.kaggle.com/ceshine/lgbm-starter</t>
  </si>
  <si>
    <t>used only 2017 data</t>
  </si>
  <si>
    <t>used all data</t>
    <phoneticPr fontId="1" type="noConversion"/>
  </si>
  <si>
    <t>20170531 - 20170719 or 20170614 - 20170719， different models are trained with different data set.</t>
  </si>
  <si>
    <t>20170726 - 20170810</t>
  </si>
  <si>
    <t>https://www.kaggle.com/c/favorita-grocery-sales-forecasting/discussion/47603</t>
  </si>
  <si>
    <t>20170503-20170809 for LB experiments </t>
  </si>
  <si>
    <t>Question1</t>
    <phoneticPr fontId="1" type="noConversion"/>
  </si>
  <si>
    <t>Question2</t>
    <phoneticPr fontId="1" type="noConversion"/>
  </si>
  <si>
    <t>20170816-20170831</t>
  </si>
  <si>
    <t>20170726 - 20170810 for validation</t>
    <phoneticPr fontId="1" type="noConversion"/>
  </si>
  <si>
    <t>https://github.com/Arturus/kaggle-web-traffic</t>
  </si>
  <si>
    <t xml:space="preserve">why the data 20170720-20170725(20170811-20170815) is not used for cv experiments(validation)? </t>
    <phoneticPr fontId="1" type="noConversion"/>
  </si>
  <si>
    <t>20170816-20170831 is starting from Wednesday to Tuesday, To preseve the DayOfWeek pattern, the validation data should be the last 16 days from Wednesday to Tuesday, then we get the 20170726 - 20170810.</t>
    <phoneticPr fontId="1" type="noConversion"/>
  </si>
  <si>
    <t>20170816-20170831 for LB periods</t>
    <phoneticPr fontId="1" type="noConversion"/>
  </si>
  <si>
    <t>To make CV experiments more similar to LB periods, we also generate features for each Wednesday (rather than Monday, Tuesday, Thursday, ...Sunday) to preserve the same DayOfWeek dynamics, and predict the future 16 days.</t>
    <phoneticPr fontId="1" type="noConversion"/>
  </si>
  <si>
    <t>what's exactly of the cv experiments?</t>
    <phoneticPr fontId="1" type="noConversion"/>
  </si>
  <si>
    <t>Such as 2017/07/20-2017/07/25 were used in the historical sales averages and stats for the date 2017/07/26, 2017/07/13 -2017/07/18 were used in computing the features for data 2017/07/19</t>
    <phoneticPr fontId="1" type="noConversion"/>
  </si>
  <si>
    <t>I computed the CV score for the first 5 days, last 11 days, and the full 16 days (simulating the LB split)</t>
    <phoneticPr fontId="1" type="noConversion"/>
  </si>
  <si>
    <t>https://www.kaggle.com/vrtjso/lgbm-one-step-ahead/code</t>
    <phoneticPr fontId="1" type="noConversion"/>
  </si>
  <si>
    <t>The task of this competition is to forecast future retail sales volume. Data from January 2013 through August 15, 2017 is given in over 100 million rows. Each data-point has a unique store, item, date combination, and a unit-sales is given. The task is to forecast 3 million unit-sales for item-store combinations from August 16 through August 31, 2017.</t>
    <phoneticPr fontId="1" type="noConversion"/>
  </si>
  <si>
    <t>The consistence of local cv and public/private leadboard is correlated the feature engineering methods.</t>
    <phoneticPr fontId="1" type="noConversion"/>
  </si>
  <si>
    <t>train</t>
    <phoneticPr fontId="1" type="noConversion"/>
  </si>
  <si>
    <t>validation</t>
    <phoneticPr fontId="1" type="noConversion"/>
  </si>
  <si>
    <t>test</t>
    <phoneticPr fontId="1" type="noConversion"/>
  </si>
  <si>
    <t>20170726 - 20170810</t>
    <phoneticPr fontId="1" type="noConversion"/>
  </si>
  <si>
    <t>2017/5/31-2017/6/15</t>
    <phoneticPr fontId="1" type="noConversion"/>
  </si>
  <si>
    <t>2017/6/7-2017/6/22</t>
    <phoneticPr fontId="1" type="noConversion"/>
  </si>
  <si>
    <t>2017/6/14-2017/6/29</t>
    <phoneticPr fontId="1" type="noConversion"/>
  </si>
  <si>
    <t>2017/6/21-2017/7/6</t>
    <phoneticPr fontId="1" type="noConversion"/>
  </si>
  <si>
    <t>2017/6/28-2017/7/13</t>
    <phoneticPr fontId="1" type="noConversion"/>
  </si>
  <si>
    <t>2017/7/5-2017/7/20</t>
    <phoneticPr fontId="1" type="noConversion"/>
  </si>
  <si>
    <t>code:</t>
    <phoneticPr fontId="1" type="noConversion"/>
  </si>
  <si>
    <t>tss=[]</t>
  </si>
  <si>
    <t>for i in range(6):</t>
  </si>
  <si>
    <t xml:space="preserve">    delta = timedelta(days=7 * i)</t>
  </si>
  <si>
    <t xml:space="preserve">    tss.append(t2017 + delta)</t>
  </si>
  <si>
    <t>t2017 = date(2017, 5, 31)</t>
  </si>
  <si>
    <t>from datetime import date, timedelta</t>
  </si>
  <si>
    <t>from datetime import date, timedelta</t>
    <phoneticPr fontId="1" type="noConversion"/>
  </si>
  <si>
    <t>import arrow</t>
  </si>
  <si>
    <t>import arrow</t>
    <phoneticPr fontId="1" type="noConversion"/>
  </si>
  <si>
    <t>['2017-05-31', '2017-06-07', '2017-06-14', '2017-06-21', '2017-06-28', '2017-07-05']</t>
  </si>
  <si>
    <t>[arrow.get(i).format('YYYY-MM-DD') for i in tss]</t>
  </si>
  <si>
    <t>t2017 = date(2017, 5, 3)</t>
  </si>
  <si>
    <t>for i in range(12):</t>
  </si>
  <si>
    <t>['2017-05-03', '2017-05-10', '2017-05-17', '2017-05-24', '2017-05-31', '2017-06-07', '2017-06-14', '2017-06-21', '2017-06-28', '2017-07-05', '2017-07-12', '2017-07-19']</t>
  </si>
  <si>
    <t>[arrow.get(i).shift(days=1).format('YYYY-MM-DD') for i in tss]</t>
  </si>
  <si>
    <t>['2017-05-04', '2017-05-11', '2017-05-18', '2017-05-25', '2017-06-01', '2017-06-08', '2017-06-15', '2017-06-22', '2017-06-29', '2017-07-06', '2017-07-13', '2017-07-20']</t>
  </si>
  <si>
    <t>…</t>
    <phoneticPr fontId="1" type="noConversion"/>
  </si>
  <si>
    <t>['2017-05-02', '2017-05-09', '2017-05-16', '2017-05-23', '2017-05-30', '2017-06-06', '2017-06-13', '2017-06-20', '2017-06-27', '2017-07-04', '2017-07-11', '2017-07-18']</t>
  </si>
  <si>
    <t>[arrow.get(i).shift(days=-1).format('YYYY-MM-DD') for i in tss]</t>
  </si>
  <si>
    <t>y</t>
    <phoneticPr fontId="1" type="noConversion"/>
  </si>
  <si>
    <t>X</t>
    <phoneticPr fontId="1" type="noConversion"/>
  </si>
  <si>
    <t>when I add new features, I checked the CV score, and if they improved the cv score in all of the first 5day period, last 11 days period and full 16 days period, then I added the features.</t>
    <phoneticPr fontId="1" type="noConversion"/>
  </si>
  <si>
    <t>Finally, if your feature engineering improved both your CV score and LB score consistently, and you think your CV set is very similar to the test set, then we should have some confidence that such engineered features are indeed good/helpful features.</t>
    <phoneticPr fontId="1" type="noConversion"/>
  </si>
  <si>
    <t>More feature engineering: examining which items were getting predicted poorly in the validation set was very useful for coming up with feature ideas.</t>
    <phoneticPr fontId="1" type="noConversion"/>
  </si>
  <si>
    <t>https://www.kaggle.com/tunguz/lgbm-one-step-ahead-c8de0f</t>
  </si>
  <si>
    <t>y</t>
    <phoneticPr fontId="1" type="noConversion"/>
  </si>
  <si>
    <t>X</t>
    <phoneticPr fontId="1" type="noConversion"/>
  </si>
  <si>
    <t>…</t>
    <phoneticPr fontId="1" type="noConversion"/>
  </si>
  <si>
    <t xml:space="preserve">validation on </t>
    <phoneticPr fontId="1" type="noConversion"/>
  </si>
  <si>
    <t>Model-16</t>
    <phoneticPr fontId="1" type="noConversion"/>
  </si>
  <si>
    <t>Model-1</t>
    <phoneticPr fontId="1" type="noConversion"/>
  </si>
  <si>
    <t>Details</t>
    <phoneticPr fontId="1" type="noConversion"/>
  </si>
  <si>
    <r>
      <t xml:space="preserve">"statistical features were generated </t>
    </r>
    <r>
      <rPr>
        <b/>
        <sz val="11"/>
        <color rgb="FFFF0000"/>
        <rFont val="宋体"/>
        <family val="3"/>
        <charset val="134"/>
        <scheme val="minor"/>
      </rPr>
      <t>independent</t>
    </r>
    <r>
      <rPr>
        <sz val="11"/>
        <color theme="1"/>
        <rFont val="宋体"/>
        <family val="2"/>
        <charset val="134"/>
        <scheme val="minor"/>
      </rPr>
      <t xml:space="preserve"> for </t>
    </r>
    <r>
      <rPr>
        <b/>
        <sz val="11"/>
        <color rgb="FFFF0000"/>
        <rFont val="宋体"/>
        <family val="3"/>
        <charset val="134"/>
        <scheme val="minor"/>
      </rPr>
      <t>each week</t>
    </r>
    <r>
      <rPr>
        <sz val="11"/>
        <color theme="1"/>
        <rFont val="宋体"/>
        <family val="2"/>
        <charset val="134"/>
        <scheme val="minor"/>
      </rPr>
      <t xml:space="preserve"> of the training data(20170503- 20170719), validation data(20170726 - 20170810), and test data(20170816-20170831)." how to do it?</t>
    </r>
    <phoneticPr fontId="1" type="noConversion"/>
  </si>
  <si>
    <t>Steps:</t>
    <phoneticPr fontId="1" type="noConversion"/>
  </si>
  <si>
    <t>concat</t>
    <phoneticPr fontId="1" type="noConversion"/>
  </si>
  <si>
    <t>features for predicting 2017-7-12</t>
    <phoneticPr fontId="1" type="noConversion"/>
  </si>
  <si>
    <t>features for predicting 2017-7-5</t>
    <phoneticPr fontId="1" type="noConversion"/>
  </si>
  <si>
    <t>features for predicting 2017-6-28</t>
    <phoneticPr fontId="1" type="noConversion"/>
  </si>
  <si>
    <t>20170503- 20170719 for cv experiments(including 12 weeks in total)</t>
    <phoneticPr fontId="1" type="noConversion"/>
  </si>
  <si>
    <t>https://www.kaggle.com/c/rossmann-store-sales/discussion/18024#102102</t>
  </si>
  <si>
    <t>Target: predict 6 weeks in august-september of daily sales for 1,115 stores located across Germany.</t>
    <phoneticPr fontId="1" type="noConversion"/>
  </si>
  <si>
    <t>For selecting a hold out set, I always try to imitate the way that the train and test set were split. So, if it is a time split, I split my holdout sample time based; if it is a geographical split by city, I split my holdout set by city; and if it is a random split, then my holdout split will be random as well. You can effectively use a holdout set to push the limit towards how much you can learn from the data without overfitting. Don’t be afraid to overfit your holdout set, the public leaderboard will tell you if you do so.</t>
    <phoneticPr fontId="1" type="noConversion"/>
  </si>
  <si>
    <t>How to choose the right hold out set?</t>
    <phoneticPr fontId="1" type="noConversion"/>
  </si>
  <si>
    <t>I computed the CV score for the first 19 days, the last 29 days, and the full 6 weeks (simulating the LB split)</t>
    <phoneticPr fontId="1" type="noConversion"/>
  </si>
  <si>
    <t>Question2</t>
    <phoneticPr fontId="1" type="noConversion"/>
  </si>
  <si>
    <t>How to avoid overfitting?</t>
    <phoneticPr fontId="1" type="noConversion"/>
  </si>
  <si>
    <t>I think many people had validation issues because of leakage - i.e. features that are (in)directly calculated from the sales or customers in the validation set.</t>
    <phoneticPr fontId="1" type="noConversion"/>
  </si>
  <si>
    <t>Question3</t>
    <phoneticPr fontId="1" type="noConversion"/>
  </si>
  <si>
    <t>I was surprised that a model without the most recent month of data (that I used to predict sales further ahead) did almost as well as a model that did include recent data. This finding is very specific for the Rossmann data, and it means that short term changes are less important than they often are in forecasting.</t>
    <phoneticPr fontId="1" type="noConversion"/>
  </si>
  <si>
    <t>[arrow.get(i).shift(days=15).format('YYYY-MM-DD') for i in tss]</t>
    <phoneticPr fontId="1" type="noConversion"/>
  </si>
  <si>
    <t>['2017-06-15', '2017-06-22', '2017-06-29', '2017-07-06', '2017-07-13', '2017-07-20']</t>
  </si>
  <si>
    <t>[arrow.get(i).shift(days=-15).format('YYYY-MM-DD') for i in tss]</t>
    <phoneticPr fontId="1" type="noConversion"/>
  </si>
  <si>
    <t>['2017-05-18', '2017-05-25', '2017-06-01', '2017-06-08', '2017-06-15', '2017-06-22', '2017-06-29', '2017-07-06', '2017-07-13', '2017-07-20', '2017-07-27', '2017-08-03']</t>
  </si>
  <si>
    <t>['2017-04-18', '2017-04-25', '2017-05-02', '2017-05-09', '2017-05-16', '2017-05-23', '2017-05-30', '2017-06-06', '2017-06-13', '2017-06-20', '2017-06-27', '2017-07-04']</t>
  </si>
  <si>
    <t>features for predicting 2017-7-27</t>
    <phoneticPr fontId="1" type="noConversion"/>
  </si>
  <si>
    <t>features for predicting 2017-7-20</t>
    <phoneticPr fontId="1" type="noConversion"/>
  </si>
  <si>
    <t>Maybe the local CV and Private LB is somewhat consistent, but not the public LB. Maybe is the other way, the local CV and Public LB is consistent, but not the private LB. </t>
    <phoneticPr fontId="1" type="noConversion"/>
  </si>
  <si>
    <t>Even the same cv mechanism, differents of feature engineering methods will leading to the inconsistence of local cv with public/private leadboard.</t>
    <phoneticPr fontId="1" type="noConversion"/>
  </si>
  <si>
    <t>Public leaderboard is calculated with approximately 31% of the test data. Private leaderboard is calculated with approximately 69% of the test data.</t>
    <phoneticPr fontId="1" type="noConversion"/>
  </si>
  <si>
    <t>Maybe some features contribute the short term, other features contribute the long term.</t>
    <phoneticPr fontId="1" type="noConversion"/>
  </si>
  <si>
    <t xml:space="preserve">You can split the validation error into several parts according to the leaderboard splits, maybe you can find the validation error is consistent with pubilic or private leaderboard. Then coming up with feature ideas. </t>
    <phoneticPr fontId="1" type="noConversion"/>
  </si>
  <si>
    <t>There is no information as to whether or not the item was in stock for the store on the date, and teams will need to decide the best way to handle that situation.（没法得知该商品是否卖完？预测时需要考虑该商品的总需求量或库存进行约束）</t>
    <phoneticPr fontId="1" type="noConversion"/>
  </si>
  <si>
    <t>The test data has a small number of items that are not contained in the training data. Part of the exercise will be to predict a new item sales based on similar products..</t>
    <phoneticPr fontId="1" type="noConversion"/>
  </si>
  <si>
    <t>New Items</t>
    <phoneticPr fontId="1" type="noConversion"/>
  </si>
  <si>
    <t>Task</t>
    <phoneticPr fontId="1" type="noConversion"/>
  </si>
  <si>
    <t>Stock</t>
    <phoneticPr fontId="1" type="noConversion"/>
  </si>
  <si>
    <t>Some thoughts</t>
    <phoneticPr fontId="1" type="noConversion"/>
  </si>
  <si>
    <t>Calculate the accumulate features for the sales will restrict the amount of sales? And this restrict condition will satisfied with the stock of the store?</t>
    <phoneticPr fontId="1" type="noConversion"/>
  </si>
  <si>
    <t>https://github.com/mlandry22/kaggle/tree/master/rossmann-store-sales</t>
  </si>
  <si>
    <t>Lingzhi</t>
    <phoneticPr fontId="1" type="noConversion"/>
  </si>
  <si>
    <t>y-（16列）</t>
    <phoneticPr fontId="1" type="noConversion"/>
  </si>
  <si>
    <t>Assumption1: new items is median sales of that class</t>
    <phoneticPr fontId="1" type="noConversion"/>
  </si>
  <si>
    <t>https://www.kaggle.com/c/favorita-grocery-sales-forecasting/discussion/42964#241016</t>
    <phoneticPr fontId="1" type="noConversion"/>
  </si>
  <si>
    <t>前一天</t>
    <phoneticPr fontId="1" type="noConversion"/>
  </si>
  <si>
    <t>…</t>
    <phoneticPr fontId="1" type="noConversion"/>
  </si>
  <si>
    <t>前3/7/14/30/60/140天-均值</t>
    <phoneticPr fontId="1" type="noConversion"/>
  </si>
  <si>
    <t>前14/60/140天-促销次数</t>
    <phoneticPr fontId="1" type="noConversion"/>
  </si>
  <si>
    <t>未来是否促销(16列)</t>
    <phoneticPr fontId="1" type="noConversion"/>
  </si>
  <si>
    <t>前4周（一个月）对应星期-均值（7列）</t>
    <phoneticPr fontId="1" type="noConversion"/>
  </si>
  <si>
    <t>前20周（140天）对应星期-均值（7列）</t>
    <phoneticPr fontId="1" type="noConversion"/>
  </si>
  <si>
    <t>示例：星期三对应日期求平均-'2017-06-28', '2017-07-05', '2017-07-12', '2017-07-19'</t>
    <phoneticPr fontId="1" type="noConversion"/>
  </si>
  <si>
    <t>示例：星期三对应日期求平均-'2017-03-08', '2017-03-15', '2017-03-22', '2017-03-29',
               '2017-04-05', '2017-04-12', '2017-04-19', '2017-04-26',
               '2017-05-03', '2017-05-10', '2017-05-17', '2017-05-24',
               '2017-05-31', '2017-06-07', '2017-06-14', '2017-06-21',
               '2017-06-28', '2017-07-05', '2017-07-12', '2017-07-19'</t>
    <phoneticPr fontId="1" type="noConversion"/>
  </si>
  <si>
    <t>Bojan</t>
    <phoneticPr fontId="1" type="noConversion"/>
  </si>
  <si>
    <t>train for LB</t>
    <phoneticPr fontId="1" type="noConversion"/>
  </si>
  <si>
    <t>y</t>
    <phoneticPr fontId="1" type="noConversion"/>
  </si>
  <si>
    <t>X</t>
    <phoneticPr fontId="1" type="noConversion"/>
  </si>
  <si>
    <t>2017/7/12-2017-07-27</t>
    <phoneticPr fontId="1" type="noConversion"/>
  </si>
  <si>
    <t>2017/7/19-2017-08-03</t>
    <phoneticPr fontId="1" type="noConversion"/>
  </si>
  <si>
    <t>2017/7/26-2017-08-10</t>
    <phoneticPr fontId="1" type="noConversion"/>
  </si>
  <si>
    <t>2017/7/5-2017-07-20</t>
    <phoneticPr fontId="1" type="noConversion"/>
  </si>
  <si>
    <t>未来15天未促销次数</t>
    <phoneticPr fontId="1" type="noConversion"/>
  </si>
  <si>
    <t>除去20170726这天</t>
    <phoneticPr fontId="1" type="noConversion"/>
  </si>
  <si>
    <t>未来是否促销与前14/60/140天促销次数的乘积（16*3列）</t>
    <phoneticPr fontId="1" type="noConversion"/>
  </si>
  <si>
    <t>未来是否促销与未来15天未促销累计平均次数的乘积（16列）</t>
    <phoneticPr fontId="1" type="noConversion"/>
  </si>
  <si>
    <t>含有20170726这天</t>
    <phoneticPr fontId="1" type="noConversion"/>
  </si>
  <si>
    <t>前7天（7列）</t>
    <phoneticPr fontId="1" type="noConversion"/>
  </si>
  <si>
    <t>前6天-各加上一周-累计平均（6列）</t>
    <phoneticPr fontId="1" type="noConversion"/>
  </si>
  <si>
    <t>前7天-上一周-（7列）</t>
    <phoneticPr fontId="1" type="noConversion"/>
  </si>
  <si>
    <t>前7天-各前3/7/14/30/60/140天均值（7*6列）</t>
    <phoneticPr fontId="1" type="noConversion"/>
  </si>
  <si>
    <t>前7天-上一周-各前3/7/14/30/60/140天均值（7*6列）</t>
    <phoneticPr fontId="1" type="noConversion"/>
  </si>
  <si>
    <t>前6天-累计平均（6列）</t>
    <phoneticPr fontId="1" type="noConversion"/>
  </si>
  <si>
    <t>https://www.kaggle.com/shixw125/1st-place-lgb-model-public-0-506-private-0-511</t>
  </si>
  <si>
    <t>https://www.kaggle.com/cast42/xgboost-in-python-with-rmspe-v2/code</t>
  </si>
  <si>
    <t>2)didn't use the sales to generate features.</t>
    <phoneticPr fontId="1" type="noConversion"/>
  </si>
  <si>
    <t xml:space="preserve">1)just use the time (day/week/month/holiday), promotion and competition features;  </t>
    <phoneticPr fontId="1" type="noConversion"/>
  </si>
  <si>
    <t xml:space="preserve">3)validation set is random split </t>
    <phoneticPr fontId="1" type="noConversion"/>
  </si>
  <si>
    <t>https://www.kaggle.com/cast42/xgboost-extra-features/code</t>
  </si>
  <si>
    <t>https://www.kaggle.com/mlandry/random-forest-example/code</t>
  </si>
  <si>
    <t>3rd place</t>
    <phoneticPr fontId="1" type="noConversion"/>
  </si>
  <si>
    <t>1st place</t>
    <phoneticPr fontId="1" type="noConversion"/>
  </si>
  <si>
    <t>solution share</t>
    <phoneticPr fontId="1" type="noConversion"/>
  </si>
  <si>
    <t>https://www.kaggle.com/c/rossmann-store-sales/discussion/17974#101792</t>
    <phoneticPr fontId="1" type="noConversion"/>
  </si>
  <si>
    <t>https://www.kaggle.com/c/rossmann-store-sales/discussion/17896#101318</t>
    <phoneticPr fontId="1" type="noConversion"/>
  </si>
  <si>
    <t>Question4</t>
    <phoneticPr fontId="1" type="noConversion"/>
  </si>
  <si>
    <t>In earlier versions of my model, year and day of month resulted in overfit. When the number of other features increased, it was ok to include them again (together with month, week of year and day of year to capture annual seasonality)</t>
    <phoneticPr fontId="1" type="noConversion"/>
  </si>
  <si>
    <t>How do to the features when overfitting?</t>
    <phoneticPr fontId="1" type="noConversion"/>
  </si>
  <si>
    <t> </t>
    <phoneticPr fontId="1" type="noConversion"/>
  </si>
  <si>
    <t>If everything seems fine, then I made submissions to see the LB score to verify that they indeed works on the LB period. If not, then I doubts: 1) whether there are any subtle bugs (including future label leaks, etc.) in my code that contributed to CV score improvement ----if yes, fix it; 2) whether there are some significant dissimilarity between my CV set and the test set--if yes, then try the best to make CV set as similar to the test set as possible (render the CV set distribution identical to that of the test set.).</t>
    <phoneticPr fontId="1" type="noConversion"/>
  </si>
  <si>
    <t>Question5</t>
    <phoneticPr fontId="1" type="noConversion"/>
  </si>
  <si>
    <t>How to predict long terms of time series, such as predict the future of 48 days?</t>
    <phoneticPr fontId="1" type="noConversion"/>
  </si>
  <si>
    <t xml:space="preserve">2017-6-14 - 2017-6-29 </t>
    <phoneticPr fontId="1" type="noConversion"/>
  </si>
  <si>
    <t>2017-6-21 - 2017-7-6</t>
    <phoneticPr fontId="1" type="noConversion"/>
  </si>
  <si>
    <t>2017-7-19 - 2017-8-3</t>
    <phoneticPr fontId="1" type="noConversion"/>
  </si>
  <si>
    <t>2017-6-28 - 2017-7-13</t>
    <phoneticPr fontId="1" type="noConversion"/>
  </si>
  <si>
    <t>2017-7-05 - 2017-7-20</t>
    <phoneticPr fontId="1" type="noConversion"/>
  </si>
  <si>
    <t>2017-7-12 - 2017-7-27</t>
    <phoneticPr fontId="1" type="noConversion"/>
  </si>
  <si>
    <t>weiwei</t>
    <phoneticPr fontId="1" type="noConversion"/>
  </si>
  <si>
    <t>未来3/7/14天-促销次数</t>
    <phoneticPr fontId="1" type="noConversion"/>
  </si>
  <si>
    <t>…</t>
    <phoneticPr fontId="1" type="noConversion"/>
  </si>
  <si>
    <t>上周对应日期-前3/7/14/30/60/140天-均值/中位数/最小/最大/标准差/差分均值/指数均值（6*7列）</t>
    <phoneticPr fontId="1" type="noConversion"/>
  </si>
  <si>
    <t>当前日期-前3/7/14/30/60/140天-均值/中位数/最小/最大/标准差/差分均值/指数均值（6*7列）</t>
    <phoneticPr fontId="1" type="noConversion"/>
  </si>
  <si>
    <t>当前日期-前14/60/140天-促销次数</t>
    <phoneticPr fontId="1" type="noConversion"/>
  </si>
  <si>
    <t>当前日期-前3/7/14/30/60/140天与前3/7/14/30/60/140天是否促销的乘积-均值与指数均值（6*4列）</t>
    <phoneticPr fontId="1" type="noConversion"/>
  </si>
  <si>
    <t>当前日期-前7/14/30/60/140天-销售量/首次销售量/末次销售量/促销次数/首次促销次数/末次促销次数（5*6列）</t>
    <phoneticPr fontId="1" type="noConversion"/>
  </si>
  <si>
    <t>未来15天-促销次数/首次促销次数/末次促销次数（3列）</t>
    <phoneticPr fontId="1" type="noConversion"/>
  </si>
  <si>
    <t>当前日期-前16天（16列）</t>
    <phoneticPr fontId="1" type="noConversion"/>
  </si>
  <si>
    <t>当前日期-前16天-是否促销（16列）</t>
    <phoneticPr fontId="1" type="noConversion"/>
  </si>
  <si>
    <t>https://robjhyndman.com/hyndsight/crossvalidation/</t>
  </si>
  <si>
    <t>Strategy of validation mechanism:</t>
    <phoneticPr fontId="1" type="noConversion"/>
  </si>
  <si>
    <t>first</t>
    <phoneticPr fontId="1" type="noConversion"/>
  </si>
  <si>
    <t>Question4</t>
    <phoneticPr fontId="1" type="noConversion"/>
  </si>
  <si>
    <t>I more and more rely on a comprehensive CV mechanism when I want to play a competition seriously, and when the CV_LB score is inconsistent, I paid more attentions /spent much more efforts to design a more sophisticated CV mechanism to achieve the consistency. </t>
  </si>
  <si>
    <t>why the CV mechanism is very important?</t>
    <phoneticPr fontId="1" type="noConversion"/>
  </si>
  <si>
    <t>https://www.otexts.org/fpp/2/5</t>
    <phoneticPr fontId="1" type="noConversion"/>
  </si>
  <si>
    <t xml:space="preserve">Example: stores sales forecasting </t>
    <phoneticPr fontId="1" type="noConversion"/>
  </si>
  <si>
    <t>Summary</t>
    <phoneticPr fontId="1" type="noConversion"/>
  </si>
  <si>
    <t>Question</t>
    <phoneticPr fontId="1" type="noConversion"/>
  </si>
  <si>
    <t>first</t>
    <phoneticPr fontId="1" type="noConversion"/>
  </si>
  <si>
    <t>国内时序预测-交叉验证设计框架</t>
    <phoneticPr fontId="1" type="noConversion"/>
  </si>
  <si>
    <t>third</t>
    <phoneticPr fontId="1" type="noConversion"/>
  </si>
  <si>
    <t>cost functon</t>
    <phoneticPr fontId="1" type="noConversion"/>
  </si>
  <si>
    <t>https://www.kaggle.com/c/rossmann-store-sales/discussion/17601</t>
  </si>
  <si>
    <t>https://www.kaggle.com/c/rossmann-store-sales/discussion/17026</t>
  </si>
  <si>
    <t>Recent solution share</t>
    <phoneticPr fontId="1" type="noConversion"/>
  </si>
  <si>
    <t>http://cn.bing.com/search?q=github++rossmann+sales+forecasting&amp;qs=n&amp;form=QBLHCN&amp;sp=-1&amp;pq=undefined&amp;sc=0-15&amp;sk=&amp;cvid=33237C3A89CE4AFAAA90758DC862A103</t>
  </si>
  <si>
    <t>https://github.com/elena-petrova/rossmann_TSA_forecasts</t>
  </si>
  <si>
    <t>1,此处考虑了指数均值，还可以考虑holter-winter指数</t>
    <phoneticPr fontId="1" type="noConversion"/>
  </si>
  <si>
    <t>2,还可以考虑holidays/items sales starting day等计数</t>
    <phoneticPr fontId="1" type="noConversion"/>
  </si>
  <si>
    <t>http://blog.kaggle.com/2016/02/03/rossmann-store-sales-winners-interview-2nd-place-nima-shahbazi/</t>
  </si>
  <si>
    <t>39列</t>
    <phoneticPr fontId="1" type="noConversion"/>
  </si>
  <si>
    <t>y-（39列）</t>
    <phoneticPr fontId="1" type="noConversion"/>
  </si>
  <si>
    <t>t1 = date(2017, 5, 31)</t>
  </si>
  <si>
    <t>t2 = date(2017,4,23)</t>
  </si>
  <si>
    <t>t1-t2  # 39</t>
  </si>
  <si>
    <t>arrow.get(t1).shift(days=-38)</t>
  </si>
  <si>
    <t>t3 = date(2017,4,19)</t>
  </si>
  <si>
    <t>arrow.get(t3).shift(days=-38)</t>
  </si>
  <si>
    <t>y（20161218-20170308）</t>
    <phoneticPr fontId="1" type="noConversion"/>
  </si>
  <si>
    <t>[arrow.get(i).shift(days=38).format('YYYY-MM-DD') for i in tss]</t>
    <phoneticPr fontId="1" type="noConversion"/>
  </si>
  <si>
    <t>final submission = 0.42*model_1 + 0.28 * model_2 + 0.18 * model_3 + 0.12 * model_4</t>
  </si>
  <si>
    <t>public = 0.504 , private = 0.509</t>
  </si>
  <si>
    <t>shift</t>
    <phoneticPr fontId="1" type="noConversion"/>
  </si>
  <si>
    <t>Golden Week</t>
  </si>
  <si>
    <t>https://www.kaggle.com/c/recruit-restaurant-visitor-forecasting/discussion/45048#254047</t>
  </si>
  <si>
    <t>Weekdays for Golden Week are different in 2017 than they were in 2016. In 2016, Golden Week spanned Friday to Thursday. In 2017, Golden Week spanned Saturday to Friday. </t>
  </si>
  <si>
    <t>https://www.kaggle.com/headsortails/be-my-guest-recruit-restaurant-eda</t>
  </si>
  <si>
    <t>(It's not optimal (it does not include the Golden Week), but at least it's same length and spans the same composition of weekdays as the test set.)</t>
    <phoneticPr fontId="1" type="noConversion"/>
  </si>
  <si>
    <t>the temperature and the precipitation information from the weather data.</t>
  </si>
  <si>
    <t>I am making manual adjustments for the Golden Week.</t>
    <phoneticPr fontId="1" type="noConversion"/>
  </si>
  <si>
    <t>I'm thinking of using a separate model just for the Golden Week. By manual adjustments I mean that for the moment I'm just going to do some simple averages. There is much data available for the Golden Week so my intuition tells me that the simpler the better.</t>
    <phoneticPr fontId="1" type="noConversion"/>
  </si>
  <si>
    <t>https://www.kaggle.com/huntermcgushion/rrv-weather-data</t>
  </si>
  <si>
    <t>external data</t>
    <phoneticPr fontId="1" type="noConversion"/>
  </si>
  <si>
    <t>https://www.kaggle.com/huntermcgushion/exhaustive-weather-eda-file-overview/data</t>
  </si>
  <si>
    <r>
      <t>np.array([arrow.get(i).format(</t>
    </r>
    <r>
      <rPr>
        <sz val="11.3"/>
        <color rgb="FF008080"/>
        <rFont val="Consolas"/>
        <family val="3"/>
      </rPr>
      <t>'YYYY-MM-DD'</t>
    </r>
    <r>
      <rPr>
        <sz val="11.3"/>
        <color rgb="FFA9B7C6"/>
        <rFont val="Consolas"/>
        <family val="3"/>
      </rPr>
      <t xml:space="preserve">) </t>
    </r>
    <r>
      <rPr>
        <b/>
        <sz val="11.3"/>
        <color rgb="FFCC7832"/>
        <rFont val="Consolas"/>
        <family val="3"/>
      </rPr>
      <t xml:space="preserve">for </t>
    </r>
    <r>
      <rPr>
        <sz val="11.3"/>
        <color rgb="FFA9B7C6"/>
        <rFont val="Consolas"/>
        <family val="3"/>
      </rPr>
      <t xml:space="preserve">i </t>
    </r>
    <r>
      <rPr>
        <b/>
        <sz val="11.3"/>
        <color rgb="FFCC7832"/>
        <rFont val="Consolas"/>
        <family val="3"/>
      </rPr>
      <t xml:space="preserve">in </t>
    </r>
    <r>
      <rPr>
        <sz val="11.3"/>
        <color rgb="FFA9B7C6"/>
        <rFont val="Consolas"/>
        <family val="3"/>
      </rPr>
      <t>tss]).reshape(-</t>
    </r>
    <r>
      <rPr>
        <sz val="11.3"/>
        <color rgb="FF6897BB"/>
        <rFont val="Consolas"/>
        <family val="3"/>
      </rPr>
      <t>1</t>
    </r>
    <r>
      <rPr>
        <sz val="11.3"/>
        <color rgb="FFCC7832"/>
        <rFont val="Consolas"/>
        <family val="3"/>
      </rPr>
      <t>,</t>
    </r>
    <r>
      <rPr>
        <sz val="11.3"/>
        <color rgb="FF6897BB"/>
        <rFont val="Consolas"/>
        <family val="3"/>
      </rPr>
      <t>1</t>
    </r>
    <r>
      <rPr>
        <sz val="11.3"/>
        <color rgb="FFA9B7C6"/>
        <rFont val="Consolas"/>
        <family val="3"/>
      </rPr>
      <t>)</t>
    </r>
  </si>
  <si>
    <r>
      <t>np.array([arrow.get(i).shift(</t>
    </r>
    <r>
      <rPr>
        <sz val="11.3"/>
        <color rgb="FFAA4926"/>
        <rFont val="Consolas"/>
        <family val="3"/>
      </rPr>
      <t>days</t>
    </r>
    <r>
      <rPr>
        <sz val="11.3"/>
        <color rgb="FFA9B7C6"/>
        <rFont val="Consolas"/>
        <family val="3"/>
      </rPr>
      <t>=</t>
    </r>
    <r>
      <rPr>
        <sz val="11.3"/>
        <color rgb="FF6897BB"/>
        <rFont val="Consolas"/>
        <family val="3"/>
      </rPr>
      <t>38</t>
    </r>
    <r>
      <rPr>
        <sz val="11.3"/>
        <color rgb="FFA9B7C6"/>
        <rFont val="Consolas"/>
        <family val="3"/>
      </rPr>
      <t>).format(</t>
    </r>
    <r>
      <rPr>
        <sz val="11.3"/>
        <color rgb="FF008080"/>
        <rFont val="Consolas"/>
        <family val="3"/>
      </rPr>
      <t>'YYYY-MM-DD'</t>
    </r>
    <r>
      <rPr>
        <sz val="11.3"/>
        <color rgb="FFA9B7C6"/>
        <rFont val="Consolas"/>
        <family val="3"/>
      </rPr>
      <t xml:space="preserve">) </t>
    </r>
    <r>
      <rPr>
        <b/>
        <sz val="11.3"/>
        <color rgb="FFCC7832"/>
        <rFont val="Consolas"/>
        <family val="3"/>
      </rPr>
      <t xml:space="preserve">for </t>
    </r>
    <r>
      <rPr>
        <sz val="11.3"/>
        <color rgb="FFA9B7C6"/>
        <rFont val="Consolas"/>
        <family val="3"/>
      </rPr>
      <t xml:space="preserve">i </t>
    </r>
    <r>
      <rPr>
        <b/>
        <sz val="11.3"/>
        <color rgb="FFCC7832"/>
        <rFont val="Consolas"/>
        <family val="3"/>
      </rPr>
      <t xml:space="preserve">in </t>
    </r>
    <r>
      <rPr>
        <sz val="11.3"/>
        <color rgb="FFA9B7C6"/>
        <rFont val="Consolas"/>
        <family val="3"/>
      </rPr>
      <t>tss]).reshape(-</t>
    </r>
    <r>
      <rPr>
        <sz val="11.3"/>
        <color rgb="FF6897BB"/>
        <rFont val="Consolas"/>
        <family val="3"/>
      </rPr>
      <t>1</t>
    </r>
    <r>
      <rPr>
        <sz val="11.3"/>
        <color rgb="FFCC7832"/>
        <rFont val="Consolas"/>
        <family val="3"/>
      </rPr>
      <t>,</t>
    </r>
    <r>
      <rPr>
        <sz val="11.3"/>
        <color rgb="FF6897BB"/>
        <rFont val="Consolas"/>
        <family val="3"/>
      </rPr>
      <t>1</t>
    </r>
    <r>
      <rPr>
        <sz val="11.3"/>
        <color rgb="FFA9B7C6"/>
        <rFont val="Consolas"/>
        <family val="3"/>
      </rPr>
      <t>)</t>
    </r>
  </si>
  <si>
    <t>Add more training data!</t>
    <phoneticPr fontId="1" type="noConversion"/>
  </si>
  <si>
    <t>for i in range(6):</t>
    <phoneticPr fontId="1" type="noConversion"/>
  </si>
  <si>
    <t>t2017 = date(2016, 12, 18)</t>
    <phoneticPr fontId="1" type="noConversion"/>
  </si>
  <si>
    <t>含验证集信息(Overfitting!)</t>
    <phoneticPr fontId="1" type="noConversion"/>
  </si>
  <si>
    <t>示例：Target encoding - attention the data leakage!</t>
    <phoneticPr fontId="1" type="noConversion"/>
  </si>
  <si>
    <t>range(14)--&gt;data leakage--&gt;overfitting</t>
    <phoneticPr fontId="1" type="noConversion"/>
  </si>
  <si>
    <t>为预测2016/10/16-2016/11/23，构建周期特征：</t>
    <phoneticPr fontId="1" type="noConversion"/>
  </si>
  <si>
    <t xml:space="preserve">    print(pd.date_range(t2016 - timedelta(days=4*7-i), periods=4, freq='7D'))</t>
    <phoneticPr fontId="1" type="noConversion"/>
  </si>
  <si>
    <t>for i in range(7):</t>
    <phoneticPr fontId="1" type="noConversion"/>
  </si>
  <si>
    <t>前7天-前4周（一个月）对应星期-均值（7列）</t>
    <phoneticPr fontId="1" type="noConversion"/>
  </si>
  <si>
    <t>for i in range(14):</t>
    <phoneticPr fontId="1" type="noConversion"/>
  </si>
  <si>
    <t xml:space="preserve">    print(pd.date_range(t2016 - timedelta(days=4*7-i) + timedelta(days=-7)
, periods=4, freq='7D'))</t>
    <phoneticPr fontId="1" type="noConversion"/>
  </si>
  <si>
    <t>前7天-上一周-前4周（一个月）对应星期-均值（7列）</t>
    <phoneticPr fontId="1" type="noConversion"/>
  </si>
  <si>
    <t>https://github.com/MaxHalford/xam/blob/master/docs/model-selection.md#ordered-cross-validation</t>
  </si>
  <si>
    <t>示例：the valid error smaller than training error?</t>
    <phoneticPr fontId="1" type="noConversion"/>
  </si>
  <si>
    <t>[46]</t>
  </si>
  <si>
    <t>training</t>
  </si>
  <si>
    <t>s l2: 115.405</t>
  </si>
  <si>
    <t>valid_1</t>
  </si>
  <si>
    <t>s l2: 87.6316</t>
  </si>
  <si>
    <t>[38]</t>
  </si>
  <si>
    <t>s l2: 112.982</t>
  </si>
  <si>
    <t>s l2: 101.675</t>
  </si>
  <si>
    <t>[62]</t>
  </si>
  <si>
    <t>s l2: 116.536</t>
  </si>
  <si>
    <t>s l2: 113.752</t>
  </si>
  <si>
    <t>s l2: 187.924</t>
  </si>
  <si>
    <t>s l2: 135.9</t>
  </si>
  <si>
    <t>[71]</t>
  </si>
  <si>
    <t>s l2: 118.156</t>
  </si>
  <si>
    <t>s l2: 115.516</t>
  </si>
  <si>
    <t>[36]</t>
  </si>
  <si>
    <t>s l2: 202.581</t>
  </si>
  <si>
    <t>s l2: 152.046</t>
  </si>
  <si>
    <t>[54]</t>
  </si>
  <si>
    <t>s l2: 130.686</t>
  </si>
  <si>
    <t>s l2: 124.396</t>
  </si>
  <si>
    <t>[44]</t>
  </si>
  <si>
    <t>s l2: 201.135</t>
  </si>
  <si>
    <t>s l2: 148.279</t>
  </si>
  <si>
    <t>[119]</t>
  </si>
  <si>
    <t>s l2: 128.583</t>
  </si>
  <si>
    <t>s l2: 122.069</t>
  </si>
  <si>
    <t>[47]</t>
  </si>
  <si>
    <t>s l2: 105.137</t>
  </si>
  <si>
    <t>s l2: 91.0093</t>
  </si>
  <si>
    <t>[63]</t>
  </si>
  <si>
    <t>s l2: 102.991</t>
  </si>
  <si>
    <t>s l2: 75.5316</t>
  </si>
  <si>
    <t>[89]</t>
  </si>
  <si>
    <t>s l2: 121.901</t>
  </si>
  <si>
    <t>s l2: 127.575</t>
  </si>
  <si>
    <t>[124]</t>
  </si>
  <si>
    <t>s l2: 177.048</t>
  </si>
  <si>
    <t>s l2: 163.983</t>
  </si>
  <si>
    <t>[49]</t>
  </si>
  <si>
    <t>s l2: 105.675</t>
  </si>
  <si>
    <t>s l2: 67.6568</t>
  </si>
  <si>
    <t>[148]</t>
  </si>
  <si>
    <t>s l2: 95.2981</t>
  </si>
  <si>
    <t>s l2: 774.683</t>
  </si>
  <si>
    <t>[85]</t>
  </si>
  <si>
    <t>s l2: 160.846</t>
  </si>
  <si>
    <t>s l2: 118.621</t>
  </si>
  <si>
    <t>s l2: 0.609428</t>
  </si>
  <si>
    <t>s l2: 0.501503</t>
  </si>
  <si>
    <t>…</t>
    <phoneticPr fontId="1" type="noConversion"/>
  </si>
  <si>
    <t>[120]</t>
    <phoneticPr fontId="1" type="noConversion"/>
  </si>
  <si>
    <t>s l2: 0.671618</t>
  </si>
  <si>
    <t>s l2: 0.511865</t>
  </si>
  <si>
    <t>s l2: 0.657914</t>
  </si>
  <si>
    <t>s l2: 0.633364</t>
  </si>
  <si>
    <t>s l2: 0.684671</t>
  </si>
  <si>
    <t>s l2: 0.461834</t>
  </si>
  <si>
    <t>s l2: 0.648536</t>
  </si>
  <si>
    <t>s l2: 0.512544</t>
  </si>
  <si>
    <t>s l2: 0.556411</t>
  </si>
  <si>
    <t>s l2: 0.397705</t>
  </si>
  <si>
    <t>s l2: 0.720347</t>
  </si>
  <si>
    <t>s l2: 0.769902</t>
  </si>
  <si>
    <t>s l2: 0.553101</t>
  </si>
  <si>
    <t>s l2: 0.685574</t>
  </si>
  <si>
    <t>s l2: 0.554505</t>
  </si>
  <si>
    <t>s l2: 0.58458</t>
  </si>
  <si>
    <t>s l2: 0.449611</t>
  </si>
  <si>
    <t>s l2: 0.768866</t>
  </si>
  <si>
    <t>s l2: 0.513908</t>
  </si>
  <si>
    <t>s l2: 0.817369</t>
  </si>
  <si>
    <t>s l2: 0.679848</t>
  </si>
  <si>
    <t>s l2: 0.852714</t>
  </si>
  <si>
    <t>s l2: 0.659251</t>
  </si>
  <si>
    <t>s l2: 0.828292</t>
  </si>
  <si>
    <t>s l2: 0.686614</t>
  </si>
  <si>
    <t>s l2: 0.793845</t>
  </si>
  <si>
    <t>s l2: 0.631257</t>
  </si>
  <si>
    <t>s l2: 0.725299</t>
  </si>
  <si>
    <t>s l2: 0.604022</t>
  </si>
  <si>
    <t>s l2: 0.608892</t>
  </si>
  <si>
    <t>s l2: 0.545246</t>
  </si>
  <si>
    <t>s l2: 0.766915</t>
  </si>
  <si>
    <t>s l2: 0.55529</t>
  </si>
  <si>
    <t>s l2: 0.85291</t>
  </si>
  <si>
    <t>s l2: 0.790309</t>
  </si>
  <si>
    <t>s l2: 0.854111</t>
  </si>
  <si>
    <t>s l2: 0.686643</t>
  </si>
  <si>
    <t>[67]</t>
    <phoneticPr fontId="1" type="noConversion"/>
  </si>
  <si>
    <t>[66]</t>
    <phoneticPr fontId="1" type="noConversion"/>
  </si>
  <si>
    <t>[65]</t>
    <phoneticPr fontId="1" type="noConversion"/>
  </si>
  <si>
    <t>[64]</t>
    <phoneticPr fontId="1" type="noConversion"/>
  </si>
  <si>
    <t>[76]</t>
    <phoneticPr fontId="1" type="noConversion"/>
  </si>
  <si>
    <t>[70]</t>
    <phoneticPr fontId="1" type="noConversion"/>
  </si>
  <si>
    <t>[72]</t>
    <phoneticPr fontId="1" type="noConversion"/>
  </si>
  <si>
    <t>[59]</t>
    <phoneticPr fontId="1" type="noConversion"/>
  </si>
  <si>
    <t>[42]</t>
    <phoneticPr fontId="1" type="noConversion"/>
  </si>
  <si>
    <t>[53]</t>
    <phoneticPr fontId="1" type="noConversion"/>
  </si>
  <si>
    <t>[78]</t>
    <phoneticPr fontId="1" type="noConversion"/>
  </si>
  <si>
    <t>[52]</t>
    <phoneticPr fontId="1" type="noConversion"/>
  </si>
  <si>
    <t>[105]</t>
    <phoneticPr fontId="1" type="noConversion"/>
  </si>
  <si>
    <t>[61]</t>
    <phoneticPr fontId="1" type="noConversion"/>
  </si>
  <si>
    <t>s l2: 0.4609</t>
    <phoneticPr fontId="1" type="noConversion"/>
  </si>
  <si>
    <t>1st</t>
    <phoneticPr fontId="1" type="noConversion"/>
  </si>
  <si>
    <t>6th</t>
    <phoneticPr fontId="1" type="noConversion"/>
  </si>
  <si>
    <t>https://www.kaggle.com/safavieh/median-estimation-by-fibonacci-et-al-lb-44-9</t>
  </si>
  <si>
    <t>https://www.kaggle.com/headsortails/wiki-traffic-forecast-exploration-wtf-eda</t>
  </si>
  <si>
    <t>https://www.kaggle.com/cpmpml/smape-weirdness</t>
  </si>
  <si>
    <t>metrics</t>
    <phoneticPr fontId="1" type="noConversion"/>
  </si>
  <si>
    <t>Example</t>
    <phoneticPr fontId="1" type="noConversion"/>
  </si>
  <si>
    <t>https://www.kaggle.com/c/web-traffic-time-series-forecasting/discussion/39367</t>
  </si>
  <si>
    <t>Share your general approach?</t>
  </si>
  <si>
    <t>2d</t>
    <phoneticPr fontId="1" type="noConversion"/>
  </si>
  <si>
    <t>3d</t>
    <phoneticPr fontId="1" type="noConversion"/>
  </si>
  <si>
    <t>https://gist.github.com/thousandvoices/7d01f366a388516359915a4b090e29d4</t>
  </si>
  <si>
    <t>Structure</t>
    <phoneticPr fontId="1" type="noConversion"/>
  </si>
  <si>
    <t>https://www.kaggle.com/c/web-traffic-time-series-forecasting/discussion/43603</t>
  </si>
  <si>
    <t>https://github.com/jfpuget/Kaggle/tree/master/WebTrafficPrediction</t>
  </si>
  <si>
    <t>https://www.kaggle.com/c/web-traffic-time-series-forecasting/discussion/39395</t>
  </si>
  <si>
    <t>https://www.kaggle.com/c/web-traffic-time-series-forecasting/discussion/43727</t>
  </si>
  <si>
    <t>8th</t>
    <phoneticPr fontId="1" type="noConversion"/>
  </si>
  <si>
    <t>eda</t>
    <phoneticPr fontId="1" type="noConversion"/>
  </si>
  <si>
    <t>1) Simple, constant, median-based prediction</t>
  </si>
  <si>
    <t>5th</t>
    <phoneticPr fontId="1" type="noConversion"/>
  </si>
  <si>
    <t>A more traditional forecast approach and worth learning from it!</t>
    <phoneticPr fontId="1" type="noConversion"/>
  </si>
  <si>
    <t>2) Median for each day of the week</t>
  </si>
  <si>
    <t>3) Nonlinear polynomial autoregression</t>
  </si>
  <si>
    <t>This is a list of 7 numbers for each page. The last 35 days were used to calculate medians. The mean of medians was subtracted. If a page had no weekly pattern, this list would ideally be all zeros.</t>
  </si>
  <si>
    <t>4) Pages with a strong yearly pattern</t>
  </si>
  <si>
    <t>crossover(ensemble)</t>
    <phoneticPr fontId="1" type="noConversion"/>
  </si>
  <si>
    <t>x is an indicator for whether a model part should be used (low median page views activates the median model, high autocorrelation activates the yearly pattern model). Parameter x0 is the value at which the function begins to turn on and the model part begins to be used. Parameter x1 is the value at which the model part is fully on (though the other model part could also be on, and then the two would be mixed).</t>
  </si>
  <si>
    <t>Method1</t>
    <phoneticPr fontId="1" type="noConversion"/>
  </si>
  <si>
    <t>Method2</t>
    <phoneticPr fontId="1" type="noConversion"/>
  </si>
  <si>
    <t>Find a good proxy for Y:</t>
    <phoneticPr fontId="1" type="noConversion"/>
  </si>
  <si>
    <t>Combine the prediction of 1)/3)/4), then add the the weekly pattern(2)) to the prediction, the prediction were exponentiated to invert the initial log transform, and finally the predicted page views were rounded to the nearest whole number.</t>
    <phoneticPr fontId="1" type="noConversion"/>
  </si>
  <si>
    <t>This part of the model was particularly useful for pages regarding sporting events, holidays, historical events, etc. The "strength" of a page's yearly pattern was determined by comparing last year's page views with the year before that. Normally one would use the correlation coefficient for this, but it was a little bit better, and faster, for me to use norm(lastYear - yearBefore)/(norm(lastYear) + norm(yearBefore)), after subtracting the mean from each list.</t>
    <phoneticPr fontId="1" type="noConversion"/>
  </si>
  <si>
    <t>Prediction for pages with a strong yearly pattern could be a bit confusing. The X values describe the future, 365 days ago. They were polynomial regression coefficients of page views starting 365 days ago and ending 62 days later. The future Y values were polynomial regression coefficients of future page views, over the entire 62 day prediction period. For X and Y, the order of polynomial expansion was 2. Y was predicted from X using median regression.</t>
    <phoneticPr fontId="1" type="noConversion"/>
  </si>
  <si>
    <t>trained using 62 days from Sept 13 2016, and same features built out of the data up to Sept 10 2016. Then predicted using same features built out of data up to Sept 10 2017. </t>
  </si>
  <si>
    <t>In order to remove the yearly trend and keep seasonality I substracted the median of the last 20 weeks of train data from the train and test data. Once medians are substracted, value ranges are comparable year to year.</t>
    <phoneticPr fontId="1" type="noConversion"/>
  </si>
  <si>
    <t>1) the yearly seasonality</t>
    <phoneticPr fontId="1" type="noConversion"/>
  </si>
  <si>
    <t>I added the substracted value to the predictions before ensembling.</t>
  </si>
  <si>
    <t>2) objective function</t>
    <phoneticPr fontId="1" type="noConversion"/>
  </si>
  <si>
    <t>use RMSE and to approximate SMAPE with log1p transformed data. SMAPE is about ignoring outliers. Using a log(1 + Cx) transform of all views data is a first step towards ignoring outliers(using a scaling factor for transform). A second step is to use the right objective function for each of the three algorithms.</t>
    <phoneticPr fontId="1" type="noConversion"/>
  </si>
  <si>
    <t>…</t>
    <phoneticPr fontId="1" type="noConversion"/>
  </si>
  <si>
    <t>second</t>
    <phoneticPr fontId="1" type="noConversion"/>
  </si>
  <si>
    <t xml:space="preserve">Example: stores sales forecasting </t>
    <phoneticPr fontId="1" type="noConversion"/>
  </si>
  <si>
    <t>Using same features for each day (NROW), and repeat features with times of predict day numbers, then concate these into one dataset.(Dataset = NROW * 16 times).</t>
    <phoneticPr fontId="1" type="noConversion"/>
  </si>
  <si>
    <t>Using same features for each store, and repeat features to lens of predict day numbers.</t>
    <phoneticPr fontId="1" type="noConversion"/>
  </si>
  <si>
    <t>Such as, for each store just using the past day of weeks features, and aggregate the day of weeks result into seven numbers, repeat the seven numbers to lens of days.</t>
    <phoneticPr fontId="1" type="noConversion"/>
  </si>
  <si>
    <t>visit_date</t>
  </si>
  <si>
    <t>air_store_id</t>
  </si>
  <si>
    <t>day_of_week</t>
    <phoneticPr fontId="1" type="noConversion"/>
  </si>
  <si>
    <t>visitors</t>
    <phoneticPr fontId="1" type="noConversion"/>
  </si>
  <si>
    <t>train_data</t>
    <phoneticPr fontId="1" type="noConversion"/>
  </si>
  <si>
    <t>agg_data</t>
    <phoneticPr fontId="1" type="noConversion"/>
  </si>
  <si>
    <t>origin_data</t>
    <phoneticPr fontId="1" type="noConversion"/>
  </si>
  <si>
    <t xml:space="preserve">merge on air_store_id &amp; day_of_week </t>
    <phoneticPr fontId="1" type="noConversion"/>
  </si>
  <si>
    <t>29th</t>
    <phoneticPr fontId="1" type="noConversion"/>
  </si>
  <si>
    <t>https://www.kaggle.com/c/web-traffic-time-series-forecasting/discussion/39876#223675</t>
  </si>
  <si>
    <t>2. y_pred is the median of the neighbors</t>
  </si>
  <si>
    <t>Two key components:</t>
    <phoneticPr fontId="1" type="noConversion"/>
  </si>
  <si>
    <t>Split the predictions in two, for the first few days I used fewer training days, for the last days I used more training days. Also split the training data by traffic type.</t>
    <phoneticPr fontId="1" type="noConversion"/>
  </si>
  <si>
    <t>1. nn = NearestNeighbors(n_neighbors=k, metric='canberra')</t>
    <phoneticPr fontId="1" type="noConversion"/>
  </si>
  <si>
    <t>It was not a kNN regressor, it was a kNN classifier, then I took the median.</t>
  </si>
  <si>
    <t>For the data I just moved a 63 day window (9 weeks) one week at the time.</t>
    <phoneticPr fontId="1" type="noConversion"/>
  </si>
  <si>
    <t>last_16_days_mean_visitors</t>
    <phoneticPr fontId="1" type="noConversion"/>
  </si>
  <si>
    <t>merge on air_store_id</t>
    <phoneticPr fontId="1" type="noConversion"/>
  </si>
  <si>
    <t>14th</t>
    <phoneticPr fontId="1" type="noConversion"/>
  </si>
  <si>
    <t>an average of a Fibonacci model and an RNN model:</t>
  </si>
  <si>
    <t>For Fibonacci models, I take the median of medians of 1, 1, 2, 3, 5, 8, 13, 21, 34, 55, 89 weeks (the next Fibonacci term 144 is out of range).</t>
  </si>
  <si>
    <t>For RNN, I use 3 layers LSTM with skip connection between hidden layers, batch size is 256, and hidden size is 256. The model is optimized with MAE loss and using RMSprop with learning rate 0.001 and decay learning rate by 10 after each 2 epochs. The data is normalized using StandardScaler after taking log1p transformation.</t>
  </si>
  <si>
    <t>https://github.com/fehiepsi/web-traffic-time-series-forecasting</t>
  </si>
  <si>
    <t>19th</t>
  </si>
  <si>
    <t>a simple approach of taking the median(mean) of a stack of medians(1 week ago, 1 month ago, etc) with a geometric series of medians (windows of 3,6,12, ... and max term). </t>
  </si>
  <si>
    <t>I tried a polynomial regression of the future values, and with cross-validation, found that performance was great for a first order model (constant + trend). Higher order polynomial models (x^2, x^3, etc) did not perform better.</t>
  </si>
  <si>
    <t xml:space="preserve">Each page has 62 future values and 1 to 2 years of past values. The 62 future values are expanded in a first order basis (constant+trend) using median regression, resulting in 2 values. The past values are reduced to the 7 features described above. </t>
    <phoneticPr fontId="1" type="noConversion"/>
  </si>
  <si>
    <t>I do this reduction for all N pages, giving an N x 7 matrix of past features and an N x 2 matrix of future features. Future features are predicted from past features using nearest neighbors. When predicting page views, I matrix multiply the predicted future features by the first order basis, giving the 62 day predictions.</t>
    <phoneticPr fontId="1" type="noConversion"/>
  </si>
  <si>
    <t>1 to 2 years of past values</t>
  </si>
  <si>
    <t>constant</t>
    <phoneticPr fontId="1" type="noConversion"/>
  </si>
  <si>
    <t>trend</t>
    <phoneticPr fontId="1" type="noConversion"/>
  </si>
  <si>
    <t>7 features</t>
  </si>
  <si>
    <t>page1</t>
    <phoneticPr fontId="1" type="noConversion"/>
  </si>
  <si>
    <t>page2</t>
  </si>
  <si>
    <t>page3</t>
  </si>
  <si>
    <t>…</t>
    <phoneticPr fontId="1" type="noConversion"/>
  </si>
  <si>
    <t>pageN</t>
    <phoneticPr fontId="1" type="noConversion"/>
  </si>
  <si>
    <t>7 features</t>
    <phoneticPr fontId="1" type="noConversion"/>
  </si>
  <si>
    <t>polynomial median regression reduced</t>
    <phoneticPr fontId="1" type="noConversion"/>
  </si>
  <si>
    <t xml:space="preserve"> last 62 future values</t>
    <phoneticPr fontId="1" type="noConversion"/>
  </si>
  <si>
    <t xml:space="preserve"> 62 future values</t>
    <phoneticPr fontId="1" type="noConversion"/>
  </si>
  <si>
    <t>The past values (denoted by X) were medians of page view histories of various lengths: 2,4,8,16,32,64,128 days in the past. The future values (denoted by Y) were polynomial median regression coefficients of future page views, over the entire 62 day prediction period. The polynomial order was 1, in other words constant + trend. Y was predicted from X using the 150 nearest neighbors in X.</t>
    <phoneticPr fontId="1" type="noConversion"/>
  </si>
  <si>
    <t> fit a more complex model for each day of the week(median values of Y)</t>
    <phoneticPr fontId="1" type="noConversion"/>
  </si>
  <si>
    <t> fit a simple model for reduce form(reduced form of Y)</t>
    <phoneticPr fontId="1" type="noConversion"/>
  </si>
  <si>
    <t>11th</t>
    <phoneticPr fontId="1" type="noConversion"/>
  </si>
  <si>
    <t>https://github.com/skyhuang1208/kaggle-web-traffic-time-series-forecasting</t>
  </si>
  <si>
    <t>the CNN model</t>
    <phoneticPr fontId="1" type="noConversion"/>
  </si>
  <si>
    <t>fibonacci median</t>
    <phoneticPr fontId="1" type="noConversion"/>
  </si>
  <si>
    <t>use a Fibonacci series as the window sizes to compute the a serie of median excluding nan for each sample (page). Then find again the median amount the series excluding nan. Use this median-median (which we call Fibonacci median) as the center of each sample. </t>
    <phoneticPr fontId="1" type="noConversion"/>
  </si>
  <si>
    <t>https://www.kaggle.com/zeemeen/weighted-mean-comparisons-lb-0-497-1st/output</t>
  </si>
  <si>
    <t>weighted median</t>
    <phoneticPr fontId="1" type="noConversion"/>
  </si>
  <si>
    <t>Random sampled 0.1 training data before kfold split, the CV accuracy loss compared to the full train set was about 0.03 only.</t>
    <phoneticPr fontId="1" type="noConversion"/>
  </si>
  <si>
    <t>Using 5 fold CV where data was split by pages: all data for a given page must be in same fold otherwise the model overfits. I took the median of the models trained on each fold for the submitted prediction. Predictions were rounded to nearest integer with negative values set to 0.</t>
    <phoneticPr fontId="1" type="noConversion"/>
  </si>
  <si>
    <t>Notes:</t>
    <phoneticPr fontId="1" type="noConversion"/>
  </si>
  <si>
    <t>1) sample trainining data</t>
    <phoneticPr fontId="1" type="noConversion"/>
  </si>
  <si>
    <t>2) cross-validation</t>
    <phoneticPr fontId="1" type="noConversion"/>
  </si>
  <si>
    <t>Forecasting something in the future of 16 days.</t>
  </si>
  <si>
    <t>Those that model the joint distribution of the ~16 test days: P(x_{t+1} ... x_{t+16} | x_1 ... x_t)</t>
    <phoneticPr fontId="1" type="noConversion"/>
  </si>
  <si>
    <t>Those that directly model P(x_{t+1} ... x_{t+16} | x_1 ... x_t)</t>
  </si>
  <si>
    <t>Those that independently model P(x_i | x_1 ... x_t) for t+1 &lt;= i &lt;= t+16.</t>
  </si>
  <si>
    <t>Those that model P(x_{t+1} | x_1 .. x_t) and sample from this distribution for 16 timesteps. (i.e. training an RNN with next-step prediction and feeding its own predictions back to itself during inference)</t>
    <phoneticPr fontId="1" type="noConversion"/>
  </si>
  <si>
    <t>Attention</t>
    <phoneticPr fontId="1" type="noConversion"/>
  </si>
  <si>
    <r>
      <t>For one validation period, say period of length 16 starting on 2017-07-16, we create training datasets as described above. We concatenate these into one dataset, and use kfold on it. We then train one model per fold, as usual in kfold cv, and keep the epoch with the best average cv value on the folds to compute the prediction on the validation data using the average of the fold models predictions. We then use that prediction score as our measure of the trained model. When we are done with model tuning, we use the exact same kfold on the training dataset for the test period, use the best epoch on the folds to compute the final test prediction</t>
    </r>
    <r>
      <rPr>
        <sz val="11"/>
        <color rgb="FF47494D"/>
        <rFont val="Arial"/>
        <family val="2"/>
      </rPr>
      <t>.</t>
    </r>
    <phoneticPr fontId="1" type="noConversion"/>
  </si>
  <si>
    <t>fourth</t>
    <phoneticPr fontId="1" type="noConversion"/>
  </si>
  <si>
    <t>using the kfold for parameter setting and then validation periods for model performance estimation (such as early stoping).</t>
    <phoneticPr fontId="1" type="noConversion"/>
  </si>
  <si>
    <t>model_1 : 0.506 / 0.511 , 16 lgb models trained for each day</t>
    <phoneticPr fontId="1" type="noConversion"/>
  </si>
  <si>
    <t>model_2 : 0.507 / 0.513 , 16 nn models trained for each day</t>
    <phoneticPr fontId="1" type="noConversion"/>
  </si>
  <si>
    <t>model_3 : 0.512 / 0.515，1 lgb model for 16 days with almost same features as model_1</t>
    <phoneticPr fontId="1" type="noConversion"/>
  </si>
  <si>
    <t>model_4 : 0.517 / 0.519，1 nn model based on @sjv's code</t>
    <phoneticPr fontId="1" type="noConversion"/>
  </si>
  <si>
    <t>second</t>
    <phoneticPr fontId="1" type="noConversion"/>
  </si>
  <si>
    <t>https://www.kaggle.com/c/bike-sharing-demand/leaderboard</t>
  </si>
  <si>
    <t>https://www.kaggle.com/ludobenistant/predictive-maintenance/data</t>
    <phoneticPr fontId="1" type="noConversion"/>
  </si>
  <si>
    <t>predictive-maintenance和bike-sharing-demand、rossmann sales-交叉验证设计框架</t>
    <phoneticPr fontId="1" type="noConversion"/>
  </si>
  <si>
    <t>The inconsistency in score improvement is much larger especially when comparing different type of models like xgb and ARIMA. Some models contribute the short term, others contribute the long term.</t>
    <phoneticPr fontId="1" type="noConversion"/>
  </si>
  <si>
    <t>Question5</t>
    <phoneticPr fontId="1" type="noConversion"/>
  </si>
  <si>
    <t>why the holiday effects is not concerned?</t>
    <phoneticPr fontId="1" type="noConversion"/>
  </si>
  <si>
    <t>One key observation is that the LB period almost doesn't include any holiday (except a local holiday), and thus the benefits of considering holiday effect might only be marginal even if appropriately addressed.</t>
    <phoneticPr fontId="1" type="noConversion"/>
  </si>
  <si>
    <t>Test/validation error smaller than training error?</t>
    <phoneticPr fontId="1" type="noConversion"/>
  </si>
  <si>
    <t xml:space="preserve">The variance across the time periods is a bit large, thus it is possible (but not very likely) that validation loss is smaller than the training loss, especially when the model is under-fitting to the train set (for example, at the first couple of rounds of my lgb, in quite a couple of times I also observed smaller validation loss than training loss, but by the time early-stopping occurred, the training loss is usually much smaller than validation loss). </t>
    <phoneticPr fontId="1" type="noConversion"/>
  </si>
  <si>
    <t>工业4.0制造业质量控制</t>
  </si>
  <si>
    <t>智造扬中电力预测</t>
  </si>
  <si>
    <t>客户异常用电行为分析</t>
  </si>
  <si>
    <t>predictive-maintenance</t>
  </si>
  <si>
    <t>bike-sharing-demand</t>
  </si>
  <si>
    <t>Caterpillar Tube Pricing</t>
  </si>
  <si>
    <t>https://www.kaggle.com/c/caterpillar-tube-pricing/data</t>
  </si>
  <si>
    <t>http://blog.kaggle.com/2015/10/20/caterpillar-winners-interview-3rd-place-team-shift-workers/</t>
  </si>
  <si>
    <t>http://blog.kaggle.com/2015/09/22/caterpillar-winners-interview-1st-place-gilberto-josef-leustagos-mario/</t>
  </si>
  <si>
    <t>https://www.kaggle.com/c/GEF2012-wind-forecasting</t>
  </si>
  <si>
    <t>https://github.com/lucaseustaquio/gefcom-2012-wind-track</t>
  </si>
  <si>
    <t>Wind Forecasting</t>
  </si>
  <si>
    <t>for xgb models, run it with a couple of different seeds and slightly different parameters, and then take the average, this will also make its performance a bit more stable.</t>
  </si>
  <si>
    <t>3)  I don't use the standalone XGB model in the end, I only use XGB to ensemble, with Huber and Keras predictions as features. </t>
    <phoneticPr fontId="1" type="noConversion"/>
  </si>
  <si>
    <t>If the LB period includes more major holidays, a general guideline is to design the CV data set to be as similar to LB data set (e.g., similar period but in 2016; or period close to LB period but also have similar amount of major holidays). But obviously there is not a simple clear answer about the best cv setting in this case, it might require significant amount of time and efforts (more difficult than the case here) to find a CV setting for consistent CV_LB score trend. You can only figured it out by various of experiments, following the key guideline that CV set should be as similar to LB set as possible.</t>
    <phoneticPr fontId="1" type="noConversion"/>
  </si>
  <si>
    <t>Question6</t>
    <phoneticPr fontId="1" type="noConversion"/>
  </si>
  <si>
    <t xml:space="preserve">1) "count features", we (or at least me) usually mean sth like frequency of some category variables, etc. </t>
    <phoneticPr fontId="1" type="noConversion"/>
  </si>
  <si>
    <r>
      <t xml:space="preserve">2) In this competition since there are no that many "close-open" </t>
    </r>
    <r>
      <rPr>
        <b/>
        <sz val="11"/>
        <color theme="1"/>
        <rFont val="宋体"/>
        <family val="3"/>
        <charset val="134"/>
        <scheme val="minor"/>
      </rPr>
      <t>switching</t>
    </r>
    <r>
      <rPr>
        <sz val="11"/>
        <color theme="1"/>
        <rFont val="宋体"/>
        <family val="2"/>
        <charset val="134"/>
        <scheme val="minor"/>
      </rPr>
      <t xml:space="preserve"> for stores in this data set (compared with rossmann competition data set), plus that there is no way to know whether a store is closed or not on a date of test data period. But maybe using such so called "count features" on the "promotion" variable might be somewhat helpful, though needs to be very carefully dealt with due to the large </t>
    </r>
    <r>
      <rPr>
        <b/>
        <sz val="11"/>
        <color theme="1"/>
        <rFont val="宋体"/>
        <family val="3"/>
        <charset val="134"/>
        <scheme val="minor"/>
      </rPr>
      <t>asymmetry</t>
    </r>
    <r>
      <rPr>
        <sz val="11"/>
        <color theme="1"/>
        <rFont val="宋体"/>
        <family val="2"/>
        <charset val="134"/>
        <scheme val="minor"/>
      </rPr>
      <t xml:space="preserve"> in distribution of "promotion" variable in train and test data.</t>
    </r>
    <phoneticPr fontId="1" type="noConversion"/>
  </si>
  <si>
    <t>https://www.kaggle.com/c/ams-2014-solar-energy-prediction-contest/data</t>
    <phoneticPr fontId="1" type="noConversion"/>
  </si>
  <si>
    <t>Solar Energy Prediction</t>
  </si>
  <si>
    <t>https://github.com/lucaseustaquio/ams-2013-2014-solar-energy</t>
  </si>
  <si>
    <t>https://github.com/owenzhang/kaggle_AMS_2013_14_solar</t>
  </si>
  <si>
    <t>https://github.com/blazorth/AMS-2013-2014-Solar-Energy-Prediction-Contest</t>
  </si>
  <si>
    <t>Is there possible to use the count features in this competition?</t>
    <phoneticPr fontId="1" type="noConversion"/>
  </si>
  <si>
    <t>1) Generate the count/rolling features first, then calculate the max (anything else?) of count/rolling features for every validation periods;</t>
    <phoneticPr fontId="1" type="noConversion"/>
  </si>
  <si>
    <t>Clarified on top.</t>
    <phoneticPr fontId="1" type="noConversion"/>
  </si>
  <si>
    <t>how to use this count/rolling(min/max/mean/sd/var) features in this cv setting</t>
    <phoneticPr fontId="1" type="noConversion"/>
  </si>
  <si>
    <t>…</t>
    <phoneticPr fontId="1" type="noConversion"/>
  </si>
  <si>
    <t>rolling_median</t>
    <phoneticPr fontId="1" type="noConversion"/>
  </si>
  <si>
    <t>counting_holiday</t>
    <phoneticPr fontId="1" type="noConversion"/>
  </si>
  <si>
    <t>(This features should be known in test data.)</t>
    <phoneticPr fontId="1" type="noConversion"/>
  </si>
  <si>
    <t>2) Generate the count/rolling features first, then leading (opposite is lagging) the count/rolling features.</t>
    <phoneticPr fontId="1" type="noConversion"/>
  </si>
  <si>
    <t>t2016 = date(2016, 10, 16) -- range(16) -- Number of data: 13264</t>
    <phoneticPr fontId="1" type="noConversion"/>
  </si>
  <si>
    <t>示例：transforming the dependent variable (visitors) leading worse?</t>
    <phoneticPr fontId="1" type="noConversion"/>
  </si>
  <si>
    <t>t2016 = date(2016, 4, 24) -- range(41) -- Number of data: 33989</t>
    <phoneticPr fontId="1" type="noConversion"/>
  </si>
  <si>
    <t>示例：add more training data didn't improve?</t>
    <phoneticPr fontId="1" type="noConversion"/>
  </si>
  <si>
    <t>[80]</t>
  </si>
  <si>
    <t>[160]</t>
  </si>
  <si>
    <t>[53]</t>
  </si>
  <si>
    <t>[52]</t>
  </si>
  <si>
    <t>[206]</t>
  </si>
  <si>
    <t>[155]</t>
  </si>
  <si>
    <t>[83]</t>
  </si>
  <si>
    <t>[195]</t>
  </si>
  <si>
    <t>[72]</t>
  </si>
  <si>
    <t>[118]</t>
  </si>
  <si>
    <t>[109]</t>
  </si>
  <si>
    <t>[179]</t>
  </si>
  <si>
    <t>[61]</t>
  </si>
  <si>
    <t>[190]</t>
  </si>
  <si>
    <t>[117]</t>
  </si>
  <si>
    <t>[92]</t>
  </si>
  <si>
    <t>s l2: 90.1553</t>
  </si>
  <si>
    <t>s l2: 144.104</t>
  </si>
  <si>
    <t>s l2: 145.575</t>
  </si>
  <si>
    <t>s l2: 100.836</t>
  </si>
  <si>
    <t>s l2: 174.335</t>
  </si>
  <si>
    <t>s l2: 127.286</t>
  </si>
  <si>
    <t>s l2: 174.406</t>
  </si>
  <si>
    <t>s l2: 173.298</t>
  </si>
  <si>
    <t>s l2: 100.939</t>
  </si>
  <si>
    <t>s l2: 112.49</t>
  </si>
  <si>
    <t>s l2: 120.419</t>
  </si>
  <si>
    <t>s l2: 141.978</t>
  </si>
  <si>
    <t>s l2: 180.087</t>
  </si>
  <si>
    <t>s l2: 184.174</t>
  </si>
  <si>
    <t>s l2: 105.529</t>
  </si>
  <si>
    <t>s l2: 112.675</t>
  </si>
  <si>
    <t>s l2: 136.136</t>
  </si>
  <si>
    <t>s l2: 82.0055</t>
  </si>
  <si>
    <t>s l2: 138.035</t>
  </si>
  <si>
    <t>s l2: 140.995</t>
  </si>
  <si>
    <t>s l2: 100.542</t>
  </si>
  <si>
    <t>s l2: 151.666</t>
  </si>
  <si>
    <t>s l2: 122.028</t>
  </si>
  <si>
    <t>s l2: 146.583</t>
  </si>
  <si>
    <t>s l2: 133.856</t>
  </si>
  <si>
    <t>s l2: 86.6833</t>
  </si>
  <si>
    <t>s l2: 74.0545</t>
  </si>
  <si>
    <t>s l2: 119.454</t>
  </si>
  <si>
    <t>s l2: 133.566</t>
  </si>
  <si>
    <t>s l2: 162.005</t>
  </si>
  <si>
    <t>s l2: 173.608</t>
  </si>
  <si>
    <t>s l2: 67.8867</t>
  </si>
  <si>
    <t>s l2: 778.855</t>
  </si>
  <si>
    <t>s l2: 120.651</t>
  </si>
  <si>
    <t>https://www.kaggle.com/dongxu027/mean-mix-math-geo-harmonic-lb-0-493</t>
  </si>
  <si>
    <t>So my suggestions would be :</t>
    <phoneticPr fontId="1" type="noConversion"/>
  </si>
  <si>
    <t xml:space="preserve">2) make sure the model is sufficiently trained and not under-fitting to the train set; </t>
    <phoneticPr fontId="1" type="noConversion"/>
  </si>
  <si>
    <t>3) if everything seems fine, then maybe it is ok-as I said, it is possible (but not very likely) that validation loss is smaller than the training loss for this dataset due to the variance across the time periods.</t>
  </si>
  <si>
    <t xml:space="preserve">1) double check the code to see whether there are any subtle mistakes/bugs; </t>
    <phoneticPr fontId="1" type="noConversion"/>
  </si>
  <si>
    <t>1) the distribution between training and validation set is not match?</t>
    <phoneticPr fontId="1" type="noConversion"/>
  </si>
  <si>
    <t>2) the cv settings is not proper for this problem?</t>
    <phoneticPr fontId="1" type="noConversion"/>
  </si>
  <si>
    <t>But if this problem is continue exist even increasing the dataset, maybe this is reason:</t>
    <phoneticPr fontId="1" type="noConversion"/>
  </si>
  <si>
    <t>https://www.kaggle.com/c/recruit-restaurant-visitor-forecasting/discussion/45266 (Cross-Validation Methodology Using '16 Golden Week)</t>
    <phoneticPr fontId="1" type="noConversion"/>
  </si>
  <si>
    <t xml:space="preserve">1) using future information when calculating a store's mean/median visitors </t>
    <phoneticPr fontId="1" type="noConversion"/>
  </si>
  <si>
    <t>2) using the day-of information (e.g. when calculating min/max/mean/median visitors for a store to attach to a row for visit_date = Jan 1, 2017, information from after Jan 1 and even Jan 1, 2017 itself is used when calculating min/max/mean/median). </t>
    <phoneticPr fontId="1" type="noConversion"/>
  </si>
  <si>
    <t>use all the days as training data appear to be a good modeling structure, but there is data leakage:</t>
    <phoneticPr fontId="1" type="noConversion"/>
  </si>
  <si>
    <t xml:space="preserve">1) When using kfold CV, the data must split by id: all data for a given id should be in same fold otherwise the model overfits (data leakage). Take the average/median of the models trained on each fold for the prediction. </t>
    <phoneticPr fontId="1" type="noConversion"/>
  </si>
  <si>
    <t>2) Distribution of validation and test sets should be matched!</t>
    <phoneticPr fontId="1" type="noConversion"/>
  </si>
  <si>
    <t>In the CV method that there are a few stores in the validation period that are not in the training period (or are in there but only for a very short time). For purposes of CV, it might be useful to remove those stores from CV. </t>
    <phoneticPr fontId="1" type="noConversion"/>
  </si>
  <si>
    <t>(1, using store's past values predict its future values; 2, predicting store's future values using similar store)</t>
    <phoneticPr fontId="1" type="noConversion"/>
  </si>
  <si>
    <t>https://github.com/adityashrm21/Bike-Sharing-Demand-Kaggle</t>
  </si>
  <si>
    <t>https://www.analyticsvidhya.com/blog/2015/06/solution-kaggle-competition-bike-sharing-demand/</t>
  </si>
  <si>
    <t>https://www.kaggle.com/c/web-traffic-time-series-forecasting/discussion/40836#229957</t>
  </si>
  <si>
    <t>refer</t>
    <phoneticPr fontId="1" type="noConversion"/>
  </si>
  <si>
    <t>https://www.kaggle.com/c/web-traffic-time-series-forecasting/discussion/39372</t>
  </si>
  <si>
    <t>trick1</t>
    <phoneticPr fontId="1" type="noConversion"/>
  </si>
  <si>
    <t>trick2</t>
  </si>
  <si>
    <t>The first trick is to fill forward then fill backward NaN values instead of filling them by 0.</t>
  </si>
  <si>
    <t>The second trick is to use exactly a Fibonacci sequence of weeks: 1-1-2-3-5-8-13-21-34-55-89 weeks to take medians. This sequence gives quite stable result. </t>
    <phoneticPr fontId="1" type="noConversion"/>
  </si>
  <si>
    <t>train_filled = train.fillna(method='ffill', axis=1).fillna(method='bfill', axis=1)</t>
  </si>
  <si>
    <t>Kalman filters</t>
  </si>
  <si>
    <t>…</t>
    <phoneticPr fontId="1" type="noConversion"/>
  </si>
  <si>
    <t xml:space="preserve">validation </t>
    <phoneticPr fontId="1" type="noConversion"/>
  </si>
  <si>
    <t>training</t>
    <phoneticPr fontId="1" type="noConversion"/>
  </si>
  <si>
    <t>nearest neighbors predicted</t>
    <phoneticPr fontId="1" type="noConversion"/>
  </si>
  <si>
    <t>http://blog.kaggle.com/2014/07/28/11th-hour-win-of-greek-media-monitoring-challenge/</t>
  </si>
  <si>
    <t>the algebraic approach to classification</t>
  </si>
  <si>
    <t>https://www.kaggle.com/svpons/grid-knn/code</t>
  </si>
  <si>
    <t>http://alexanderdyakonov.narod.ru/wise2014-kaggle-Dyakonov.pdf (sorry for my English)</t>
  </si>
  <si>
    <t>http://alexanderdyakonov.narod.ru/greek_dyakonov_finalok.py (it is my first python-code)</t>
  </si>
  <si>
    <t>Facebook V: Predicting Check Ins</t>
    <phoneticPr fontId="1" type="noConversion"/>
  </si>
  <si>
    <t>https://www.kaggle.com/c/facebook-v-predicting-check-ins/discussion/22123</t>
  </si>
  <si>
    <t>1st Place - Winning Solution</t>
  </si>
  <si>
    <t>https://www.kaggle.com/c/facebook-v-predicting-check-ins/discussion/22081</t>
  </si>
  <si>
    <t>5th Place Solution</t>
  </si>
  <si>
    <t>https://www.kaggle.com/c/facebook-v-predicting-check-ins/discussion/22112</t>
  </si>
  <si>
    <t>KnnClassifier</t>
    <phoneticPr fontId="1" type="noConversion"/>
  </si>
  <si>
    <t>Citation Prediction Using Time Series Approach Task1-Place1</t>
  </si>
  <si>
    <t>1, using mean/median to smooth outliers for targets</t>
    <phoneticPr fontId="1" type="noConversion"/>
  </si>
  <si>
    <t>2, using threshold to rule out special samples (such as no seasonally change)</t>
    <phoneticPr fontId="1" type="noConversion"/>
  </si>
  <si>
    <t>3, using knn mean/median as prediction values</t>
    <phoneticPr fontId="1" type="noConversion"/>
  </si>
  <si>
    <t>some categorical features are better when they are one-hot-encoded and others are better when they are simply turned into an integer.</t>
    <phoneticPr fontId="1" type="noConversion"/>
  </si>
  <si>
    <t>KNNRegressor</t>
    <phoneticPr fontId="1" type="noConversion"/>
  </si>
  <si>
    <t>treats integer-encoded categorical values as real ones and doesn't even scale the input data</t>
    <phoneticPr fontId="1" type="noConversion"/>
  </si>
  <si>
    <t>Important papers: Simultaneous feature selection and feature weighting using Hybrid Tabu Search/K-nearest neighbor classifier</t>
    <phoneticPr fontId="1" type="noConversion"/>
  </si>
  <si>
    <t>Scaling features for kNN</t>
    <phoneticPr fontId="1" type="noConversion"/>
  </si>
  <si>
    <t>…</t>
    <phoneticPr fontId="1" type="noConversion"/>
  </si>
  <si>
    <t>1)</t>
    <phoneticPr fontId="1" type="noConversion"/>
  </si>
  <si>
    <t>2)</t>
    <phoneticPr fontId="1" type="noConversion"/>
  </si>
  <si>
    <t>6th place - Kernel Density Estimation</t>
    <phoneticPr fontId="1" type="noConversion"/>
  </si>
  <si>
    <t>dunnhumby's Shopper Challenge</t>
  </si>
  <si>
    <t>https://www.kaggle.com/c/dunnhumbychallenge/discussion/905#5902</t>
  </si>
  <si>
    <t>http://alexanderdyakonov.narod.ru/shopeng.zip</t>
  </si>
  <si>
    <t>http://alexanderdyakonov.narod.ru/shopeng.pdf</t>
  </si>
  <si>
    <t>round</t>
    <phoneticPr fontId="1" type="noConversion"/>
  </si>
  <si>
    <t>weight</t>
    <phoneticPr fontId="1" type="noConversion"/>
  </si>
  <si>
    <t xml:space="preserve">Such as </t>
    <phoneticPr fontId="1" type="noConversion"/>
  </si>
  <si>
    <t>model &lt;- randomForest(M1, mr, mtry=40, ntree=200, nodesize=10)</t>
  </si>
  <si>
    <t>a &lt;- predict(model, M2)</t>
  </si>
  <si>
    <t>b = pmin(pmax(round(1.45*(a-3.309805)+3.309805),1),4)</t>
  </si>
  <si>
    <t>special rounding</t>
  </si>
  <si>
    <t>feature weights</t>
  </si>
  <si>
    <t>https://www.kaggle.com/c/crowdflower-search-relevance/discussion/15082#83676</t>
  </si>
  <si>
    <t>regression to classification</t>
    <phoneticPr fontId="1" type="noConversion"/>
  </si>
  <si>
    <t>Such as</t>
    <phoneticPr fontId="1" type="noConversion"/>
  </si>
  <si>
    <t>kaggle web traffic</t>
    <phoneticPr fontId="1" type="noConversion"/>
  </si>
  <si>
    <t>https://github.com/wepe/TianChi-Industry4.0-Competition</t>
  </si>
  <si>
    <t>Concat each compressed features data to be one big training data.</t>
    <phoneticPr fontId="1" type="noConversion"/>
  </si>
  <si>
    <t>These time correlate factors should implicit include in the features or sturctures.</t>
    <phoneticPr fontId="1" type="noConversion"/>
  </si>
  <si>
    <r>
      <t xml:space="preserve">Those that decompose </t>
    </r>
    <r>
      <rPr>
        <b/>
        <sz val="11"/>
        <color theme="1"/>
        <rFont val="宋体"/>
        <family val="3"/>
        <charset val="134"/>
        <scheme val="minor"/>
      </rPr>
      <t>the joint distribution</t>
    </r>
    <r>
      <rPr>
        <sz val="11"/>
        <color theme="1"/>
        <rFont val="宋体"/>
        <family val="2"/>
        <charset val="134"/>
        <scheme val="minor"/>
      </rPr>
      <t xml:space="preserve"> as P(x_{t+1} | x_1...x_t) </t>
    </r>
    <r>
      <rPr>
        <b/>
        <sz val="11"/>
        <color theme="1"/>
        <rFont val="宋体"/>
        <family val="3"/>
        <charset val="134"/>
        <scheme val="minor"/>
      </rPr>
      <t xml:space="preserve">* </t>
    </r>
    <r>
      <rPr>
        <sz val="11"/>
        <color theme="1"/>
        <rFont val="宋体"/>
        <family val="2"/>
        <charset val="134"/>
        <scheme val="minor"/>
      </rPr>
      <t xml:space="preserve">P(x_{t+2} | x_1, ..., x_hat_{t+1}) </t>
    </r>
    <r>
      <rPr>
        <b/>
        <sz val="11"/>
        <color theme="1"/>
        <rFont val="宋体"/>
        <family val="3"/>
        <charset val="134"/>
        <scheme val="minor"/>
      </rPr>
      <t xml:space="preserve">* </t>
    </r>
    <r>
      <rPr>
        <sz val="11"/>
        <color theme="1"/>
        <rFont val="宋体"/>
        <family val="2"/>
        <charset val="134"/>
        <scheme val="minor"/>
      </rPr>
      <t>…</t>
    </r>
    <r>
      <rPr>
        <sz val="11"/>
        <color theme="1"/>
        <rFont val="宋体"/>
        <family val="3"/>
        <charset val="134"/>
        <scheme val="minor"/>
      </rPr>
      <t xml:space="preserve"> </t>
    </r>
    <r>
      <rPr>
        <b/>
        <sz val="11"/>
        <color theme="1"/>
        <rFont val="宋体"/>
        <family val="3"/>
        <charset val="134"/>
        <scheme val="minor"/>
      </rPr>
      <t xml:space="preserve">* </t>
    </r>
    <r>
      <rPr>
        <sz val="11"/>
        <color theme="1"/>
        <rFont val="宋体"/>
        <family val="2"/>
        <charset val="134"/>
        <scheme val="minor"/>
      </rPr>
      <t>P(x_{t+16} | x_1, ..., x_hat_{t+15})</t>
    </r>
    <phoneticPr fontId="1" type="noConversion"/>
  </si>
  <si>
    <t>(Notes: 联合概率分布函数)</t>
    <phoneticPr fontId="1" type="noConversion"/>
  </si>
  <si>
    <t>13th</t>
    <phoneticPr fontId="1" type="noConversion"/>
  </si>
  <si>
    <t>https://github.com/JohanManders/ROSSMANN-KAGGLE</t>
  </si>
  <si>
    <t xml:space="preserve">Such as </t>
    <phoneticPr fontId="1" type="noConversion"/>
  </si>
  <si>
    <t>https://github.com/Dyakonov/notebooks</t>
  </si>
  <si>
    <t>kaggle rossmann sales</t>
    <phoneticPr fontId="1" type="noConversion"/>
  </si>
  <si>
    <t>mean</t>
    <phoneticPr fontId="1" type="noConversion"/>
  </si>
  <si>
    <t>twist mean functions</t>
    <phoneticPr fontId="1" type="noConversion"/>
  </si>
  <si>
    <t>4, Change the time series problem to the general regression problem, the key is to consider the time correlation dependence.</t>
    <phoneticPr fontId="1" type="noConversion"/>
  </si>
  <si>
    <t>5, For each structure, which model is more suitable?</t>
    <phoneticPr fontId="1" type="noConversion"/>
  </si>
  <si>
    <t>3, The x_1 .. x_t is not necessary the raw time series, it can be the features extract from it.</t>
    <phoneticPr fontId="1" type="noConversion"/>
  </si>
  <si>
    <t>strategy</t>
    <phoneticPr fontId="1" type="noConversion"/>
  </si>
  <si>
    <t>1, just using these already known features in test sets.</t>
    <phoneticPr fontId="1" type="noConversion"/>
  </si>
  <si>
    <t>https://www.kaggle.com/c/rossmann-store-sales/discussion/17979</t>
  </si>
  <si>
    <t>3rd</t>
    <phoneticPr fontId="1" type="noConversion"/>
  </si>
  <si>
    <t>week 7</t>
    <phoneticPr fontId="1" type="noConversion"/>
  </si>
  <si>
    <t>week 3-6</t>
    <phoneticPr fontId="1" type="noConversion"/>
  </si>
  <si>
    <t>week 8-9</t>
    <phoneticPr fontId="1" type="noConversion"/>
  </si>
  <si>
    <t>week 3-7</t>
    <phoneticPr fontId="1" type="noConversion"/>
  </si>
  <si>
    <t>week 3-8</t>
    <phoneticPr fontId="1" type="noConversion"/>
  </si>
  <si>
    <t>week 9</t>
    <phoneticPr fontId="1" type="noConversion"/>
  </si>
  <si>
    <t>week 10-11</t>
    <phoneticPr fontId="1" type="noConversion"/>
  </si>
  <si>
    <t>week 3-9</t>
    <phoneticPr fontId="1" type="noConversion"/>
  </si>
  <si>
    <t>You can think shallow feature as "big picture" while deep features are "detail oriented".</t>
  </si>
  <si>
    <t>https://www.kaggle.com/c/grupo-bimbo-inventory-demand/discussion/23633</t>
  </si>
  <si>
    <t>best</t>
    <phoneticPr fontId="1" type="noConversion"/>
  </si>
  <si>
    <t>week 6-7</t>
    <phoneticPr fontId="1" type="noConversion"/>
  </si>
  <si>
    <t>Using convolution neural network, automatic generate lots of features and select by the loss function.</t>
    <phoneticPr fontId="1" type="noConversion"/>
  </si>
  <si>
    <t>https://www.kaggle.com/c/grupo-bimbo-inventory-demand/discussion/23255</t>
  </si>
  <si>
    <t>28th</t>
    <phoneticPr fontId="1" type="noConversion"/>
  </si>
  <si>
    <t>week 3-7(skipping week 8)</t>
    <phoneticPr fontId="1" type="noConversion"/>
  </si>
  <si>
    <t>week 10</t>
    <phoneticPr fontId="1" type="noConversion"/>
  </si>
  <si>
    <t>week 11</t>
    <phoneticPr fontId="1" type="noConversion"/>
  </si>
  <si>
    <t>week 3-8(skipping week 9)</t>
    <phoneticPr fontId="1" type="noConversion"/>
  </si>
  <si>
    <t>week 3-9(skipping week 10)</t>
    <phoneticPr fontId="1" type="noConversion"/>
  </si>
  <si>
    <t>week 8</t>
    <phoneticPr fontId="1" type="noConversion"/>
  </si>
  <si>
    <t>week 3-6(skipping week 7)</t>
    <phoneticPr fontId="1" type="noConversion"/>
  </si>
  <si>
    <t>The other features were all simple ones that were mentioned on the forums here at some point: the extracted product weights and piece counts, factor frequencies for Agencia_ID, Ruta_SAK, Cliente_ID, and Producto_ID, the client count per town (i.e., the number of clients in the client's town), and the mean (under log(1+p)) of Demanda_uni_equil over all previous weeks (except the 'skipped' week).</t>
  </si>
  <si>
    <t>Validation Strategy:</t>
    <phoneticPr fontId="1" type="noConversion"/>
  </si>
  <si>
    <t>For a problem with a time-series aspect you generally want to create a validation split analogous to the overall train/test split (rather than cross-validating). Given that the public/private split corresponds to weeks 10/11, it is clear that the predictions for the private leaderboard (which are the only ones that actually matter) will not have the benefit of having been trained on the preceding week. So the local validation setup should similarly omit the week before the hold out, to reflect the conditions of the final prediction for week 11. It then makes sense to do the same for the week 10 predictions, so that you have a local validation and an external test that both mimic the conditions found for the private leaderboard.</t>
    <phoneticPr fontId="1" type="noConversion"/>
  </si>
  <si>
    <t>week 3-5</t>
    <phoneticPr fontId="1" type="noConversion"/>
  </si>
  <si>
    <t>https://www.kaggle.com/c/grupo-bimbo-inventory-demand/discussion/22758</t>
  </si>
  <si>
    <t>11th</t>
    <phoneticPr fontId="1" type="noConversion"/>
  </si>
  <si>
    <t>https://github.com/bobye/kaggle-bimbo</t>
  </si>
  <si>
    <t>https://zhuanlan.zhihu.com/p/22266330</t>
  </si>
  <si>
    <t>http://personal.psu.edu/jxy198/#</t>
  </si>
  <si>
    <t>An extra set of models that were only trained on months May to September (from all years). A separate set of models that do not use data from the most recent month - to create predictions for September. To my surprise the difference in performance of those models was quite small (&lt;0.001) and they also boosted the predictions for August.</t>
    <phoneticPr fontId="1" type="noConversion"/>
  </si>
  <si>
    <t>You can split the long terms of prediction days as several parts by months (such as august and september), then select the corresponding validation set and modelling it. Finally, you will combine each parts of prediction as a whole predict values.</t>
    <phoneticPr fontId="1" type="noConversion"/>
  </si>
  <si>
    <t>2015-08-01 - 2015-09-17 for LB periods</t>
    <phoneticPr fontId="1" type="noConversion"/>
  </si>
  <si>
    <t>2015-09-01 - 2015-09-17 for LB periods</t>
    <phoneticPr fontId="1" type="noConversion"/>
  </si>
  <si>
    <t>2015-07-01 - 2015-07-31</t>
    <phoneticPr fontId="1" type="noConversion"/>
  </si>
  <si>
    <t>2015-06-01 - 2015-06-30</t>
    <phoneticPr fontId="1" type="noConversion"/>
  </si>
  <si>
    <t>2015-08-01 - 2015-08-31 for LB periods</t>
    <phoneticPr fontId="1" type="noConversion"/>
  </si>
  <si>
    <t>…-2015-07-31</t>
    <phoneticPr fontId="1" type="noConversion"/>
  </si>
  <si>
    <t>2015-07-01 - 2015-07-17</t>
    <phoneticPr fontId="1" type="noConversion"/>
  </si>
  <si>
    <t>…-2015-05-31</t>
    <phoneticPr fontId="1" type="noConversion"/>
  </si>
  <si>
    <t>2015-06-01 - 2015-06-17</t>
    <phoneticPr fontId="1" type="noConversion"/>
  </si>
  <si>
    <t>Why the recent month is not the most predictable data?</t>
    <phoneticPr fontId="1" type="noConversion"/>
  </si>
  <si>
    <t>one month ahead models</t>
    <phoneticPr fontId="1" type="noConversion"/>
  </si>
  <si>
    <t>one week ahead models</t>
    <phoneticPr fontId="1" type="noConversion"/>
  </si>
  <si>
    <t>…-2015-06-30</t>
    <phoneticPr fontId="1" type="noConversion"/>
  </si>
  <si>
    <t>…-2015-04-30</t>
    <phoneticPr fontId="1" type="noConversion"/>
  </si>
  <si>
    <t>2015-05-30 - 2015-07-16</t>
    <phoneticPr fontId="1" type="noConversion"/>
  </si>
  <si>
    <t>…-2015-05-29</t>
    <phoneticPr fontId="1" type="noConversion"/>
  </si>
  <si>
    <t>2015-03-28 - 2015-05-14</t>
    <phoneticPr fontId="1" type="noConversion"/>
  </si>
  <si>
    <t>…-2015-03-27</t>
    <phoneticPr fontId="1" type="noConversion"/>
  </si>
  <si>
    <t>Shallow features. We calculate max, min, median, mean, and standard deviation of demand on interactions of features. We also include features (Venta_uni_hoy, Venta_hoy, Dev_uni_proxima, Dev_proxima, Demanda_uni_equil) of the last 3 weeks.</t>
    <phoneticPr fontId="1" type="noConversion"/>
  </si>
  <si>
    <t>Deep features. We train a dozen of linear models to get "deep" interaction signal between features. Vowpal wabbit, FTRL implemented with Pypy, libFM, and libFFM are all used to generate deep features.</t>
    <phoneticPr fontId="1" type="noConversion"/>
  </si>
  <si>
    <t>Strategy of EDA:</t>
    <phoneticPr fontId="1" type="noConversion"/>
  </si>
  <si>
    <t>(1.2) Looking at misclassified instances during validation to find some sort of pattern in them</t>
    <phoneticPr fontId="1" type="noConversion"/>
  </si>
  <si>
    <t>(1.3) Looking at label-specific raw data</t>
    <phoneticPr fontId="1" type="noConversion"/>
  </si>
  <si>
    <t>what's the difference?</t>
    <phoneticPr fontId="1" type="noConversion"/>
  </si>
  <si>
    <t>Strategy of target transform(predicting the right thing):</t>
    <phoneticPr fontId="1" type="noConversion"/>
  </si>
  <si>
    <t>(1.1) Using summary statistics such as means/stds/variance on the data, looking out for outliers,etc in the data</t>
    <phoneticPr fontId="1" type="noConversion"/>
  </si>
  <si>
    <t>(1.2) Using the appropriate loss function</t>
    <phoneticPr fontId="1" type="noConversion"/>
  </si>
  <si>
    <t>After generate features, then transform target with np.log(x+1)</t>
    <phoneticPr fontId="1" type="noConversion"/>
  </si>
  <si>
    <t>Before generate features, then transform target with np.log(x+1)</t>
    <phoneticPr fontId="1" type="noConversion"/>
  </si>
  <si>
    <t>Question</t>
    <phoneticPr fontId="1" type="noConversion"/>
  </si>
  <si>
    <t>We do not use test targets for building our model, then it is not snooping or leakage. Here, he's just adding training set-based features into test data, no use of targets of test data.</t>
    <phoneticPr fontId="1" type="noConversion"/>
  </si>
  <si>
    <t>Is it true?</t>
    <phoneticPr fontId="1" type="noConversion"/>
  </si>
  <si>
    <t>3rd</t>
    <phoneticPr fontId="1" type="noConversion"/>
  </si>
  <si>
    <t>https://www.kaggle.com/rsakata/3rd-place-solution-simple-version/code</t>
  </si>
  <si>
    <t>If the day before holiday is weekday ,treat the day before holiday as Friday</t>
  </si>
  <si>
    <t>If the day after holiday is weekday ,treat the day after holiday as Monday</t>
  </si>
  <si>
    <t>it work not only golden week but also a lot other holidays.</t>
  </si>
  <si>
    <t>https://www.kaggle.com/c/recruit-restaurant-visitor-forecasting/discussion/49100</t>
  </si>
  <si>
    <t>using the time series cross-validation method.</t>
    <phoneticPr fontId="1" type="noConversion"/>
  </si>
  <si>
    <t>1st</t>
    <phoneticPr fontId="1" type="noConversion"/>
  </si>
  <si>
    <t>I have three same models with the same features:</t>
  </si>
  <si>
    <t>model_1(step=14): use 14 days for target and slip 30 times,so I have 14*30 samples.</t>
  </si>
  <si>
    <t>model_2(step=28): use 28 days for target and slip 15 times,so I have 28*15 samples.</t>
  </si>
  <si>
    <t>model_3(step=42): use 42 days for target and slip 10 times,so I have 42*10 samples.</t>
  </si>
  <si>
    <t>The reason is I don't want my model only focus on the days before or the days last.</t>
  </si>
  <si>
    <t>0.334*model_1+0.333*model_2+0.333*model_3:improved 0.002 offline.</t>
  </si>
  <si>
    <t>https://www.kaggle.com/pureheart/1st-place-lgb-model-public-0-470-private-0-502/comments</t>
  </si>
  <si>
    <t>treat holiday and weekend the same</t>
    <phoneticPr fontId="1" type="noConversion"/>
  </si>
  <si>
    <t>https://www.kaggle.com/h4211819/holiday-trick</t>
  </si>
  <si>
    <t> 'day to nearest holiday', 'day from nearest holiday' </t>
  </si>
  <si>
    <t>Example 1</t>
    <phoneticPr fontId="1" type="noConversion"/>
  </si>
  <si>
    <t>Example 2</t>
    <phoneticPr fontId="1" type="noConversion"/>
  </si>
  <si>
    <t>3) If the features/target in test set has the different distribution from the training set, using adversarial validation.</t>
    <phoneticPr fontId="1" type="noConversion"/>
  </si>
  <si>
    <t>stores not in training set</t>
    <phoneticPr fontId="1" type="noConversion"/>
  </si>
  <si>
    <t>validation error smaller than trianing error</t>
    <phoneticPr fontId="1" type="noConversion"/>
  </si>
  <si>
    <t>If the significant variance of the visitors across the time (i.e., validation data are significantly different from train data), it is not that uncommon/weird that validation error is smaller than training error. If the data distribution pattern across time is much more similar/stationary, that would be a completely different story, and usually we will see significantly larger validation error than training error.</t>
    <phoneticPr fontId="1" type="noConversion"/>
  </si>
  <si>
    <t>https://www.kaggle.com/c/recruit-restaurant-visitor-forecasting/discussion/49174</t>
  </si>
  <si>
    <t>(If the significant variance of the visitors across the time, it is just very tricky and difficult to come up with a perfect validation set, so different kinds of validation didn't perform sufficiently well (thus the difference between cv mechanisms is not that essential), the impact of validation mechanism is somewhat dominated by other factors (e.g., such as holiday adjustment, etc.))</t>
    <phoneticPr fontId="1" type="noConversion"/>
  </si>
  <si>
    <t>using the regular cross-validation method (not suggest for time series).</t>
    <phoneticPr fontId="1" type="noConversion"/>
  </si>
  <si>
    <t>https://www.kaggle.com/c/facebook-v-predicting-check-ins/discussion/22078#126290</t>
  </si>
  <si>
    <t>https://www.kaggle.com/pureheart/1st-place-lgb-model-public-0-470-private-0-502/code</t>
    <phoneticPr fontId="1" type="noConversion"/>
  </si>
  <si>
    <t>https://www.kaggle.com/plantsgo/solution-public-0-471-private-0-505/code</t>
    <phoneticPr fontId="1" type="noConversion"/>
  </si>
  <si>
    <t>https://github.com/MaxHalford/xam/blob/master/docs/tsa.md</t>
  </si>
  <si>
    <r>
      <t>just select the proper validation set (</t>
    </r>
    <r>
      <rPr>
        <b/>
        <sz val="11"/>
        <color theme="1"/>
        <rFont val="宋体"/>
        <family val="3"/>
        <charset val="134"/>
        <scheme val="minor"/>
      </rPr>
      <t>Such as one validation set similar test set, or two validation set each for public/private leaderboard</t>
    </r>
    <r>
      <rPr>
        <sz val="11"/>
        <color theme="1"/>
        <rFont val="宋体"/>
        <family val="2"/>
        <charset val="134"/>
        <scheme val="minor"/>
      </rPr>
      <t>).</t>
    </r>
    <phoneticPr fontId="1" type="noConversion"/>
  </si>
  <si>
    <t>Method1</t>
    <phoneticPr fontId="1" type="noConversion"/>
  </si>
  <si>
    <t>…</t>
    <phoneticPr fontId="1" type="noConversion"/>
  </si>
  <si>
    <t>Method2</t>
    <phoneticPr fontId="1" type="noConversion"/>
  </si>
  <si>
    <t>Method3</t>
    <phoneticPr fontId="1" type="noConversion"/>
  </si>
  <si>
    <t>Target</t>
    <phoneticPr fontId="1" type="noConversion"/>
  </si>
  <si>
    <t>(Based on periodic features (such as day of week) select the best train dates for each predict day)</t>
    <phoneticPr fontId="1" type="noConversion"/>
  </si>
  <si>
    <t>predict each day using the same train data-just using the data before the future 16 days.</t>
    <phoneticPr fontId="1" type="noConversion"/>
  </si>
  <si>
    <t>假设未来16天信息未知</t>
    <phoneticPr fontId="1" type="noConversion"/>
  </si>
  <si>
    <t>假设未来7天之中，第n天只有n-1天信息未知</t>
    <phoneticPr fontId="1" type="noConversion"/>
  </si>
  <si>
    <t>If predict the 3th day, then the first 2 columns should be removed</t>
    <phoneticPr fontId="1" type="noConversion"/>
  </si>
  <si>
    <t>train dates</t>
    <phoneticPr fontId="1" type="noConversion"/>
  </si>
  <si>
    <t>predict dates</t>
    <phoneticPr fontId="1" type="noConversion"/>
  </si>
  <si>
    <t>仅适用于one model for one day场景</t>
    <phoneticPr fontId="1" type="noConversion"/>
  </si>
  <si>
    <t>https://www.kaggle.com/c/favorita-grocery-sales-forecasting/discussion/47622</t>
    <phoneticPr fontId="1" type="noConversion"/>
  </si>
  <si>
    <t>Kernel Density Estimation</t>
  </si>
  <si>
    <t>Web Traffic Time Series Forecasting</t>
  </si>
  <si>
    <t>8th place with Kalman filters</t>
  </si>
  <si>
    <t>https://www.kaggle.com/c/recruit-restaurant-visitor-forecasting/discussion/49129</t>
    <phoneticPr fontId="1" type="noConversion"/>
  </si>
  <si>
    <t>16th</t>
    <phoneticPr fontId="1" type="noConversion"/>
  </si>
  <si>
    <t>Jack (Japan)</t>
    <phoneticPr fontId="1" type="noConversion"/>
  </si>
  <si>
    <t>(14/28/42 means 2/4/6 weeks)</t>
    <phoneticPr fontId="1" type="noConversion"/>
  </si>
  <si>
    <t>1st</t>
    <phoneticPr fontId="1" type="noConversion"/>
  </si>
  <si>
    <t>Simple and elegant!-one model for one day</t>
    <phoneticPr fontId="1" type="noConversion"/>
  </si>
  <si>
    <t>https://www.kaggle.com/rsakata/16th-place-solution-simple-ver-private-0-509</t>
    <phoneticPr fontId="1" type="noConversion"/>
  </si>
  <si>
    <t>Good feature engineering!</t>
    <phoneticPr fontId="1" type="noConversion"/>
  </si>
  <si>
    <t>Comment:</t>
    <phoneticPr fontId="1" type="noConversion"/>
  </si>
  <si>
    <r>
      <t>(2</t>
    </r>
    <r>
      <rPr>
        <sz val="11"/>
        <color theme="1"/>
        <rFont val="宋体"/>
        <family val="2"/>
        <charset val="134"/>
        <scheme val="minor"/>
      </rPr>
      <t>.1) for each day predict one day using the same features</t>
    </r>
    <r>
      <rPr>
        <b/>
        <sz val="11"/>
        <color theme="1"/>
        <rFont val="宋体"/>
        <family val="3"/>
        <charset val="134"/>
        <scheme val="minor"/>
      </rPr>
      <t>(one model, one day)</t>
    </r>
    <r>
      <rPr>
        <sz val="11"/>
        <color theme="1"/>
        <rFont val="宋体"/>
        <family val="2"/>
        <charset val="134"/>
        <scheme val="minor"/>
      </rPr>
      <t xml:space="preserve">; (2.2)... </t>
    </r>
    <phoneticPr fontId="1" type="noConversion"/>
  </si>
  <si>
    <r>
      <t>(</t>
    </r>
    <r>
      <rPr>
        <sz val="11"/>
        <color theme="1"/>
        <rFont val="宋体"/>
        <family val="3"/>
        <charset val="134"/>
        <scheme val="minor"/>
      </rPr>
      <t>1.2.1</t>
    </r>
    <r>
      <rPr>
        <sz val="11"/>
        <color theme="1"/>
        <rFont val="宋体"/>
        <family val="2"/>
        <charset val="134"/>
        <scheme val="minor"/>
      </rPr>
      <t>) for all store predict all days using … (</t>
    </r>
    <r>
      <rPr>
        <b/>
        <sz val="11"/>
        <color theme="1"/>
        <rFont val="宋体"/>
        <family val="3"/>
        <charset val="134"/>
        <scheme val="minor"/>
      </rPr>
      <t>one big model</t>
    </r>
    <r>
      <rPr>
        <sz val="11"/>
        <color theme="1"/>
        <rFont val="宋体"/>
        <family val="2"/>
        <charset val="134"/>
        <scheme val="minor"/>
      </rPr>
      <t>)</t>
    </r>
    <phoneticPr fontId="1" type="noConversion"/>
  </si>
  <si>
    <r>
      <t>(</t>
    </r>
    <r>
      <rPr>
        <sz val="11"/>
        <color theme="1"/>
        <rFont val="宋体"/>
        <family val="3"/>
        <charset val="134"/>
        <scheme val="minor"/>
      </rPr>
      <t>1.2.2</t>
    </r>
    <r>
      <rPr>
        <sz val="11"/>
        <color theme="1"/>
        <rFont val="宋体"/>
        <family val="2"/>
        <charset val="134"/>
        <scheme val="minor"/>
      </rPr>
      <t>) for each store predict all days using the same features</t>
    </r>
    <r>
      <rPr>
        <b/>
        <sz val="11"/>
        <color theme="1"/>
        <rFont val="宋体"/>
        <family val="3"/>
        <charset val="134"/>
        <scheme val="minor"/>
      </rPr>
      <t>(one model, one store)</t>
    </r>
    <r>
      <rPr>
        <sz val="11"/>
        <color theme="1"/>
        <rFont val="宋体"/>
        <family val="2"/>
        <charset val="134"/>
        <scheme val="minor"/>
      </rPr>
      <t>; (1.3)…</t>
    </r>
    <phoneticPr fontId="1" type="noConversion"/>
  </si>
  <si>
    <r>
      <t>2, Merge on store id or day of week to increasing features (</t>
    </r>
    <r>
      <rPr>
        <b/>
        <sz val="11"/>
        <color rgb="FFFF0000"/>
        <rFont val="宋体"/>
        <family val="3"/>
        <charset val="134"/>
        <scheme val="minor"/>
      </rPr>
      <t>data leakage!</t>
    </r>
    <r>
      <rPr>
        <sz val="11"/>
        <color theme="1"/>
        <rFont val="宋体"/>
        <family val="2"/>
        <charset val="134"/>
        <scheme val="minor"/>
      </rPr>
      <t>)</t>
    </r>
    <phoneticPr fontId="1" type="noConversion"/>
  </si>
  <si>
    <t>Method3</t>
    <phoneticPr fontId="1" type="noConversion"/>
  </si>
  <si>
    <t>1, Using structure-modeling (1.2.1) method3</t>
    <phoneticPr fontId="1" type="noConversion"/>
  </si>
  <si>
    <t>(stacking each time periods' training data for increasing data)</t>
    <phoneticPr fontId="1" type="noConversion"/>
  </si>
  <si>
    <r>
      <t xml:space="preserve">predict each day using the </t>
    </r>
    <r>
      <rPr>
        <b/>
        <u/>
        <sz val="11"/>
        <color theme="1"/>
        <rFont val="宋体"/>
        <family val="3"/>
        <charset val="134"/>
        <scheme val="minor"/>
      </rPr>
      <t>selected</t>
    </r>
    <r>
      <rPr>
        <sz val="11"/>
        <color theme="1"/>
        <rFont val="宋体"/>
        <family val="2"/>
        <charset val="134"/>
        <scheme val="minor"/>
      </rPr>
      <t xml:space="preserve"> train data, using Method1 or Method2 to generate training data.</t>
    </r>
    <phoneticPr fontId="1" type="noConversion"/>
  </si>
  <si>
    <t>last_16_days_dow_mean_visitors</t>
    <phoneticPr fontId="1" type="noConversion"/>
  </si>
  <si>
    <t>last_16_days_dow1_mean_visitors</t>
    <phoneticPr fontId="1" type="noConversion"/>
  </si>
  <si>
    <t>Using "2017-03-12 ~ 2017-04-22" as test period for offline.</t>
    <phoneticPr fontId="1" type="noConversion"/>
  </si>
  <si>
    <t>Stacking each time periods' training data for increasing data, but using Method1 or Method2 to generate training data.</t>
    <phoneticPr fontId="1" type="noConversion"/>
  </si>
  <si>
    <t>Stacking each time periods' training data for increasing data.</t>
    <phoneticPr fontId="1" type="noConversion"/>
  </si>
  <si>
    <t>For a single visit record, it has been duplicated for several times (appearance in label set ), with different time frame statistics attached (Such as different 'diff_of_days' between the end time and visit time.). This is to generate more training data.</t>
    <phoneticPr fontId="1" type="noConversion"/>
  </si>
  <si>
    <t xml:space="preserve">Notes: you can stack different length of time periods, then for one record's label will duplicate several times with different features. </t>
    <phoneticPr fontId="1" type="noConversion"/>
  </si>
  <si>
    <t>(Such as using "2017-6-15"-"2017-7-4" as label, then using "2017-6-1"-"2017-7-4" as label)</t>
    <phoneticPr fontId="1" type="noConversion"/>
  </si>
  <si>
    <t>2, In the structure 1.2 and 2, some structures are constuct training data with same row numbers as test data (compressed), others are using the raw data as training data.</t>
    <phoneticPr fontId="1" type="noConversion"/>
  </si>
  <si>
    <t>Question 1</t>
    <phoneticPr fontId="1" type="noConversion"/>
  </si>
  <si>
    <t>Question 2</t>
    <phoneticPr fontId="1" type="noConversion"/>
  </si>
  <si>
    <t>1, Combine one-model-all-day and one-model-one-day with same/different features will be a good ensemble!</t>
    <phoneticPr fontId="1" type="noConversion"/>
  </si>
  <si>
    <t>https://www.kaggle.com/c/favorita-grocery-sales-forecasting/discussion/47582</t>
    <phoneticPr fontId="1" type="noConversion"/>
  </si>
  <si>
    <t>https://www.kaggle.com/shixw125/1st-place-lgb-model-public-0-506-private-0-511</t>
    <phoneticPr fontId="1" type="noConversion"/>
  </si>
  <si>
    <t>https://www.kaggle.com/shixw125/1st-place-nn-model-public-0-507-private-0-513</t>
    <phoneticPr fontId="1" type="noConversion"/>
  </si>
  <si>
    <t>1.Through EDA, I found a lot restaurants have a simliar vistists between holiday and Saturday.</t>
  </si>
  <si>
    <t>2.because golden week' Saturday maybe affected by holiday_flag and abnormal peak reservation feature in golden week in model. So I prefer to use last week and next week' Saturday to replace the holiday rather than golden week' Saturday.</t>
  </si>
  <si>
    <t>3.Because the metric is RMSLE, so I think it's better to do geometric mean than arithmetical average. Maybe np.expm1((np.log1p(last_week)+np.log1p(next_week))/2) is more reasonable for the metric.</t>
  </si>
  <si>
    <t>https://www.kaggle.com/c/recruit-restaurant-visitor-forecasting/discussion/49177</t>
  </si>
  <si>
    <t>https://www.kaggle.com/c/recruit-restaurant-visitor-forecasting/discussion/49251</t>
  </si>
  <si>
    <t>https://www.kaggle.com/emorej/unexpected-10th-place-model</t>
  </si>
  <si>
    <t>after/before holiday effect - count features </t>
    <phoneticPr fontId="1" type="noConversion"/>
  </si>
  <si>
    <t>a eigth day per week (so -1 to 6, -1 for holiday)  -  day of week features</t>
    <phoneticPr fontId="1" type="noConversion"/>
  </si>
  <si>
    <t>a day_after_holiday flag, a day_before_holiday flag  -  dummy features</t>
    <phoneticPr fontId="1" type="noConversion"/>
  </si>
  <si>
    <t>the golden week holiday trick post processing adjustment - the trick is from careful EDA and CV rather than luck</t>
    <phoneticPr fontId="1" type="noConversion"/>
  </si>
  <si>
    <t>https://github.com/ttvand/Facebook-V</t>
  </si>
  <si>
    <t>first, initial selection of candidates  --  create an proper dataset and  reduces the complexity of the problem</t>
    <phoneticPr fontId="1" type="noConversion"/>
  </si>
  <si>
    <t>second, post processing -- If the initial selection of candidates did not find a candidate with enough large likelihood or small mse, then we choose a new set of candidate.</t>
    <phoneticPr fontId="1" type="noConversion"/>
  </si>
  <si>
    <t>https://www.kaggle.com/c/rossmann-store-sales/discussion/16862</t>
  </si>
  <si>
    <t>6, The time series data are not iid, so the order of the data does contain useful information (OK, technically the row-order per se isn't useful, as long as you're not discarding information on the time-order of the data).</t>
    <phoneticPr fontId="1" type="noConversion"/>
  </si>
  <si>
    <t>Why the training error could be higher than validation/LB?</t>
    <phoneticPr fontId="1" type="noConversion"/>
  </si>
  <si>
    <t>From exploring my model fits and residuals, I have a couple ideas on what could be causing these seemingly odd discrepancies.</t>
    <phoneticPr fontId="1" type="noConversion"/>
  </si>
  <si>
    <t>Many stores have some outlier points which aren't being modeled well (at least by my models), and this affects the training error. These outliers do seem related to specific dates, thus wouldn't necessarily affect predictions for the dates in the test set (and thus the LB score). That can also be true for validation if you're using a date-based split.</t>
    <phoneticPr fontId="1" type="noConversion"/>
  </si>
  <si>
    <t>https://www.kaggle.com/c/sberbank-russian-housing-market/discussion/32717</t>
  </si>
  <si>
    <t>7, For some un-normal behavior in data, then the training data should be seriously select and contruct, the validation error will more stable too.</t>
    <phoneticPr fontId="1" type="noConversion"/>
  </si>
  <si>
    <t>Such as, specific Investment type rows in train set - there has been steep decline of &lt;=1M Investment purchases in last months, undersample is a proper solution.</t>
    <phoneticPr fontId="1" type="noConversion"/>
  </si>
  <si>
    <t>Another approach that works well is just drop all &lt;=1M investment rows and forget the rest; however it will give inaccurate standard error of your validation models.</t>
    <phoneticPr fontId="1" type="noConversion"/>
  </si>
  <si>
    <t>refer</t>
    <phoneticPr fontId="1" type="noConversion"/>
  </si>
  <si>
    <t>It's very good for little data.</t>
    <phoneticPr fontId="1" type="noConversion"/>
  </si>
  <si>
    <t>It's very good for large data.</t>
    <phoneticPr fontId="1" type="noConversion"/>
  </si>
  <si>
    <t>Treat holiday as Saturday or Sunday</t>
    <phoneticPr fontId="1" type="noConversion"/>
  </si>
  <si>
    <t>Notes: Construt and training in each level, such as at the department level, then at the store level, at the items level, etc.</t>
    <phoneticPr fontId="1" type="noConversion"/>
  </si>
  <si>
    <t>Theta</t>
  </si>
  <si>
    <t>http://robjhyndman.com/papers/forecompijf.pdf</t>
  </si>
  <si>
    <t>https://www.kaggle.com/c/tourism1</t>
  </si>
  <si>
    <t>https://www.kaggle.com/c/tourism2</t>
  </si>
  <si>
    <t>Naive </t>
  </si>
  <si>
    <t>Seasonal Naïve</t>
  </si>
  <si>
    <t>Damped Holt-Winters</t>
    <phoneticPr fontId="1" type="noConversion"/>
  </si>
  <si>
    <t>Holt-Winters</t>
    <phoneticPr fontId="1" type="noConversion"/>
  </si>
  <si>
    <t>http://blog.kaggle.com/2010/11/24/how-we-did-it-jeremy-howard-on-winning-the-tourism-forecasting-competitoin/</t>
  </si>
  <si>
    <t>http://blog.kaggle.com/2010/09/27/how-i-did-it-lee-baker-on-winning-tourism-forecasting-part-one/</t>
  </si>
  <si>
    <t>http://blog.kaggle.com/2011/03/22/phil-brierley-on-winning-tourism-forecasting-part-two/</t>
  </si>
  <si>
    <t>rolling weighted mean</t>
    <phoneticPr fontId="1" type="noConversion"/>
  </si>
  <si>
    <t>ewm - exponential weighted mean</t>
    <phoneticPr fontId="1" type="noConversion"/>
  </si>
  <si>
    <t>lag_1</t>
    <phoneticPr fontId="1" type="noConversion"/>
  </si>
  <si>
    <t>lag_2</t>
    <phoneticPr fontId="1" type="noConversion"/>
  </si>
  <si>
    <t>lag_3</t>
  </si>
  <si>
    <t>lag_4</t>
  </si>
  <si>
    <t>lag_5</t>
  </si>
  <si>
    <t>lag_6</t>
  </si>
  <si>
    <t>lag_7</t>
  </si>
  <si>
    <t>lag_8</t>
  </si>
  <si>
    <t>lag_9</t>
  </si>
  <si>
    <t>lag_10</t>
  </si>
  <si>
    <t>lag_11</t>
  </si>
  <si>
    <t>lag_12</t>
  </si>
  <si>
    <t>lag_13</t>
  </si>
  <si>
    <t>lag_14</t>
  </si>
  <si>
    <t>lag_15</t>
  </si>
  <si>
    <t>lag_16</t>
  </si>
  <si>
    <t>lag_17</t>
  </si>
  <si>
    <t>lag_18</t>
  </si>
  <si>
    <t>Attention: You should remove some lag features to prevent data leakage.</t>
    <phoneticPr fontId="1" type="noConversion"/>
  </si>
  <si>
    <t>If predict the 7th day, then the first 6 columns should be removed</t>
    <phoneticPr fontId="1" type="noConversion"/>
  </si>
  <si>
    <r>
      <t>predict each day using different</t>
    </r>
    <r>
      <rPr>
        <sz val="11"/>
        <color theme="1"/>
        <rFont val="宋体"/>
        <family val="3"/>
        <charset val="134"/>
        <scheme val="minor"/>
      </rPr>
      <t xml:space="preserve"> train</t>
    </r>
    <r>
      <rPr>
        <sz val="11"/>
        <color theme="1"/>
        <rFont val="宋体"/>
        <family val="2"/>
        <charset val="134"/>
        <scheme val="minor"/>
      </rPr>
      <t xml:space="preserve"> data-using the lag data before each predict day.</t>
    </r>
    <phoneticPr fontId="1" type="noConversion"/>
  </si>
  <si>
    <t>Based on the lag features, you can calculate the rolling weighted mean, exponential weithed mean and more related features.</t>
    <phoneticPr fontId="1" type="noConversion"/>
  </si>
  <si>
    <t>(1.1) Predicting the derived target (such as mean/median/changepoints...), instead of the raw values.</t>
    <phoneticPr fontId="1" type="noConversion"/>
  </si>
  <si>
    <t>Such as, Standardize the target by subtracting its mean and dividing by the std.</t>
    <phoneticPr fontId="1" type="noConversion"/>
  </si>
  <si>
    <t>more:</t>
    <phoneticPr fontId="1" type="noConversion"/>
  </si>
  <si>
    <t>refer</t>
    <phoneticPr fontId="1" type="noConversion"/>
  </si>
  <si>
    <t>https://www.coursera.org/learn/competitive-data-science/lecture/0jtAV/data-splitting-strategies</t>
  </si>
  <si>
    <t>Stacking each time periods' training data for increasing data-滑窗法</t>
    <phoneticPr fontId="1" type="noConversion"/>
  </si>
  <si>
    <t>N-未来N天</t>
    <phoneticPr fontId="1" type="noConversion"/>
  </si>
  <si>
    <t>线上预测部分：</t>
    <phoneticPr fontId="1" type="noConversion"/>
  </si>
  <si>
    <t>[X,N]</t>
  </si>
  <si>
    <t>线下模拟部分：</t>
    <phoneticPr fontId="1" type="noConversion"/>
  </si>
  <si>
    <t>[X-M,M]</t>
  </si>
  <si>
    <t>[X-M,M]</t>
    <phoneticPr fontId="1" type="noConversion"/>
  </si>
  <si>
    <t>[X-M-L,L]</t>
  </si>
  <si>
    <t>M=N长度相等</t>
    <phoneticPr fontId="1" type="noConversion"/>
  </si>
  <si>
    <r>
      <t>L=M=N</t>
    </r>
    <r>
      <rPr>
        <sz val="12"/>
        <color rgb="FF4F4F4F"/>
        <rFont val="宋体"/>
        <family val="3"/>
        <charset val="134"/>
      </rPr>
      <t>长度相等</t>
    </r>
    <phoneticPr fontId="1" type="noConversion"/>
  </si>
  <si>
    <t>…</t>
    <phoneticPr fontId="1" type="noConversion"/>
  </si>
  <si>
    <t>对于L/M/N，其数值可以不等。</t>
    <phoneticPr fontId="1" type="noConversion"/>
  </si>
  <si>
    <t>例如N=39,L=28,N=14，针对具体问题，需要通过验证的方式去调试。</t>
    <phoneticPr fontId="1" type="noConversion"/>
  </si>
  <si>
    <t>[X-M-L-K,L-K]</t>
  </si>
  <si>
    <t xml:space="preserve">train </t>
    <phoneticPr fontId="1" type="noConversion"/>
  </si>
  <si>
    <t>test</t>
    <phoneticPr fontId="1" type="noConversion"/>
  </si>
  <si>
    <t>validate</t>
    <phoneticPr fontId="1" type="noConversion"/>
  </si>
  <si>
    <t>{[X-M-L,L],[X-M-L-K,L-K],...}</t>
    <phoneticPr fontId="1" type="noConversion"/>
  </si>
  <si>
    <r>
      <rPr>
        <sz val="12"/>
        <color rgb="FF4F4F4F"/>
        <rFont val="宋体"/>
        <family val="3"/>
        <charset val="134"/>
      </rPr>
      <t>以</t>
    </r>
    <r>
      <rPr>
        <sz val="12"/>
        <color rgb="FF4F4F4F"/>
        <rFont val="Arial"/>
        <family val="2"/>
      </rPr>
      <t>[X-M, M]</t>
    </r>
    <r>
      <rPr>
        <sz val="12"/>
        <color rgb="FF4F4F4F"/>
        <rFont val="宋体"/>
        <family val="3"/>
        <charset val="134"/>
      </rPr>
      <t>为例</t>
    </r>
    <r>
      <rPr>
        <sz val="12"/>
        <color rgb="FF4F4F4F"/>
        <rFont val="Arial"/>
        <family val="2"/>
      </rPr>
      <t>--</t>
    </r>
    <r>
      <rPr>
        <sz val="12"/>
        <color rgb="FF4F4F4F"/>
        <rFont val="宋体"/>
        <family val="3"/>
        <charset val="134"/>
      </rPr>
      <t>针对各区间，首先提取</t>
    </r>
    <r>
      <rPr>
        <sz val="12"/>
        <color rgb="FF4F4F4F"/>
        <rFont val="Arial"/>
        <family val="2"/>
      </rPr>
      <t>M</t>
    </r>
    <r>
      <rPr>
        <sz val="12"/>
        <color rgb="FF4F4F4F"/>
        <rFont val="宋体"/>
        <family val="3"/>
        <charset val="134"/>
      </rPr>
      <t>数据集</t>
    </r>
    <r>
      <rPr>
        <sz val="12"/>
        <color rgb="FF4F4F4F"/>
        <rFont val="Arial"/>
        <family val="2"/>
      </rPr>
      <t>label</t>
    </r>
    <r>
      <rPr>
        <sz val="12"/>
        <color rgb="FF4F4F4F"/>
        <rFont val="宋体"/>
        <family val="3"/>
        <charset val="134"/>
      </rPr>
      <t>和唯一标识</t>
    </r>
    <r>
      <rPr>
        <sz val="12"/>
        <color rgb="FF4F4F4F"/>
        <rFont val="Arial"/>
        <family val="2"/>
      </rPr>
      <t>ID</t>
    </r>
    <r>
      <rPr>
        <sz val="12"/>
        <color rgb="FF4F4F4F"/>
        <rFont val="宋体"/>
        <family val="3"/>
        <charset val="134"/>
      </rPr>
      <t>，其次根据</t>
    </r>
    <r>
      <rPr>
        <sz val="12"/>
        <color rgb="FF4F4F4F"/>
        <rFont val="Arial"/>
        <family val="2"/>
      </rPr>
      <t>X-M</t>
    </r>
    <r>
      <rPr>
        <sz val="12"/>
        <color rgb="FF4F4F4F"/>
        <rFont val="宋体"/>
        <family val="3"/>
        <charset val="134"/>
      </rPr>
      <t>数据集构建（统计）特征，最后通过唯一标识</t>
    </r>
    <r>
      <rPr>
        <sz val="12"/>
        <color rgb="FF4F4F4F"/>
        <rFont val="Arial"/>
        <family val="2"/>
      </rPr>
      <t>ID</t>
    </r>
    <r>
      <rPr>
        <sz val="12"/>
        <color rgb="FF4F4F4F"/>
        <rFont val="宋体"/>
        <family val="3"/>
        <charset val="134"/>
      </rPr>
      <t>拼接形成一个训练集。</t>
    </r>
    <phoneticPr fontId="1" type="noConversion"/>
  </si>
  <si>
    <t>Model1</t>
    <phoneticPr fontId="1" type="noConversion"/>
  </si>
  <si>
    <t>Model2</t>
    <phoneticPr fontId="1" type="noConversion"/>
  </si>
  <si>
    <t>Model3</t>
    <phoneticPr fontId="1" type="noConversion"/>
  </si>
  <si>
    <t>train</t>
    <phoneticPr fontId="1" type="noConversion"/>
  </si>
  <si>
    <t>test</t>
    <phoneticPr fontId="1" type="noConversion"/>
  </si>
  <si>
    <t>valid</t>
    <phoneticPr fontId="1" type="noConversion"/>
  </si>
  <si>
    <t>Model</t>
    <phoneticPr fontId="1" type="noConversion"/>
  </si>
  <si>
    <t>Strategy1</t>
    <phoneticPr fontId="1" type="noConversion"/>
  </si>
  <si>
    <t>Strategy2</t>
    <phoneticPr fontId="1" type="noConversion"/>
  </si>
  <si>
    <t>test</t>
    <phoneticPr fontId="1" type="noConversion"/>
  </si>
  <si>
    <t>model selection</t>
    <phoneticPr fontId="1" type="noConversion"/>
  </si>
  <si>
    <t>model evaluation</t>
    <phoneticPr fontId="1" type="noConversion"/>
  </si>
  <si>
    <t>chosen parameters</t>
    <phoneticPr fontId="1" type="noConversion"/>
  </si>
  <si>
    <t>https://towardsdatascience.com/time-series-nested-cross-validation-76adba623eb9</t>
  </si>
  <si>
    <t>stacking data</t>
    <phoneticPr fontId="1" type="noConversion"/>
  </si>
  <si>
    <t>https://towardsdatascience.com/when-cross-validation-fails-9bd5a57f07b5</t>
    <phoneticPr fontId="1" type="noConversion"/>
  </si>
  <si>
    <t>when cross validation fails</t>
    <phoneticPr fontId="1" type="noConversion"/>
  </si>
  <si>
    <t>1, selecting the wrong hold out!</t>
    <phoneticPr fontId="1" type="noConversion"/>
  </si>
  <si>
    <t>The data contained a yearly seasonality and just taking June as a hold out might be naive. It could be that my model is good in predicting winter months but bad in predicting summer month. The result would be a worse holdout performance since this was only calculated on summer days.</t>
    <phoneticPr fontId="1" type="noConversion"/>
  </si>
  <si>
    <t>feature generation and model choices are also hyper parameters of the model, they are not checked by cross validation.</t>
    <phoneticPr fontId="1" type="noConversion"/>
  </si>
  <si>
    <t>3, feature generation and model choices are using before cross-validation</t>
    <phoneticPr fontId="1" type="noConversion"/>
  </si>
  <si>
    <t>2, Dependent Rows</t>
    <phoneticPr fontId="1" type="noConversion"/>
  </si>
  <si>
    <t>Now it was back to the basics for me. Think about assumptions and figure out what might went wrong.</t>
  </si>
  <si>
    <t>To check this, looked at the cross validation performance per month. </t>
    <phoneticPr fontId="1" type="noConversion"/>
  </si>
  <si>
    <t>To check this, applied a standard technique (nested cross-validation) to overcome overfitting.</t>
    <phoneticPr fontId="1" type="noConversion"/>
  </si>
  <si>
    <t>One assumption of cross validation is that all rows are independent from one another. That's fairly trivial if you do customer analytics but not if you do windowed time series analysis.</t>
    <phoneticPr fontId="1" type="noConversion"/>
  </si>
  <si>
    <t>Feature extraction methods maybe resulted in nearly identical rows for the overlap of windows, It's likely that the next window and thus the next row in my table will have the same values for minimum and maximum.</t>
    <phoneticPr fontId="1" type="noConversion"/>
  </si>
  <si>
    <t xml:space="preserve">To reduce this effect i've calculated my own batchid on a monthly basis. My batchId is defined as (#months since 1970) %5 and thus my data points have only a tiny overlap in the respective months.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</si>
</sst>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宋体"/>
      <family val="2"/>
      <charset val="134"/>
      <scheme val="minor"/>
    </font>
    <font>
      <sz val="9"/>
      <name val="宋体"/>
      <family val="2"/>
      <charset val="134"/>
      <scheme val="minor"/>
    </font>
    <font>
      <sz val="11"/>
      <color rgb="FF47494D"/>
      <name val="Arial"/>
      <family val="2"/>
    </font>
    <font>
      <sz val="11"/>
      <color rgb="FF47494D"/>
      <name val="宋体"/>
      <family val="3"/>
      <charset val="134"/>
    </font>
    <font>
      <b/>
      <sz val="11"/>
      <color theme="1"/>
      <name val="宋体"/>
      <family val="3"/>
      <charset val="134"/>
      <scheme val="minor"/>
    </font>
    <font>
      <b/>
      <sz val="11"/>
      <color rgb="FFFF0000"/>
      <name val="宋体"/>
      <family val="3"/>
      <charset val="134"/>
      <scheme val="minor"/>
    </font>
    <font>
      <u/>
      <sz val="11"/>
      <color theme="10"/>
      <name val="宋体"/>
      <family val="3"/>
      <charset val="134"/>
    </font>
    <font>
      <u/>
      <sz val="11"/>
      <color theme="10"/>
      <name val="宋体"/>
      <family val="3"/>
      <charset val="134"/>
    </font>
    <font>
      <sz val="11"/>
      <color rgb="FF47494D"/>
      <name val="Arial"/>
      <family val="2"/>
    </font>
    <font>
      <sz val="11"/>
      <color theme="1"/>
      <name val="宋体"/>
      <family val="3"/>
      <charset val="134"/>
      <scheme val="minor"/>
    </font>
    <font>
      <sz val="10"/>
      <color rgb="FF47494D"/>
      <name val="Monaco"/>
      <family val="3"/>
      <charset val="134"/>
    </font>
    <font>
      <sz val="11.3"/>
      <color rgb="FFA9B7C6"/>
      <name val="Consolas"/>
      <family val="3"/>
    </font>
    <font>
      <sz val="11.3"/>
      <color rgb="FF6897BB"/>
      <name val="Consolas"/>
      <family val="3"/>
    </font>
    <font>
      <sz val="11.3"/>
      <color rgb="FFCC7832"/>
      <name val="Consolas"/>
      <family val="3"/>
    </font>
    <font>
      <b/>
      <sz val="11.3"/>
      <color rgb="FFCC7832"/>
      <name val="Consolas"/>
      <family val="3"/>
    </font>
    <font>
      <sz val="11.3"/>
      <color rgb="FFAA4926"/>
      <name val="Consolas"/>
      <family val="3"/>
    </font>
    <font>
      <sz val="11.3"/>
      <color rgb="FF008080"/>
      <name val="Consolas"/>
      <family val="3"/>
    </font>
    <font>
      <sz val="11.3"/>
      <color rgb="FF808080"/>
      <name val="Consolas"/>
      <family val="3"/>
    </font>
    <font>
      <b/>
      <sz val="11"/>
      <color rgb="FF47494D"/>
      <name val="Arial"/>
      <family val="2"/>
    </font>
    <font>
      <sz val="12"/>
      <color rgb="FF24292E"/>
      <name val="Segoe UI"/>
      <family val="2"/>
    </font>
    <font>
      <b/>
      <u/>
      <sz val="11"/>
      <color theme="1"/>
      <name val="宋体"/>
      <family val="3"/>
      <charset val="134"/>
      <scheme val="minor"/>
    </font>
    <font>
      <sz val="11"/>
      <color rgb="FF008ABC"/>
      <name val="Arial"/>
      <family val="2"/>
    </font>
    <font>
      <sz val="11"/>
      <color rgb="FF5E5E5E"/>
      <name val="Open Sans"/>
      <family val="2"/>
    </font>
    <font>
      <i/>
      <sz val="11"/>
      <color theme="1"/>
      <name val="Arial"/>
      <family val="2"/>
    </font>
    <font>
      <sz val="12"/>
      <color rgb="FF4F4F4F"/>
      <name val="Arial"/>
      <family val="2"/>
    </font>
    <font>
      <sz val="12"/>
      <color rgb="FF4F4F4F"/>
      <name val="宋体"/>
      <family val="3"/>
      <charset val="134"/>
    </font>
    <font>
      <sz val="12"/>
      <color rgb="FF4F4F4F"/>
      <name val="宋体"/>
      <family val="2"/>
      <charset val="134"/>
    </font>
    <font>
      <sz val="9"/>
      <color theme="1"/>
      <name val="宋体"/>
      <family val="2"/>
      <charset val="134"/>
      <scheme val="minor"/>
    </font>
    <font>
      <sz val="16"/>
      <color theme="1"/>
      <name val="Georgia"/>
      <family val="1"/>
    </font>
  </fonts>
  <fills count="10">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F4F4F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00B0F0"/>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6" fillId="0" borderId="0" applyNumberFormat="0" applyFill="0" applyBorder="0" applyAlignment="0" applyProtection="0">
      <alignment vertical="top"/>
      <protection locked="0"/>
    </xf>
  </cellStyleXfs>
  <cellXfs count="67">
    <xf numFmtId="0" fontId="0" fillId="0" borderId="0" xfId="0">
      <alignment vertical="center"/>
    </xf>
    <xf numFmtId="0" fontId="2" fillId="0" borderId="0" xfId="0" applyFont="1">
      <alignment vertical="center"/>
    </xf>
    <xf numFmtId="0" fontId="0" fillId="0" borderId="0" xfId="0" applyBorder="1" applyAlignment="1">
      <alignment horizontal="center" vertical="center"/>
    </xf>
    <xf numFmtId="14" fontId="0" fillId="2" borderId="0" xfId="0" applyNumberFormat="1" applyFill="1">
      <alignment vertical="center"/>
    </xf>
    <xf numFmtId="0" fontId="0" fillId="0" borderId="0" xfId="0" quotePrefix="1">
      <alignment vertical="center"/>
    </xf>
    <xf numFmtId="0" fontId="0" fillId="2" borderId="0" xfId="0" applyFill="1">
      <alignment vertical="center"/>
    </xf>
    <xf numFmtId="0" fontId="0" fillId="0" borderId="0" xfId="0" applyFill="1">
      <alignment vertical="center"/>
    </xf>
    <xf numFmtId="0" fontId="4" fillId="0" borderId="0" xfId="0" applyFont="1">
      <alignment vertical="center"/>
    </xf>
    <xf numFmtId="14" fontId="0" fillId="0" borderId="0" xfId="0" applyNumberFormat="1">
      <alignment vertical="center"/>
    </xf>
    <xf numFmtId="0" fontId="0" fillId="0" borderId="0" xfId="0" applyAlignment="1">
      <alignment horizontal="fill" vertical="center"/>
    </xf>
    <xf numFmtId="0" fontId="0" fillId="0" borderId="0" xfId="0" applyAlignment="1">
      <alignment horizontal="fill" vertical="center" wrapText="1"/>
    </xf>
    <xf numFmtId="14" fontId="0" fillId="0" borderId="0" xfId="0" applyNumberFormat="1" applyFill="1">
      <alignment vertical="center"/>
    </xf>
    <xf numFmtId="0" fontId="4" fillId="0" borderId="0" xfId="0" applyFont="1" applyFill="1">
      <alignment vertical="center"/>
    </xf>
    <xf numFmtId="0" fontId="7" fillId="0" borderId="0" xfId="1" applyFont="1" applyAlignment="1" applyProtection="1">
      <alignment vertical="center"/>
    </xf>
    <xf numFmtId="0" fontId="8" fillId="0" borderId="0" xfId="0" applyFont="1">
      <alignment vertical="center"/>
    </xf>
    <xf numFmtId="0" fontId="9" fillId="0" borderId="0" xfId="0" applyFont="1">
      <alignment vertical="center"/>
    </xf>
    <xf numFmtId="0" fontId="6" fillId="0" borderId="0" xfId="1" applyAlignment="1" applyProtection="1">
      <alignment vertical="center"/>
    </xf>
    <xf numFmtId="0" fontId="4" fillId="3" borderId="0" xfId="0" applyFont="1" applyFill="1">
      <alignment vertical="center"/>
    </xf>
    <xf numFmtId="0" fontId="0" fillId="3" borderId="0" xfId="0" applyFill="1">
      <alignment vertical="center"/>
    </xf>
    <xf numFmtId="14" fontId="0" fillId="2" borderId="0" xfId="0" quotePrefix="1" applyNumberFormat="1" applyFill="1">
      <alignment vertical="center"/>
    </xf>
    <xf numFmtId="0" fontId="4" fillId="0" borderId="0" xfId="0" applyFont="1" applyAlignment="1">
      <alignment horizontal="fill" vertical="center"/>
    </xf>
    <xf numFmtId="0" fontId="10" fillId="0" borderId="0" xfId="0" applyFont="1" applyAlignment="1">
      <alignment horizontal="left" vertical="center"/>
    </xf>
    <xf numFmtId="0" fontId="14" fillId="0" borderId="0" xfId="0" applyFont="1">
      <alignment vertical="center"/>
    </xf>
    <xf numFmtId="0" fontId="11" fillId="0" borderId="0" xfId="0" applyFont="1">
      <alignment vertical="center"/>
    </xf>
    <xf numFmtId="14" fontId="0" fillId="4" borderId="0" xfId="0" quotePrefix="1" applyNumberFormat="1" applyFill="1">
      <alignment vertical="center"/>
    </xf>
    <xf numFmtId="14" fontId="0" fillId="4" borderId="0" xfId="0" applyNumberFormat="1" applyFill="1">
      <alignment vertical="center"/>
    </xf>
    <xf numFmtId="14" fontId="0" fillId="3" borderId="0" xfId="0" applyNumberFormat="1" applyFill="1">
      <alignment vertical="center"/>
    </xf>
    <xf numFmtId="0" fontId="17" fillId="0" borderId="0" xfId="0" applyFont="1">
      <alignment vertical="center"/>
    </xf>
    <xf numFmtId="0" fontId="0" fillId="0" borderId="0" xfId="0" applyAlignment="1">
      <alignment vertical="center"/>
    </xf>
    <xf numFmtId="14" fontId="11" fillId="0" borderId="0" xfId="0" applyNumberFormat="1" applyFont="1">
      <alignment vertical="center"/>
    </xf>
    <xf numFmtId="0" fontId="0" fillId="5" borderId="0" xfId="0" applyFill="1">
      <alignment vertical="center"/>
    </xf>
    <xf numFmtId="0" fontId="18" fillId="0" borderId="0" xfId="0" applyFont="1">
      <alignment vertical="center"/>
    </xf>
    <xf numFmtId="0" fontId="2" fillId="3" borderId="0" xfId="0" applyFont="1" applyFill="1">
      <alignment vertical="center"/>
    </xf>
    <xf numFmtId="0" fontId="9" fillId="0" borderId="0" xfId="0" applyFont="1" applyFill="1">
      <alignment vertical="center"/>
    </xf>
    <xf numFmtId="0" fontId="19" fillId="0" borderId="0" xfId="0" applyFont="1">
      <alignment vertical="center"/>
    </xf>
    <xf numFmtId="0" fontId="9" fillId="5" borderId="0" xfId="0" applyFont="1" applyFill="1">
      <alignment vertical="center"/>
    </xf>
    <xf numFmtId="0" fontId="18" fillId="0" borderId="0" xfId="0" applyNumberFormat="1" applyFont="1">
      <alignment vertical="center"/>
    </xf>
    <xf numFmtId="0" fontId="10" fillId="6" borderId="0" xfId="0" applyFont="1" applyFill="1" applyAlignment="1">
      <alignment horizontal="left" vertical="center"/>
    </xf>
    <xf numFmtId="0" fontId="9" fillId="3" borderId="0" xfId="0" applyFont="1" applyFill="1">
      <alignment vertical="center"/>
    </xf>
    <xf numFmtId="0" fontId="2" fillId="4" borderId="0" xfId="0" applyFont="1" applyFill="1">
      <alignment vertical="center"/>
    </xf>
    <xf numFmtId="0" fontId="2" fillId="5" borderId="0" xfId="0" applyFont="1" applyFill="1">
      <alignment vertical="center"/>
    </xf>
    <xf numFmtId="0" fontId="0" fillId="4" borderId="0" xfId="0" applyFill="1">
      <alignment vertical="center"/>
    </xf>
    <xf numFmtId="0" fontId="0" fillId="7" borderId="0" xfId="0" applyFill="1">
      <alignment vertical="center"/>
    </xf>
    <xf numFmtId="14" fontId="0" fillId="7" borderId="0" xfId="0" applyNumberFormat="1" applyFill="1">
      <alignment vertical="center"/>
    </xf>
    <xf numFmtId="0" fontId="0" fillId="8" borderId="0" xfId="0" applyFill="1">
      <alignment vertical="center"/>
    </xf>
    <xf numFmtId="14" fontId="0" fillId="8" borderId="0" xfId="0" applyNumberFormat="1" applyFill="1">
      <alignment vertical="center"/>
    </xf>
    <xf numFmtId="0" fontId="20" fillId="0" borderId="0" xfId="0" applyFont="1" applyFill="1">
      <alignment vertical="center"/>
    </xf>
    <xf numFmtId="0" fontId="20" fillId="0" borderId="0" xfId="0" applyFont="1">
      <alignment vertical="center"/>
    </xf>
    <xf numFmtId="0" fontId="21" fillId="0" borderId="0" xfId="0" applyFont="1">
      <alignment vertical="center"/>
    </xf>
    <xf numFmtId="0" fontId="6" fillId="0" borderId="0" xfId="1" applyFill="1" applyAlignment="1" applyProtection="1">
      <alignment vertical="center"/>
    </xf>
    <xf numFmtId="0" fontId="22" fillId="0" borderId="0" xfId="0" applyFont="1">
      <alignment vertical="center"/>
    </xf>
    <xf numFmtId="0" fontId="0" fillId="0" borderId="0" xfId="0" applyAlignment="1">
      <alignment horizontal="center" vertical="center" wrapText="1"/>
    </xf>
    <xf numFmtId="0" fontId="4" fillId="5" borderId="0" xfId="0" applyFont="1" applyFill="1">
      <alignment vertical="center"/>
    </xf>
    <xf numFmtId="0" fontId="23" fillId="0" borderId="0" xfId="0" applyFont="1">
      <alignment vertical="center"/>
    </xf>
    <xf numFmtId="0" fontId="0" fillId="0" borderId="0" xfId="0" applyAlignment="1">
      <alignment horizontal="center" vertical="center"/>
    </xf>
    <xf numFmtId="0" fontId="9" fillId="0" borderId="0" xfId="0" applyFont="1" applyAlignment="1">
      <alignment horizontal="center" vertical="center"/>
    </xf>
    <xf numFmtId="0" fontId="26" fillId="0" borderId="0" xfId="0" applyFont="1">
      <alignment vertical="center"/>
    </xf>
    <xf numFmtId="0" fontId="0" fillId="9" borderId="0" xfId="0" applyFill="1">
      <alignment vertical="center"/>
    </xf>
    <xf numFmtId="0" fontId="0" fillId="0" borderId="0" xfId="0" applyAlignment="1">
      <alignment vertical="center" textRotation="45"/>
    </xf>
    <xf numFmtId="0" fontId="27" fillId="0" borderId="0" xfId="0" applyFont="1">
      <alignment vertical="center"/>
    </xf>
    <xf numFmtId="0" fontId="28" fillId="0" borderId="0" xfId="0" applyFont="1">
      <alignment vertical="center"/>
    </xf>
    <xf numFmtId="0" fontId="0" fillId="0" borderId="0" xfId="0" applyAlignment="1">
      <alignment horizontal="center" vertical="center" wrapText="1"/>
    </xf>
    <xf numFmtId="0" fontId="0" fillId="0" borderId="0" xfId="0" applyAlignment="1">
      <alignment horizontal="center" vertical="center"/>
    </xf>
    <xf numFmtId="0" fontId="27"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142875</xdr:colOff>
      <xdr:row>30</xdr:row>
      <xdr:rowOff>161925</xdr:rowOff>
    </xdr:from>
    <xdr:to>
      <xdr:col>6</xdr:col>
      <xdr:colOff>762000</xdr:colOff>
      <xdr:row>31</xdr:row>
      <xdr:rowOff>76200</xdr:rowOff>
    </xdr:to>
    <xdr:sp macro="" textlink="">
      <xdr:nvSpPr>
        <xdr:cNvPr id="2" name="右箭头 1"/>
        <xdr:cNvSpPr/>
      </xdr:nvSpPr>
      <xdr:spPr>
        <a:xfrm>
          <a:off x="2762250" y="5400675"/>
          <a:ext cx="3200400" cy="857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45</xdr:row>
      <xdr:rowOff>0</xdr:rowOff>
    </xdr:from>
    <xdr:to>
      <xdr:col>3</xdr:col>
      <xdr:colOff>304800</xdr:colOff>
      <xdr:row>46</xdr:row>
      <xdr:rowOff>133350</xdr:rowOff>
    </xdr:to>
    <xdr:sp macro="" textlink="">
      <xdr:nvSpPr>
        <xdr:cNvPr id="1025" name="AutoShape 1" descr=".."/>
        <xdr:cNvSpPr>
          <a:spLocks noChangeAspect="1" noChangeArrowheads="1"/>
        </xdr:cNvSpPr>
      </xdr:nvSpPr>
      <xdr:spPr bwMode="auto">
        <a:xfrm>
          <a:off x="2114550" y="5829300"/>
          <a:ext cx="304800" cy="304800"/>
        </a:xfrm>
        <a:prstGeom prst="rect">
          <a:avLst/>
        </a:prstGeom>
        <a:noFill/>
      </xdr:spPr>
    </xdr:sp>
    <xdr:clientData/>
  </xdr:twoCellAnchor>
  <xdr:twoCellAnchor editAs="oneCell">
    <xdr:from>
      <xdr:col>2</xdr:col>
      <xdr:colOff>25019</xdr:colOff>
      <xdr:row>36</xdr:row>
      <xdr:rowOff>0</xdr:rowOff>
    </xdr:from>
    <xdr:to>
      <xdr:col>8</xdr:col>
      <xdr:colOff>27697</xdr:colOff>
      <xdr:row>50</xdr:row>
      <xdr:rowOff>113764</xdr:rowOff>
    </xdr:to>
    <xdr:pic>
      <xdr:nvPicPr>
        <xdr:cNvPr id="3" name="图片 2" descr="5a8bfe5495d7e.png"/>
        <xdr:cNvPicPr>
          <a:picLocks noChangeAspect="1"/>
        </xdr:cNvPicPr>
      </xdr:nvPicPr>
      <xdr:blipFill>
        <a:blip xmlns:r="http://schemas.openxmlformats.org/officeDocument/2006/relationships" r:embed="rId1" cstate="print"/>
        <a:stretch>
          <a:fillRect/>
        </a:stretch>
      </xdr:blipFill>
      <xdr:spPr>
        <a:xfrm>
          <a:off x="1453769" y="6172200"/>
          <a:ext cx="4117478" cy="25140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114300</xdr:colOff>
      <xdr:row>19</xdr:row>
      <xdr:rowOff>104775</xdr:rowOff>
    </xdr:from>
    <xdr:to>
      <xdr:col>10</xdr:col>
      <xdr:colOff>0</xdr:colOff>
      <xdr:row>19</xdr:row>
      <xdr:rowOff>150494</xdr:rowOff>
    </xdr:to>
    <xdr:sp macro="" textlink="">
      <xdr:nvSpPr>
        <xdr:cNvPr id="4" name="右箭头 3"/>
        <xdr:cNvSpPr/>
      </xdr:nvSpPr>
      <xdr:spPr>
        <a:xfrm>
          <a:off x="4276725" y="3019425"/>
          <a:ext cx="5715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13</xdr:col>
      <xdr:colOff>9525</xdr:colOff>
      <xdr:row>19</xdr:row>
      <xdr:rowOff>1906</xdr:rowOff>
    </xdr:from>
    <xdr:to>
      <xdr:col>14</xdr:col>
      <xdr:colOff>657225</xdr:colOff>
      <xdr:row>19</xdr:row>
      <xdr:rowOff>47625</xdr:rowOff>
    </xdr:to>
    <xdr:sp macro="" textlink="">
      <xdr:nvSpPr>
        <xdr:cNvPr id="5" name="右箭头 4"/>
        <xdr:cNvSpPr/>
      </xdr:nvSpPr>
      <xdr:spPr>
        <a:xfrm>
          <a:off x="7648575" y="3278506"/>
          <a:ext cx="13335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9</xdr:col>
      <xdr:colOff>114300</xdr:colOff>
      <xdr:row>42</xdr:row>
      <xdr:rowOff>104775</xdr:rowOff>
    </xdr:from>
    <xdr:to>
      <xdr:col>10</xdr:col>
      <xdr:colOff>0</xdr:colOff>
      <xdr:row>42</xdr:row>
      <xdr:rowOff>150494</xdr:rowOff>
    </xdr:to>
    <xdr:sp macro="" textlink="">
      <xdr:nvSpPr>
        <xdr:cNvPr id="6" name="右箭头 5"/>
        <xdr:cNvSpPr/>
      </xdr:nvSpPr>
      <xdr:spPr>
        <a:xfrm>
          <a:off x="5010150" y="3381375"/>
          <a:ext cx="5715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13</xdr:col>
      <xdr:colOff>9525</xdr:colOff>
      <xdr:row>42</xdr:row>
      <xdr:rowOff>1906</xdr:rowOff>
    </xdr:from>
    <xdr:to>
      <xdr:col>14</xdr:col>
      <xdr:colOff>657225</xdr:colOff>
      <xdr:row>42</xdr:row>
      <xdr:rowOff>47625</xdr:rowOff>
    </xdr:to>
    <xdr:sp macro="" textlink="">
      <xdr:nvSpPr>
        <xdr:cNvPr id="7" name="右箭头 6"/>
        <xdr:cNvSpPr/>
      </xdr:nvSpPr>
      <xdr:spPr>
        <a:xfrm>
          <a:off x="7648575" y="3278506"/>
          <a:ext cx="13335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editAs="oneCell">
    <xdr:from>
      <xdr:col>0</xdr:col>
      <xdr:colOff>638175</xdr:colOff>
      <xdr:row>179</xdr:row>
      <xdr:rowOff>0</xdr:rowOff>
    </xdr:from>
    <xdr:to>
      <xdr:col>8</xdr:col>
      <xdr:colOff>628650</xdr:colOff>
      <xdr:row>188</xdr:row>
      <xdr:rowOff>0</xdr:rowOff>
    </xdr:to>
    <xdr:pic>
      <xdr:nvPicPr>
        <xdr:cNvPr id="8"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38175" y="15525750"/>
          <a:ext cx="5743575" cy="1543050"/>
        </a:xfrm>
        <a:prstGeom prst="rect">
          <a:avLst/>
        </a:prstGeom>
        <a:noFill/>
        <a:ln w="1">
          <a:noFill/>
          <a:miter lim="800000"/>
          <a:headEnd/>
          <a:tailEnd type="none" w="med" len="med"/>
        </a:ln>
        <a:effectLst/>
      </xdr:spPr>
    </xdr:pic>
    <xdr:clientData/>
  </xdr:twoCellAnchor>
  <xdr:twoCellAnchor>
    <xdr:from>
      <xdr:col>7</xdr:col>
      <xdr:colOff>114300</xdr:colOff>
      <xdr:row>205</xdr:row>
      <xdr:rowOff>104775</xdr:rowOff>
    </xdr:from>
    <xdr:to>
      <xdr:col>8</xdr:col>
      <xdr:colOff>0</xdr:colOff>
      <xdr:row>205</xdr:row>
      <xdr:rowOff>150494</xdr:rowOff>
    </xdr:to>
    <xdr:sp macro="" textlink="">
      <xdr:nvSpPr>
        <xdr:cNvPr id="9" name="右箭头 8"/>
        <xdr:cNvSpPr/>
      </xdr:nvSpPr>
      <xdr:spPr>
        <a:xfrm>
          <a:off x="5695950" y="3381375"/>
          <a:ext cx="5715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11</xdr:col>
      <xdr:colOff>9525</xdr:colOff>
      <xdr:row>205</xdr:row>
      <xdr:rowOff>1906</xdr:rowOff>
    </xdr:from>
    <xdr:to>
      <xdr:col>12</xdr:col>
      <xdr:colOff>657225</xdr:colOff>
      <xdr:row>205</xdr:row>
      <xdr:rowOff>47625</xdr:rowOff>
    </xdr:to>
    <xdr:sp macro="" textlink="">
      <xdr:nvSpPr>
        <xdr:cNvPr id="10" name="右箭头 9"/>
        <xdr:cNvSpPr/>
      </xdr:nvSpPr>
      <xdr:spPr>
        <a:xfrm>
          <a:off x="8334375" y="3278506"/>
          <a:ext cx="13335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17</xdr:col>
      <xdr:colOff>57150</xdr:colOff>
      <xdr:row>208</xdr:row>
      <xdr:rowOff>104775</xdr:rowOff>
    </xdr:from>
    <xdr:to>
      <xdr:col>17</xdr:col>
      <xdr:colOff>361950</xdr:colOff>
      <xdr:row>216</xdr:row>
      <xdr:rowOff>85725</xdr:rowOff>
    </xdr:to>
    <xdr:sp macro="" textlink="">
      <xdr:nvSpPr>
        <xdr:cNvPr id="11" name="右大括号 10"/>
        <xdr:cNvSpPr/>
      </xdr:nvSpPr>
      <xdr:spPr>
        <a:xfrm>
          <a:off x="12153900" y="21602700"/>
          <a:ext cx="304800" cy="1352550"/>
        </a:xfrm>
        <a:prstGeom prst="rightBrace">
          <a:avLst/>
        </a:prstGeom>
      </xdr:spPr>
      <xdr:style>
        <a:lnRef idx="2">
          <a:schemeClr val="accent1"/>
        </a:lnRef>
        <a:fillRef idx="0">
          <a:schemeClr val="accent1"/>
        </a:fillRef>
        <a:effectRef idx="1">
          <a:schemeClr val="accent1"/>
        </a:effectRef>
        <a:fontRef idx="minor">
          <a:schemeClr val="tx1"/>
        </a:fontRef>
      </xdr:style>
      <xdr:txBody>
        <a:bodyPr vertOverflow="clip" rtlCol="0" anchor="ctr"/>
        <a:lstStyle/>
        <a:p>
          <a:pPr algn="ctr"/>
          <a:endParaRPr lang="zh-CN" altLang="en-US" sz="1100"/>
        </a:p>
      </xdr:txBody>
    </xdr:sp>
    <xdr:clientData/>
  </xdr:twoCellAnchor>
  <xdr:twoCellAnchor>
    <xdr:from>
      <xdr:col>17</xdr:col>
      <xdr:colOff>57150</xdr:colOff>
      <xdr:row>201</xdr:row>
      <xdr:rowOff>114301</xdr:rowOff>
    </xdr:from>
    <xdr:to>
      <xdr:col>17</xdr:col>
      <xdr:colOff>361950</xdr:colOff>
      <xdr:row>207</xdr:row>
      <xdr:rowOff>95251</xdr:rowOff>
    </xdr:to>
    <xdr:sp macro="" textlink="">
      <xdr:nvSpPr>
        <xdr:cNvPr id="12" name="右大括号 11"/>
        <xdr:cNvSpPr/>
      </xdr:nvSpPr>
      <xdr:spPr>
        <a:xfrm>
          <a:off x="12153900" y="20412076"/>
          <a:ext cx="304800" cy="1009650"/>
        </a:xfrm>
        <a:prstGeom prst="rightBrace">
          <a:avLst/>
        </a:prstGeom>
      </xdr:spPr>
      <xdr:style>
        <a:lnRef idx="2">
          <a:schemeClr val="accent1"/>
        </a:lnRef>
        <a:fillRef idx="0">
          <a:schemeClr val="accent1"/>
        </a:fillRef>
        <a:effectRef idx="1">
          <a:schemeClr val="accent1"/>
        </a:effectRef>
        <a:fontRef idx="minor">
          <a:schemeClr val="tx1"/>
        </a:fontRef>
      </xdr:style>
      <xdr:txBody>
        <a:bodyPr vertOverflow="clip" rtlCol="0" anchor="ctr"/>
        <a:lstStyle/>
        <a:p>
          <a:pPr algn="ctr"/>
          <a:endParaRPr lang="zh-CN" altLang="en-US" sz="1100"/>
        </a:p>
      </xdr:txBody>
    </xdr:sp>
    <xdr:clientData/>
  </xdr:twoCellAnchor>
  <xdr:twoCellAnchor>
    <xdr:from>
      <xdr:col>13</xdr:col>
      <xdr:colOff>381000</xdr:colOff>
      <xdr:row>201</xdr:row>
      <xdr:rowOff>161926</xdr:rowOff>
    </xdr:from>
    <xdr:to>
      <xdr:col>17</xdr:col>
      <xdr:colOff>276225</xdr:colOff>
      <xdr:row>203</xdr:row>
      <xdr:rowOff>123826</xdr:rowOff>
    </xdr:to>
    <xdr:sp macro="" textlink="">
      <xdr:nvSpPr>
        <xdr:cNvPr id="14" name="椭圆 13"/>
        <xdr:cNvSpPr/>
      </xdr:nvSpPr>
      <xdr:spPr>
        <a:xfrm>
          <a:off x="9391650" y="20459701"/>
          <a:ext cx="2981325" cy="304800"/>
        </a:xfrm>
        <a:prstGeom prst="ellipse">
          <a:avLst/>
        </a:prstGeom>
        <a:noFill/>
        <a:ln>
          <a:solidFill>
            <a:srgbClr val="FF0000"/>
          </a:solidFill>
        </a:ln>
        <a:effectLst>
          <a:outerShdw blurRad="50800" dist="50800" dir="5400000" algn="ctr" rotWithShape="0">
            <a:srgbClr val="000000">
              <a:alpha val="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100" b="1" cap="none" spc="0">
              <a:ln w="12700">
                <a:solidFill>
                  <a:schemeClr val="tx2">
                    <a:satMod val="155000"/>
                  </a:schemeClr>
                </a:solidFill>
                <a:prstDash val="solid"/>
              </a:ln>
              <a:solidFill>
                <a:srgbClr val="FF0000"/>
              </a:solidFill>
              <a:effectLst>
                <a:glow rad="228600">
                  <a:schemeClr val="accent1">
                    <a:satMod val="175000"/>
                    <a:alpha val="40000"/>
                  </a:schemeClr>
                </a:glow>
                <a:outerShdw blurRad="41275" dist="20320" dir="1800000" algn="tl" rotWithShape="0">
                  <a:srgbClr val="000000">
                    <a:alpha val="40000"/>
                  </a:srgbClr>
                </a:outerShdw>
              </a:effectLst>
            </a:rPr>
            <a:t>leakage</a:t>
          </a:r>
          <a:r>
            <a:rPr lang="en-US" altLang="zh-CN" sz="1100" b="1" cap="none" spc="0" baseline="0">
              <a:ln w="12700">
                <a:solidFill>
                  <a:schemeClr val="tx2">
                    <a:satMod val="155000"/>
                  </a:schemeClr>
                </a:solidFill>
                <a:prstDash val="solid"/>
              </a:ln>
              <a:solidFill>
                <a:srgbClr val="FF0000"/>
              </a:solidFill>
              <a:effectLst>
                <a:glow rad="228600">
                  <a:schemeClr val="accent1">
                    <a:satMod val="175000"/>
                    <a:alpha val="40000"/>
                  </a:schemeClr>
                </a:glow>
                <a:outerShdw blurRad="41275" dist="20320" dir="1800000" algn="tl" rotWithShape="0">
                  <a:srgbClr val="000000">
                    <a:alpha val="40000"/>
                  </a:srgbClr>
                </a:outerShdw>
              </a:effectLst>
            </a:rPr>
            <a:t> future values to past</a:t>
          </a:r>
          <a:endParaRPr lang="zh-CN" altLang="en-US" sz="1100" b="1" cap="none" spc="0">
            <a:ln w="12700">
              <a:solidFill>
                <a:schemeClr val="tx2">
                  <a:satMod val="155000"/>
                </a:schemeClr>
              </a:solidFill>
              <a:prstDash val="solid"/>
            </a:ln>
            <a:solidFill>
              <a:srgbClr val="FF0000"/>
            </a:solidFill>
            <a:effectLst>
              <a:glow rad="228600">
                <a:schemeClr val="accent1">
                  <a:satMod val="175000"/>
                  <a:alpha val="40000"/>
                </a:schemeClr>
              </a:glow>
              <a:outerShdw blurRad="41275" dist="20320" dir="1800000" algn="tl" rotWithShape="0">
                <a:srgbClr val="000000">
                  <a:alpha val="40000"/>
                </a:srgbClr>
              </a:outerShdw>
            </a:effectLst>
          </a:endParaRPr>
        </a:p>
      </xdr:txBody>
    </xdr:sp>
    <xdr:clientData/>
  </xdr:twoCellAnchor>
  <xdr:twoCellAnchor>
    <xdr:from>
      <xdr:col>12</xdr:col>
      <xdr:colOff>9525</xdr:colOff>
      <xdr:row>79</xdr:row>
      <xdr:rowOff>1906</xdr:rowOff>
    </xdr:from>
    <xdr:to>
      <xdr:col>13</xdr:col>
      <xdr:colOff>657225</xdr:colOff>
      <xdr:row>79</xdr:row>
      <xdr:rowOff>47625</xdr:rowOff>
    </xdr:to>
    <xdr:sp macro="" textlink="">
      <xdr:nvSpPr>
        <xdr:cNvPr id="13" name="右箭头 12"/>
        <xdr:cNvSpPr/>
      </xdr:nvSpPr>
      <xdr:spPr>
        <a:xfrm>
          <a:off x="8372475" y="3278506"/>
          <a:ext cx="13335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8</xdr:col>
      <xdr:colOff>95250</xdr:colOff>
      <xdr:row>79</xdr:row>
      <xdr:rowOff>104775</xdr:rowOff>
    </xdr:from>
    <xdr:to>
      <xdr:col>8</xdr:col>
      <xdr:colOff>666750</xdr:colOff>
      <xdr:row>79</xdr:row>
      <xdr:rowOff>150494</xdr:rowOff>
    </xdr:to>
    <xdr:sp macro="" textlink="">
      <xdr:nvSpPr>
        <xdr:cNvPr id="15" name="右箭头 14"/>
        <xdr:cNvSpPr/>
      </xdr:nvSpPr>
      <xdr:spPr>
        <a:xfrm>
          <a:off x="5715000" y="12658725"/>
          <a:ext cx="571500"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152400</xdr:colOff>
      <xdr:row>25</xdr:row>
      <xdr:rowOff>66675</xdr:rowOff>
    </xdr:from>
    <xdr:to>
      <xdr:col>7</xdr:col>
      <xdr:colOff>638175</xdr:colOff>
      <xdr:row>25</xdr:row>
      <xdr:rowOff>112394</xdr:rowOff>
    </xdr:to>
    <xdr:sp macro="" textlink="">
      <xdr:nvSpPr>
        <xdr:cNvPr id="3" name="右箭头 2"/>
        <xdr:cNvSpPr/>
      </xdr:nvSpPr>
      <xdr:spPr>
        <a:xfrm>
          <a:off x="5019675" y="7096125"/>
          <a:ext cx="485775"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15</xdr:col>
      <xdr:colOff>447675</xdr:colOff>
      <xdr:row>20</xdr:row>
      <xdr:rowOff>66675</xdr:rowOff>
    </xdr:from>
    <xdr:to>
      <xdr:col>16</xdr:col>
      <xdr:colOff>247650</xdr:colOff>
      <xdr:row>20</xdr:row>
      <xdr:rowOff>112394</xdr:rowOff>
    </xdr:to>
    <xdr:sp macro="" textlink="">
      <xdr:nvSpPr>
        <xdr:cNvPr id="4" name="右箭头 3"/>
        <xdr:cNvSpPr/>
      </xdr:nvSpPr>
      <xdr:spPr>
        <a:xfrm>
          <a:off x="7372350" y="4867275"/>
          <a:ext cx="485775"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17</xdr:col>
      <xdr:colOff>28575</xdr:colOff>
      <xdr:row>20</xdr:row>
      <xdr:rowOff>19048</xdr:rowOff>
    </xdr:from>
    <xdr:to>
      <xdr:col>17</xdr:col>
      <xdr:colOff>657225</xdr:colOff>
      <xdr:row>20</xdr:row>
      <xdr:rowOff>161925</xdr:rowOff>
    </xdr:to>
    <xdr:sp macro="" textlink="">
      <xdr:nvSpPr>
        <xdr:cNvPr id="10" name="直角三角形 9"/>
        <xdr:cNvSpPr/>
      </xdr:nvSpPr>
      <xdr:spPr>
        <a:xfrm>
          <a:off x="8324850" y="5333998"/>
          <a:ext cx="628650" cy="142877"/>
        </a:xfrm>
        <a:prstGeom prst="rtTriangle">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twoCellAnchor>
    <xdr:from>
      <xdr:col>11</xdr:col>
      <xdr:colOff>400050</xdr:colOff>
      <xdr:row>20</xdr:row>
      <xdr:rowOff>66675</xdr:rowOff>
    </xdr:from>
    <xdr:to>
      <xdr:col>12</xdr:col>
      <xdr:colOff>200025</xdr:colOff>
      <xdr:row>20</xdr:row>
      <xdr:rowOff>112394</xdr:rowOff>
    </xdr:to>
    <xdr:sp macro="" textlink="">
      <xdr:nvSpPr>
        <xdr:cNvPr id="11" name="右箭头 10"/>
        <xdr:cNvSpPr/>
      </xdr:nvSpPr>
      <xdr:spPr>
        <a:xfrm>
          <a:off x="8172450" y="6238875"/>
          <a:ext cx="485775" cy="4571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67</xdr:row>
      <xdr:rowOff>0</xdr:rowOff>
    </xdr:from>
    <xdr:to>
      <xdr:col>8</xdr:col>
      <xdr:colOff>504825</xdr:colOff>
      <xdr:row>76</xdr:row>
      <xdr:rowOff>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90575" y="11591925"/>
          <a:ext cx="5743575" cy="15430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hyperlink" Target="https://www.kaggle.com/c/ams-2014-solar-energy-prediction-contest/data" TargetMode="External"/><Relationship Id="rId1" Type="http://schemas.openxmlformats.org/officeDocument/2006/relationships/hyperlink" Target="https://www.kaggle.com/ludobenistant/predictive-maintenance/data"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towardsdatascience.com/when-cross-validation-fails-9bd5a57f07b5" TargetMode="External"/><Relationship Id="rId1" Type="http://schemas.openxmlformats.org/officeDocument/2006/relationships/hyperlink" Target="https://www.otexts.org/fpp/2/5"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kaggle.com/ceshine/lgbm-starter"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kaggle.com/shixw125/1st-place-nn-model-public-0-507-private-0-513" TargetMode="External"/><Relationship Id="rId2" Type="http://schemas.openxmlformats.org/officeDocument/2006/relationships/hyperlink" Target="https://www.kaggle.com/shixw125/1st-place-lgb-model-public-0-506-private-0-511" TargetMode="External"/><Relationship Id="rId1" Type="http://schemas.openxmlformats.org/officeDocument/2006/relationships/hyperlink" Target="https://www.kaggle.com/c/favorita-grocery-sales-forecasting/discussion/47582" TargetMode="External"/><Relationship Id="rId4"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github.com/sjvasquez/web-traffic-forecasting/blob/master/cnn.py"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kaggle.com/c/rossmann-store-sales/discussion/17896" TargetMode="External"/><Relationship Id="rId1" Type="http://schemas.openxmlformats.org/officeDocument/2006/relationships/hyperlink" Target="https://www.kaggle.com/c/rossmann-store-sales/discussion/17974"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kaggle.com/c/recruit-restaurant-visitor-forecasting/discussion/49129" TargetMode="External"/><Relationship Id="rId2" Type="http://schemas.openxmlformats.org/officeDocument/2006/relationships/hyperlink" Target="https://www.kaggle.com/plantsgo/solution-public-0-471-private-0-505/code" TargetMode="External"/><Relationship Id="rId1" Type="http://schemas.openxmlformats.org/officeDocument/2006/relationships/hyperlink" Target="https://www.kaggle.com/pureheart/1st-place-lgb-model-public-0-470-private-0-502/code" TargetMode="External"/><Relationship Id="rId5" Type="http://schemas.openxmlformats.org/officeDocument/2006/relationships/drawing" Target="../drawings/drawing2.xml"/><Relationship Id="rId4" Type="http://schemas.openxmlformats.org/officeDocument/2006/relationships/hyperlink" Target="https://www.kaggle.com/rsakata/16th-place-solution-simple-ver-private-0-50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workbookViewId="0">
      <selection activeCell="A17" sqref="A17"/>
    </sheetView>
  </sheetViews>
  <sheetFormatPr defaultRowHeight="13.5"/>
  <cols>
    <col min="4" max="4" width="12.75" customWidth="1"/>
  </cols>
  <sheetData>
    <row r="1" spans="1:20">
      <c r="A1" t="s">
        <v>668</v>
      </c>
    </row>
    <row r="2" spans="1:20">
      <c r="B2" t="s">
        <v>4</v>
      </c>
      <c r="C2" t="s">
        <v>5</v>
      </c>
      <c r="E2" s="6" t="s">
        <v>6</v>
      </c>
      <c r="G2" s="6" t="s">
        <v>134</v>
      </c>
      <c r="H2" s="6" t="s">
        <v>5</v>
      </c>
      <c r="I2" s="6"/>
      <c r="J2" s="6" t="s">
        <v>6</v>
      </c>
      <c r="L2" t="s">
        <v>4</v>
      </c>
      <c r="M2" t="s">
        <v>5</v>
      </c>
      <c r="O2" s="6" t="s">
        <v>6</v>
      </c>
      <c r="Q2" t="s">
        <v>134</v>
      </c>
      <c r="R2" t="s">
        <v>5</v>
      </c>
      <c r="T2" t="s">
        <v>6</v>
      </c>
    </row>
    <row r="3" spans="1:20">
      <c r="C3" t="s">
        <v>683</v>
      </c>
      <c r="E3" s="5" t="s">
        <v>669</v>
      </c>
      <c r="G3" s="6"/>
      <c r="H3" s="6" t="s">
        <v>661</v>
      </c>
      <c r="I3" s="6"/>
      <c r="J3" s="5" t="s">
        <v>660</v>
      </c>
      <c r="M3" t="s">
        <v>659</v>
      </c>
      <c r="N3" s="8"/>
      <c r="O3" s="5" t="s">
        <v>658</v>
      </c>
      <c r="R3" t="s">
        <v>662</v>
      </c>
      <c r="T3" s="5" t="s">
        <v>663</v>
      </c>
    </row>
    <row r="4" spans="1:20">
      <c r="E4" s="6"/>
      <c r="N4" s="8"/>
      <c r="O4" s="6"/>
    </row>
    <row r="5" spans="1:20">
      <c r="B5" t="s">
        <v>10</v>
      </c>
      <c r="L5" t="s">
        <v>10</v>
      </c>
    </row>
    <row r="6" spans="1:20">
      <c r="C6" t="s">
        <v>661</v>
      </c>
      <c r="E6" s="5" t="s">
        <v>660</v>
      </c>
      <c r="M6" t="s">
        <v>661</v>
      </c>
      <c r="O6" s="5" t="s">
        <v>660</v>
      </c>
    </row>
    <row r="8" spans="1:20">
      <c r="B8" t="s">
        <v>42</v>
      </c>
      <c r="L8" t="s">
        <v>42</v>
      </c>
    </row>
    <row r="9" spans="1:20">
      <c r="C9" t="s">
        <v>665</v>
      </c>
      <c r="E9" s="5" t="s">
        <v>664</v>
      </c>
      <c r="M9" t="s">
        <v>665</v>
      </c>
      <c r="O9" s="5" t="s">
        <v>664</v>
      </c>
    </row>
    <row r="12" spans="1:20">
      <c r="B12" t="s">
        <v>670</v>
      </c>
    </row>
    <row r="13" spans="1:20">
      <c r="B13" t="s">
        <v>671</v>
      </c>
    </row>
    <row r="18" spans="1:10">
      <c r="A18" t="s">
        <v>657</v>
      </c>
    </row>
    <row r="19" spans="1:10">
      <c r="B19" t="s">
        <v>4</v>
      </c>
      <c r="C19" t="s">
        <v>5</v>
      </c>
      <c r="E19" s="6" t="s">
        <v>6</v>
      </c>
      <c r="G19" t="s">
        <v>134</v>
      </c>
      <c r="H19" t="s">
        <v>5</v>
      </c>
      <c r="J19" t="s">
        <v>6</v>
      </c>
    </row>
    <row r="20" spans="1:10">
      <c r="C20" t="s">
        <v>659</v>
      </c>
      <c r="E20" s="5" t="s">
        <v>658</v>
      </c>
      <c r="H20" t="s">
        <v>662</v>
      </c>
      <c r="J20" s="5" t="s">
        <v>663</v>
      </c>
    </row>
    <row r="21" spans="1:10">
      <c r="E21" s="6"/>
    </row>
    <row r="22" spans="1:10">
      <c r="B22" t="s">
        <v>10</v>
      </c>
    </row>
    <row r="23" spans="1:10">
      <c r="C23" t="s">
        <v>661</v>
      </c>
      <c r="E23" s="5" t="s">
        <v>660</v>
      </c>
    </row>
    <row r="25" spans="1:10">
      <c r="B25" t="s">
        <v>42</v>
      </c>
    </row>
    <row r="26" spans="1:10">
      <c r="C26" t="s">
        <v>665</v>
      </c>
      <c r="E26" s="5" t="s">
        <v>664</v>
      </c>
    </row>
    <row r="30" spans="1:10" ht="14.25">
      <c r="B30" s="1" t="s">
        <v>709</v>
      </c>
    </row>
    <row r="31" spans="1:10" ht="14.25">
      <c r="B31" s="1" t="s">
        <v>710</v>
      </c>
    </row>
    <row r="33" spans="1:6" ht="14.25">
      <c r="B33" s="1" t="s">
        <v>666</v>
      </c>
    </row>
    <row r="34" spans="1:6">
      <c r="B34" t="s">
        <v>667</v>
      </c>
    </row>
    <row r="37" spans="1:6">
      <c r="A37" t="s">
        <v>685</v>
      </c>
    </row>
    <row r="38" spans="1:6">
      <c r="B38" s="6" t="s">
        <v>687</v>
      </c>
    </row>
    <row r="39" spans="1:6">
      <c r="B39" t="s">
        <v>686</v>
      </c>
    </row>
    <row r="40" spans="1:6">
      <c r="B40" t="s">
        <v>688</v>
      </c>
    </row>
    <row r="43" spans="1:6">
      <c r="A43" t="s">
        <v>672</v>
      </c>
      <c r="B43" s="7" t="s">
        <v>702</v>
      </c>
    </row>
    <row r="44" spans="1:6">
      <c r="B44" t="s">
        <v>4</v>
      </c>
      <c r="C44" t="s">
        <v>5</v>
      </c>
      <c r="F44" s="6" t="s">
        <v>6</v>
      </c>
    </row>
    <row r="45" spans="1:6">
      <c r="C45" t="s">
        <v>679</v>
      </c>
      <c r="D45" s="8"/>
      <c r="F45" s="5" t="s">
        <v>678</v>
      </c>
    </row>
    <row r="46" spans="1:6">
      <c r="D46" s="8"/>
      <c r="F46" s="6"/>
    </row>
    <row r="47" spans="1:6">
      <c r="B47" t="s">
        <v>10</v>
      </c>
    </row>
    <row r="48" spans="1:6">
      <c r="C48" t="s">
        <v>673</v>
      </c>
      <c r="F48" s="5" t="s">
        <v>663</v>
      </c>
    </row>
    <row r="50" spans="2:6">
      <c r="B50" t="s">
        <v>42</v>
      </c>
    </row>
    <row r="51" spans="2:6">
      <c r="C51" t="s">
        <v>676</v>
      </c>
      <c r="F51" s="5" t="s">
        <v>674</v>
      </c>
    </row>
    <row r="52" spans="2:6">
      <c r="C52" t="s">
        <v>677</v>
      </c>
      <c r="F52" s="5" t="s">
        <v>675</v>
      </c>
    </row>
    <row r="54" spans="2:6" ht="14.25">
      <c r="B54" s="1" t="s">
        <v>681</v>
      </c>
    </row>
    <row r="55" spans="2:6" ht="14.25">
      <c r="C55" s="1" t="s">
        <v>682</v>
      </c>
    </row>
    <row r="57" spans="2:6" ht="14.25">
      <c r="B57" s="1" t="s">
        <v>680</v>
      </c>
    </row>
    <row r="58" spans="2:6">
      <c r="B58" t="s">
        <v>684</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1"/>
  <sheetViews>
    <sheetView topLeftCell="A4" workbookViewId="0">
      <selection activeCell="J24" sqref="J24"/>
    </sheetView>
  </sheetViews>
  <sheetFormatPr defaultRowHeight="13.5"/>
  <sheetData>
    <row r="2" spans="1:3">
      <c r="A2" t="s">
        <v>599</v>
      </c>
    </row>
    <row r="3" spans="1:3">
      <c r="A3" t="s">
        <v>598</v>
      </c>
    </row>
    <row r="4" spans="1:3">
      <c r="A4" t="s">
        <v>601</v>
      </c>
    </row>
    <row r="5" spans="1:3">
      <c r="A5" t="s">
        <v>602</v>
      </c>
    </row>
    <row r="9" spans="1:3" ht="14.25">
      <c r="A9" t="s">
        <v>628</v>
      </c>
      <c r="B9" s="1" t="s">
        <v>634</v>
      </c>
    </row>
    <row r="10" spans="1:3">
      <c r="B10" t="s">
        <v>629</v>
      </c>
    </row>
    <row r="11" spans="1:3">
      <c r="C11" t="s">
        <v>600</v>
      </c>
    </row>
    <row r="14" spans="1:3" ht="14.25">
      <c r="A14" t="s">
        <v>627</v>
      </c>
      <c r="B14" s="1" t="s">
        <v>633</v>
      </c>
    </row>
    <row r="15" spans="1:3">
      <c r="B15" t="s">
        <v>629</v>
      </c>
    </row>
    <row r="16" spans="1:3">
      <c r="C16" s="21" t="s">
        <v>630</v>
      </c>
    </row>
    <row r="17" spans="1:3">
      <c r="C17" s="21" t="s">
        <v>631</v>
      </c>
    </row>
    <row r="18" spans="1:3">
      <c r="C18" s="37" t="s">
        <v>632</v>
      </c>
    </row>
    <row r="19" spans="1:3">
      <c r="C19" t="s">
        <v>635</v>
      </c>
    </row>
    <row r="21" spans="1:3">
      <c r="A21" t="s">
        <v>649</v>
      </c>
      <c r="B21" t="s">
        <v>650</v>
      </c>
    </row>
    <row r="22" spans="1:3">
      <c r="B22" t="s">
        <v>646</v>
      </c>
    </row>
    <row r="23" spans="1:3">
      <c r="C23" t="s">
        <v>648</v>
      </c>
    </row>
    <row r="24" spans="1:3">
      <c r="C24" t="s">
        <v>647</v>
      </c>
    </row>
    <row r="26" spans="1:3">
      <c r="A26" t="s">
        <v>636</v>
      </c>
    </row>
    <row r="27" spans="1:3">
      <c r="B27" t="s">
        <v>637</v>
      </c>
    </row>
    <row r="28" spans="1:3">
      <c r="C28" t="s">
        <v>638</v>
      </c>
    </row>
    <row r="29" spans="1:3">
      <c r="C29" t="s">
        <v>411</v>
      </c>
    </row>
    <row r="30" spans="1:3">
      <c r="C30" t="s">
        <v>481</v>
      </c>
    </row>
    <row r="31" spans="1:3">
      <c r="C31" t="s">
        <v>639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workbookViewId="0">
      <selection activeCell="G5" sqref="G5"/>
    </sheetView>
  </sheetViews>
  <sheetFormatPr defaultRowHeight="13.5"/>
  <cols>
    <col min="1" max="1" width="9.5" customWidth="1"/>
  </cols>
  <sheetData>
    <row r="1" spans="1:1">
      <c r="A1" t="s">
        <v>356</v>
      </c>
    </row>
    <row r="2" spans="1:1">
      <c r="A2" t="s">
        <v>29</v>
      </c>
    </row>
    <row r="3" spans="1:1">
      <c r="A3" t="s">
        <v>363</v>
      </c>
    </row>
    <row r="5" spans="1:1">
      <c r="A5" t="s">
        <v>365</v>
      </c>
    </row>
    <row r="6" spans="1:1" ht="14.25">
      <c r="A6" s="1" t="s">
        <v>392</v>
      </c>
    </row>
    <row r="7" spans="1:1" ht="14.25">
      <c r="A7" s="1" t="s">
        <v>390</v>
      </c>
    </row>
    <row r="8" spans="1:1" ht="14.25">
      <c r="A8" s="1" t="s">
        <v>391</v>
      </c>
    </row>
    <row r="9" spans="1:1" ht="14.25">
      <c r="A9" s="1" t="s">
        <v>393</v>
      </c>
    </row>
    <row r="10" spans="1:1" ht="14.25">
      <c r="A10" s="1" t="s">
        <v>394</v>
      </c>
    </row>
    <row r="11" spans="1:1" ht="14.25">
      <c r="A11" s="1" t="s">
        <v>395</v>
      </c>
    </row>
    <row r="12" spans="1:1" ht="14.25">
      <c r="A12" s="1" t="s">
        <v>494</v>
      </c>
    </row>
    <row r="13" spans="1:1" ht="14.25">
      <c r="A13" s="1" t="s">
        <v>493</v>
      </c>
    </row>
    <row r="14" spans="1:1" ht="14.25">
      <c r="A14" s="1" t="s">
        <v>396</v>
      </c>
    </row>
    <row r="15" spans="1:1" ht="14.25">
      <c r="A15" s="1" t="s">
        <v>455</v>
      </c>
    </row>
    <row r="16" spans="1:1" ht="14.25">
      <c r="A16" s="1" t="s">
        <v>456</v>
      </c>
    </row>
    <row r="17" spans="1:11" ht="14.25">
      <c r="A17" s="1" t="s">
        <v>453</v>
      </c>
    </row>
    <row r="18" spans="1:11" ht="14.25">
      <c r="A18" s="1" t="s">
        <v>457</v>
      </c>
    </row>
    <row r="19" spans="1:11" ht="14.25">
      <c r="A19" s="1" t="s">
        <v>454</v>
      </c>
    </row>
    <row r="20" spans="1:11">
      <c r="A20" t="s">
        <v>371</v>
      </c>
    </row>
    <row r="21" spans="1:11">
      <c r="A21" t="s">
        <v>370</v>
      </c>
    </row>
    <row r="22" spans="1:11" ht="14.25">
      <c r="K22" s="1"/>
    </row>
    <row r="23" spans="1:11">
      <c r="A23" t="s">
        <v>366</v>
      </c>
    </row>
    <row r="24" spans="1:11">
      <c r="A24" t="s">
        <v>367</v>
      </c>
    </row>
    <row r="26" spans="1:11">
      <c r="A26" s="7" t="s">
        <v>376</v>
      </c>
      <c r="B26" s="7" t="s">
        <v>377</v>
      </c>
    </row>
    <row r="27" spans="1:11" ht="14.25">
      <c r="A27" s="1" t="s">
        <v>375</v>
      </c>
      <c r="B27" s="7"/>
    </row>
    <row r="28" spans="1:11" ht="14.25">
      <c r="A28" s="1" t="s">
        <v>378</v>
      </c>
      <c r="B28" s="7"/>
    </row>
    <row r="29" spans="1:11" ht="14.25">
      <c r="A29" s="1" t="s">
        <v>380</v>
      </c>
      <c r="B29" s="7"/>
    </row>
    <row r="30" spans="1:11" ht="14.25">
      <c r="A30" s="1" t="s">
        <v>379</v>
      </c>
      <c r="B30" s="7"/>
    </row>
    <row r="31" spans="1:11" ht="14.25">
      <c r="A31" s="1" t="s">
        <v>443</v>
      </c>
      <c r="B31" s="7"/>
    </row>
    <row r="32" spans="1:11" ht="14.25">
      <c r="A32" s="1" t="s">
        <v>427</v>
      </c>
      <c r="B32" s="12"/>
    </row>
    <row r="33" spans="1:17">
      <c r="A33" s="12"/>
      <c r="B33" s="12"/>
    </row>
    <row r="34" spans="1:17" ht="14.25">
      <c r="A34" s="1" t="s">
        <v>428</v>
      </c>
      <c r="B34" s="12"/>
    </row>
    <row r="35" spans="1:17" ht="14.25">
      <c r="A35" s="1" t="s">
        <v>429</v>
      </c>
      <c r="B35" s="12"/>
      <c r="F35" s="1"/>
    </row>
    <row r="36" spans="1:17">
      <c r="A36" s="12"/>
      <c r="B36" s="33" t="s">
        <v>430</v>
      </c>
      <c r="F36" t="s">
        <v>441</v>
      </c>
      <c r="K36" s="12"/>
      <c r="L36" s="33" t="s">
        <v>430</v>
      </c>
      <c r="P36" t="s">
        <v>442</v>
      </c>
    </row>
    <row r="37" spans="1:17">
      <c r="A37" s="33" t="s">
        <v>434</v>
      </c>
      <c r="B37" s="33" t="s">
        <v>433</v>
      </c>
      <c r="F37" t="s">
        <v>431</v>
      </c>
      <c r="G37" t="s">
        <v>432</v>
      </c>
      <c r="K37" s="33" t="s">
        <v>434</v>
      </c>
      <c r="L37" s="33" t="s">
        <v>439</v>
      </c>
      <c r="P37" t="s">
        <v>431</v>
      </c>
      <c r="Q37" t="s">
        <v>432</v>
      </c>
    </row>
    <row r="38" spans="1:17">
      <c r="A38" s="33" t="s">
        <v>435</v>
      </c>
      <c r="B38" s="33"/>
      <c r="K38" s="33" t="s">
        <v>435</v>
      </c>
      <c r="L38" s="33"/>
    </row>
    <row r="39" spans="1:17">
      <c r="A39" s="33" t="s">
        <v>436</v>
      </c>
      <c r="B39" s="33"/>
      <c r="K39" s="33" t="s">
        <v>436</v>
      </c>
      <c r="L39" s="33"/>
    </row>
    <row r="40" spans="1:17">
      <c r="A40" s="33" t="s">
        <v>437</v>
      </c>
      <c r="B40" s="33"/>
      <c r="K40" s="33" t="s">
        <v>437</v>
      </c>
      <c r="L40" s="33"/>
    </row>
    <row r="41" spans="1:17">
      <c r="A41" s="33" t="s">
        <v>438</v>
      </c>
      <c r="B41" s="33"/>
      <c r="K41" s="33" t="s">
        <v>438</v>
      </c>
      <c r="L41" s="33"/>
    </row>
    <row r="42" spans="1:17">
      <c r="A42" s="12"/>
      <c r="B42" s="33"/>
      <c r="F42" s="7" t="s">
        <v>440</v>
      </c>
      <c r="P42" s="7" t="s">
        <v>597</v>
      </c>
    </row>
    <row r="43" spans="1:17">
      <c r="A43" s="12"/>
      <c r="B43" s="33"/>
    </row>
    <row r="44" spans="1:17">
      <c r="A44" s="12"/>
      <c r="B44" s="12"/>
    </row>
    <row r="45" spans="1:17">
      <c r="A45" s="7" t="s">
        <v>386</v>
      </c>
    </row>
    <row r="46" spans="1:17" ht="14.25">
      <c r="A46" s="17" t="s">
        <v>384</v>
      </c>
      <c r="B46" s="32" t="s">
        <v>444</v>
      </c>
    </row>
    <row r="47" spans="1:17" ht="14.25">
      <c r="A47" s="17" t="s">
        <v>385</v>
      </c>
      <c r="B47" s="32" t="s">
        <v>445</v>
      </c>
    </row>
    <row r="48" spans="1:17" ht="14.25">
      <c r="A48" s="1" t="s">
        <v>381</v>
      </c>
      <c r="B48" s="7"/>
    </row>
    <row r="49" spans="1:2" ht="14.25">
      <c r="A49" s="1" t="s">
        <v>388</v>
      </c>
      <c r="B49" s="7"/>
    </row>
    <row r="50" spans="1:2" ht="14.25">
      <c r="A50" s="1" t="s">
        <v>389</v>
      </c>
      <c r="B50" s="7"/>
    </row>
    <row r="51" spans="1:2" ht="14.25">
      <c r="A51" s="1"/>
      <c r="B51" s="7"/>
    </row>
    <row r="52" spans="1:2" ht="14.25">
      <c r="A52" s="1" t="s">
        <v>382</v>
      </c>
      <c r="B52" s="7"/>
    </row>
    <row r="53" spans="1:2" ht="14.25">
      <c r="A53" s="1"/>
      <c r="B53" s="1" t="s">
        <v>383</v>
      </c>
    </row>
    <row r="54" spans="1:2" ht="14.25">
      <c r="A54" s="1"/>
      <c r="B54" s="1" t="s">
        <v>387</v>
      </c>
    </row>
    <row r="55" spans="1:2">
      <c r="A55" s="7" t="s">
        <v>369</v>
      </c>
    </row>
    <row r="58" spans="1:2">
      <c r="A58" t="s">
        <v>357</v>
      </c>
    </row>
    <row r="59" spans="1:2">
      <c r="A59" t="s">
        <v>12</v>
      </c>
    </row>
    <row r="61" spans="1:2">
      <c r="A61" t="s">
        <v>373</v>
      </c>
    </row>
    <row r="62" spans="1:2">
      <c r="A62" s="7" t="s">
        <v>593</v>
      </c>
    </row>
    <row r="63" spans="1:2">
      <c r="A63" t="s">
        <v>372</v>
      </c>
    </row>
    <row r="65" spans="1:1">
      <c r="A65" t="s">
        <v>446</v>
      </c>
    </row>
    <row r="66" spans="1:1">
      <c r="A66" s="7" t="s">
        <v>448</v>
      </c>
    </row>
    <row r="67" spans="1:1">
      <c r="A67" t="s">
        <v>447</v>
      </c>
    </row>
    <row r="69" spans="1:1">
      <c r="A69" t="s">
        <v>420</v>
      </c>
    </row>
    <row r="70" spans="1:1">
      <c r="A70" s="7" t="s">
        <v>421</v>
      </c>
    </row>
    <row r="71" spans="1:1">
      <c r="A71" t="s">
        <v>422</v>
      </c>
    </row>
    <row r="72" spans="1:1">
      <c r="A72" t="s">
        <v>423</v>
      </c>
    </row>
    <row r="73" spans="1:1">
      <c r="A73" t="s">
        <v>363</v>
      </c>
    </row>
    <row r="74" spans="1:1">
      <c r="A74" t="s">
        <v>424</v>
      </c>
    </row>
    <row r="76" spans="1:1">
      <c r="A76" t="s">
        <v>425</v>
      </c>
    </row>
    <row r="77" spans="1:1" ht="14.25">
      <c r="A77" s="1" t="s">
        <v>426</v>
      </c>
    </row>
    <row r="78" spans="1:1">
      <c r="A78" t="s">
        <v>363</v>
      </c>
    </row>
    <row r="80" spans="1:1">
      <c r="A80" t="s">
        <v>410</v>
      </c>
    </row>
    <row r="81" spans="1:1">
      <c r="A81" s="7" t="s">
        <v>413</v>
      </c>
    </row>
    <row r="82" spans="1:1">
      <c r="A82" s="7" t="s">
        <v>415</v>
      </c>
    </row>
    <row r="83" spans="1:1">
      <c r="A83" s="7" t="s">
        <v>412</v>
      </c>
    </row>
    <row r="84" spans="1:1" ht="14.25">
      <c r="A84" s="1" t="s">
        <v>416</v>
      </c>
    </row>
    <row r="85" spans="1:1" ht="14.25">
      <c r="A85" s="1" t="s">
        <v>417</v>
      </c>
    </row>
    <row r="86" spans="1:1" ht="14.25">
      <c r="A86" s="1" t="s">
        <v>414</v>
      </c>
    </row>
    <row r="87" spans="1:1">
      <c r="A87" t="s">
        <v>411</v>
      </c>
    </row>
    <row r="92" spans="1:1">
      <c r="A92" t="s">
        <v>364</v>
      </c>
    </row>
    <row r="93" spans="1:1">
      <c r="A93" t="s">
        <v>363</v>
      </c>
    </row>
    <row r="96" spans="1:1">
      <c r="A96" t="s">
        <v>374</v>
      </c>
    </row>
    <row r="97" spans="1:10">
      <c r="A97" t="s">
        <v>359</v>
      </c>
    </row>
    <row r="99" spans="1:10">
      <c r="A99" s="7" t="s">
        <v>449</v>
      </c>
    </row>
    <row r="100" spans="1:10" ht="17.25">
      <c r="A100" s="34" t="s">
        <v>450</v>
      </c>
    </row>
    <row r="101" spans="1:10" ht="17.25">
      <c r="A101" s="34" t="s">
        <v>588</v>
      </c>
      <c r="B101" s="1" t="s">
        <v>590</v>
      </c>
      <c r="J101" s="1" t="s">
        <v>592</v>
      </c>
    </row>
    <row r="102" spans="1:10" ht="17.25">
      <c r="A102" s="34" t="s">
        <v>589</v>
      </c>
      <c r="B102" s="1" t="s">
        <v>591</v>
      </c>
    </row>
    <row r="103" spans="1:10">
      <c r="A103" t="s">
        <v>358</v>
      </c>
    </row>
    <row r="104" spans="1:10">
      <c r="A104" t="s">
        <v>587</v>
      </c>
    </row>
    <row r="107" spans="1:10">
      <c r="A107" t="s">
        <v>361</v>
      </c>
    </row>
    <row r="108" spans="1:10">
      <c r="A108" t="s">
        <v>360</v>
      </c>
    </row>
  </sheetData>
  <phoneticPr fontId="1" type="noConversion"/>
  <pageMargins left="0.7" right="0.7" top="0.75" bottom="0.75" header="0.3" footer="0.3"/>
  <pageSetup paperSize="9"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J8" sqref="J8"/>
    </sheetView>
  </sheetViews>
  <sheetFormatPr defaultRowHeight="13.5"/>
  <sheetData>
    <row r="1" spans="1:1">
      <c r="A1" s="38" t="s">
        <v>484</v>
      </c>
    </row>
    <row r="2" spans="1:1">
      <c r="A2" s="16" t="s">
        <v>473</v>
      </c>
    </row>
    <row r="8" spans="1:1">
      <c r="A8" t="s">
        <v>492</v>
      </c>
    </row>
    <row r="9" spans="1:1">
      <c r="A9" t="s">
        <v>490</v>
      </c>
    </row>
    <row r="10" spans="1:1">
      <c r="A10" t="s">
        <v>491</v>
      </c>
    </row>
    <row r="12" spans="1:1">
      <c r="A12" t="s">
        <v>485</v>
      </c>
    </row>
    <row r="13" spans="1:1">
      <c r="A13" t="s">
        <v>472</v>
      </c>
    </row>
    <row r="14" spans="1:1">
      <c r="A14" t="s">
        <v>583</v>
      </c>
    </row>
    <row r="15" spans="1:1">
      <c r="A15" t="s">
        <v>584</v>
      </c>
    </row>
    <row r="17" spans="1:1">
      <c r="A17" t="s">
        <v>500</v>
      </c>
    </row>
    <row r="18" spans="1:1">
      <c r="A18" s="16" t="s">
        <v>499</v>
      </c>
    </row>
    <row r="19" spans="1:1">
      <c r="A19" s="16" t="s">
        <v>501</v>
      </c>
    </row>
    <row r="20" spans="1:1">
      <c r="A20" s="16" t="s">
        <v>502</v>
      </c>
    </row>
    <row r="21" spans="1:1">
      <c r="A21" s="16" t="s">
        <v>503</v>
      </c>
    </row>
    <row r="22" spans="1:1">
      <c r="A22" s="16"/>
    </row>
    <row r="23" spans="1:1">
      <c r="A23" t="s">
        <v>486</v>
      </c>
    </row>
    <row r="24" spans="1:1">
      <c r="A24" t="s">
        <v>487</v>
      </c>
    </row>
    <row r="25" spans="1:1">
      <c r="A25" t="s">
        <v>489</v>
      </c>
    </row>
    <row r="26" spans="1:1">
      <c r="A26" t="s">
        <v>488</v>
      </c>
    </row>
    <row r="30" spans="1:1">
      <c r="A30" t="s">
        <v>482</v>
      </c>
    </row>
    <row r="31" spans="1:1">
      <c r="A31" t="s">
        <v>483</v>
      </c>
    </row>
  </sheetData>
  <phoneticPr fontId="1" type="noConversion"/>
  <hyperlinks>
    <hyperlink ref="A2" r:id="rId1"/>
    <hyperlink ref="A18" r:id="rId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32"/>
  <sheetViews>
    <sheetView tabSelected="1" topLeftCell="A96" workbookViewId="0">
      <selection activeCell="M87" sqref="M87"/>
    </sheetView>
  </sheetViews>
  <sheetFormatPr defaultRowHeight="13.5"/>
  <cols>
    <col min="4" max="4" width="9.5" customWidth="1"/>
    <col min="5" max="6" width="9.625" customWidth="1"/>
    <col min="7" max="8" width="9.875" customWidth="1"/>
    <col min="9" max="13" width="10.5" bestFit="1" customWidth="1"/>
    <col min="14" max="15" width="10.625" bestFit="1" customWidth="1"/>
    <col min="16" max="16" width="10.5" customWidth="1"/>
    <col min="17" max="24" width="10.5" bestFit="1" customWidth="1"/>
  </cols>
  <sheetData>
    <row r="1" spans="1:21">
      <c r="A1" t="s">
        <v>362</v>
      </c>
      <c r="B1" t="s">
        <v>458</v>
      </c>
    </row>
    <row r="2" spans="1:21">
      <c r="A2" s="7" t="s">
        <v>368</v>
      </c>
    </row>
    <row r="3" spans="1:21">
      <c r="A3">
        <v>1</v>
      </c>
      <c r="B3" t="s">
        <v>459</v>
      </c>
    </row>
    <row r="5" spans="1:21">
      <c r="B5">
        <v>1.1000000000000001</v>
      </c>
      <c r="C5" t="s">
        <v>642</v>
      </c>
    </row>
    <row r="6" spans="1:21">
      <c r="C6" t="s">
        <v>643</v>
      </c>
    </row>
    <row r="7" spans="1:21">
      <c r="B7">
        <v>1.2</v>
      </c>
      <c r="C7" t="s">
        <v>460</v>
      </c>
    </row>
    <row r="8" spans="1:21">
      <c r="C8" t="s">
        <v>195</v>
      </c>
    </row>
    <row r="9" spans="1:21">
      <c r="C9" t="s">
        <v>782</v>
      </c>
    </row>
    <row r="10" spans="1:21">
      <c r="D10" s="7" t="s">
        <v>384</v>
      </c>
      <c r="E10" t="s">
        <v>400</v>
      </c>
    </row>
    <row r="11" spans="1:21">
      <c r="D11" s="7"/>
      <c r="E11" t="s">
        <v>401</v>
      </c>
    </row>
    <row r="12" spans="1:21">
      <c r="D12" s="7"/>
    </row>
    <row r="13" spans="1:21">
      <c r="D13" s="7"/>
    </row>
    <row r="14" spans="1:21">
      <c r="D14" s="7" t="s">
        <v>408</v>
      </c>
      <c r="K14" s="7" t="s">
        <v>407</v>
      </c>
      <c r="P14" s="7" t="s">
        <v>406</v>
      </c>
      <c r="U14" t="s">
        <v>511</v>
      </c>
    </row>
    <row r="15" spans="1:21">
      <c r="D15" s="15" t="s">
        <v>403</v>
      </c>
      <c r="E15" s="15" t="s">
        <v>402</v>
      </c>
      <c r="F15" t="s">
        <v>404</v>
      </c>
      <c r="G15" s="15" t="s">
        <v>405</v>
      </c>
      <c r="H15" s="15" t="s">
        <v>509</v>
      </c>
      <c r="I15" s="15" t="s">
        <v>510</v>
      </c>
      <c r="J15" s="15"/>
      <c r="K15" s="15" t="s">
        <v>403</v>
      </c>
      <c r="L15" t="s">
        <v>404</v>
      </c>
      <c r="M15" s="20" t="s">
        <v>789</v>
      </c>
      <c r="P15" s="15" t="s">
        <v>403</v>
      </c>
      <c r="Q15" s="15" t="s">
        <v>402</v>
      </c>
      <c r="R15" t="s">
        <v>404</v>
      </c>
      <c r="S15" s="20" t="s">
        <v>789</v>
      </c>
      <c r="T15" s="15" t="s">
        <v>509</v>
      </c>
      <c r="U15" s="35" t="s">
        <v>510</v>
      </c>
    </row>
    <row r="16" spans="1:21">
      <c r="D16" s="15">
        <v>1</v>
      </c>
      <c r="E16" s="8">
        <v>42905</v>
      </c>
      <c r="F16">
        <f>WEEKDAY(E16)</f>
        <v>2</v>
      </c>
      <c r="G16">
        <v>2</v>
      </c>
      <c r="H16" t="s">
        <v>508</v>
      </c>
      <c r="I16" t="s">
        <v>508</v>
      </c>
      <c r="K16" s="15">
        <v>1</v>
      </c>
      <c r="L16">
        <f t="shared" ref="L16:L22" si="0">WEEKDAY(E16)</f>
        <v>2</v>
      </c>
      <c r="M16">
        <f>(G16+G23)/2</f>
        <v>3.5</v>
      </c>
      <c r="P16" s="15">
        <v>1</v>
      </c>
      <c r="Q16" s="8">
        <f>E31+1</f>
        <v>42921</v>
      </c>
      <c r="R16">
        <f>WEEKDAY(Q16)</f>
        <v>4</v>
      </c>
      <c r="S16">
        <f>M18</f>
        <v>6.5</v>
      </c>
      <c r="T16">
        <f t="shared" ref="T16:T29" si="1">H18</f>
        <v>5</v>
      </c>
      <c r="U16">
        <f>I31+1</f>
        <v>360</v>
      </c>
    </row>
    <row r="17" spans="4:21">
      <c r="D17" s="15">
        <v>1</v>
      </c>
      <c r="E17" s="8">
        <v>42906</v>
      </c>
      <c r="F17">
        <f t="shared" ref="F17:F31" si="2">WEEKDAY(E17)</f>
        <v>3</v>
      </c>
      <c r="G17">
        <v>7</v>
      </c>
      <c r="H17" t="s">
        <v>508</v>
      </c>
      <c r="I17" t="s">
        <v>508</v>
      </c>
      <c r="K17" s="15">
        <v>1</v>
      </c>
      <c r="L17">
        <f t="shared" si="0"/>
        <v>3</v>
      </c>
      <c r="M17">
        <f>(G17+G24)/2</f>
        <v>5.5</v>
      </c>
      <c r="P17" s="15">
        <v>1</v>
      </c>
      <c r="Q17" s="8">
        <f>Q16+1</f>
        <v>42922</v>
      </c>
      <c r="R17">
        <f t="shared" ref="R17:R31" si="3">WEEKDAY(Q17)</f>
        <v>5</v>
      </c>
      <c r="S17">
        <f t="shared" ref="S17:S20" si="4">M19</f>
        <v>11</v>
      </c>
      <c r="T17">
        <f t="shared" si="1"/>
        <v>7</v>
      </c>
      <c r="U17">
        <f>U16+1</f>
        <v>361</v>
      </c>
    </row>
    <row r="18" spans="4:21">
      <c r="D18" s="15">
        <v>1</v>
      </c>
      <c r="E18" s="8">
        <v>42907</v>
      </c>
      <c r="F18">
        <f t="shared" si="2"/>
        <v>4</v>
      </c>
      <c r="G18">
        <v>5</v>
      </c>
      <c r="H18">
        <f t="shared" ref="H18:H31" si="5">MEDIAN(G39:G41)</f>
        <v>5</v>
      </c>
      <c r="I18">
        <v>350</v>
      </c>
      <c r="K18" s="15">
        <v>1</v>
      </c>
      <c r="L18">
        <f t="shared" si="0"/>
        <v>4</v>
      </c>
      <c r="M18">
        <f t="shared" ref="M18:M21" si="6">(G18+G25)/2</f>
        <v>6.5</v>
      </c>
      <c r="P18" s="15">
        <v>1</v>
      </c>
      <c r="Q18" s="8">
        <f t="shared" ref="Q18:Q31" si="7">Q17+1</f>
        <v>42923</v>
      </c>
      <c r="R18">
        <f t="shared" si="3"/>
        <v>6</v>
      </c>
      <c r="S18">
        <f t="shared" si="4"/>
        <v>14.5</v>
      </c>
      <c r="T18">
        <f t="shared" si="1"/>
        <v>9</v>
      </c>
      <c r="U18">
        <f t="shared" ref="U18:U26" si="8">I20</f>
        <v>-1</v>
      </c>
    </row>
    <row r="19" spans="4:21" ht="15" customHeight="1">
      <c r="D19" s="15">
        <v>1</v>
      </c>
      <c r="E19" s="8">
        <v>42908</v>
      </c>
      <c r="F19">
        <f t="shared" si="2"/>
        <v>5</v>
      </c>
      <c r="G19">
        <v>9</v>
      </c>
      <c r="H19">
        <f t="shared" si="5"/>
        <v>7</v>
      </c>
      <c r="I19">
        <f>I18+1</f>
        <v>351</v>
      </c>
      <c r="K19" s="15">
        <v>1</v>
      </c>
      <c r="L19">
        <f t="shared" si="0"/>
        <v>5</v>
      </c>
      <c r="M19">
        <f t="shared" si="6"/>
        <v>11</v>
      </c>
      <c r="N19" s="61" t="s">
        <v>409</v>
      </c>
      <c r="O19" s="61"/>
      <c r="P19" s="15">
        <v>1</v>
      </c>
      <c r="Q19" s="8">
        <f t="shared" si="7"/>
        <v>42924</v>
      </c>
      <c r="R19">
        <f t="shared" si="3"/>
        <v>7</v>
      </c>
      <c r="S19">
        <f t="shared" si="4"/>
        <v>15</v>
      </c>
      <c r="T19">
        <f t="shared" si="1"/>
        <v>10</v>
      </c>
      <c r="U19">
        <f t="shared" si="8"/>
        <v>-1</v>
      </c>
    </row>
    <row r="20" spans="4:21">
      <c r="D20" s="15">
        <v>1</v>
      </c>
      <c r="E20" s="8">
        <v>42909</v>
      </c>
      <c r="F20">
        <f t="shared" si="2"/>
        <v>6</v>
      </c>
      <c r="G20">
        <v>10</v>
      </c>
      <c r="H20">
        <f t="shared" si="5"/>
        <v>9</v>
      </c>
      <c r="I20">
        <v>-1</v>
      </c>
      <c r="K20" s="15">
        <v>1</v>
      </c>
      <c r="L20">
        <f t="shared" si="0"/>
        <v>6</v>
      </c>
      <c r="M20">
        <f t="shared" si="6"/>
        <v>14.5</v>
      </c>
      <c r="N20" s="61"/>
      <c r="O20" s="61"/>
      <c r="P20" s="15">
        <v>1</v>
      </c>
      <c r="Q20" s="8">
        <f t="shared" si="7"/>
        <v>42925</v>
      </c>
      <c r="R20">
        <f t="shared" si="3"/>
        <v>1</v>
      </c>
      <c r="S20">
        <f t="shared" si="4"/>
        <v>22</v>
      </c>
      <c r="T20">
        <f t="shared" si="1"/>
        <v>13</v>
      </c>
      <c r="U20">
        <f>U17+1</f>
        <v>362</v>
      </c>
    </row>
    <row r="21" spans="4:21">
      <c r="D21" s="15">
        <v>1</v>
      </c>
      <c r="E21" s="8">
        <v>42910</v>
      </c>
      <c r="F21">
        <f t="shared" si="2"/>
        <v>7</v>
      </c>
      <c r="G21">
        <v>13</v>
      </c>
      <c r="H21">
        <f t="shared" si="5"/>
        <v>10</v>
      </c>
      <c r="I21">
        <v>-1</v>
      </c>
      <c r="K21" s="15">
        <v>1</v>
      </c>
      <c r="L21">
        <f t="shared" si="0"/>
        <v>7</v>
      </c>
      <c r="M21">
        <f t="shared" si="6"/>
        <v>15</v>
      </c>
      <c r="P21" s="15">
        <v>1</v>
      </c>
      <c r="Q21" s="8">
        <f t="shared" si="7"/>
        <v>42926</v>
      </c>
      <c r="R21">
        <f t="shared" si="3"/>
        <v>2</v>
      </c>
      <c r="S21">
        <f>M16</f>
        <v>3.5</v>
      </c>
      <c r="T21">
        <f t="shared" si="1"/>
        <v>13</v>
      </c>
      <c r="U21">
        <f>U20+1</f>
        <v>363</v>
      </c>
    </row>
    <row r="22" spans="4:21">
      <c r="D22" s="15">
        <v>1</v>
      </c>
      <c r="E22" s="8">
        <v>42911</v>
      </c>
      <c r="F22">
        <f t="shared" si="2"/>
        <v>1</v>
      </c>
      <c r="G22">
        <v>20</v>
      </c>
      <c r="H22">
        <f t="shared" si="5"/>
        <v>13</v>
      </c>
      <c r="I22">
        <f>I19+1</f>
        <v>352</v>
      </c>
      <c r="K22" s="15">
        <v>1</v>
      </c>
      <c r="L22">
        <f t="shared" si="0"/>
        <v>1</v>
      </c>
      <c r="M22">
        <f>(G22+G29)/2</f>
        <v>22</v>
      </c>
      <c r="P22" s="15">
        <v>1</v>
      </c>
      <c r="Q22" s="8">
        <f t="shared" si="7"/>
        <v>42927</v>
      </c>
      <c r="R22">
        <f t="shared" si="3"/>
        <v>3</v>
      </c>
      <c r="S22">
        <f>M17</f>
        <v>5.5</v>
      </c>
      <c r="T22">
        <f t="shared" si="1"/>
        <v>5</v>
      </c>
      <c r="U22">
        <f t="shared" ref="U22:U24" si="9">U21+1</f>
        <v>364</v>
      </c>
    </row>
    <row r="23" spans="4:21">
      <c r="D23" s="15">
        <v>1</v>
      </c>
      <c r="E23" s="8">
        <v>42912</v>
      </c>
      <c r="F23">
        <f t="shared" si="2"/>
        <v>2</v>
      </c>
      <c r="G23">
        <v>5</v>
      </c>
      <c r="H23">
        <f t="shared" si="5"/>
        <v>13</v>
      </c>
      <c r="I23">
        <f>I22+1</f>
        <v>353</v>
      </c>
      <c r="K23" s="15"/>
      <c r="P23" s="15">
        <v>1</v>
      </c>
      <c r="Q23" s="8">
        <f t="shared" si="7"/>
        <v>42928</v>
      </c>
      <c r="R23">
        <f t="shared" si="3"/>
        <v>4</v>
      </c>
      <c r="S23">
        <f t="shared" ref="S23:S27" si="10">M18</f>
        <v>6.5</v>
      </c>
      <c r="T23">
        <f t="shared" si="1"/>
        <v>5</v>
      </c>
      <c r="U23">
        <f t="shared" si="9"/>
        <v>365</v>
      </c>
    </row>
    <row r="24" spans="4:21">
      <c r="D24" s="15">
        <v>1</v>
      </c>
      <c r="E24" s="8">
        <v>42913</v>
      </c>
      <c r="F24">
        <f t="shared" si="2"/>
        <v>3</v>
      </c>
      <c r="G24">
        <v>4</v>
      </c>
      <c r="H24">
        <f t="shared" si="5"/>
        <v>5</v>
      </c>
      <c r="I24">
        <f t="shared" ref="I24:I26" si="11">I23+1</f>
        <v>354</v>
      </c>
      <c r="K24" s="15"/>
      <c r="P24" s="15">
        <v>1</v>
      </c>
      <c r="Q24" s="8">
        <f t="shared" si="7"/>
        <v>42929</v>
      </c>
      <c r="R24">
        <f t="shared" si="3"/>
        <v>5</v>
      </c>
      <c r="S24">
        <f t="shared" si="10"/>
        <v>11</v>
      </c>
      <c r="T24">
        <f t="shared" si="1"/>
        <v>8</v>
      </c>
      <c r="U24">
        <f t="shared" si="9"/>
        <v>366</v>
      </c>
    </row>
    <row r="25" spans="4:21">
      <c r="D25" s="15">
        <v>1</v>
      </c>
      <c r="E25" s="8">
        <v>42914</v>
      </c>
      <c r="F25">
        <f t="shared" si="2"/>
        <v>4</v>
      </c>
      <c r="G25">
        <v>8</v>
      </c>
      <c r="H25">
        <f t="shared" si="5"/>
        <v>5</v>
      </c>
      <c r="I25">
        <f t="shared" si="11"/>
        <v>355</v>
      </c>
      <c r="K25" s="15"/>
      <c r="P25" s="15">
        <v>1</v>
      </c>
      <c r="Q25" s="8">
        <f t="shared" si="7"/>
        <v>42930</v>
      </c>
      <c r="R25">
        <f t="shared" si="3"/>
        <v>6</v>
      </c>
      <c r="S25">
        <f t="shared" si="10"/>
        <v>14.5</v>
      </c>
      <c r="T25">
        <f t="shared" si="1"/>
        <v>13</v>
      </c>
      <c r="U25">
        <f t="shared" si="8"/>
        <v>-1</v>
      </c>
    </row>
    <row r="26" spans="4:21">
      <c r="D26" s="15">
        <v>1</v>
      </c>
      <c r="E26" s="8">
        <v>42915</v>
      </c>
      <c r="F26">
        <f t="shared" si="2"/>
        <v>5</v>
      </c>
      <c r="G26">
        <v>13</v>
      </c>
      <c r="H26">
        <f t="shared" si="5"/>
        <v>8</v>
      </c>
      <c r="I26">
        <f t="shared" si="11"/>
        <v>356</v>
      </c>
      <c r="K26" s="15"/>
      <c r="P26" s="15">
        <v>1</v>
      </c>
      <c r="Q26" s="8">
        <f t="shared" si="7"/>
        <v>42931</v>
      </c>
      <c r="R26">
        <f t="shared" si="3"/>
        <v>7</v>
      </c>
      <c r="S26">
        <f t="shared" si="10"/>
        <v>15</v>
      </c>
      <c r="T26">
        <f t="shared" si="1"/>
        <v>17</v>
      </c>
      <c r="U26">
        <f t="shared" si="8"/>
        <v>-1</v>
      </c>
    </row>
    <row r="27" spans="4:21">
      <c r="D27" s="15">
        <v>1</v>
      </c>
      <c r="E27" s="8">
        <v>42916</v>
      </c>
      <c r="F27">
        <f t="shared" si="2"/>
        <v>6</v>
      </c>
      <c r="G27">
        <v>19</v>
      </c>
      <c r="H27">
        <f t="shared" si="5"/>
        <v>13</v>
      </c>
      <c r="I27">
        <v>-1</v>
      </c>
      <c r="K27" s="15"/>
      <c r="P27" s="15">
        <v>1</v>
      </c>
      <c r="Q27" s="8">
        <f t="shared" si="7"/>
        <v>42932</v>
      </c>
      <c r="R27">
        <f t="shared" si="3"/>
        <v>1</v>
      </c>
      <c r="S27">
        <f t="shared" si="10"/>
        <v>22</v>
      </c>
      <c r="T27">
        <f t="shared" si="1"/>
        <v>19</v>
      </c>
      <c r="U27">
        <f>U24+1</f>
        <v>367</v>
      </c>
    </row>
    <row r="28" spans="4:21">
      <c r="D28" s="15">
        <v>1</v>
      </c>
      <c r="E28" s="8">
        <v>42917</v>
      </c>
      <c r="F28">
        <f t="shared" si="2"/>
        <v>7</v>
      </c>
      <c r="G28">
        <v>17</v>
      </c>
      <c r="H28">
        <f t="shared" si="5"/>
        <v>17</v>
      </c>
      <c r="I28">
        <v>-1</v>
      </c>
      <c r="K28" s="15"/>
      <c r="P28" s="15">
        <v>1</v>
      </c>
      <c r="Q28" s="8">
        <f t="shared" si="7"/>
        <v>42933</v>
      </c>
      <c r="R28">
        <f t="shared" si="3"/>
        <v>2</v>
      </c>
      <c r="S28">
        <f>M16</f>
        <v>3.5</v>
      </c>
      <c r="T28">
        <f t="shared" si="1"/>
        <v>17</v>
      </c>
      <c r="U28">
        <f>U27+1</f>
        <v>368</v>
      </c>
    </row>
    <row r="29" spans="4:21">
      <c r="D29" s="15">
        <v>1</v>
      </c>
      <c r="E29" s="8">
        <v>42918</v>
      </c>
      <c r="F29">
        <f t="shared" si="2"/>
        <v>1</v>
      </c>
      <c r="G29">
        <v>24</v>
      </c>
      <c r="H29">
        <f t="shared" si="5"/>
        <v>19</v>
      </c>
      <c r="I29">
        <f>I26+1</f>
        <v>357</v>
      </c>
      <c r="K29" s="15"/>
      <c r="P29" s="15">
        <v>1</v>
      </c>
      <c r="Q29" s="8">
        <f t="shared" si="7"/>
        <v>42934</v>
      </c>
      <c r="R29">
        <f t="shared" si="3"/>
        <v>3</v>
      </c>
      <c r="S29">
        <f t="shared" ref="S29:S31" si="12">M17</f>
        <v>5.5</v>
      </c>
      <c r="T29">
        <f t="shared" si="1"/>
        <v>8</v>
      </c>
      <c r="U29">
        <f t="shared" ref="U29:U31" si="13">U28+1</f>
        <v>369</v>
      </c>
    </row>
    <row r="30" spans="4:21">
      <c r="D30" s="15">
        <v>1</v>
      </c>
      <c r="E30" s="8">
        <v>42919</v>
      </c>
      <c r="F30">
        <f t="shared" si="2"/>
        <v>2</v>
      </c>
      <c r="G30">
        <v>3</v>
      </c>
      <c r="H30">
        <f t="shared" si="5"/>
        <v>17</v>
      </c>
      <c r="I30">
        <f>I29+1</f>
        <v>358</v>
      </c>
      <c r="P30" s="15">
        <v>1</v>
      </c>
      <c r="Q30" s="8">
        <f>Q29+1</f>
        <v>42935</v>
      </c>
      <c r="R30">
        <f t="shared" si="3"/>
        <v>4</v>
      </c>
      <c r="S30">
        <f>M18</f>
        <v>6.5</v>
      </c>
      <c r="T30" s="30">
        <f>H25</f>
        <v>5</v>
      </c>
      <c r="U30">
        <f t="shared" si="13"/>
        <v>370</v>
      </c>
    </row>
    <row r="31" spans="4:21">
      <c r="D31" s="15">
        <v>1</v>
      </c>
      <c r="E31" s="8">
        <v>42920</v>
      </c>
      <c r="F31">
        <f t="shared" si="2"/>
        <v>3</v>
      </c>
      <c r="G31">
        <v>8</v>
      </c>
      <c r="H31">
        <f t="shared" si="5"/>
        <v>8</v>
      </c>
      <c r="I31">
        <f>I30+1</f>
        <v>359</v>
      </c>
      <c r="P31" s="15">
        <v>1</v>
      </c>
      <c r="Q31" s="8">
        <f t="shared" si="7"/>
        <v>42936</v>
      </c>
      <c r="R31">
        <f t="shared" si="3"/>
        <v>5</v>
      </c>
      <c r="S31">
        <f t="shared" si="12"/>
        <v>11</v>
      </c>
      <c r="T31" s="30">
        <f>H26</f>
        <v>8</v>
      </c>
      <c r="U31">
        <f t="shared" si="13"/>
        <v>371</v>
      </c>
    </row>
    <row r="32" spans="4:21">
      <c r="D32" s="7"/>
      <c r="E32" s="8"/>
    </row>
    <row r="33" spans="4:19">
      <c r="D33" s="7"/>
      <c r="E33" s="8"/>
    </row>
    <row r="34" spans="4:19">
      <c r="D34" s="7" t="s">
        <v>385</v>
      </c>
      <c r="E34" t="s">
        <v>399</v>
      </c>
    </row>
    <row r="35" spans="4:19">
      <c r="D35" s="7"/>
      <c r="E35" s="8"/>
    </row>
    <row r="36" spans="4:19">
      <c r="D36" s="7"/>
      <c r="E36" s="8"/>
    </row>
    <row r="37" spans="4:19">
      <c r="D37" s="7" t="s">
        <v>408</v>
      </c>
      <c r="K37" s="7" t="s">
        <v>407</v>
      </c>
      <c r="P37" s="7" t="s">
        <v>406</v>
      </c>
    </row>
    <row r="38" spans="4:19">
      <c r="D38" s="15" t="s">
        <v>403</v>
      </c>
      <c r="E38" s="15" t="s">
        <v>402</v>
      </c>
      <c r="F38" t="s">
        <v>404</v>
      </c>
      <c r="G38" s="15" t="s">
        <v>405</v>
      </c>
      <c r="H38" s="15"/>
      <c r="J38" s="15"/>
      <c r="K38" s="15" t="s">
        <v>403</v>
      </c>
      <c r="L38" s="20" t="s">
        <v>790</v>
      </c>
      <c r="M38" s="20" t="s">
        <v>418</v>
      </c>
      <c r="P38" s="15" t="s">
        <v>403</v>
      </c>
      <c r="Q38" s="15" t="s">
        <v>402</v>
      </c>
      <c r="R38" s="20" t="s">
        <v>790</v>
      </c>
      <c r="S38" s="20" t="s">
        <v>418</v>
      </c>
    </row>
    <row r="39" spans="4:19">
      <c r="D39" s="15">
        <v>1</v>
      </c>
      <c r="E39" s="8">
        <v>42905</v>
      </c>
      <c r="F39">
        <f>WEEKDAY(E39)</f>
        <v>2</v>
      </c>
      <c r="G39">
        <v>2</v>
      </c>
      <c r="K39" s="15">
        <v>1</v>
      </c>
      <c r="L39">
        <f>(G45+G52)/2</f>
        <v>22</v>
      </c>
      <c r="M39">
        <f>SUM(G39:G54)/16</f>
        <v>10.4375</v>
      </c>
      <c r="P39" s="15">
        <v>1</v>
      </c>
      <c r="Q39" s="8">
        <f>E54+1</f>
        <v>42921</v>
      </c>
      <c r="R39">
        <f>$L$39</f>
        <v>22</v>
      </c>
      <c r="S39">
        <f>$M$39</f>
        <v>10.4375</v>
      </c>
    </row>
    <row r="40" spans="4:19">
      <c r="D40" s="15">
        <v>1</v>
      </c>
      <c r="E40" s="8">
        <v>42906</v>
      </c>
      <c r="F40">
        <f t="shared" ref="F40:F54" si="14">WEEKDAY(E40)</f>
        <v>3</v>
      </c>
      <c r="G40">
        <v>7</v>
      </c>
      <c r="K40" s="15"/>
      <c r="P40" s="15">
        <v>1</v>
      </c>
      <c r="Q40" s="8">
        <f>Q39+1</f>
        <v>42922</v>
      </c>
      <c r="R40">
        <f t="shared" ref="R40:R54" si="15">$L$39</f>
        <v>22</v>
      </c>
      <c r="S40">
        <f t="shared" ref="S40:S54" si="16">$M$39</f>
        <v>10.4375</v>
      </c>
    </row>
    <row r="41" spans="4:19">
      <c r="D41" s="15">
        <v>1</v>
      </c>
      <c r="E41" s="8">
        <v>42907</v>
      </c>
      <c r="F41">
        <f t="shared" si="14"/>
        <v>4</v>
      </c>
      <c r="G41">
        <v>5</v>
      </c>
      <c r="K41" s="15"/>
      <c r="P41" s="15">
        <v>1</v>
      </c>
      <c r="Q41" s="8">
        <f t="shared" ref="Q41:Q52" si="17">Q40+1</f>
        <v>42923</v>
      </c>
      <c r="R41">
        <f t="shared" si="15"/>
        <v>22</v>
      </c>
      <c r="S41">
        <f t="shared" si="16"/>
        <v>10.4375</v>
      </c>
    </row>
    <row r="42" spans="4:19">
      <c r="D42" s="15">
        <v>1</v>
      </c>
      <c r="E42" s="8">
        <v>42908</v>
      </c>
      <c r="F42">
        <f t="shared" si="14"/>
        <v>5</v>
      </c>
      <c r="G42">
        <v>9</v>
      </c>
      <c r="K42" s="15"/>
      <c r="N42" s="61" t="s">
        <v>419</v>
      </c>
      <c r="O42" s="61"/>
      <c r="P42" s="15">
        <v>1</v>
      </c>
      <c r="Q42" s="8">
        <f t="shared" si="17"/>
        <v>42924</v>
      </c>
      <c r="R42">
        <f t="shared" si="15"/>
        <v>22</v>
      </c>
      <c r="S42">
        <f t="shared" si="16"/>
        <v>10.4375</v>
      </c>
    </row>
    <row r="43" spans="4:19">
      <c r="D43" s="15">
        <v>1</v>
      </c>
      <c r="E43" s="8">
        <v>42909</v>
      </c>
      <c r="F43">
        <f t="shared" si="14"/>
        <v>6</v>
      </c>
      <c r="G43">
        <v>10</v>
      </c>
      <c r="K43" s="15"/>
      <c r="N43" s="61"/>
      <c r="O43" s="61"/>
      <c r="P43" s="15">
        <v>1</v>
      </c>
      <c r="Q43" s="8">
        <f t="shared" si="17"/>
        <v>42925</v>
      </c>
      <c r="R43">
        <f t="shared" si="15"/>
        <v>22</v>
      </c>
      <c r="S43">
        <f t="shared" si="16"/>
        <v>10.4375</v>
      </c>
    </row>
    <row r="44" spans="4:19">
      <c r="D44" s="15">
        <v>1</v>
      </c>
      <c r="E44" s="8">
        <v>42910</v>
      </c>
      <c r="F44">
        <f t="shared" si="14"/>
        <v>7</v>
      </c>
      <c r="G44">
        <v>13</v>
      </c>
      <c r="K44" s="15"/>
      <c r="P44" s="15">
        <v>1</v>
      </c>
      <c r="Q44" s="8">
        <f t="shared" si="17"/>
        <v>42926</v>
      </c>
      <c r="R44">
        <f t="shared" si="15"/>
        <v>22</v>
      </c>
      <c r="S44">
        <f t="shared" si="16"/>
        <v>10.4375</v>
      </c>
    </row>
    <row r="45" spans="4:19">
      <c r="D45" s="15">
        <v>1</v>
      </c>
      <c r="E45" s="8">
        <v>42911</v>
      </c>
      <c r="F45">
        <f t="shared" si="14"/>
        <v>1</v>
      </c>
      <c r="G45">
        <v>20</v>
      </c>
      <c r="P45" s="15">
        <v>1</v>
      </c>
      <c r="Q45" s="8">
        <f t="shared" si="17"/>
        <v>42927</v>
      </c>
      <c r="R45">
        <f t="shared" si="15"/>
        <v>22</v>
      </c>
      <c r="S45">
        <f t="shared" si="16"/>
        <v>10.4375</v>
      </c>
    </row>
    <row r="46" spans="4:19">
      <c r="D46" s="15">
        <v>1</v>
      </c>
      <c r="E46" s="8">
        <v>42912</v>
      </c>
      <c r="F46">
        <f t="shared" si="14"/>
        <v>2</v>
      </c>
      <c r="G46">
        <v>5</v>
      </c>
      <c r="K46" s="15"/>
      <c r="P46" s="15">
        <v>1</v>
      </c>
      <c r="Q46" s="8">
        <f t="shared" si="17"/>
        <v>42928</v>
      </c>
      <c r="R46">
        <f t="shared" si="15"/>
        <v>22</v>
      </c>
      <c r="S46">
        <f t="shared" si="16"/>
        <v>10.4375</v>
      </c>
    </row>
    <row r="47" spans="4:19">
      <c r="D47" s="15">
        <v>1</v>
      </c>
      <c r="E47" s="8">
        <v>42913</v>
      </c>
      <c r="F47">
        <f t="shared" si="14"/>
        <v>3</v>
      </c>
      <c r="G47">
        <v>4</v>
      </c>
      <c r="K47" s="15"/>
      <c r="P47" s="15">
        <v>1</v>
      </c>
      <c r="Q47" s="8">
        <f t="shared" si="17"/>
        <v>42929</v>
      </c>
      <c r="R47">
        <f t="shared" si="15"/>
        <v>22</v>
      </c>
      <c r="S47">
        <f t="shared" si="16"/>
        <v>10.4375</v>
      </c>
    </row>
    <row r="48" spans="4:19">
      <c r="D48" s="15">
        <v>1</v>
      </c>
      <c r="E48" s="8">
        <v>42914</v>
      </c>
      <c r="F48">
        <f t="shared" si="14"/>
        <v>4</v>
      </c>
      <c r="G48">
        <v>8</v>
      </c>
      <c r="K48" s="15"/>
      <c r="P48" s="15">
        <v>1</v>
      </c>
      <c r="Q48" s="8">
        <f t="shared" si="17"/>
        <v>42930</v>
      </c>
      <c r="R48">
        <f t="shared" si="15"/>
        <v>22</v>
      </c>
      <c r="S48">
        <f t="shared" si="16"/>
        <v>10.4375</v>
      </c>
    </row>
    <row r="49" spans="3:19">
      <c r="D49" s="15">
        <v>1</v>
      </c>
      <c r="E49" s="8">
        <v>42915</v>
      </c>
      <c r="F49">
        <f t="shared" si="14"/>
        <v>5</v>
      </c>
      <c r="G49">
        <v>13</v>
      </c>
      <c r="K49" s="15"/>
      <c r="P49" s="15">
        <v>1</v>
      </c>
      <c r="Q49" s="8">
        <f t="shared" si="17"/>
        <v>42931</v>
      </c>
      <c r="R49">
        <f t="shared" si="15"/>
        <v>22</v>
      </c>
      <c r="S49">
        <f t="shared" si="16"/>
        <v>10.4375</v>
      </c>
    </row>
    <row r="50" spans="3:19">
      <c r="D50" s="15">
        <v>1</v>
      </c>
      <c r="E50" s="8">
        <v>42916</v>
      </c>
      <c r="F50">
        <f t="shared" si="14"/>
        <v>6</v>
      </c>
      <c r="G50">
        <v>19</v>
      </c>
      <c r="K50" s="15"/>
      <c r="P50" s="15">
        <v>1</v>
      </c>
      <c r="Q50" s="8">
        <f t="shared" si="17"/>
        <v>42932</v>
      </c>
      <c r="R50">
        <f t="shared" si="15"/>
        <v>22</v>
      </c>
      <c r="S50">
        <f t="shared" si="16"/>
        <v>10.4375</v>
      </c>
    </row>
    <row r="51" spans="3:19">
      <c r="D51" s="15">
        <v>1</v>
      </c>
      <c r="E51" s="8">
        <v>42917</v>
      </c>
      <c r="F51">
        <f t="shared" si="14"/>
        <v>7</v>
      </c>
      <c r="G51">
        <v>17</v>
      </c>
      <c r="K51" s="15"/>
      <c r="P51" s="15">
        <v>1</v>
      </c>
      <c r="Q51" s="8">
        <f t="shared" si="17"/>
        <v>42933</v>
      </c>
      <c r="R51">
        <f t="shared" si="15"/>
        <v>22</v>
      </c>
      <c r="S51">
        <f t="shared" si="16"/>
        <v>10.4375</v>
      </c>
    </row>
    <row r="52" spans="3:19">
      <c r="D52" s="15">
        <v>1</v>
      </c>
      <c r="E52" s="8">
        <v>42918</v>
      </c>
      <c r="F52">
        <f t="shared" si="14"/>
        <v>1</v>
      </c>
      <c r="G52">
        <v>24</v>
      </c>
      <c r="K52" s="15"/>
      <c r="P52" s="15">
        <v>1</v>
      </c>
      <c r="Q52" s="8">
        <f t="shared" si="17"/>
        <v>42934</v>
      </c>
      <c r="R52">
        <f t="shared" si="15"/>
        <v>22</v>
      </c>
      <c r="S52">
        <f t="shared" si="16"/>
        <v>10.4375</v>
      </c>
    </row>
    <row r="53" spans="3:19">
      <c r="D53" s="15">
        <v>1</v>
      </c>
      <c r="E53" s="8">
        <v>42919</v>
      </c>
      <c r="F53">
        <f t="shared" si="14"/>
        <v>2</v>
      </c>
      <c r="G53">
        <v>3</v>
      </c>
      <c r="P53" s="15">
        <v>1</v>
      </c>
      <c r="Q53" s="8">
        <f>Q52+1</f>
        <v>42935</v>
      </c>
      <c r="R53">
        <f t="shared" si="15"/>
        <v>22</v>
      </c>
      <c r="S53">
        <f t="shared" si="16"/>
        <v>10.4375</v>
      </c>
    </row>
    <row r="54" spans="3:19">
      <c r="D54" s="15">
        <v>1</v>
      </c>
      <c r="E54" s="8">
        <v>42920</v>
      </c>
      <c r="F54">
        <f t="shared" si="14"/>
        <v>3</v>
      </c>
      <c r="G54">
        <v>8</v>
      </c>
      <c r="P54" s="15">
        <v>1</v>
      </c>
      <c r="Q54" s="8">
        <f t="shared" ref="Q54" si="18">Q53+1</f>
        <v>42936</v>
      </c>
      <c r="R54">
        <f t="shared" si="15"/>
        <v>22</v>
      </c>
      <c r="S54">
        <f t="shared" si="16"/>
        <v>10.4375</v>
      </c>
    </row>
    <row r="55" spans="3:19">
      <c r="D55" s="7"/>
    </row>
    <row r="56" spans="3:19">
      <c r="D56" s="7"/>
    </row>
    <row r="57" spans="3:19">
      <c r="D57" s="7" t="s">
        <v>785</v>
      </c>
      <c r="E57" t="s">
        <v>792</v>
      </c>
    </row>
    <row r="58" spans="3:19">
      <c r="D58" s="7"/>
      <c r="E58" t="s">
        <v>795</v>
      </c>
    </row>
    <row r="59" spans="3:19">
      <c r="D59" s="7"/>
      <c r="E59" t="s">
        <v>796</v>
      </c>
    </row>
    <row r="60" spans="3:19" ht="14.25">
      <c r="D60" s="7"/>
      <c r="E60" s="1"/>
    </row>
    <row r="61" spans="3:19">
      <c r="C61" t="s">
        <v>783</v>
      </c>
    </row>
    <row r="62" spans="3:19" ht="14.25">
      <c r="C62" s="1" t="s">
        <v>398</v>
      </c>
      <c r="D62" s="1"/>
    </row>
    <row r="63" spans="3:19" ht="14.25">
      <c r="D63" s="1" t="s">
        <v>464</v>
      </c>
    </row>
    <row r="66" spans="1:19">
      <c r="A66">
        <v>2</v>
      </c>
      <c r="B66" t="s">
        <v>461</v>
      </c>
    </row>
    <row r="67" spans="1:19">
      <c r="B67" t="s">
        <v>195</v>
      </c>
    </row>
    <row r="68" spans="1:19">
      <c r="B68" s="15" t="s">
        <v>781</v>
      </c>
    </row>
    <row r="69" spans="1:19">
      <c r="D69" s="7" t="s">
        <v>755</v>
      </c>
      <c r="E69" t="s">
        <v>761</v>
      </c>
    </row>
    <row r="70" spans="1:19">
      <c r="E70" s="7" t="s">
        <v>787</v>
      </c>
      <c r="N70" s="30" t="s">
        <v>828</v>
      </c>
    </row>
    <row r="71" spans="1:19">
      <c r="E71" s="7"/>
      <c r="N71" s="52" t="s">
        <v>830</v>
      </c>
    </row>
    <row r="72" spans="1:19">
      <c r="E72" t="s">
        <v>795</v>
      </c>
    </row>
    <row r="73" spans="1:19">
      <c r="E73" s="46" t="s">
        <v>762</v>
      </c>
    </row>
    <row r="74" spans="1:19">
      <c r="D74" s="7" t="s">
        <v>408</v>
      </c>
      <c r="E74" s="15" t="s">
        <v>402</v>
      </c>
      <c r="J74" s="7" t="s">
        <v>407</v>
      </c>
      <c r="O74" s="7" t="s">
        <v>406</v>
      </c>
    </row>
    <row r="75" spans="1:19">
      <c r="D75" s="15" t="s">
        <v>403</v>
      </c>
      <c r="E75" s="8">
        <v>42905</v>
      </c>
      <c r="F75" s="8">
        <v>42906</v>
      </c>
      <c r="G75" s="8" t="s">
        <v>756</v>
      </c>
      <c r="H75" s="8">
        <v>42919</v>
      </c>
      <c r="I75" s="8">
        <v>42920</v>
      </c>
      <c r="J75" s="15" t="s">
        <v>403</v>
      </c>
      <c r="K75" s="20" t="s">
        <v>418</v>
      </c>
      <c r="O75" s="15" t="s">
        <v>403</v>
      </c>
      <c r="P75" s="20" t="s">
        <v>418</v>
      </c>
      <c r="S75" s="33"/>
    </row>
    <row r="76" spans="1:19">
      <c r="D76" s="15">
        <v>1</v>
      </c>
      <c r="E76" s="8"/>
      <c r="J76" s="15">
        <v>1</v>
      </c>
      <c r="O76" s="15">
        <v>1</v>
      </c>
    </row>
    <row r="77" spans="1:19">
      <c r="D77" s="15">
        <v>2</v>
      </c>
      <c r="E77" s="8"/>
      <c r="J77" s="15">
        <v>2</v>
      </c>
      <c r="O77" s="15">
        <v>2</v>
      </c>
    </row>
    <row r="78" spans="1:19">
      <c r="D78" s="15">
        <v>3</v>
      </c>
      <c r="E78" s="8"/>
      <c r="J78" s="15">
        <v>3</v>
      </c>
      <c r="O78" s="15">
        <v>3</v>
      </c>
    </row>
    <row r="79" spans="1:19">
      <c r="D79" s="15">
        <v>4</v>
      </c>
      <c r="E79" s="8"/>
      <c r="J79" s="15">
        <v>4</v>
      </c>
      <c r="M79" s="61"/>
      <c r="N79" s="61"/>
      <c r="O79" s="15">
        <v>4</v>
      </c>
    </row>
    <row r="80" spans="1:19">
      <c r="D80" s="15">
        <v>5</v>
      </c>
      <c r="E80" s="8"/>
      <c r="J80" s="15">
        <v>5</v>
      </c>
      <c r="M80" s="61"/>
      <c r="N80" s="61"/>
      <c r="O80" s="15">
        <v>5</v>
      </c>
    </row>
    <row r="81" spans="4:15">
      <c r="D81" s="15">
        <v>6</v>
      </c>
      <c r="E81" s="8"/>
      <c r="J81" s="15">
        <v>6</v>
      </c>
      <c r="O81" s="15">
        <v>6</v>
      </c>
    </row>
    <row r="82" spans="4:15">
      <c r="D82" s="15">
        <v>7</v>
      </c>
      <c r="E82" s="8"/>
      <c r="J82" s="15">
        <v>7</v>
      </c>
      <c r="O82" s="15">
        <v>7</v>
      </c>
    </row>
    <row r="83" spans="4:15">
      <c r="D83" s="15">
        <v>8</v>
      </c>
      <c r="E83" s="8"/>
      <c r="J83" s="15">
        <v>8</v>
      </c>
      <c r="O83" s="15">
        <v>8</v>
      </c>
    </row>
    <row r="84" spans="4:15">
      <c r="D84" s="15">
        <v>9</v>
      </c>
      <c r="E84" s="8"/>
      <c r="J84" s="15">
        <v>9</v>
      </c>
      <c r="O84" s="15">
        <v>9</v>
      </c>
    </row>
    <row r="85" spans="4:15">
      <c r="D85" s="15">
        <v>10</v>
      </c>
      <c r="E85" s="8"/>
      <c r="J85" s="15">
        <v>10</v>
      </c>
      <c r="O85" s="15">
        <v>10</v>
      </c>
    </row>
    <row r="86" spans="4:15">
      <c r="D86" s="15">
        <v>11</v>
      </c>
      <c r="E86" s="8"/>
      <c r="J86" s="15">
        <v>11</v>
      </c>
      <c r="O86" s="15">
        <v>11</v>
      </c>
    </row>
    <row r="87" spans="4:15">
      <c r="D87" s="15">
        <v>12</v>
      </c>
      <c r="E87" s="8"/>
      <c r="J87" s="15">
        <v>12</v>
      </c>
      <c r="O87" s="15">
        <v>12</v>
      </c>
    </row>
    <row r="88" spans="4:15">
      <c r="D88" s="15">
        <v>13</v>
      </c>
      <c r="E88" s="8"/>
      <c r="J88" s="15">
        <v>13</v>
      </c>
      <c r="O88" s="15">
        <v>13</v>
      </c>
    </row>
    <row r="89" spans="4:15">
      <c r="D89" s="15">
        <v>14</v>
      </c>
      <c r="E89" s="8"/>
      <c r="J89" s="15">
        <v>14</v>
      </c>
      <c r="O89" s="15">
        <v>14</v>
      </c>
    </row>
    <row r="90" spans="4:15">
      <c r="D90" s="15">
        <v>15</v>
      </c>
      <c r="E90" s="8"/>
      <c r="J90" s="15">
        <v>15</v>
      </c>
      <c r="O90" s="15">
        <v>15</v>
      </c>
    </row>
    <row r="91" spans="4:15">
      <c r="D91" s="15">
        <v>16</v>
      </c>
      <c r="E91" s="8"/>
      <c r="J91" s="15">
        <v>16</v>
      </c>
      <c r="O91" s="15">
        <v>16</v>
      </c>
    </row>
    <row r="92" spans="4:15">
      <c r="D92" s="15"/>
      <c r="E92" s="8"/>
    </row>
    <row r="93" spans="4:15">
      <c r="D93" s="15"/>
      <c r="E93" s="8"/>
    </row>
    <row r="94" spans="4:15">
      <c r="D94" s="7" t="s">
        <v>757</v>
      </c>
      <c r="E94" t="s">
        <v>864</v>
      </c>
    </row>
    <row r="95" spans="4:15">
      <c r="D95" s="7"/>
      <c r="E95" s="47" t="s">
        <v>763</v>
      </c>
      <c r="J95" t="s">
        <v>767</v>
      </c>
      <c r="N95" s="30" t="s">
        <v>827</v>
      </c>
    </row>
    <row r="96" spans="4:15">
      <c r="D96" s="7"/>
      <c r="G96" s="7" t="s">
        <v>865</v>
      </c>
    </row>
    <row r="97" spans="3:24">
      <c r="D97" s="7" t="s">
        <v>408</v>
      </c>
      <c r="F97" s="7" t="s">
        <v>759</v>
      </c>
      <c r="G97" s="54" t="s">
        <v>844</v>
      </c>
      <c r="H97" s="55" t="s">
        <v>845</v>
      </c>
      <c r="I97" s="54" t="s">
        <v>846</v>
      </c>
      <c r="J97" s="54" t="s">
        <v>847</v>
      </c>
      <c r="K97" s="55" t="s">
        <v>848</v>
      </c>
      <c r="L97" s="54" t="s">
        <v>849</v>
      </c>
      <c r="M97" s="54" t="s">
        <v>850</v>
      </c>
      <c r="N97" s="55" t="s">
        <v>851</v>
      </c>
      <c r="O97" s="54" t="s">
        <v>852</v>
      </c>
      <c r="P97" s="54" t="s">
        <v>853</v>
      </c>
      <c r="Q97" s="55" t="s">
        <v>854</v>
      </c>
      <c r="R97" s="54" t="s">
        <v>855</v>
      </c>
      <c r="S97" s="54" t="s">
        <v>856</v>
      </c>
      <c r="T97" s="55" t="s">
        <v>857</v>
      </c>
      <c r="U97" s="54" t="s">
        <v>858</v>
      </c>
      <c r="V97" s="54" t="s">
        <v>859</v>
      </c>
      <c r="W97" s="55" t="s">
        <v>860</v>
      </c>
      <c r="X97" s="54" t="s">
        <v>861</v>
      </c>
    </row>
    <row r="98" spans="3:24">
      <c r="D98" s="15" t="s">
        <v>403</v>
      </c>
      <c r="E98" s="15" t="s">
        <v>402</v>
      </c>
      <c r="F98">
        <v>0</v>
      </c>
      <c r="G98" s="42">
        <v>1</v>
      </c>
      <c r="H98" s="42">
        <v>2</v>
      </c>
      <c r="I98" s="44">
        <v>3</v>
      </c>
      <c r="J98" s="44">
        <v>4</v>
      </c>
      <c r="K98" s="44">
        <v>5</v>
      </c>
      <c r="L98" s="44">
        <v>6</v>
      </c>
      <c r="M98" s="6">
        <v>7</v>
      </c>
      <c r="N98" s="6">
        <v>8</v>
      </c>
      <c r="O98" s="6">
        <v>9</v>
      </c>
      <c r="P98" s="6">
        <v>10</v>
      </c>
      <c r="Q98" s="6">
        <v>11</v>
      </c>
      <c r="R98" s="6">
        <v>12</v>
      </c>
      <c r="S98" s="6">
        <v>13</v>
      </c>
      <c r="T98" s="6">
        <v>14</v>
      </c>
      <c r="U98" s="6">
        <v>15</v>
      </c>
      <c r="V98" s="6">
        <v>16</v>
      </c>
      <c r="W98" s="6">
        <v>17</v>
      </c>
      <c r="X98" s="6">
        <v>18</v>
      </c>
    </row>
    <row r="99" spans="3:24">
      <c r="C99" s="61" t="s">
        <v>765</v>
      </c>
      <c r="D99" s="15">
        <v>1</v>
      </c>
      <c r="E99" s="8">
        <v>42905</v>
      </c>
      <c r="F99" s="11">
        <v>42905</v>
      </c>
      <c r="G99" s="42"/>
      <c r="H99" s="42"/>
      <c r="I99" s="44"/>
      <c r="J99" s="44"/>
      <c r="K99" s="44"/>
      <c r="L99" s="44"/>
      <c r="M99" s="6"/>
      <c r="N99" s="6"/>
      <c r="O99" s="6"/>
      <c r="P99" s="6"/>
      <c r="Q99" s="6"/>
      <c r="R99" s="6"/>
      <c r="S99" s="6"/>
      <c r="T99" s="6"/>
      <c r="U99" s="6"/>
      <c r="V99" s="6"/>
    </row>
    <row r="100" spans="3:24">
      <c r="C100" s="61"/>
      <c r="D100" s="15">
        <v>1</v>
      </c>
      <c r="E100" s="8">
        <v>42906</v>
      </c>
      <c r="F100" s="11">
        <v>42906</v>
      </c>
      <c r="G100" s="43">
        <v>42905</v>
      </c>
      <c r="H100" s="42"/>
      <c r="I100" s="44"/>
      <c r="J100" s="44"/>
      <c r="K100" s="44"/>
      <c r="L100" s="44"/>
      <c r="M100" s="6"/>
      <c r="N100" s="6"/>
      <c r="O100" s="6"/>
      <c r="P100" s="6"/>
      <c r="Q100" s="6"/>
      <c r="R100" s="6"/>
      <c r="S100" s="6"/>
      <c r="T100" s="6"/>
      <c r="U100" s="6"/>
      <c r="V100" s="6"/>
    </row>
    <row r="101" spans="3:24">
      <c r="C101" s="61"/>
      <c r="D101" s="15">
        <v>1</v>
      </c>
      <c r="E101" s="8">
        <v>42907</v>
      </c>
      <c r="F101" s="11">
        <v>42907</v>
      </c>
      <c r="G101" s="43">
        <f>F101-1</f>
        <v>42906</v>
      </c>
      <c r="H101" s="43">
        <f>G101-1</f>
        <v>42905</v>
      </c>
      <c r="I101" s="44"/>
      <c r="J101" s="44"/>
      <c r="K101" s="44"/>
      <c r="L101" s="44"/>
      <c r="M101" s="6"/>
      <c r="N101" s="6"/>
      <c r="O101" s="6"/>
      <c r="P101" s="6"/>
      <c r="Q101" s="6"/>
      <c r="R101" s="6"/>
      <c r="S101" s="6"/>
      <c r="T101" s="6"/>
      <c r="U101" s="6"/>
      <c r="V101" s="6"/>
    </row>
    <row r="102" spans="3:24">
      <c r="C102" s="61"/>
      <c r="D102" s="15">
        <v>1</v>
      </c>
      <c r="E102" s="8">
        <v>42908</v>
      </c>
      <c r="F102" s="11">
        <v>42908</v>
      </c>
      <c r="G102" s="43">
        <f>F102-1</f>
        <v>42907</v>
      </c>
      <c r="H102" s="43">
        <f>G102-1</f>
        <v>42906</v>
      </c>
      <c r="I102" s="45">
        <f>H102-1</f>
        <v>42905</v>
      </c>
      <c r="J102" s="44"/>
      <c r="K102" s="44"/>
      <c r="L102" s="44"/>
      <c r="M102" s="6"/>
      <c r="N102" s="6"/>
      <c r="O102" s="6"/>
      <c r="P102" s="6"/>
      <c r="Q102" s="6"/>
      <c r="R102" s="6"/>
      <c r="S102" s="6"/>
      <c r="T102" s="6"/>
      <c r="U102" s="6"/>
      <c r="V102" s="6"/>
    </row>
    <row r="103" spans="3:24">
      <c r="C103" s="61"/>
      <c r="D103" s="15">
        <v>1</v>
      </c>
      <c r="E103" s="8">
        <v>42909</v>
      </c>
      <c r="F103" s="11">
        <v>42909</v>
      </c>
      <c r="G103" s="43">
        <f t="shared" ref="G103:H103" si="19">F103-1</f>
        <v>42908</v>
      </c>
      <c r="H103" s="43">
        <f t="shared" si="19"/>
        <v>42907</v>
      </c>
      <c r="I103" s="45">
        <f>H103-1</f>
        <v>42906</v>
      </c>
      <c r="J103" s="45">
        <f>I103-1</f>
        <v>42905</v>
      </c>
      <c r="K103" s="44"/>
      <c r="L103" s="44"/>
      <c r="M103" s="6"/>
      <c r="N103" s="6"/>
      <c r="O103" s="6"/>
      <c r="P103" s="6"/>
      <c r="Q103" s="6"/>
      <c r="R103" s="6"/>
      <c r="S103" s="6"/>
      <c r="T103" s="6"/>
      <c r="U103" s="6"/>
      <c r="V103" s="6"/>
    </row>
    <row r="104" spans="3:24">
      <c r="C104" s="61"/>
      <c r="D104" s="15">
        <v>1</v>
      </c>
      <c r="E104" s="8">
        <v>42910</v>
      </c>
      <c r="F104" s="11">
        <v>42910</v>
      </c>
      <c r="G104" s="43">
        <f t="shared" ref="G104:J104" si="20">F104-1</f>
        <v>42909</v>
      </c>
      <c r="H104" s="43">
        <f t="shared" si="20"/>
        <v>42908</v>
      </c>
      <c r="I104" s="45">
        <f t="shared" si="20"/>
        <v>42907</v>
      </c>
      <c r="J104" s="45">
        <f t="shared" si="20"/>
        <v>42906</v>
      </c>
      <c r="K104" s="45">
        <f>J104-1</f>
        <v>42905</v>
      </c>
      <c r="L104" s="44"/>
      <c r="M104" s="6"/>
      <c r="N104" s="6"/>
      <c r="O104" s="6"/>
      <c r="P104" s="6"/>
      <c r="Q104" s="6"/>
      <c r="R104" s="6"/>
      <c r="S104" s="6"/>
      <c r="T104" s="6"/>
      <c r="U104" s="6"/>
      <c r="V104" s="6"/>
    </row>
    <row r="105" spans="3:24">
      <c r="C105" s="61"/>
      <c r="D105" s="15">
        <v>1</v>
      </c>
      <c r="E105" s="8">
        <v>42911</v>
      </c>
      <c r="F105" s="11">
        <v>42911</v>
      </c>
      <c r="G105" s="43">
        <f t="shared" ref="G105:J105" si="21">F105-1</f>
        <v>42910</v>
      </c>
      <c r="H105" s="43">
        <f t="shared" si="21"/>
        <v>42909</v>
      </c>
      <c r="I105" s="45">
        <f t="shared" si="21"/>
        <v>42908</v>
      </c>
      <c r="J105" s="45">
        <f t="shared" si="21"/>
        <v>42907</v>
      </c>
      <c r="K105" s="45">
        <f>J105-1</f>
        <v>42906</v>
      </c>
      <c r="L105" s="45">
        <f>K105-1</f>
        <v>42905</v>
      </c>
      <c r="M105" s="6"/>
      <c r="N105" s="6"/>
      <c r="O105" s="6"/>
      <c r="P105" s="6"/>
      <c r="Q105" s="6"/>
      <c r="R105" s="6"/>
      <c r="S105" s="6"/>
      <c r="T105" s="6"/>
      <c r="U105" s="6"/>
      <c r="V105" s="6"/>
    </row>
    <row r="106" spans="3:24">
      <c r="C106" s="61"/>
      <c r="D106" s="15">
        <v>1</v>
      </c>
      <c r="E106" s="8">
        <v>42912</v>
      </c>
      <c r="F106" s="11">
        <v>42912</v>
      </c>
      <c r="G106" s="43">
        <f t="shared" ref="G106:L106" si="22">F106-1</f>
        <v>42911</v>
      </c>
      <c r="H106" s="43">
        <f t="shared" si="22"/>
        <v>42910</v>
      </c>
      <c r="I106" s="45">
        <f t="shared" si="22"/>
        <v>42909</v>
      </c>
      <c r="J106" s="45">
        <f t="shared" si="22"/>
        <v>42908</v>
      </c>
      <c r="K106" s="45">
        <f t="shared" si="22"/>
        <v>42907</v>
      </c>
      <c r="L106" s="45">
        <f t="shared" si="22"/>
        <v>42906</v>
      </c>
      <c r="M106" s="11">
        <f>L106-1</f>
        <v>42905</v>
      </c>
      <c r="N106" s="6"/>
      <c r="O106" s="6"/>
      <c r="P106" s="6"/>
      <c r="Q106" s="6"/>
      <c r="R106" s="6"/>
      <c r="S106" s="6"/>
      <c r="T106" s="6"/>
      <c r="U106" s="6"/>
      <c r="V106" s="6"/>
    </row>
    <row r="107" spans="3:24">
      <c r="C107" s="61"/>
      <c r="D107" s="15">
        <v>1</v>
      </c>
      <c r="E107" s="8">
        <v>42913</v>
      </c>
      <c r="F107" s="11">
        <v>42913</v>
      </c>
      <c r="G107" s="43">
        <f t="shared" ref="G107:M107" si="23">F107-1</f>
        <v>42912</v>
      </c>
      <c r="H107" s="43">
        <f t="shared" si="23"/>
        <v>42911</v>
      </c>
      <c r="I107" s="45">
        <f t="shared" si="23"/>
        <v>42910</v>
      </c>
      <c r="J107" s="45">
        <f t="shared" si="23"/>
        <v>42909</v>
      </c>
      <c r="K107" s="45">
        <f t="shared" si="23"/>
        <v>42908</v>
      </c>
      <c r="L107" s="45">
        <f t="shared" si="23"/>
        <v>42907</v>
      </c>
      <c r="M107" s="11">
        <f t="shared" si="23"/>
        <v>42906</v>
      </c>
      <c r="N107" s="11">
        <f>M107-1</f>
        <v>42905</v>
      </c>
      <c r="O107" s="6"/>
      <c r="P107" s="6"/>
      <c r="Q107" s="6"/>
      <c r="R107" s="6"/>
      <c r="S107" s="6"/>
      <c r="T107" s="6"/>
      <c r="U107" s="6"/>
      <c r="V107" s="6"/>
    </row>
    <row r="108" spans="3:24">
      <c r="C108" s="61"/>
      <c r="D108" s="15">
        <v>1</v>
      </c>
      <c r="E108" s="8">
        <v>42914</v>
      </c>
      <c r="F108" s="11">
        <v>42914</v>
      </c>
      <c r="G108" s="43">
        <f t="shared" ref="G108:N108" si="24">F108-1</f>
        <v>42913</v>
      </c>
      <c r="H108" s="43">
        <f t="shared" si="24"/>
        <v>42912</v>
      </c>
      <c r="I108" s="45">
        <f t="shared" si="24"/>
        <v>42911</v>
      </c>
      <c r="J108" s="45">
        <f t="shared" si="24"/>
        <v>42910</v>
      </c>
      <c r="K108" s="45">
        <f t="shared" si="24"/>
        <v>42909</v>
      </c>
      <c r="L108" s="45">
        <f t="shared" si="24"/>
        <v>42908</v>
      </c>
      <c r="M108" s="11">
        <f t="shared" si="24"/>
        <v>42907</v>
      </c>
      <c r="N108" s="11">
        <f t="shared" si="24"/>
        <v>42906</v>
      </c>
      <c r="O108" s="11">
        <f>N108-1</f>
        <v>42905</v>
      </c>
      <c r="P108" s="6"/>
      <c r="Q108" s="6"/>
      <c r="R108" s="6"/>
      <c r="S108" s="6"/>
      <c r="T108" s="6"/>
      <c r="U108" s="6"/>
      <c r="V108" s="6"/>
    </row>
    <row r="109" spans="3:24">
      <c r="C109" s="61"/>
      <c r="D109" s="15">
        <v>1</v>
      </c>
      <c r="E109" s="8">
        <v>42915</v>
      </c>
      <c r="F109" s="11">
        <v>42915</v>
      </c>
      <c r="G109" s="43">
        <f t="shared" ref="G109:O109" si="25">F109-1</f>
        <v>42914</v>
      </c>
      <c r="H109" s="43">
        <f t="shared" si="25"/>
        <v>42913</v>
      </c>
      <c r="I109" s="45">
        <f t="shared" si="25"/>
        <v>42912</v>
      </c>
      <c r="J109" s="45">
        <f t="shared" si="25"/>
        <v>42911</v>
      </c>
      <c r="K109" s="45">
        <f t="shared" si="25"/>
        <v>42910</v>
      </c>
      <c r="L109" s="45">
        <f t="shared" si="25"/>
        <v>42909</v>
      </c>
      <c r="M109" s="11">
        <f t="shared" si="25"/>
        <v>42908</v>
      </c>
      <c r="N109" s="11">
        <f t="shared" si="25"/>
        <v>42907</v>
      </c>
      <c r="O109" s="11">
        <f t="shared" si="25"/>
        <v>42906</v>
      </c>
      <c r="P109" s="11">
        <f>O109-1</f>
        <v>42905</v>
      </c>
      <c r="Q109" s="6"/>
      <c r="R109" s="6"/>
      <c r="S109" s="6"/>
      <c r="T109" s="6"/>
      <c r="U109" s="6"/>
      <c r="V109" s="6"/>
    </row>
    <row r="110" spans="3:24">
      <c r="C110" s="61"/>
      <c r="D110" s="15">
        <v>1</v>
      </c>
      <c r="E110" s="8">
        <v>42916</v>
      </c>
      <c r="F110" s="11">
        <v>42916</v>
      </c>
      <c r="G110" s="43">
        <f t="shared" ref="G110:P110" si="26">F110-1</f>
        <v>42915</v>
      </c>
      <c r="H110" s="43">
        <f t="shared" si="26"/>
        <v>42914</v>
      </c>
      <c r="I110" s="45">
        <f t="shared" si="26"/>
        <v>42913</v>
      </c>
      <c r="J110" s="45">
        <f t="shared" si="26"/>
        <v>42912</v>
      </c>
      <c r="K110" s="45">
        <f t="shared" si="26"/>
        <v>42911</v>
      </c>
      <c r="L110" s="45">
        <f t="shared" si="26"/>
        <v>42910</v>
      </c>
      <c r="M110" s="11">
        <f t="shared" si="26"/>
        <v>42909</v>
      </c>
      <c r="N110" s="11">
        <f t="shared" si="26"/>
        <v>42908</v>
      </c>
      <c r="O110" s="11">
        <f t="shared" si="26"/>
        <v>42907</v>
      </c>
      <c r="P110" s="11">
        <f t="shared" si="26"/>
        <v>42906</v>
      </c>
      <c r="Q110" s="11">
        <f>P110-1</f>
        <v>42905</v>
      </c>
      <c r="R110" s="6"/>
      <c r="S110" s="6"/>
      <c r="T110" s="6"/>
      <c r="U110" s="6"/>
      <c r="V110" s="6"/>
    </row>
    <row r="111" spans="3:24">
      <c r="C111" s="61" t="s">
        <v>766</v>
      </c>
      <c r="D111" s="15">
        <v>1</v>
      </c>
      <c r="E111" s="8">
        <v>42917</v>
      </c>
      <c r="F111" s="11">
        <v>42917</v>
      </c>
      <c r="G111" s="43">
        <f t="shared" ref="G111:P111" si="27">F111-1</f>
        <v>42916</v>
      </c>
      <c r="H111" s="43">
        <f t="shared" si="27"/>
        <v>42915</v>
      </c>
      <c r="I111" s="45">
        <f t="shared" si="27"/>
        <v>42914</v>
      </c>
      <c r="J111" s="45">
        <f t="shared" si="27"/>
        <v>42913</v>
      </c>
      <c r="K111" s="45">
        <f t="shared" si="27"/>
        <v>42912</v>
      </c>
      <c r="L111" s="45">
        <f t="shared" si="27"/>
        <v>42911</v>
      </c>
      <c r="M111" s="11">
        <f t="shared" si="27"/>
        <v>42910</v>
      </c>
      <c r="N111" s="11">
        <f t="shared" si="27"/>
        <v>42909</v>
      </c>
      <c r="O111" s="11">
        <f t="shared" si="27"/>
        <v>42908</v>
      </c>
      <c r="P111" s="11">
        <f t="shared" si="27"/>
        <v>42907</v>
      </c>
      <c r="Q111" s="11">
        <f>P111-1</f>
        <v>42906</v>
      </c>
      <c r="R111" s="11">
        <f>Q111-1</f>
        <v>42905</v>
      </c>
      <c r="S111" s="6"/>
      <c r="T111" s="6"/>
      <c r="U111" s="6"/>
      <c r="V111" s="6"/>
    </row>
    <row r="112" spans="3:24">
      <c r="C112" s="61"/>
      <c r="D112" s="15">
        <v>1</v>
      </c>
      <c r="E112" s="8">
        <v>42918</v>
      </c>
      <c r="F112" s="11">
        <v>42918</v>
      </c>
      <c r="G112" s="43">
        <f t="shared" ref="G112:R112" si="28">F112-1</f>
        <v>42917</v>
      </c>
      <c r="H112" s="43">
        <f t="shared" si="28"/>
        <v>42916</v>
      </c>
      <c r="I112" s="45">
        <f t="shared" si="28"/>
        <v>42915</v>
      </c>
      <c r="J112" s="45">
        <f t="shared" si="28"/>
        <v>42914</v>
      </c>
      <c r="K112" s="45">
        <f t="shared" si="28"/>
        <v>42913</v>
      </c>
      <c r="L112" s="45">
        <f t="shared" si="28"/>
        <v>42912</v>
      </c>
      <c r="M112" s="11">
        <f t="shared" si="28"/>
        <v>42911</v>
      </c>
      <c r="N112" s="11">
        <f t="shared" si="28"/>
        <v>42910</v>
      </c>
      <c r="O112" s="11">
        <f t="shared" si="28"/>
        <v>42909</v>
      </c>
      <c r="P112" s="11">
        <f t="shared" si="28"/>
        <v>42908</v>
      </c>
      <c r="Q112" s="11">
        <f t="shared" si="28"/>
        <v>42907</v>
      </c>
      <c r="R112" s="11">
        <f t="shared" si="28"/>
        <v>42906</v>
      </c>
      <c r="S112" s="11">
        <f>R112-1</f>
        <v>42905</v>
      </c>
      <c r="T112" s="6"/>
      <c r="U112" s="6"/>
      <c r="V112" s="6"/>
    </row>
    <row r="113" spans="2:24">
      <c r="C113" s="61"/>
      <c r="D113" s="15">
        <v>1</v>
      </c>
      <c r="E113" s="8">
        <v>42919</v>
      </c>
      <c r="F113" s="43">
        <v>42919</v>
      </c>
      <c r="G113" s="43">
        <f t="shared" ref="G113:S113" si="29">F113-1</f>
        <v>42918</v>
      </c>
      <c r="H113" s="43">
        <f t="shared" si="29"/>
        <v>42917</v>
      </c>
      <c r="I113" s="45">
        <f t="shared" si="29"/>
        <v>42916</v>
      </c>
      <c r="J113" s="45">
        <f t="shared" si="29"/>
        <v>42915</v>
      </c>
      <c r="K113" s="45">
        <f t="shared" si="29"/>
        <v>42914</v>
      </c>
      <c r="L113" s="45">
        <f t="shared" si="29"/>
        <v>42913</v>
      </c>
      <c r="M113" s="11">
        <f t="shared" si="29"/>
        <v>42912</v>
      </c>
      <c r="N113" s="11">
        <f t="shared" si="29"/>
        <v>42911</v>
      </c>
      <c r="O113" s="11">
        <f t="shared" si="29"/>
        <v>42910</v>
      </c>
      <c r="P113" s="11">
        <f t="shared" si="29"/>
        <v>42909</v>
      </c>
      <c r="Q113" s="11">
        <f t="shared" si="29"/>
        <v>42908</v>
      </c>
      <c r="R113" s="11">
        <f t="shared" si="29"/>
        <v>42907</v>
      </c>
      <c r="S113" s="11">
        <f t="shared" si="29"/>
        <v>42906</v>
      </c>
      <c r="T113" s="11">
        <f>S113-1</f>
        <v>42905</v>
      </c>
      <c r="U113" s="6"/>
      <c r="V113" s="6"/>
    </row>
    <row r="114" spans="2:24">
      <c r="C114" s="61"/>
      <c r="D114" s="15">
        <v>1</v>
      </c>
      <c r="E114" s="8">
        <v>42920</v>
      </c>
      <c r="F114" s="11">
        <v>42920</v>
      </c>
      <c r="G114" s="43">
        <f t="shared" ref="G114:S114" si="30">F114-1</f>
        <v>42919</v>
      </c>
      <c r="H114" s="43">
        <f t="shared" si="30"/>
        <v>42918</v>
      </c>
      <c r="I114" s="45">
        <f t="shared" si="30"/>
        <v>42917</v>
      </c>
      <c r="J114" s="45">
        <f t="shared" si="30"/>
        <v>42916</v>
      </c>
      <c r="K114" s="45">
        <f t="shared" si="30"/>
        <v>42915</v>
      </c>
      <c r="L114" s="45">
        <f t="shared" si="30"/>
        <v>42914</v>
      </c>
      <c r="M114" s="11">
        <f t="shared" si="30"/>
        <v>42913</v>
      </c>
      <c r="N114" s="11">
        <f t="shared" si="30"/>
        <v>42912</v>
      </c>
      <c r="O114" s="11">
        <f t="shared" si="30"/>
        <v>42911</v>
      </c>
      <c r="P114" s="11">
        <f t="shared" si="30"/>
        <v>42910</v>
      </c>
      <c r="Q114" s="11">
        <f t="shared" si="30"/>
        <v>42909</v>
      </c>
      <c r="R114" s="11">
        <f t="shared" si="30"/>
        <v>42908</v>
      </c>
      <c r="S114" s="11">
        <f t="shared" si="30"/>
        <v>42907</v>
      </c>
      <c r="T114" s="11">
        <f>S114-1</f>
        <v>42906</v>
      </c>
      <c r="U114" s="11">
        <f>T114-1</f>
        <v>42905</v>
      </c>
      <c r="V114" s="6"/>
    </row>
    <row r="115" spans="2:24">
      <c r="C115" s="61"/>
      <c r="D115" s="15">
        <v>1</v>
      </c>
      <c r="E115" s="8">
        <v>42921</v>
      </c>
      <c r="F115" s="11">
        <v>42921</v>
      </c>
      <c r="G115" s="43">
        <f t="shared" ref="G115:U115" si="31">F115-1</f>
        <v>42920</v>
      </c>
      <c r="H115" s="43">
        <f t="shared" si="31"/>
        <v>42919</v>
      </c>
      <c r="I115" s="45">
        <f t="shared" si="31"/>
        <v>42918</v>
      </c>
      <c r="J115" s="45">
        <f t="shared" si="31"/>
        <v>42917</v>
      </c>
      <c r="K115" s="45">
        <f t="shared" si="31"/>
        <v>42916</v>
      </c>
      <c r="L115" s="45">
        <f t="shared" si="31"/>
        <v>42915</v>
      </c>
      <c r="M115" s="11">
        <f t="shared" si="31"/>
        <v>42914</v>
      </c>
      <c r="N115" s="11">
        <f t="shared" si="31"/>
        <v>42913</v>
      </c>
      <c r="O115" s="11">
        <f t="shared" si="31"/>
        <v>42912</v>
      </c>
      <c r="P115" s="11">
        <f t="shared" si="31"/>
        <v>42911</v>
      </c>
      <c r="Q115" s="11">
        <f t="shared" si="31"/>
        <v>42910</v>
      </c>
      <c r="R115" s="11">
        <f t="shared" si="31"/>
        <v>42909</v>
      </c>
      <c r="S115" s="11">
        <f t="shared" si="31"/>
        <v>42908</v>
      </c>
      <c r="T115" s="11">
        <f t="shared" si="31"/>
        <v>42907</v>
      </c>
      <c r="U115" s="11">
        <f t="shared" si="31"/>
        <v>42906</v>
      </c>
      <c r="V115" s="11">
        <f>U115-1</f>
        <v>42905</v>
      </c>
    </row>
    <row r="116" spans="2:24">
      <c r="C116" s="61"/>
      <c r="D116" s="15">
        <v>1</v>
      </c>
      <c r="E116" s="8">
        <v>42922</v>
      </c>
      <c r="F116" s="11">
        <v>42922</v>
      </c>
      <c r="G116" s="43">
        <f t="shared" ref="G116:V117" si="32">F116-1</f>
        <v>42921</v>
      </c>
      <c r="H116" s="43">
        <f t="shared" si="32"/>
        <v>42920</v>
      </c>
      <c r="I116" s="45">
        <f t="shared" si="32"/>
        <v>42919</v>
      </c>
      <c r="J116" s="45">
        <f t="shared" si="32"/>
        <v>42918</v>
      </c>
      <c r="K116" s="45">
        <f t="shared" si="32"/>
        <v>42917</v>
      </c>
      <c r="L116" s="45">
        <f t="shared" si="32"/>
        <v>42916</v>
      </c>
      <c r="M116" s="11">
        <f t="shared" si="32"/>
        <v>42915</v>
      </c>
      <c r="N116" s="11">
        <f t="shared" si="32"/>
        <v>42914</v>
      </c>
      <c r="O116" s="11">
        <f t="shared" si="32"/>
        <v>42913</v>
      </c>
      <c r="P116" s="11">
        <f t="shared" si="32"/>
        <v>42912</v>
      </c>
      <c r="Q116" s="11">
        <f t="shared" si="32"/>
        <v>42911</v>
      </c>
      <c r="R116" s="11">
        <f t="shared" si="32"/>
        <v>42910</v>
      </c>
      <c r="S116" s="11">
        <f t="shared" si="32"/>
        <v>42909</v>
      </c>
      <c r="T116" s="11">
        <f t="shared" si="32"/>
        <v>42908</v>
      </c>
      <c r="U116" s="11">
        <f t="shared" si="32"/>
        <v>42907</v>
      </c>
      <c r="V116" s="11">
        <f t="shared" si="32"/>
        <v>42906</v>
      </c>
      <c r="W116" s="11">
        <f>V116-1</f>
        <v>42905</v>
      </c>
      <c r="X116" s="6"/>
    </row>
    <row r="117" spans="2:24">
      <c r="C117" s="61"/>
      <c r="D117" s="15">
        <v>1</v>
      </c>
      <c r="E117" s="8">
        <v>42923</v>
      </c>
      <c r="F117" s="45">
        <v>42923</v>
      </c>
      <c r="G117" s="43">
        <f t="shared" ref="G117:U117" si="33">F117-1</f>
        <v>42922</v>
      </c>
      <c r="H117" s="43">
        <f t="shared" si="33"/>
        <v>42921</v>
      </c>
      <c r="I117" s="45">
        <f t="shared" si="33"/>
        <v>42920</v>
      </c>
      <c r="J117" s="45">
        <f t="shared" si="33"/>
        <v>42919</v>
      </c>
      <c r="K117" s="45">
        <f t="shared" si="33"/>
        <v>42918</v>
      </c>
      <c r="L117" s="45">
        <f t="shared" si="33"/>
        <v>42917</v>
      </c>
      <c r="M117" s="11">
        <f t="shared" si="33"/>
        <v>42916</v>
      </c>
      <c r="N117" s="11">
        <f t="shared" si="33"/>
        <v>42915</v>
      </c>
      <c r="O117" s="11">
        <f t="shared" si="33"/>
        <v>42914</v>
      </c>
      <c r="P117" s="11">
        <f t="shared" si="33"/>
        <v>42913</v>
      </c>
      <c r="Q117" s="11">
        <f t="shared" si="33"/>
        <v>42912</v>
      </c>
      <c r="R117" s="11">
        <f t="shared" si="33"/>
        <v>42911</v>
      </c>
      <c r="S117" s="11">
        <f t="shared" si="33"/>
        <v>42910</v>
      </c>
      <c r="T117" s="11">
        <f t="shared" si="33"/>
        <v>42909</v>
      </c>
      <c r="U117" s="11">
        <f t="shared" si="33"/>
        <v>42908</v>
      </c>
      <c r="V117" s="11">
        <f t="shared" si="32"/>
        <v>42907</v>
      </c>
      <c r="W117" s="11">
        <f>V117-1</f>
        <v>42906</v>
      </c>
      <c r="X117" s="11">
        <f>W117-1</f>
        <v>42905</v>
      </c>
    </row>
    <row r="118" spans="2:24">
      <c r="C118" s="51"/>
      <c r="D118" s="7" t="s">
        <v>862</v>
      </c>
      <c r="E118" s="8"/>
      <c r="F118" s="11"/>
      <c r="G118" s="11"/>
      <c r="H118" s="11"/>
      <c r="I118" s="11"/>
      <c r="J118" s="11"/>
      <c r="K118" s="11"/>
      <c r="L118" s="11"/>
      <c r="M118" s="11"/>
      <c r="N118" s="11"/>
      <c r="O118" s="11"/>
      <c r="P118" s="11"/>
      <c r="Q118" s="11"/>
      <c r="R118" s="11"/>
      <c r="S118" s="11"/>
      <c r="T118" s="11"/>
      <c r="U118" s="11"/>
      <c r="V118" s="11"/>
      <c r="W118" s="11"/>
      <c r="X118" s="11"/>
    </row>
    <row r="119" spans="2:24">
      <c r="D119" s="15"/>
      <c r="E119" t="s">
        <v>764</v>
      </c>
      <c r="L119" t="s">
        <v>863</v>
      </c>
    </row>
    <row r="121" spans="2:24">
      <c r="D121" s="7" t="s">
        <v>758</v>
      </c>
      <c r="E121" t="s">
        <v>788</v>
      </c>
    </row>
    <row r="122" spans="2:24">
      <c r="E122" s="7" t="s">
        <v>760</v>
      </c>
    </row>
    <row r="123" spans="2:24" ht="16.5">
      <c r="E123" s="50" t="s">
        <v>815</v>
      </c>
    </row>
    <row r="124" spans="2:24" ht="16.5">
      <c r="E124" s="50" t="s">
        <v>816</v>
      </c>
    </row>
    <row r="125" spans="2:24">
      <c r="E125" s="7"/>
    </row>
    <row r="126" spans="2:24">
      <c r="D126" s="7"/>
    </row>
    <row r="127" spans="2:24" ht="15">
      <c r="B127" s="31" t="s">
        <v>479</v>
      </c>
    </row>
    <row r="128" spans="2:24" ht="15">
      <c r="C128" s="31" t="s">
        <v>480</v>
      </c>
    </row>
    <row r="129" spans="1:3" ht="15">
      <c r="C129" s="31" t="s">
        <v>568</v>
      </c>
    </row>
    <row r="130" spans="1:3" ht="15">
      <c r="C130" s="31" t="s">
        <v>571</v>
      </c>
    </row>
    <row r="131" spans="1:3" ht="15">
      <c r="C131" s="36" t="s">
        <v>569</v>
      </c>
    </row>
    <row r="132" spans="1:3" ht="15">
      <c r="C132" s="31" t="s">
        <v>570</v>
      </c>
    </row>
    <row r="133" spans="1:3" ht="15">
      <c r="C133" s="31" t="s">
        <v>574</v>
      </c>
    </row>
    <row r="134" spans="1:3" ht="15">
      <c r="C134" s="36" t="s">
        <v>572</v>
      </c>
    </row>
    <row r="135" spans="1:3" ht="15">
      <c r="C135" s="36" t="s">
        <v>573</v>
      </c>
    </row>
    <row r="136" spans="1:3" ht="15">
      <c r="B136" s="36"/>
      <c r="C136" t="s">
        <v>23</v>
      </c>
    </row>
    <row r="137" spans="1:3" ht="15">
      <c r="B137" s="36"/>
    </row>
    <row r="138" spans="1:3" ht="15">
      <c r="B138" s="36" t="s">
        <v>819</v>
      </c>
    </row>
    <row r="139" spans="1:3" ht="15">
      <c r="C139" s="31" t="s">
        <v>820</v>
      </c>
    </row>
    <row r="140" spans="1:3" ht="15">
      <c r="B140" s="1"/>
      <c r="C140" s="31" t="s">
        <v>821</v>
      </c>
    </row>
    <row r="141" spans="1:3" ht="15">
      <c r="B141" s="36"/>
      <c r="C141" t="s">
        <v>817</v>
      </c>
    </row>
    <row r="142" spans="1:3" ht="15">
      <c r="B142" s="36"/>
    </row>
    <row r="144" spans="1:3">
      <c r="A144">
        <v>3</v>
      </c>
      <c r="B144" t="s">
        <v>462</v>
      </c>
    </row>
    <row r="147" spans="1:3">
      <c r="A147" s="7" t="s">
        <v>196</v>
      </c>
    </row>
    <row r="148" spans="1:3">
      <c r="B148" s="7" t="s">
        <v>800</v>
      </c>
    </row>
    <row r="149" spans="1:3">
      <c r="B149" s="7" t="s">
        <v>797</v>
      </c>
    </row>
    <row r="150" spans="1:3">
      <c r="B150" s="7" t="s">
        <v>640</v>
      </c>
    </row>
    <row r="151" spans="1:3">
      <c r="B151" s="17" t="s">
        <v>653</v>
      </c>
    </row>
    <row r="152" spans="1:3">
      <c r="B152" s="17" t="s">
        <v>651</v>
      </c>
    </row>
    <row r="153" spans="1:3">
      <c r="B153" s="7" t="s">
        <v>641</v>
      </c>
    </row>
    <row r="154" spans="1:3">
      <c r="B154" s="17" t="s">
        <v>652</v>
      </c>
    </row>
    <row r="155" spans="1:3">
      <c r="B155" s="7" t="s">
        <v>818</v>
      </c>
    </row>
    <row r="156" spans="1:3">
      <c r="B156" s="7" t="s">
        <v>823</v>
      </c>
    </row>
    <row r="157" spans="1:3" ht="14.25">
      <c r="B157" s="7"/>
      <c r="C157" s="1" t="s">
        <v>824</v>
      </c>
    </row>
    <row r="158" spans="1:3" ht="14.25">
      <c r="B158" s="7"/>
      <c r="C158" s="1" t="s">
        <v>825</v>
      </c>
    </row>
    <row r="159" spans="1:3">
      <c r="C159" t="s">
        <v>822</v>
      </c>
    </row>
    <row r="162" spans="1:5">
      <c r="A162" s="7" t="s">
        <v>871</v>
      </c>
    </row>
    <row r="163" spans="1:5">
      <c r="A163" s="7" t="s">
        <v>873</v>
      </c>
      <c r="C163" t="s">
        <v>874</v>
      </c>
      <c r="E163" t="s">
        <v>872</v>
      </c>
    </row>
    <row r="164" spans="1:5">
      <c r="A164" s="7" t="s">
        <v>875</v>
      </c>
      <c r="C164" t="s">
        <v>877</v>
      </c>
      <c r="E164" t="s">
        <v>879</v>
      </c>
    </row>
    <row r="165" spans="1:5" ht="14.25">
      <c r="C165" t="s">
        <v>878</v>
      </c>
      <c r="E165" t="s">
        <v>880</v>
      </c>
    </row>
    <row r="166" spans="1:5">
      <c r="A166" s="7"/>
      <c r="C166" t="s">
        <v>884</v>
      </c>
      <c r="E166" t="s">
        <v>882</v>
      </c>
    </row>
    <row r="167" spans="1:5">
      <c r="A167" s="7"/>
      <c r="C167" t="s">
        <v>881</v>
      </c>
      <c r="E167" t="s">
        <v>883</v>
      </c>
    </row>
    <row r="168" spans="1:5" ht="15">
      <c r="A168" s="7"/>
      <c r="C168" s="56" t="s">
        <v>889</v>
      </c>
    </row>
    <row r="169" spans="1:5">
      <c r="A169" s="7"/>
    </row>
    <row r="171" spans="1:5">
      <c r="A171" s="7" t="s">
        <v>885</v>
      </c>
      <c r="B171" t="s">
        <v>888</v>
      </c>
    </row>
    <row r="172" spans="1:5">
      <c r="A172" s="7" t="s">
        <v>887</v>
      </c>
      <c r="B172" t="s">
        <v>876</v>
      </c>
    </row>
    <row r="173" spans="1:5">
      <c r="A173" s="7" t="s">
        <v>886</v>
      </c>
      <c r="B173" t="s">
        <v>874</v>
      </c>
    </row>
    <row r="174" spans="1:5">
      <c r="A174" s="7"/>
    </row>
    <row r="175" spans="1:5">
      <c r="A175" s="7"/>
    </row>
    <row r="176" spans="1:5">
      <c r="A176" s="7"/>
    </row>
    <row r="177" spans="1:2">
      <c r="A177" s="7"/>
    </row>
    <row r="178" spans="1:2">
      <c r="A178" s="7" t="s">
        <v>798</v>
      </c>
    </row>
    <row r="179" spans="1:2">
      <c r="B179" s="18" t="s">
        <v>507</v>
      </c>
    </row>
    <row r="189" spans="1:2">
      <c r="B189" t="s">
        <v>209</v>
      </c>
    </row>
    <row r="191" spans="1:2">
      <c r="B191" t="s">
        <v>505</v>
      </c>
    </row>
    <row r="192" spans="1:2">
      <c r="B192" t="s">
        <v>512</v>
      </c>
    </row>
    <row r="193" spans="1:19">
      <c r="B193" t="s">
        <v>506</v>
      </c>
    </row>
    <row r="195" spans="1:19">
      <c r="A195" s="7" t="s">
        <v>799</v>
      </c>
    </row>
    <row r="196" spans="1:19" ht="14.25">
      <c r="B196" s="32" t="s">
        <v>578</v>
      </c>
    </row>
    <row r="197" spans="1:19" ht="14.25">
      <c r="B197" s="1" t="s">
        <v>576</v>
      </c>
    </row>
    <row r="198" spans="1:19" ht="14.25">
      <c r="B198" s="1" t="s">
        <v>577</v>
      </c>
    </row>
    <row r="200" spans="1:19">
      <c r="D200" s="7" t="s">
        <v>408</v>
      </c>
      <c r="I200" s="7" t="s">
        <v>407</v>
      </c>
      <c r="N200" s="7" t="s">
        <v>406</v>
      </c>
    </row>
    <row r="201" spans="1:19">
      <c r="D201" s="15" t="s">
        <v>403</v>
      </c>
      <c r="E201" s="15" t="s">
        <v>402</v>
      </c>
      <c r="F201" t="s">
        <v>404</v>
      </c>
      <c r="G201" s="15" t="s">
        <v>405</v>
      </c>
      <c r="H201" s="15"/>
      <c r="I201" s="15" t="s">
        <v>403</v>
      </c>
      <c r="J201" t="s">
        <v>404</v>
      </c>
      <c r="K201" s="20" t="s">
        <v>418</v>
      </c>
      <c r="N201" s="15" t="s">
        <v>403</v>
      </c>
      <c r="O201" s="15" t="s">
        <v>402</v>
      </c>
      <c r="P201" t="s">
        <v>404</v>
      </c>
      <c r="Q201" s="20" t="s">
        <v>418</v>
      </c>
    </row>
    <row r="202" spans="1:19">
      <c r="D202" s="15">
        <v>1</v>
      </c>
      <c r="E202" s="8">
        <v>42905</v>
      </c>
      <c r="F202">
        <f>WEEKDAY(E202)</f>
        <v>2</v>
      </c>
      <c r="G202">
        <v>2</v>
      </c>
      <c r="I202" s="15">
        <v>1</v>
      </c>
      <c r="J202">
        <f t="shared" ref="J202:J208" si="34">WEEKDAY(E202)</f>
        <v>2</v>
      </c>
      <c r="K202">
        <f>(G202+G209)/2</f>
        <v>3.5</v>
      </c>
      <c r="N202" t="s">
        <v>594</v>
      </c>
      <c r="O202" t="s">
        <v>594</v>
      </c>
      <c r="P202" t="s">
        <v>594</v>
      </c>
      <c r="Q202" t="s">
        <v>594</v>
      </c>
    </row>
    <row r="203" spans="1:19">
      <c r="D203" s="15">
        <v>1</v>
      </c>
      <c r="E203" s="8">
        <v>42906</v>
      </c>
      <c r="F203">
        <f t="shared" ref="F203:F217" si="35">WEEKDAY(E203)</f>
        <v>3</v>
      </c>
      <c r="G203">
        <v>7</v>
      </c>
      <c r="I203" s="15">
        <v>1</v>
      </c>
      <c r="J203">
        <f t="shared" si="34"/>
        <v>3</v>
      </c>
      <c r="K203">
        <f t="shared" ref="K203:K207" si="36">(G203+G210)/2</f>
        <v>5.5</v>
      </c>
      <c r="N203" s="15">
        <v>1</v>
      </c>
      <c r="O203" s="8">
        <v>42905</v>
      </c>
      <c r="P203">
        <f>WEEKDAY(O203)</f>
        <v>2</v>
      </c>
      <c r="Q203">
        <f>K202</f>
        <v>3.5</v>
      </c>
    </row>
    <row r="204" spans="1:19">
      <c r="D204" s="15">
        <v>1</v>
      </c>
      <c r="E204" s="8">
        <v>42907</v>
      </c>
      <c r="F204">
        <f t="shared" si="35"/>
        <v>4</v>
      </c>
      <c r="G204">
        <v>5</v>
      </c>
      <c r="I204" s="15">
        <v>1</v>
      </c>
      <c r="J204">
        <f t="shared" si="34"/>
        <v>4</v>
      </c>
      <c r="K204">
        <f t="shared" si="36"/>
        <v>6.5</v>
      </c>
      <c r="N204" s="15">
        <v>1</v>
      </c>
      <c r="O204" s="8">
        <v>42906</v>
      </c>
      <c r="P204">
        <f t="shared" ref="P204" si="37">WEEKDAY(O204)</f>
        <v>3</v>
      </c>
      <c r="Q204">
        <f>K203</f>
        <v>5.5</v>
      </c>
    </row>
    <row r="205" spans="1:19">
      <c r="D205" s="15">
        <v>1</v>
      </c>
      <c r="E205" s="8">
        <v>42908</v>
      </c>
      <c r="F205">
        <f t="shared" si="35"/>
        <v>5</v>
      </c>
      <c r="G205">
        <v>9</v>
      </c>
      <c r="I205" s="15">
        <v>1</v>
      </c>
      <c r="J205">
        <f t="shared" si="34"/>
        <v>5</v>
      </c>
      <c r="K205">
        <f t="shared" si="36"/>
        <v>11</v>
      </c>
      <c r="L205" s="61" t="s">
        <v>409</v>
      </c>
      <c r="M205" s="61"/>
      <c r="N205" s="15" t="s">
        <v>594</v>
      </c>
      <c r="O205" s="8" t="s">
        <v>594</v>
      </c>
      <c r="P205" t="s">
        <v>594</v>
      </c>
      <c r="Q205" t="s">
        <v>594</v>
      </c>
      <c r="S205" s="7" t="s">
        <v>596</v>
      </c>
    </row>
    <row r="206" spans="1:19">
      <c r="D206" s="15">
        <v>1</v>
      </c>
      <c r="E206" s="8">
        <v>42909</v>
      </c>
      <c r="F206">
        <f t="shared" si="35"/>
        <v>6</v>
      </c>
      <c r="G206">
        <v>10</v>
      </c>
      <c r="I206" s="15">
        <v>1</v>
      </c>
      <c r="J206">
        <f t="shared" si="34"/>
        <v>6</v>
      </c>
      <c r="K206">
        <f t="shared" si="36"/>
        <v>14.5</v>
      </c>
      <c r="L206" s="61"/>
      <c r="M206" s="61"/>
      <c r="N206" s="15">
        <v>1</v>
      </c>
      <c r="O206" s="8">
        <v>42918</v>
      </c>
      <c r="P206">
        <f t="shared" ref="P206:P208" si="38">WEEKDAY(O206)</f>
        <v>1</v>
      </c>
      <c r="Q206">
        <f t="shared" ref="Q206" si="39">K208</f>
        <v>22</v>
      </c>
    </row>
    <row r="207" spans="1:19">
      <c r="D207" s="15">
        <v>1</v>
      </c>
      <c r="E207" s="8">
        <v>42910</v>
      </c>
      <c r="F207">
        <f t="shared" si="35"/>
        <v>7</v>
      </c>
      <c r="G207">
        <v>13</v>
      </c>
      <c r="I207" s="15">
        <v>1</v>
      </c>
      <c r="J207">
        <f t="shared" si="34"/>
        <v>7</v>
      </c>
      <c r="K207">
        <f t="shared" si="36"/>
        <v>15</v>
      </c>
      <c r="N207" s="15">
        <v>1</v>
      </c>
      <c r="O207" s="8">
        <v>42919</v>
      </c>
      <c r="P207">
        <f>WEEKDAY(O207)</f>
        <v>2</v>
      </c>
      <c r="Q207">
        <f t="shared" ref="Q207:Q212" si="40">K202</f>
        <v>3.5</v>
      </c>
    </row>
    <row r="208" spans="1:19">
      <c r="D208" s="15">
        <v>1</v>
      </c>
      <c r="E208" s="8">
        <v>42911</v>
      </c>
      <c r="F208">
        <f t="shared" si="35"/>
        <v>1</v>
      </c>
      <c r="G208">
        <v>20</v>
      </c>
      <c r="I208" s="15">
        <v>1</v>
      </c>
      <c r="J208">
        <f t="shared" si="34"/>
        <v>1</v>
      </c>
      <c r="K208">
        <f>(G208+G215)/2</f>
        <v>22</v>
      </c>
      <c r="N208" s="15">
        <v>1</v>
      </c>
      <c r="O208" s="8">
        <v>42920</v>
      </c>
      <c r="P208">
        <f t="shared" si="38"/>
        <v>3</v>
      </c>
      <c r="Q208">
        <f t="shared" si="40"/>
        <v>5.5</v>
      </c>
    </row>
    <row r="209" spans="1:19">
      <c r="D209" s="15">
        <v>1</v>
      </c>
      <c r="E209" s="8">
        <v>42912</v>
      </c>
      <c r="F209">
        <f t="shared" si="35"/>
        <v>2</v>
      </c>
      <c r="G209">
        <v>5</v>
      </c>
      <c r="I209" s="15"/>
      <c r="N209" s="15">
        <v>1</v>
      </c>
      <c r="O209" s="8">
        <f>E217+1</f>
        <v>42921</v>
      </c>
      <c r="P209">
        <f>WEEKDAY(O209)</f>
        <v>4</v>
      </c>
      <c r="Q209">
        <f t="shared" si="40"/>
        <v>6.5</v>
      </c>
    </row>
    <row r="210" spans="1:19">
      <c r="D210" s="15">
        <v>1</v>
      </c>
      <c r="E210" s="8">
        <v>42913</v>
      </c>
      <c r="F210">
        <f t="shared" si="35"/>
        <v>3</v>
      </c>
      <c r="G210">
        <v>4</v>
      </c>
      <c r="I210" s="15"/>
      <c r="N210" s="15">
        <v>1</v>
      </c>
      <c r="O210" s="8">
        <f>O209+1</f>
        <v>42922</v>
      </c>
      <c r="P210">
        <f t="shared" ref="P210:P212" si="41">WEEKDAY(O210)</f>
        <v>5</v>
      </c>
      <c r="Q210">
        <f t="shared" si="40"/>
        <v>11</v>
      </c>
    </row>
    <row r="211" spans="1:19">
      <c r="D211" s="15">
        <v>1</v>
      </c>
      <c r="E211" s="8">
        <v>42914</v>
      </c>
      <c r="F211">
        <f t="shared" si="35"/>
        <v>4</v>
      </c>
      <c r="G211">
        <v>8</v>
      </c>
      <c r="I211" s="15"/>
      <c r="M211" s="15"/>
      <c r="N211" s="15">
        <v>1</v>
      </c>
      <c r="O211" s="8">
        <f t="shared" ref="O211:O212" si="42">O210+1</f>
        <v>42923</v>
      </c>
      <c r="P211">
        <f t="shared" si="41"/>
        <v>6</v>
      </c>
      <c r="Q211">
        <f t="shared" si="40"/>
        <v>14.5</v>
      </c>
    </row>
    <row r="212" spans="1:19">
      <c r="D212" s="15">
        <v>1</v>
      </c>
      <c r="E212" s="8">
        <v>42915</v>
      </c>
      <c r="F212">
        <f t="shared" si="35"/>
        <v>5</v>
      </c>
      <c r="G212">
        <v>13</v>
      </c>
      <c r="I212" s="15"/>
      <c r="M212" s="15"/>
      <c r="N212" s="15">
        <v>1</v>
      </c>
      <c r="O212" s="8">
        <f t="shared" si="42"/>
        <v>42924</v>
      </c>
      <c r="P212">
        <f t="shared" si="41"/>
        <v>7</v>
      </c>
      <c r="Q212">
        <f t="shared" si="40"/>
        <v>15</v>
      </c>
    </row>
    <row r="213" spans="1:19">
      <c r="D213" s="15">
        <v>1</v>
      </c>
      <c r="E213" s="8">
        <v>42916</v>
      </c>
      <c r="F213">
        <f t="shared" si="35"/>
        <v>6</v>
      </c>
      <c r="G213">
        <v>19</v>
      </c>
      <c r="I213" s="15"/>
      <c r="M213" s="15"/>
      <c r="N213" s="15" t="s">
        <v>594</v>
      </c>
      <c r="O213" s="8" t="s">
        <v>594</v>
      </c>
      <c r="P213" t="s">
        <v>594</v>
      </c>
      <c r="Q213" t="s">
        <v>594</v>
      </c>
      <c r="S213" s="7" t="s">
        <v>595</v>
      </c>
    </row>
    <row r="214" spans="1:19">
      <c r="D214" s="15">
        <v>1</v>
      </c>
      <c r="E214" s="8">
        <v>42917</v>
      </c>
      <c r="F214">
        <f t="shared" si="35"/>
        <v>7</v>
      </c>
      <c r="G214">
        <v>17</v>
      </c>
      <c r="I214" s="15"/>
      <c r="M214" s="15"/>
      <c r="N214" s="15">
        <v>1</v>
      </c>
      <c r="O214" s="8">
        <v>42933</v>
      </c>
      <c r="P214">
        <v>2</v>
      </c>
      <c r="Q214">
        <f>K202</f>
        <v>3.5</v>
      </c>
    </row>
    <row r="215" spans="1:19">
      <c r="D215" s="15">
        <v>1</v>
      </c>
      <c r="E215" s="8">
        <v>42918</v>
      </c>
      <c r="F215">
        <f t="shared" si="35"/>
        <v>1</v>
      </c>
      <c r="G215">
        <v>24</v>
      </c>
      <c r="I215" s="15"/>
      <c r="M215" s="15"/>
      <c r="N215" s="15">
        <v>1</v>
      </c>
      <c r="O215" s="8">
        <v>42934</v>
      </c>
      <c r="P215">
        <v>3</v>
      </c>
      <c r="Q215">
        <f>K203</f>
        <v>5.5</v>
      </c>
    </row>
    <row r="216" spans="1:19">
      <c r="D216" s="15">
        <v>1</v>
      </c>
      <c r="E216" s="8">
        <v>42919</v>
      </c>
      <c r="F216">
        <f t="shared" si="35"/>
        <v>2</v>
      </c>
      <c r="G216">
        <v>3</v>
      </c>
      <c r="M216" s="15"/>
      <c r="N216" s="15">
        <v>1</v>
      </c>
      <c r="O216" s="8">
        <v>42935</v>
      </c>
      <c r="P216">
        <v>4</v>
      </c>
      <c r="Q216">
        <f>K204</f>
        <v>6.5</v>
      </c>
    </row>
    <row r="217" spans="1:19">
      <c r="D217" s="15">
        <v>1</v>
      </c>
      <c r="E217" s="8">
        <v>42920</v>
      </c>
      <c r="F217">
        <f t="shared" si="35"/>
        <v>3</v>
      </c>
      <c r="G217">
        <v>8</v>
      </c>
      <c r="M217" s="15"/>
      <c r="N217" s="15">
        <v>1</v>
      </c>
      <c r="O217" s="8">
        <v>42936</v>
      </c>
      <c r="P217">
        <v>5</v>
      </c>
      <c r="Q217">
        <f>K205</f>
        <v>11</v>
      </c>
    </row>
    <row r="221" spans="1:19">
      <c r="A221" s="15" t="s">
        <v>586</v>
      </c>
    </row>
    <row r="222" spans="1:19">
      <c r="A222" s="15" t="s">
        <v>585</v>
      </c>
    </row>
    <row r="229" spans="3:3">
      <c r="C229" s="6"/>
    </row>
    <row r="230" spans="3:3">
      <c r="C230" s="6"/>
    </row>
    <row r="231" spans="3:3">
      <c r="C231" s="6"/>
    </row>
    <row r="232" spans="3:3">
      <c r="C232" s="6"/>
    </row>
  </sheetData>
  <mergeCells count="6">
    <mergeCell ref="N19:O20"/>
    <mergeCell ref="N42:O43"/>
    <mergeCell ref="L205:M206"/>
    <mergeCell ref="M79:N80"/>
    <mergeCell ref="C111:C117"/>
    <mergeCell ref="C99:C110"/>
  </mergeCells>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topLeftCell="A25" workbookViewId="0">
      <selection activeCell="L21" sqref="L21"/>
    </sheetView>
  </sheetViews>
  <sheetFormatPr defaultRowHeight="13.5"/>
  <cols>
    <col min="1" max="1" width="12.5" customWidth="1"/>
    <col min="2" max="2" width="12.625" customWidth="1"/>
    <col min="3" max="3" width="10.25" customWidth="1"/>
    <col min="4" max="4" width="10" bestFit="1" customWidth="1"/>
    <col min="5" max="5" width="9.75" customWidth="1"/>
    <col min="6" max="6" width="9.5" customWidth="1"/>
    <col min="7" max="7" width="10" customWidth="1"/>
    <col min="8" max="9" width="9.375" customWidth="1"/>
    <col min="10" max="10" width="9.125" customWidth="1"/>
    <col min="11" max="11" width="9.625" customWidth="1"/>
    <col min="12" max="12" width="9.375" customWidth="1"/>
    <col min="13" max="13" width="10.875" customWidth="1"/>
    <col min="14" max="14" width="11.125" customWidth="1"/>
  </cols>
  <sheetData>
    <row r="1" spans="1:14">
      <c r="A1" s="7" t="s">
        <v>196</v>
      </c>
    </row>
    <row r="2" spans="1:14">
      <c r="B2">
        <v>1</v>
      </c>
      <c r="C2" t="s">
        <v>111</v>
      </c>
    </row>
    <row r="3" spans="1:14">
      <c r="B3">
        <v>2</v>
      </c>
      <c r="C3" t="s">
        <v>39</v>
      </c>
    </row>
    <row r="4" spans="1:14">
      <c r="C4" t="s">
        <v>108</v>
      </c>
    </row>
    <row r="5" spans="1:14">
      <c r="C5" t="s">
        <v>107</v>
      </c>
    </row>
    <row r="6" spans="1:14">
      <c r="C6" t="s">
        <v>109</v>
      </c>
    </row>
    <row r="7" spans="1:14">
      <c r="C7" t="s">
        <v>110</v>
      </c>
    </row>
    <row r="8" spans="1:14">
      <c r="C8" t="s">
        <v>475</v>
      </c>
    </row>
    <row r="11" spans="1:14">
      <c r="A11" s="7" t="s">
        <v>711</v>
      </c>
    </row>
    <row r="12" spans="1:14">
      <c r="A12" s="7"/>
      <c r="B12" t="s">
        <v>716</v>
      </c>
    </row>
    <row r="13" spans="1:14">
      <c r="A13" s="7"/>
      <c r="B13" t="s">
        <v>712</v>
      </c>
    </row>
    <row r="14" spans="1:14">
      <c r="B14" t="s">
        <v>713</v>
      </c>
    </row>
    <row r="16" spans="1:14">
      <c r="N16" s="7"/>
    </row>
    <row r="17" spans="1:14">
      <c r="A17" s="7" t="s">
        <v>715</v>
      </c>
      <c r="N17" s="7"/>
    </row>
    <row r="18" spans="1:14">
      <c r="A18" s="7"/>
      <c r="B18" t="s">
        <v>866</v>
      </c>
      <c r="N18" s="7"/>
    </row>
    <row r="19" spans="1:14">
      <c r="A19" s="7"/>
      <c r="C19" t="s">
        <v>867</v>
      </c>
      <c r="N19" s="7"/>
    </row>
    <row r="20" spans="1:14">
      <c r="A20" s="7"/>
      <c r="B20" t="s">
        <v>717</v>
      </c>
      <c r="N20" s="7"/>
    </row>
    <row r="21" spans="1:14">
      <c r="A21" s="7"/>
      <c r="C21" t="s">
        <v>718</v>
      </c>
      <c r="N21" s="7"/>
    </row>
    <row r="22" spans="1:14">
      <c r="A22" s="7"/>
      <c r="C22" t="s">
        <v>719</v>
      </c>
      <c r="N22" s="7"/>
    </row>
    <row r="23" spans="1:14">
      <c r="C23" s="18" t="s">
        <v>714</v>
      </c>
      <c r="N23" s="7"/>
    </row>
    <row r="24" spans="1:14">
      <c r="B24" s="6"/>
      <c r="N24" s="7"/>
    </row>
    <row r="26" spans="1:14" ht="14.25">
      <c r="A26" s="12" t="s">
        <v>189</v>
      </c>
      <c r="E26" s="14" t="s">
        <v>167</v>
      </c>
    </row>
    <row r="27" spans="1:14" ht="14.25">
      <c r="A27" s="12"/>
      <c r="B27" s="7" t="s">
        <v>582</v>
      </c>
      <c r="E27" s="14"/>
    </row>
    <row r="28" spans="1:14">
      <c r="B28" s="12" t="s">
        <v>190</v>
      </c>
      <c r="C28" t="s">
        <v>754</v>
      </c>
    </row>
    <row r="29" spans="1:14">
      <c r="B29" s="12" t="s">
        <v>397</v>
      </c>
      <c r="C29" t="s">
        <v>729</v>
      </c>
    </row>
    <row r="30" spans="1:14">
      <c r="B30" s="7" t="s">
        <v>200</v>
      </c>
      <c r="C30" t="s">
        <v>749</v>
      </c>
    </row>
    <row r="31" spans="1:14">
      <c r="B31" s="7" t="s">
        <v>465</v>
      </c>
      <c r="C31" s="7" t="s">
        <v>466</v>
      </c>
    </row>
    <row r="33" spans="2:3">
      <c r="B33" s="7" t="s">
        <v>463</v>
      </c>
    </row>
    <row r="34" spans="2:3">
      <c r="B34" s="7"/>
      <c r="C34" s="7" t="s">
        <v>579</v>
      </c>
    </row>
    <row r="35" spans="2:3">
      <c r="C35" s="7" t="s">
        <v>580</v>
      </c>
    </row>
    <row r="36" spans="2:3">
      <c r="C36" s="7" t="s">
        <v>743</v>
      </c>
    </row>
    <row r="37" spans="2:3">
      <c r="C37" s="7" t="s">
        <v>748</v>
      </c>
    </row>
    <row r="38" spans="2:3" ht="14.25">
      <c r="C38" s="1"/>
    </row>
    <row r="39" spans="2:3">
      <c r="C39" s="7"/>
    </row>
    <row r="40" spans="2:3">
      <c r="B40" s="7" t="s">
        <v>741</v>
      </c>
      <c r="C40" s="7" t="s">
        <v>744</v>
      </c>
    </row>
    <row r="41" spans="2:3">
      <c r="C41" s="7" t="s">
        <v>581</v>
      </c>
    </row>
    <row r="42" spans="2:3">
      <c r="C42" s="7"/>
    </row>
    <row r="43" spans="2:3">
      <c r="B43" s="7" t="s">
        <v>742</v>
      </c>
      <c r="C43" s="7" t="s">
        <v>745</v>
      </c>
    </row>
    <row r="44" spans="2:3">
      <c r="C44" s="7" t="s">
        <v>746</v>
      </c>
    </row>
    <row r="45" spans="2:3">
      <c r="C45" t="s">
        <v>747</v>
      </c>
    </row>
    <row r="48" spans="2:3">
      <c r="B48" s="17" t="s">
        <v>197</v>
      </c>
    </row>
    <row r="49" spans="1:4">
      <c r="C49" s="18" t="s">
        <v>198</v>
      </c>
      <c r="D49" s="18" t="s">
        <v>199</v>
      </c>
    </row>
    <row r="50" spans="1:4">
      <c r="C50" s="18" t="s">
        <v>471</v>
      </c>
      <c r="D50" s="18" t="s">
        <v>474</v>
      </c>
    </row>
    <row r="54" spans="1:4">
      <c r="D54" s="6"/>
    </row>
    <row r="56" spans="1:4">
      <c r="A56" t="s">
        <v>826</v>
      </c>
    </row>
    <row r="57" spans="1:4">
      <c r="B57" s="16" t="s">
        <v>667</v>
      </c>
    </row>
    <row r="72" spans="3:4">
      <c r="C72" s="6"/>
    </row>
    <row r="73" spans="3:4">
      <c r="D73" s="6"/>
    </row>
  </sheetData>
  <phoneticPr fontId="1" type="noConversion"/>
  <pageMargins left="0.7" right="0.7" top="0.75" bottom="0.75" header="0.3" footer="0.3"/>
  <pageSetup paperSize="9"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topLeftCell="A31" workbookViewId="0">
      <selection activeCell="N55" sqref="N55"/>
    </sheetView>
  </sheetViews>
  <sheetFormatPr defaultRowHeight="13.5"/>
  <cols>
    <col min="1" max="1" width="9.875" customWidth="1"/>
    <col min="8" max="8" width="11.125" customWidth="1"/>
  </cols>
  <sheetData>
    <row r="1" spans="1:6">
      <c r="A1" t="s">
        <v>868</v>
      </c>
    </row>
    <row r="2" spans="1:6">
      <c r="A2" t="s">
        <v>0</v>
      </c>
    </row>
    <row r="3" spans="1:6">
      <c r="A3" s="16" t="s">
        <v>194</v>
      </c>
    </row>
    <row r="4" spans="1:6">
      <c r="A4" t="s">
        <v>188</v>
      </c>
    </row>
    <row r="6" spans="1:6">
      <c r="A6" t="s">
        <v>249</v>
      </c>
    </row>
    <row r="8" spans="1:6" ht="12.75" customHeight="1"/>
    <row r="12" spans="1:6">
      <c r="C12" t="s">
        <v>893</v>
      </c>
      <c r="D12" t="s">
        <v>895</v>
      </c>
      <c r="E12" t="s">
        <v>894</v>
      </c>
    </row>
    <row r="13" spans="1:6">
      <c r="B13" t="s">
        <v>890</v>
      </c>
      <c r="C13" s="57"/>
      <c r="D13" s="30"/>
      <c r="E13" s="18"/>
    </row>
    <row r="16" spans="1:6">
      <c r="A16" t="s">
        <v>897</v>
      </c>
      <c r="B16" t="s">
        <v>891</v>
      </c>
      <c r="C16" s="57"/>
      <c r="D16" s="57"/>
      <c r="E16" s="30"/>
      <c r="F16" s="18"/>
    </row>
    <row r="17" spans="1:19">
      <c r="N17" s="62" t="s">
        <v>900</v>
      </c>
      <c r="O17" s="62"/>
      <c r="R17" s="62" t="s">
        <v>901</v>
      </c>
      <c r="S17" s="62"/>
    </row>
    <row r="19" spans="1:19">
      <c r="B19" t="s">
        <v>892</v>
      </c>
      <c r="C19" s="57"/>
      <c r="D19" s="57"/>
      <c r="E19" s="57"/>
      <c r="F19" s="30"/>
      <c r="G19" s="18"/>
    </row>
    <row r="20" spans="1:19">
      <c r="N20" t="s">
        <v>893</v>
      </c>
      <c r="O20" t="s">
        <v>895</v>
      </c>
      <c r="P20" s="63" t="s">
        <v>902</v>
      </c>
      <c r="Q20" s="63"/>
      <c r="R20" t="s">
        <v>893</v>
      </c>
      <c r="S20" t="s">
        <v>899</v>
      </c>
    </row>
    <row r="21" spans="1:19">
      <c r="N21" s="57"/>
      <c r="O21" s="30"/>
      <c r="R21" s="30"/>
      <c r="S21" s="18"/>
    </row>
    <row r="24" spans="1:19">
      <c r="I24" t="s">
        <v>893</v>
      </c>
      <c r="J24" t="s">
        <v>895</v>
      </c>
      <c r="K24" t="s">
        <v>899</v>
      </c>
    </row>
    <row r="25" spans="1:19">
      <c r="C25" s="57"/>
      <c r="D25" s="30"/>
      <c r="E25" s="18"/>
      <c r="H25" s="59" t="s">
        <v>904</v>
      </c>
      <c r="I25" s="57"/>
      <c r="J25" s="30"/>
      <c r="K25" s="18"/>
    </row>
    <row r="26" spans="1:19">
      <c r="A26" t="s">
        <v>898</v>
      </c>
      <c r="B26" t="s">
        <v>896</v>
      </c>
      <c r="D26" s="57"/>
      <c r="E26" s="30"/>
      <c r="F26" s="18"/>
      <c r="I26" s="57"/>
      <c r="J26" s="30"/>
      <c r="K26" s="18"/>
    </row>
    <row r="27" spans="1:19">
      <c r="E27" s="57"/>
      <c r="F27" s="30"/>
      <c r="G27" s="18"/>
      <c r="I27" s="57"/>
      <c r="J27" s="30"/>
      <c r="K27" s="18"/>
    </row>
    <row r="32" spans="1:19">
      <c r="A32" s="7" t="s">
        <v>906</v>
      </c>
    </row>
    <row r="34" spans="2:2">
      <c r="B34" t="s">
        <v>907</v>
      </c>
    </row>
    <row r="35" spans="2:2" ht="20.25">
      <c r="B35" s="60" t="s">
        <v>908</v>
      </c>
    </row>
    <row r="36" spans="2:2" ht="20.25">
      <c r="B36" s="60" t="s">
        <v>913</v>
      </c>
    </row>
    <row r="40" spans="2:2">
      <c r="B40" t="s">
        <v>911</v>
      </c>
    </row>
    <row r="41" spans="2:2" ht="20.25">
      <c r="B41" s="60" t="s">
        <v>912</v>
      </c>
    </row>
    <row r="42" spans="2:2" ht="20.25">
      <c r="B42" s="60" t="s">
        <v>915</v>
      </c>
    </row>
    <row r="43" spans="2:2" ht="20.25">
      <c r="B43" s="60" t="s">
        <v>916</v>
      </c>
    </row>
    <row r="44" spans="2:2" ht="20.25">
      <c r="B44" s="60" t="s">
        <v>917</v>
      </c>
    </row>
    <row r="48" spans="2:2">
      <c r="B48" t="s">
        <v>910</v>
      </c>
    </row>
    <row r="49" spans="1:3">
      <c r="B49" t="s">
        <v>909</v>
      </c>
    </row>
    <row r="50" spans="1:3" ht="20.25">
      <c r="B50" s="60" t="s">
        <v>914</v>
      </c>
    </row>
    <row r="57" spans="1:3">
      <c r="A57" t="s">
        <v>869</v>
      </c>
    </row>
    <row r="58" spans="1:3">
      <c r="B58" t="s">
        <v>870</v>
      </c>
    </row>
    <row r="59" spans="1:3">
      <c r="B59" t="s">
        <v>903</v>
      </c>
    </row>
    <row r="60" spans="1:3">
      <c r="B60" s="16" t="s">
        <v>905</v>
      </c>
    </row>
    <row r="62" spans="1:3">
      <c r="C62" s="58"/>
    </row>
  </sheetData>
  <mergeCells count="3">
    <mergeCell ref="N17:O17"/>
    <mergeCell ref="R17:S17"/>
    <mergeCell ref="P20:Q20"/>
  </mergeCells>
  <phoneticPr fontId="1" type="noConversion"/>
  <hyperlinks>
    <hyperlink ref="A3" r:id="rId1"/>
    <hyperlink ref="B60"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K18" sqref="K18"/>
    </sheetView>
  </sheetViews>
  <sheetFormatPr defaultRowHeight="13.5"/>
  <sheetData>
    <row r="1" spans="1:1">
      <c r="A1" t="s">
        <v>603</v>
      </c>
    </row>
    <row r="5" spans="1:1">
      <c r="A5" t="s">
        <v>605</v>
      </c>
    </row>
    <row r="6" spans="1:1">
      <c r="A6" t="s">
        <v>606</v>
      </c>
    </row>
    <row r="7" spans="1:1">
      <c r="A7" t="s">
        <v>814</v>
      </c>
    </row>
    <row r="9" spans="1:1">
      <c r="A9" t="s">
        <v>723</v>
      </c>
    </row>
    <row r="10" spans="1:1">
      <c r="A10" t="s">
        <v>724</v>
      </c>
    </row>
    <row r="11" spans="1:1">
      <c r="A11" t="s">
        <v>750</v>
      </c>
    </row>
    <row r="13" spans="1:1">
      <c r="A13" t="s">
        <v>607</v>
      </c>
    </row>
    <row r="14" spans="1:1">
      <c r="A14" t="s">
        <v>608</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3"/>
  <sheetViews>
    <sheetView topLeftCell="A37" workbookViewId="0">
      <selection activeCell="B53" sqref="B53"/>
    </sheetView>
  </sheetViews>
  <sheetFormatPr defaultRowHeight="13.5"/>
  <cols>
    <col min="1" max="1" width="10.375" customWidth="1"/>
    <col min="4" max="4" width="10.375" customWidth="1"/>
    <col min="5" max="5" width="10.75" customWidth="1"/>
    <col min="6" max="6" width="10.625" customWidth="1"/>
    <col min="7" max="7" width="10" customWidth="1"/>
    <col min="15" max="15" width="14.5" customWidth="1"/>
    <col min="16" max="16" width="10.25" customWidth="1"/>
  </cols>
  <sheetData>
    <row r="1" spans="1:15">
      <c r="A1" t="s">
        <v>115</v>
      </c>
      <c r="B1" t="s">
        <v>38</v>
      </c>
    </row>
    <row r="3" spans="1:15">
      <c r="A3" t="s">
        <v>116</v>
      </c>
      <c r="B3" t="s">
        <v>112</v>
      </c>
    </row>
    <row r="4" spans="1:15">
      <c r="A4" t="s">
        <v>114</v>
      </c>
      <c r="B4" t="s">
        <v>113</v>
      </c>
    </row>
    <row r="6" spans="1:15">
      <c r="A6" s="7" t="s">
        <v>117</v>
      </c>
    </row>
    <row r="7" spans="1:15">
      <c r="B7" t="s">
        <v>118</v>
      </c>
    </row>
    <row r="8" spans="1:15">
      <c r="B8" t="s">
        <v>122</v>
      </c>
      <c r="H8" t="s">
        <v>123</v>
      </c>
    </row>
    <row r="11" spans="1:15">
      <c r="A11" t="s">
        <v>23</v>
      </c>
    </row>
    <row r="16" spans="1:15" ht="14.25">
      <c r="A16" s="1" t="s">
        <v>19</v>
      </c>
      <c r="O16" s="6"/>
    </row>
    <row r="17" spans="1:19" ht="14.25">
      <c r="A17" s="64" t="s">
        <v>4</v>
      </c>
      <c r="B17" s="65"/>
      <c r="C17" s="65"/>
      <c r="D17" s="66"/>
      <c r="E17" s="1" t="s">
        <v>89</v>
      </c>
      <c r="J17" s="1" t="s">
        <v>24</v>
      </c>
      <c r="Q17" s="6"/>
      <c r="R17" s="6"/>
      <c r="S17" s="6"/>
    </row>
    <row r="18" spans="1:19" ht="14.25">
      <c r="B18" t="s">
        <v>5</v>
      </c>
      <c r="D18" t="s">
        <v>6</v>
      </c>
      <c r="E18" s="1" t="s">
        <v>36</v>
      </c>
    </row>
    <row r="20" spans="1:19">
      <c r="D20" s="3">
        <v>42858</v>
      </c>
      <c r="E20" s="3">
        <v>42873</v>
      </c>
      <c r="F20" s="8"/>
      <c r="M20" s="7" t="s">
        <v>82</v>
      </c>
      <c r="N20" t="s">
        <v>81</v>
      </c>
      <c r="O20" t="s">
        <v>79</v>
      </c>
      <c r="P20" s="3">
        <v>42942</v>
      </c>
    </row>
    <row r="21" spans="1:19">
      <c r="D21" s="3">
        <v>42865</v>
      </c>
      <c r="E21" s="3">
        <v>42880</v>
      </c>
      <c r="F21" s="8"/>
      <c r="O21" t="s">
        <v>77</v>
      </c>
      <c r="P21" t="s">
        <v>76</v>
      </c>
    </row>
    <row r="22" spans="1:19">
      <c r="D22" s="3">
        <v>42872</v>
      </c>
      <c r="E22" s="3">
        <v>42887</v>
      </c>
      <c r="F22" s="8"/>
      <c r="O22" t="s">
        <v>78</v>
      </c>
      <c r="P22" s="3">
        <v>42935</v>
      </c>
    </row>
    <row r="23" spans="1:19">
      <c r="D23" s="3">
        <v>42879</v>
      </c>
      <c r="E23" s="3">
        <v>42894</v>
      </c>
      <c r="F23" s="8"/>
      <c r="N23" t="s">
        <v>85</v>
      </c>
      <c r="O23" t="s">
        <v>86</v>
      </c>
      <c r="P23" s="3">
        <v>42928</v>
      </c>
    </row>
    <row r="24" spans="1:19">
      <c r="D24" s="3">
        <v>42886</v>
      </c>
      <c r="E24" s="3">
        <v>42901</v>
      </c>
      <c r="F24" s="8"/>
      <c r="N24" t="s">
        <v>85</v>
      </c>
      <c r="O24" t="s">
        <v>87</v>
      </c>
      <c r="P24" s="3">
        <v>42921</v>
      </c>
    </row>
    <row r="25" spans="1:19">
      <c r="D25" s="3">
        <v>42893</v>
      </c>
      <c r="E25" s="3">
        <v>42908</v>
      </c>
      <c r="F25" s="8"/>
      <c r="N25" t="s">
        <v>85</v>
      </c>
      <c r="O25" t="s">
        <v>88</v>
      </c>
      <c r="P25" s="3">
        <v>42914</v>
      </c>
    </row>
    <row r="26" spans="1:19">
      <c r="D26" s="3">
        <v>42900</v>
      </c>
      <c r="E26" s="3">
        <v>42915</v>
      </c>
      <c r="F26" s="8"/>
      <c r="O26" t="s">
        <v>78</v>
      </c>
      <c r="P26" t="s">
        <v>78</v>
      </c>
    </row>
    <row r="27" spans="1:19">
      <c r="D27" s="3">
        <v>42907</v>
      </c>
      <c r="E27" s="3">
        <v>42922</v>
      </c>
      <c r="F27" s="8"/>
    </row>
    <row r="28" spans="1:19">
      <c r="D28" s="3">
        <v>42914</v>
      </c>
      <c r="E28" s="3">
        <v>42929</v>
      </c>
      <c r="F28" s="8"/>
      <c r="N28" t="s">
        <v>80</v>
      </c>
      <c r="O28" t="s">
        <v>79</v>
      </c>
      <c r="P28" s="3">
        <v>42957</v>
      </c>
    </row>
    <row r="29" spans="1:19">
      <c r="D29" s="3">
        <v>42921</v>
      </c>
      <c r="E29" s="3">
        <v>42936</v>
      </c>
      <c r="F29" s="8"/>
      <c r="O29" t="s">
        <v>77</v>
      </c>
      <c r="P29" t="s">
        <v>76</v>
      </c>
    </row>
    <row r="30" spans="1:19">
      <c r="D30" s="3">
        <v>42928</v>
      </c>
      <c r="E30" s="3">
        <v>42943</v>
      </c>
      <c r="F30" s="8"/>
      <c r="O30" t="s">
        <v>78</v>
      </c>
      <c r="P30" s="3">
        <v>42950</v>
      </c>
    </row>
    <row r="31" spans="1:19">
      <c r="D31" s="3">
        <v>42935</v>
      </c>
      <c r="E31" s="3">
        <v>42950</v>
      </c>
      <c r="F31" s="8"/>
      <c r="N31" t="s">
        <v>85</v>
      </c>
      <c r="O31" t="s">
        <v>105</v>
      </c>
      <c r="P31" s="3">
        <v>42943</v>
      </c>
    </row>
    <row r="32" spans="1:19">
      <c r="N32" t="s">
        <v>85</v>
      </c>
      <c r="O32" t="s">
        <v>106</v>
      </c>
      <c r="P32" s="3">
        <v>42936</v>
      </c>
    </row>
    <row r="33" spans="1:16">
      <c r="O33" t="s">
        <v>78</v>
      </c>
      <c r="P33" t="s">
        <v>78</v>
      </c>
    </row>
    <row r="34" spans="1:16" ht="14.25">
      <c r="A34" s="64" t="s">
        <v>10</v>
      </c>
      <c r="B34" s="65"/>
      <c r="C34" s="65"/>
      <c r="D34" s="66"/>
      <c r="E34" s="1" t="s">
        <v>28</v>
      </c>
      <c r="J34" s="1" t="s">
        <v>32</v>
      </c>
    </row>
    <row r="35" spans="1:16">
      <c r="B35" t="s">
        <v>5</v>
      </c>
      <c r="D35" t="s">
        <v>6</v>
      </c>
    </row>
    <row r="36" spans="1:16">
      <c r="D36" s="3">
        <v>42942</v>
      </c>
      <c r="E36" s="3">
        <v>42957</v>
      </c>
    </row>
    <row r="38" spans="1:16" ht="14.25">
      <c r="E38" s="1"/>
    </row>
    <row r="39" spans="1:16">
      <c r="D39" t="s">
        <v>84</v>
      </c>
      <c r="E39" s="4"/>
    </row>
    <row r="40" spans="1:16" ht="14.25">
      <c r="D40">
        <v>1</v>
      </c>
      <c r="E40" s="1" t="s">
        <v>72</v>
      </c>
    </row>
    <row r="41" spans="1:16" ht="14.25">
      <c r="D41">
        <v>2</v>
      </c>
      <c r="E41" s="1" t="s">
        <v>168</v>
      </c>
    </row>
    <row r="42" spans="1:16" ht="14.25">
      <c r="D42">
        <v>3</v>
      </c>
      <c r="E42" s="1" t="s">
        <v>73</v>
      </c>
    </row>
    <row r="43" spans="1:16" ht="14.25">
      <c r="D43">
        <v>4</v>
      </c>
      <c r="E43" s="1" t="s">
        <v>74</v>
      </c>
    </row>
    <row r="46" spans="1:16">
      <c r="A46" t="s">
        <v>25</v>
      </c>
      <c r="B46" t="s">
        <v>30</v>
      </c>
    </row>
    <row r="47" spans="1:16">
      <c r="B47" t="s">
        <v>31</v>
      </c>
    </row>
    <row r="50" spans="1:2">
      <c r="A50" t="s">
        <v>26</v>
      </c>
      <c r="B50" t="s">
        <v>34</v>
      </c>
    </row>
    <row r="51" spans="1:2">
      <c r="B51" t="s">
        <v>33</v>
      </c>
    </row>
    <row r="54" spans="1:2">
      <c r="A54" s="15" t="s">
        <v>98</v>
      </c>
      <c r="B54" t="s">
        <v>83</v>
      </c>
    </row>
    <row r="55" spans="1:2">
      <c r="B55" t="s">
        <v>35</v>
      </c>
    </row>
    <row r="58" spans="1:2">
      <c r="A58" t="s">
        <v>191</v>
      </c>
      <c r="B58" t="s">
        <v>193</v>
      </c>
    </row>
    <row r="59" spans="1:2">
      <c r="B59" t="s">
        <v>192</v>
      </c>
    </row>
    <row r="62" spans="1:2">
      <c r="A62" t="s">
        <v>476</v>
      </c>
      <c r="B62" t="s">
        <v>477</v>
      </c>
    </row>
    <row r="63" spans="1:2" ht="14.25">
      <c r="B63" s="1" t="s">
        <v>478</v>
      </c>
    </row>
    <row r="64" spans="1:2" ht="14.25">
      <c r="B64" s="1" t="s">
        <v>495</v>
      </c>
    </row>
    <row r="67" spans="1:2">
      <c r="A67" t="s">
        <v>496</v>
      </c>
      <c r="B67" s="6" t="s">
        <v>504</v>
      </c>
    </row>
    <row r="68" spans="1:2">
      <c r="B68" s="6"/>
    </row>
    <row r="70" spans="1:2">
      <c r="B70" s="6"/>
    </row>
    <row r="77" spans="1:2">
      <c r="B77" t="s">
        <v>209</v>
      </c>
    </row>
    <row r="78" spans="1:2">
      <c r="B78" t="s">
        <v>497</v>
      </c>
    </row>
    <row r="79" spans="1:2">
      <c r="B79" t="s">
        <v>498</v>
      </c>
    </row>
    <row r="83" spans="1:1">
      <c r="A83" t="s">
        <v>13</v>
      </c>
    </row>
    <row r="84" spans="1:1">
      <c r="A84" t="s">
        <v>58</v>
      </c>
    </row>
    <row r="85" spans="1:1">
      <c r="A85" t="s">
        <v>56</v>
      </c>
    </row>
    <row r="86" spans="1:1">
      <c r="A86" t="s">
        <v>62</v>
      </c>
    </row>
    <row r="87" spans="1:1">
      <c r="A87" t="s">
        <v>51</v>
      </c>
    </row>
    <row r="88" spans="1:1">
      <c r="A88" t="s">
        <v>63</v>
      </c>
    </row>
    <row r="89" spans="1:1">
      <c r="A89" t="s">
        <v>53</v>
      </c>
    </row>
    <row r="90" spans="1:1">
      <c r="A90" t="s">
        <v>54</v>
      </c>
    </row>
    <row r="91" spans="1:1">
      <c r="A91" t="s">
        <v>61</v>
      </c>
    </row>
    <row r="92" spans="1:1">
      <c r="A92" t="s">
        <v>64</v>
      </c>
    </row>
    <row r="93" spans="1:1">
      <c r="A93" t="s">
        <v>65</v>
      </c>
    </row>
    <row r="94" spans="1:1">
      <c r="A94" t="s">
        <v>66</v>
      </c>
    </row>
    <row r="95" spans="1:1">
      <c r="A95" t="s">
        <v>67</v>
      </c>
    </row>
    <row r="96" spans="1:1">
      <c r="A96" t="s">
        <v>100</v>
      </c>
    </row>
    <row r="97" spans="1:1">
      <c r="A97" t="s">
        <v>103</v>
      </c>
    </row>
    <row r="99" spans="1:1">
      <c r="A99" t="s">
        <v>69</v>
      </c>
    </row>
    <row r="100" spans="1:1">
      <c r="A100" t="s">
        <v>68</v>
      </c>
    </row>
    <row r="101" spans="1:1">
      <c r="A101" t="s">
        <v>67</v>
      </c>
    </row>
    <row r="102" spans="1:1">
      <c r="A102" t="s">
        <v>102</v>
      </c>
    </row>
    <row r="103" spans="1:1">
      <c r="A103" t="s">
        <v>104</v>
      </c>
    </row>
  </sheetData>
  <mergeCells count="2">
    <mergeCell ref="A17:D17"/>
    <mergeCell ref="A34:D34"/>
  </mergeCells>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3"/>
  <sheetViews>
    <sheetView topLeftCell="A3" workbookViewId="0">
      <selection activeCell="J34" sqref="J34"/>
    </sheetView>
  </sheetViews>
  <sheetFormatPr defaultRowHeight="13.5"/>
  <cols>
    <col min="1" max="1" width="11.25" customWidth="1"/>
    <col min="2" max="2" width="21.625" customWidth="1"/>
    <col min="3" max="3" width="13.375" customWidth="1"/>
    <col min="4" max="5" width="10.75" customWidth="1"/>
    <col min="6" max="6" width="9.125" customWidth="1"/>
    <col min="7" max="7" width="9.5" bestFit="1" customWidth="1"/>
    <col min="8" max="8" width="10.75" customWidth="1"/>
    <col min="10" max="10" width="10.5" bestFit="1" customWidth="1"/>
    <col min="12" max="12" width="20.375" customWidth="1"/>
    <col min="16" max="16" width="12.375" customWidth="1"/>
    <col min="17" max="17" width="20.625" customWidth="1"/>
  </cols>
  <sheetData>
    <row r="1" spans="1:19">
      <c r="A1" t="s">
        <v>17</v>
      </c>
    </row>
    <row r="2" spans="1:19">
      <c r="A2" t="s">
        <v>18</v>
      </c>
    </row>
    <row r="9" spans="1:19">
      <c r="A9" t="s">
        <v>120</v>
      </c>
      <c r="K9" t="s">
        <v>133</v>
      </c>
    </row>
    <row r="10" spans="1:19">
      <c r="A10" t="s">
        <v>37</v>
      </c>
      <c r="K10" t="s">
        <v>75</v>
      </c>
    </row>
    <row r="12" spans="1:19">
      <c r="A12" t="s">
        <v>40</v>
      </c>
      <c r="B12" s="6" t="s">
        <v>70</v>
      </c>
      <c r="D12" t="s">
        <v>71</v>
      </c>
      <c r="K12" t="s">
        <v>40</v>
      </c>
      <c r="L12" s="6" t="s">
        <v>70</v>
      </c>
      <c r="N12" t="s">
        <v>5</v>
      </c>
      <c r="P12" t="s">
        <v>134</v>
      </c>
      <c r="Q12" t="s">
        <v>135</v>
      </c>
      <c r="S12" t="s">
        <v>136</v>
      </c>
    </row>
    <row r="13" spans="1:19">
      <c r="B13" s="3" t="s">
        <v>44</v>
      </c>
      <c r="Q13" s="3" t="s">
        <v>140</v>
      </c>
    </row>
    <row r="14" spans="1:19">
      <c r="B14" s="3" t="s">
        <v>45</v>
      </c>
      <c r="Q14" s="3" t="s">
        <v>137</v>
      </c>
      <c r="R14" s="4"/>
    </row>
    <row r="15" spans="1:19">
      <c r="B15" s="3" t="s">
        <v>46</v>
      </c>
      <c r="Q15" s="3" t="s">
        <v>138</v>
      </c>
    </row>
    <row r="16" spans="1:19">
      <c r="B16" s="3" t="s">
        <v>47</v>
      </c>
      <c r="L16" s="11"/>
      <c r="Q16" s="3" t="s">
        <v>139</v>
      </c>
    </row>
    <row r="17" spans="1:27">
      <c r="B17" s="3" t="s">
        <v>48</v>
      </c>
      <c r="L17" s="11"/>
    </row>
    <row r="18" spans="1:27">
      <c r="B18" s="3" t="s">
        <v>49</v>
      </c>
      <c r="P18" s="8"/>
    </row>
    <row r="21" spans="1:27">
      <c r="A21" t="s">
        <v>41</v>
      </c>
      <c r="B21" t="s">
        <v>121</v>
      </c>
      <c r="D21" t="s">
        <v>128</v>
      </c>
      <c r="G21" t="s">
        <v>127</v>
      </c>
      <c r="K21" t="s">
        <v>41</v>
      </c>
      <c r="L21" t="s">
        <v>121</v>
      </c>
      <c r="N21" t="s">
        <v>128</v>
      </c>
      <c r="Q21" t="s">
        <v>127</v>
      </c>
      <c r="S21" t="s">
        <v>143</v>
      </c>
      <c r="X21" t="s">
        <v>141</v>
      </c>
      <c r="AA21" t="s">
        <v>144</v>
      </c>
    </row>
    <row r="22" spans="1:27">
      <c r="B22" s="5" t="s">
        <v>43</v>
      </c>
      <c r="D22" t="s">
        <v>22</v>
      </c>
      <c r="G22" t="s">
        <v>125</v>
      </c>
      <c r="L22" s="5" t="s">
        <v>43</v>
      </c>
      <c r="N22" t="s">
        <v>22</v>
      </c>
      <c r="Q22" t="s">
        <v>125</v>
      </c>
      <c r="S22" t="s">
        <v>125</v>
      </c>
      <c r="X22" t="s">
        <v>142</v>
      </c>
      <c r="AA22" t="s">
        <v>125</v>
      </c>
    </row>
    <row r="23" spans="1:27">
      <c r="H23" s="4"/>
    </row>
    <row r="24" spans="1:27">
      <c r="D24" t="s">
        <v>129</v>
      </c>
      <c r="G24" t="s">
        <v>130</v>
      </c>
      <c r="N24" t="s">
        <v>129</v>
      </c>
      <c r="Q24" t="s">
        <v>130</v>
      </c>
    </row>
    <row r="25" spans="1:27">
      <c r="D25" s="9" t="s">
        <v>131</v>
      </c>
      <c r="G25" s="10" t="s">
        <v>132</v>
      </c>
      <c r="N25" s="9" t="s">
        <v>131</v>
      </c>
      <c r="Q25" s="10" t="s">
        <v>132</v>
      </c>
    </row>
    <row r="27" spans="1:27">
      <c r="D27" t="s">
        <v>124</v>
      </c>
      <c r="G27" t="s">
        <v>126</v>
      </c>
      <c r="N27" t="s">
        <v>151</v>
      </c>
      <c r="Q27" t="s">
        <v>147</v>
      </c>
    </row>
    <row r="28" spans="1:27">
      <c r="A28" t="s">
        <v>42</v>
      </c>
      <c r="D28" s="8">
        <v>42941</v>
      </c>
      <c r="G28" t="s">
        <v>125</v>
      </c>
      <c r="K28" t="s">
        <v>42</v>
      </c>
      <c r="N28" t="s">
        <v>125</v>
      </c>
      <c r="Q28" t="s">
        <v>125</v>
      </c>
    </row>
    <row r="29" spans="1:27">
      <c r="B29" s="5" t="s">
        <v>27</v>
      </c>
      <c r="L29" s="5" t="s">
        <v>27</v>
      </c>
    </row>
    <row r="30" spans="1:27">
      <c r="N30" t="s">
        <v>146</v>
      </c>
      <c r="Q30" t="s">
        <v>148</v>
      </c>
      <c r="S30" t="s">
        <v>149</v>
      </c>
      <c r="X30" t="s">
        <v>150</v>
      </c>
    </row>
    <row r="31" spans="1:27">
      <c r="N31" t="s">
        <v>145</v>
      </c>
      <c r="Q31" t="s">
        <v>125</v>
      </c>
      <c r="S31" t="s">
        <v>145</v>
      </c>
      <c r="X31" t="s">
        <v>125</v>
      </c>
    </row>
    <row r="33" spans="1:7">
      <c r="A33" t="s">
        <v>177</v>
      </c>
    </row>
    <row r="34" spans="1:7">
      <c r="A34" t="s">
        <v>152</v>
      </c>
    </row>
    <row r="36" spans="1:7">
      <c r="A36" t="s">
        <v>4</v>
      </c>
      <c r="B36" s="6" t="s">
        <v>70</v>
      </c>
      <c r="D36" t="s">
        <v>5</v>
      </c>
    </row>
    <row r="37" spans="1:7">
      <c r="B37" s="5" t="s">
        <v>171</v>
      </c>
      <c r="C37" s="8"/>
    </row>
    <row r="38" spans="1:7">
      <c r="B38" s="5" t="s">
        <v>172</v>
      </c>
      <c r="C38" s="8"/>
    </row>
    <row r="39" spans="1:7">
      <c r="B39" s="5" t="s">
        <v>174</v>
      </c>
      <c r="C39" s="8"/>
    </row>
    <row r="40" spans="1:7">
      <c r="B40" s="5" t="s">
        <v>175</v>
      </c>
      <c r="C40" s="8"/>
    </row>
    <row r="41" spans="1:7">
      <c r="B41" s="30" t="s">
        <v>176</v>
      </c>
      <c r="C41" s="8"/>
    </row>
    <row r="42" spans="1:7">
      <c r="B42" s="30" t="s">
        <v>173</v>
      </c>
      <c r="C42" s="8"/>
    </row>
    <row r="43" spans="1:7">
      <c r="B43" s="30" t="s">
        <v>239</v>
      </c>
    </row>
    <row r="45" spans="1:7">
      <c r="A45" t="s">
        <v>10</v>
      </c>
      <c r="B45" t="s">
        <v>121</v>
      </c>
      <c r="D45" t="s">
        <v>128</v>
      </c>
      <c r="G45" t="s">
        <v>178</v>
      </c>
    </row>
    <row r="46" spans="1:7">
      <c r="B46" s="5" t="s">
        <v>43</v>
      </c>
      <c r="D46" t="s">
        <v>22</v>
      </c>
      <c r="G46" t="s">
        <v>179</v>
      </c>
    </row>
    <row r="48" spans="1:7">
      <c r="D48" t="s">
        <v>182</v>
      </c>
      <c r="G48" t="s">
        <v>185</v>
      </c>
    </row>
    <row r="49" spans="1:13">
      <c r="D49" t="s">
        <v>67</v>
      </c>
      <c r="G49" t="s">
        <v>179</v>
      </c>
    </row>
    <row r="51" spans="1:13">
      <c r="D51" s="7" t="s">
        <v>181</v>
      </c>
      <c r="G51" t="s">
        <v>180</v>
      </c>
      <c r="M51" t="s">
        <v>183</v>
      </c>
    </row>
    <row r="52" spans="1:13">
      <c r="A52" t="s">
        <v>42</v>
      </c>
      <c r="D52">
        <v>20170726</v>
      </c>
      <c r="G52">
        <v>20170719</v>
      </c>
      <c r="M52" t="s">
        <v>179</v>
      </c>
    </row>
    <row r="53" spans="1:13">
      <c r="B53" s="5" t="s">
        <v>27</v>
      </c>
    </row>
    <row r="54" spans="1:13">
      <c r="D54" s="7" t="s">
        <v>184</v>
      </c>
    </row>
    <row r="55" spans="1:13">
      <c r="D55" t="s">
        <v>179</v>
      </c>
    </row>
    <row r="57" spans="1:13">
      <c r="D57" t="s">
        <v>129</v>
      </c>
      <c r="G57" t="s">
        <v>130</v>
      </c>
    </row>
    <row r="58" spans="1:13">
      <c r="D58" s="9" t="s">
        <v>131</v>
      </c>
      <c r="G58" s="10" t="s">
        <v>132</v>
      </c>
    </row>
    <row r="60" spans="1:13">
      <c r="D60" t="s">
        <v>186</v>
      </c>
      <c r="G60" t="s">
        <v>187</v>
      </c>
    </row>
    <row r="61" spans="1:13">
      <c r="D61" t="s">
        <v>179</v>
      </c>
      <c r="G61" t="s">
        <v>179</v>
      </c>
    </row>
    <row r="62" spans="1:13">
      <c r="A62" t="s">
        <v>50</v>
      </c>
    </row>
    <row r="63" spans="1:13">
      <c r="A63" t="s">
        <v>59</v>
      </c>
      <c r="D63" s="7" t="s">
        <v>117</v>
      </c>
    </row>
    <row r="64" spans="1:13">
      <c r="A64" t="s">
        <v>57</v>
      </c>
      <c r="E64" t="s">
        <v>207</v>
      </c>
    </row>
    <row r="65" spans="1:5">
      <c r="A65" t="s">
        <v>55</v>
      </c>
      <c r="E65" t="s">
        <v>208</v>
      </c>
    </row>
    <row r="66" spans="1:5">
      <c r="A66" t="s">
        <v>51</v>
      </c>
    </row>
    <row r="67" spans="1:5">
      <c r="A67" t="s">
        <v>52</v>
      </c>
    </row>
    <row r="68" spans="1:5">
      <c r="A68" t="s">
        <v>53</v>
      </c>
    </row>
    <row r="69" spans="1:5">
      <c r="A69" t="s">
        <v>54</v>
      </c>
    </row>
    <row r="70" spans="1:5">
      <c r="A70" t="s">
        <v>61</v>
      </c>
    </row>
    <row r="71" spans="1:5">
      <c r="A71" t="s">
        <v>60</v>
      </c>
    </row>
    <row r="72" spans="1:5">
      <c r="A72" t="s">
        <v>100</v>
      </c>
    </row>
    <row r="73" spans="1:5">
      <c r="A73" t="s">
        <v>101</v>
      </c>
    </row>
  </sheetData>
  <phoneticPr fontId="1" type="noConversion"/>
  <hyperlinks>
    <hyperlink ref="A2" r:id="rId1"/>
  </hyperlinks>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G27" sqref="G27"/>
    </sheetView>
  </sheetViews>
  <sheetFormatPr defaultRowHeight="13.5"/>
  <cols>
    <col min="7" max="7" width="11.125" customWidth="1"/>
  </cols>
  <sheetData>
    <row r="1" spans="1:6">
      <c r="A1" t="s">
        <v>776</v>
      </c>
      <c r="B1" s="6" t="s">
        <v>779</v>
      </c>
    </row>
    <row r="2" spans="1:6">
      <c r="B2" s="16" t="s">
        <v>801</v>
      </c>
    </row>
    <row r="3" spans="1:6">
      <c r="B3" s="16" t="s">
        <v>802</v>
      </c>
    </row>
    <row r="4" spans="1:6">
      <c r="B4" s="16" t="s">
        <v>803</v>
      </c>
    </row>
    <row r="7" spans="1:6" ht="14.25">
      <c r="B7" s="1" t="s">
        <v>19</v>
      </c>
    </row>
    <row r="8" spans="1:6" ht="14.25">
      <c r="B8" s="64" t="s">
        <v>4</v>
      </c>
      <c r="C8" s="65"/>
      <c r="D8" s="65"/>
      <c r="E8" s="66"/>
      <c r="F8" s="1" t="s">
        <v>21</v>
      </c>
    </row>
    <row r="9" spans="1:6">
      <c r="C9" t="s">
        <v>5</v>
      </c>
      <c r="E9" t="s">
        <v>6</v>
      </c>
    </row>
    <row r="13" spans="1:6" ht="14.25">
      <c r="B13" s="64" t="s">
        <v>10</v>
      </c>
      <c r="C13" s="65"/>
      <c r="D13" s="65"/>
      <c r="E13" s="66"/>
      <c r="F13" s="1" t="s">
        <v>22</v>
      </c>
    </row>
    <row r="14" spans="1:6" ht="14.25">
      <c r="F14" s="1"/>
    </row>
    <row r="16" spans="1:6">
      <c r="B16" t="s">
        <v>467</v>
      </c>
    </row>
    <row r="17" spans="2:8">
      <c r="B17" t="s">
        <v>468</v>
      </c>
    </row>
    <row r="18" spans="2:8">
      <c r="B18" t="s">
        <v>469</v>
      </c>
      <c r="C18" s="6"/>
    </row>
    <row r="19" spans="2:8">
      <c r="B19" t="s">
        <v>470</v>
      </c>
    </row>
    <row r="20" spans="2:8">
      <c r="B20" t="s">
        <v>220</v>
      </c>
    </row>
    <row r="21" spans="2:8">
      <c r="B21" t="s">
        <v>221</v>
      </c>
    </row>
    <row r="22" spans="2:8" ht="14.25">
      <c r="G22" s="1"/>
    </row>
    <row r="23" spans="2:8" ht="14.25">
      <c r="G23" s="1"/>
    </row>
    <row r="25" spans="2:8" ht="14.25">
      <c r="H25" s="1"/>
    </row>
    <row r="26" spans="2:8" ht="14.25">
      <c r="G26" s="1"/>
    </row>
    <row r="28" spans="2:8" ht="14.25">
      <c r="H28" s="1"/>
    </row>
    <row r="29" spans="2:8" ht="14.25">
      <c r="G29" s="1"/>
      <c r="H29" s="1"/>
    </row>
    <row r="30" spans="2:8" ht="14.25">
      <c r="G30" s="1"/>
    </row>
    <row r="32" spans="2:8" ht="14.25">
      <c r="H32" s="1"/>
    </row>
  </sheetData>
  <mergeCells count="2">
    <mergeCell ref="B8:E8"/>
    <mergeCell ref="B13:E13"/>
  </mergeCells>
  <phoneticPr fontId="1" type="noConversion"/>
  <hyperlinks>
    <hyperlink ref="B2" r:id="rId1"/>
    <hyperlink ref="B3" r:id="rId2"/>
    <hyperlink ref="B4" r:id="rId3"/>
  </hyperlinks>
  <pageMargins left="0.7" right="0.7" top="0.75" bottom="0.75" header="0.3" footer="0.3"/>
  <pageSetup paperSize="9"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5" sqref="B5"/>
    </sheetView>
  </sheetViews>
  <sheetFormatPr defaultRowHeight="13.5"/>
  <cols>
    <col min="1" max="1" width="10.5" customWidth="1"/>
  </cols>
  <sheetData>
    <row r="1" spans="1:2">
      <c r="A1" s="7" t="s">
        <v>720</v>
      </c>
      <c r="B1" s="18" t="s">
        <v>722</v>
      </c>
    </row>
    <row r="2" spans="1:2" ht="14.25">
      <c r="B2" s="1" t="s">
        <v>721</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4" workbookViewId="0">
      <selection activeCell="C5" sqref="C5"/>
    </sheetView>
  </sheetViews>
  <sheetFormatPr defaultRowHeight="13.5"/>
  <cols>
    <col min="6" max="6" width="11.125" customWidth="1"/>
  </cols>
  <sheetData>
    <row r="1" spans="1:5">
      <c r="A1" t="s">
        <v>15</v>
      </c>
    </row>
    <row r="2" spans="1:5">
      <c r="A2" t="s">
        <v>16</v>
      </c>
    </row>
    <row r="4" spans="1:5">
      <c r="A4" t="s">
        <v>1</v>
      </c>
    </row>
    <row r="5" spans="1:5">
      <c r="A5" t="s">
        <v>13</v>
      </c>
    </row>
    <row r="6" spans="1:5">
      <c r="A6" t="s">
        <v>768</v>
      </c>
    </row>
    <row r="7" spans="1:5">
      <c r="A7" t="s">
        <v>12</v>
      </c>
    </row>
    <row r="8" spans="1:5">
      <c r="A8" t="s">
        <v>14</v>
      </c>
    </row>
    <row r="10" spans="1:5" ht="14.25">
      <c r="A10" s="1" t="s">
        <v>20</v>
      </c>
    </row>
    <row r="11" spans="1:5">
      <c r="A11" s="64" t="s">
        <v>4</v>
      </c>
      <c r="B11" s="65"/>
      <c r="C11" s="65"/>
      <c r="D11" s="66"/>
      <c r="E11" s="2"/>
    </row>
    <row r="12" spans="1:5">
      <c r="B12" t="s">
        <v>5</v>
      </c>
      <c r="D12" t="s">
        <v>6</v>
      </c>
    </row>
    <row r="13" spans="1:5">
      <c r="B13" t="s">
        <v>2</v>
      </c>
      <c r="D13" t="s">
        <v>3</v>
      </c>
    </row>
    <row r="16" spans="1:5" ht="14.25">
      <c r="A16" s="64" t="s">
        <v>10</v>
      </c>
      <c r="B16" s="65"/>
      <c r="C16" s="65"/>
      <c r="D16" s="66"/>
      <c r="E16" s="1" t="s">
        <v>11</v>
      </c>
    </row>
    <row r="25" spans="1:2" ht="14.25">
      <c r="A25" s="1" t="s">
        <v>7</v>
      </c>
    </row>
    <row r="26" spans="1:2" ht="14.25">
      <c r="A26" s="1"/>
    </row>
    <row r="27" spans="1:2">
      <c r="A27" t="s">
        <v>8</v>
      </c>
    </row>
    <row r="28" spans="1:2" ht="14.25">
      <c r="B28" s="1" t="s">
        <v>9</v>
      </c>
    </row>
    <row r="29" spans="1:2" ht="14.25">
      <c r="A29" s="1"/>
    </row>
    <row r="31" spans="1:2" ht="14.25">
      <c r="B31" s="1"/>
    </row>
    <row r="32" spans="1:2" ht="14.25">
      <c r="A32" s="1"/>
      <c r="B32" s="1"/>
    </row>
    <row r="33" spans="1:1" ht="14.25">
      <c r="A33" s="1"/>
    </row>
  </sheetData>
  <mergeCells count="2">
    <mergeCell ref="A11:D11"/>
    <mergeCell ref="A16:D16"/>
  </mergeCells>
  <phoneticPr fontId="1" type="noConversion"/>
  <hyperlinks>
    <hyperlink ref="A8" r:id="rId1"/>
  </hyperlinks>
  <pageMargins left="0.7" right="0.7" top="0.75" bottom="0.75" header="0.3" footer="0.3"/>
  <pageSetup paperSize="9"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opLeftCell="A4" workbookViewId="0">
      <selection activeCell="P28" sqref="P28"/>
    </sheetView>
  </sheetViews>
  <sheetFormatPr defaultRowHeight="13.5"/>
  <cols>
    <col min="1" max="1" width="9.75" customWidth="1"/>
    <col min="4" max="4" width="9.75" customWidth="1"/>
    <col min="5" max="5" width="10" customWidth="1"/>
    <col min="16" max="16" width="10.5" customWidth="1"/>
  </cols>
  <sheetData>
    <row r="1" spans="1:19">
      <c r="A1" t="s">
        <v>160</v>
      </c>
    </row>
    <row r="2" spans="1:19">
      <c r="A2" t="s">
        <v>90</v>
      </c>
    </row>
    <row r="4" spans="1:19">
      <c r="A4" t="s">
        <v>91</v>
      </c>
    </row>
    <row r="6" spans="1:19" ht="14.25">
      <c r="A6" s="1" t="s">
        <v>94</v>
      </c>
      <c r="O6" s="6"/>
    </row>
    <row r="7" spans="1:19" ht="14.25">
      <c r="A7" s="64" t="s">
        <v>4</v>
      </c>
      <c r="B7" s="65"/>
      <c r="C7" s="65"/>
      <c r="D7" s="66"/>
      <c r="E7" s="1"/>
      <c r="J7" s="1"/>
      <c r="Q7" s="6"/>
      <c r="R7" s="6"/>
      <c r="S7" s="6"/>
    </row>
    <row r="8" spans="1:19">
      <c r="B8" t="s">
        <v>5</v>
      </c>
      <c r="D8" t="s">
        <v>6</v>
      </c>
    </row>
    <row r="9" spans="1:19" ht="14.25">
      <c r="B9" s="1" t="s">
        <v>698</v>
      </c>
      <c r="D9" s="1" t="s">
        <v>694</v>
      </c>
      <c r="E9" s="11"/>
      <c r="F9" s="4"/>
      <c r="M9" s="7"/>
      <c r="P9" s="11"/>
    </row>
    <row r="11" spans="1:19">
      <c r="A11" s="64" t="s">
        <v>10</v>
      </c>
      <c r="B11" s="65"/>
      <c r="C11" s="65"/>
      <c r="D11" s="66"/>
      <c r="G11" s="64" t="s">
        <v>42</v>
      </c>
      <c r="H11" s="65"/>
      <c r="I11" s="65"/>
      <c r="J11" s="66"/>
    </row>
    <row r="12" spans="1:19">
      <c r="B12" t="s">
        <v>5</v>
      </c>
      <c r="D12" t="s">
        <v>6</v>
      </c>
      <c r="H12" t="s">
        <v>5</v>
      </c>
      <c r="J12" t="s">
        <v>6</v>
      </c>
    </row>
    <row r="13" spans="1:19" ht="14.25">
      <c r="B13" s="1" t="s">
        <v>703</v>
      </c>
      <c r="D13" s="1" t="s">
        <v>693</v>
      </c>
      <c r="E13" s="11"/>
      <c r="H13" s="1" t="s">
        <v>696</v>
      </c>
      <c r="J13" s="40" t="s">
        <v>695</v>
      </c>
      <c r="K13" s="30"/>
    </row>
    <row r="15" spans="1:19" ht="14.25">
      <c r="A15" s="7" t="s">
        <v>701</v>
      </c>
      <c r="E15" s="1"/>
    </row>
    <row r="16" spans="1:19" ht="14.25">
      <c r="A16" s="64" t="s">
        <v>4</v>
      </c>
      <c r="B16" s="65"/>
      <c r="C16" s="65"/>
      <c r="D16" s="66"/>
      <c r="E16" s="1"/>
      <c r="J16" s="1"/>
      <c r="Q16" s="6"/>
      <c r="R16" s="6"/>
      <c r="S16" s="6"/>
    </row>
    <row r="17" spans="1:16" ht="14.25">
      <c r="B17" t="s">
        <v>5</v>
      </c>
      <c r="D17" t="s">
        <v>6</v>
      </c>
      <c r="E17" s="1"/>
    </row>
    <row r="18" spans="1:16" ht="14.25">
      <c r="B18" s="1" t="s">
        <v>704</v>
      </c>
      <c r="D18" s="1" t="s">
        <v>699</v>
      </c>
      <c r="E18" s="11"/>
      <c r="F18" s="4"/>
      <c r="M18" s="7"/>
      <c r="P18" s="11"/>
    </row>
    <row r="20" spans="1:16">
      <c r="A20" s="64" t="s">
        <v>10</v>
      </c>
      <c r="B20" s="65"/>
      <c r="C20" s="65"/>
      <c r="D20" s="66"/>
      <c r="G20" s="64" t="s">
        <v>42</v>
      </c>
      <c r="H20" s="65"/>
      <c r="I20" s="65"/>
      <c r="J20" s="66"/>
    </row>
    <row r="21" spans="1:16">
      <c r="B21" t="s">
        <v>5</v>
      </c>
      <c r="D21" t="s">
        <v>6</v>
      </c>
      <c r="H21" t="s">
        <v>5</v>
      </c>
      <c r="J21" t="s">
        <v>6</v>
      </c>
    </row>
    <row r="22" spans="1:16" ht="14.25">
      <c r="B22" s="1" t="s">
        <v>698</v>
      </c>
      <c r="D22" s="1" t="s">
        <v>697</v>
      </c>
      <c r="E22" s="11"/>
      <c r="H22" s="1" t="s">
        <v>696</v>
      </c>
      <c r="J22" s="40" t="s">
        <v>692</v>
      </c>
      <c r="K22" s="30"/>
    </row>
    <row r="25" spans="1:16" ht="14.25">
      <c r="A25" s="7"/>
      <c r="E25" s="1"/>
    </row>
    <row r="26" spans="1:16" ht="14.25">
      <c r="A26" s="64" t="s">
        <v>4</v>
      </c>
      <c r="B26" s="65"/>
      <c r="C26" s="65"/>
      <c r="D26" s="66"/>
      <c r="E26" s="1"/>
      <c r="J26" s="1"/>
    </row>
    <row r="27" spans="1:16" ht="14.25">
      <c r="B27" t="s">
        <v>5</v>
      </c>
      <c r="D27" t="s">
        <v>6</v>
      </c>
      <c r="E27" s="1"/>
    </row>
    <row r="28" spans="1:16" ht="14.25">
      <c r="B28" s="1" t="s">
        <v>708</v>
      </c>
      <c r="D28" s="1" t="s">
        <v>707</v>
      </c>
      <c r="E28" s="11"/>
      <c r="F28" s="4"/>
    </row>
    <row r="30" spans="1:16">
      <c r="A30" s="64" t="s">
        <v>10</v>
      </c>
      <c r="B30" s="65"/>
      <c r="C30" s="65"/>
      <c r="D30" s="66"/>
      <c r="G30" s="64" t="s">
        <v>42</v>
      </c>
      <c r="H30" s="65"/>
      <c r="I30" s="65"/>
      <c r="J30" s="66"/>
    </row>
    <row r="31" spans="1:16">
      <c r="B31" t="s">
        <v>5</v>
      </c>
      <c r="D31" t="s">
        <v>6</v>
      </c>
      <c r="H31" t="s">
        <v>5</v>
      </c>
      <c r="J31" t="s">
        <v>6</v>
      </c>
    </row>
    <row r="32" spans="1:16" ht="14.25">
      <c r="B32" s="1" t="s">
        <v>706</v>
      </c>
      <c r="D32" s="1" t="s">
        <v>705</v>
      </c>
      <c r="E32" s="11"/>
      <c r="H32" s="1" t="s">
        <v>696</v>
      </c>
      <c r="J32" s="39" t="s">
        <v>691</v>
      </c>
      <c r="K32" s="41"/>
    </row>
    <row r="35" spans="1:2">
      <c r="A35" t="s">
        <v>25</v>
      </c>
      <c r="B35" t="s">
        <v>93</v>
      </c>
    </row>
    <row r="36" spans="1:2" ht="14.25">
      <c r="B36" s="1" t="s">
        <v>92</v>
      </c>
    </row>
    <row r="38" spans="1:2">
      <c r="A38" t="s">
        <v>95</v>
      </c>
      <c r="B38" t="s">
        <v>96</v>
      </c>
    </row>
    <row r="39" spans="1:2" ht="14.25">
      <c r="B39" s="1" t="s">
        <v>97</v>
      </c>
    </row>
    <row r="41" spans="1:2">
      <c r="A41" t="s">
        <v>98</v>
      </c>
      <c r="B41" s="6" t="s">
        <v>700</v>
      </c>
    </row>
    <row r="42" spans="1:2" ht="14.25">
      <c r="B42" s="1" t="s">
        <v>99</v>
      </c>
    </row>
    <row r="43" spans="1:2" ht="14.25">
      <c r="B43" s="1" t="s">
        <v>689</v>
      </c>
    </row>
    <row r="45" spans="1:2">
      <c r="A45" t="s">
        <v>164</v>
      </c>
      <c r="B45" t="s">
        <v>166</v>
      </c>
    </row>
    <row r="46" spans="1:2" ht="14.25">
      <c r="B46" s="1" t="s">
        <v>165</v>
      </c>
    </row>
    <row r="48" spans="1:2">
      <c r="A48" t="s">
        <v>169</v>
      </c>
      <c r="B48" t="s">
        <v>170</v>
      </c>
    </row>
    <row r="49" spans="2:3" ht="14.25">
      <c r="B49" s="1" t="s">
        <v>690</v>
      </c>
      <c r="C49" s="1"/>
    </row>
  </sheetData>
  <mergeCells count="9">
    <mergeCell ref="A26:D26"/>
    <mergeCell ref="A30:D30"/>
    <mergeCell ref="G30:J30"/>
    <mergeCell ref="A7:D7"/>
    <mergeCell ref="A11:D11"/>
    <mergeCell ref="A16:D16"/>
    <mergeCell ref="A20:D20"/>
    <mergeCell ref="G11:J11"/>
    <mergeCell ref="G20:J20"/>
  </mergeCells>
  <phoneticPr fontId="1" type="noConversion"/>
  <pageMargins left="0.7" right="0.7" top="0.75" bottom="0.75" header="0.3" footer="0.3"/>
  <pageSetup paperSize="9"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selection activeCell="G33" sqref="G33"/>
    </sheetView>
  </sheetViews>
  <sheetFormatPr defaultRowHeight="13.5"/>
  <sheetData>
    <row r="1" spans="1:14">
      <c r="A1" t="s">
        <v>654</v>
      </c>
    </row>
    <row r="2" spans="1:14">
      <c r="B2" t="s">
        <v>655</v>
      </c>
    </row>
    <row r="7" spans="1:14">
      <c r="B7" t="s">
        <v>161</v>
      </c>
      <c r="N7" t="s">
        <v>159</v>
      </c>
    </row>
    <row r="8" spans="1:14">
      <c r="B8" s="13" t="s">
        <v>163</v>
      </c>
      <c r="N8" s="13" t="s">
        <v>162</v>
      </c>
    </row>
    <row r="10" spans="1:14">
      <c r="N10" t="s">
        <v>644</v>
      </c>
    </row>
    <row r="11" spans="1:14">
      <c r="N11" t="s">
        <v>645</v>
      </c>
    </row>
    <row r="12" spans="1:14">
      <c r="N12" t="s">
        <v>656</v>
      </c>
    </row>
    <row r="14" spans="1:14">
      <c r="N14" t="s">
        <v>201</v>
      </c>
    </row>
    <row r="15" spans="1:14">
      <c r="B15" t="s">
        <v>153</v>
      </c>
      <c r="N15" t="s">
        <v>203</v>
      </c>
    </row>
    <row r="16" spans="1:14">
      <c r="B16" t="s">
        <v>157</v>
      </c>
      <c r="N16" t="s">
        <v>202</v>
      </c>
    </row>
    <row r="17" spans="2:2">
      <c r="B17" t="s">
        <v>158</v>
      </c>
    </row>
    <row r="18" spans="2:2">
      <c r="B18" t="s">
        <v>119</v>
      </c>
    </row>
    <row r="19" spans="2:2">
      <c r="B19" t="s">
        <v>155</v>
      </c>
    </row>
    <row r="20" spans="2:2">
      <c r="B20" s="6" t="s">
        <v>154</v>
      </c>
    </row>
    <row r="21" spans="2:2">
      <c r="B21" s="6" t="s">
        <v>156</v>
      </c>
    </row>
    <row r="26" spans="2:2">
      <c r="B26" t="s">
        <v>204</v>
      </c>
    </row>
    <row r="27" spans="2:2">
      <c r="B27" t="s">
        <v>205</v>
      </c>
    </row>
    <row r="28" spans="2:2">
      <c r="B28" t="s">
        <v>206</v>
      </c>
    </row>
  </sheetData>
  <phoneticPr fontId="1" type="noConversion"/>
  <hyperlinks>
    <hyperlink ref="N8" r:id="rId1" location="101792"/>
    <hyperlink ref="B8" r:id="rId2" location="101318"/>
  </hyperlinks>
  <pageMargins left="0.7" right="0.7" top="0.75" bottom="0.75" header="0.3" footer="0.3"/>
  <pageSetup paperSize="9"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6"/>
  <sheetViews>
    <sheetView workbookViewId="0">
      <selection activeCell="C8" sqref="C8"/>
    </sheetView>
  </sheetViews>
  <sheetFormatPr defaultRowHeight="13.5"/>
  <cols>
    <col min="1" max="1" width="11.75" customWidth="1"/>
    <col min="2" max="2" width="13.75" customWidth="1"/>
    <col min="3" max="3" width="11.625" customWidth="1"/>
    <col min="4" max="5" width="11.625" bestFit="1" customWidth="1"/>
    <col min="6" max="6" width="10.625" customWidth="1"/>
    <col min="7" max="7" width="11.5" customWidth="1"/>
    <col min="8" max="8" width="11.875" customWidth="1"/>
    <col min="9" max="9" width="11.75" customWidth="1"/>
    <col min="10" max="10" width="10.625" customWidth="1"/>
    <col min="11" max="11" width="11.25" customWidth="1"/>
    <col min="13" max="13" width="12.75" customWidth="1"/>
    <col min="18" max="18" width="12.125" customWidth="1"/>
  </cols>
  <sheetData>
    <row r="1" spans="1:12">
      <c r="B1" t="s">
        <v>222</v>
      </c>
    </row>
    <row r="2" spans="1:12" ht="14.25">
      <c r="C2" s="1" t="s">
        <v>223</v>
      </c>
      <c r="D2" t="s">
        <v>224</v>
      </c>
    </row>
    <row r="3" spans="1:12" ht="14.25">
      <c r="C3" s="1"/>
      <c r="D3" t="s">
        <v>575</v>
      </c>
    </row>
    <row r="4" spans="1:12" ht="14.25">
      <c r="C4" s="1" t="s">
        <v>225</v>
      </c>
    </row>
    <row r="5" spans="1:12" ht="14.25">
      <c r="C5" s="1" t="s">
        <v>229</v>
      </c>
    </row>
    <row r="6" spans="1:12" ht="14.25">
      <c r="C6" s="1" t="s">
        <v>230</v>
      </c>
    </row>
    <row r="7" spans="1:12" ht="14.25">
      <c r="C7" s="1"/>
    </row>
    <row r="9" spans="1:12">
      <c r="B9" t="s">
        <v>232</v>
      </c>
    </row>
    <row r="10" spans="1:12">
      <c r="C10" t="s">
        <v>226</v>
      </c>
    </row>
    <row r="11" spans="1:12" ht="14.25">
      <c r="C11" s="1" t="s">
        <v>228</v>
      </c>
    </row>
    <row r="12" spans="1:12">
      <c r="C12" t="s">
        <v>231</v>
      </c>
      <c r="L12" s="21"/>
    </row>
    <row r="13" spans="1:12">
      <c r="C13" t="s">
        <v>233</v>
      </c>
    </row>
    <row r="16" spans="1:12">
      <c r="A16" t="s">
        <v>40</v>
      </c>
      <c r="B16" s="6" t="s">
        <v>218</v>
      </c>
      <c r="D16" t="s">
        <v>71</v>
      </c>
    </row>
    <row r="17" spans="1:13">
      <c r="A17">
        <v>12</v>
      </c>
      <c r="B17" s="19">
        <v>42722</v>
      </c>
      <c r="C17" s="3">
        <f>B17+38</f>
        <v>42760</v>
      </c>
      <c r="D17" s="24">
        <v>42722</v>
      </c>
      <c r="E17" s="25">
        <f>D17+38</f>
        <v>42760</v>
      </c>
      <c r="F17" s="3">
        <v>42701</v>
      </c>
      <c r="G17" s="3">
        <v>42739</v>
      </c>
      <c r="H17" s="25">
        <v>42659</v>
      </c>
      <c r="I17" s="25">
        <v>42697</v>
      </c>
      <c r="M17" s="8"/>
    </row>
    <row r="18" spans="1:13">
      <c r="B18" s="19">
        <v>42729</v>
      </c>
      <c r="C18" s="3">
        <f t="shared" ref="C18:E28" si="0">B18+38</f>
        <v>42767</v>
      </c>
      <c r="D18" s="24">
        <v>42729</v>
      </c>
      <c r="E18" s="25">
        <f t="shared" si="0"/>
        <v>42767</v>
      </c>
      <c r="F18" s="3">
        <v>42708</v>
      </c>
      <c r="G18" s="3">
        <v>42746</v>
      </c>
      <c r="H18" s="25">
        <v>42666</v>
      </c>
      <c r="I18" s="25">
        <v>42704</v>
      </c>
      <c r="L18" s="8"/>
      <c r="M18" s="8"/>
    </row>
    <row r="19" spans="1:13">
      <c r="B19" s="19">
        <v>42736</v>
      </c>
      <c r="C19" s="3">
        <f t="shared" si="0"/>
        <v>42774</v>
      </c>
      <c r="D19" s="24">
        <v>42736</v>
      </c>
      <c r="E19" s="25">
        <f t="shared" si="0"/>
        <v>42774</v>
      </c>
      <c r="F19" s="3">
        <v>42715</v>
      </c>
      <c r="G19" s="3">
        <v>42753</v>
      </c>
      <c r="H19" s="25">
        <v>42673</v>
      </c>
      <c r="I19" s="25">
        <v>42711</v>
      </c>
      <c r="L19" s="8"/>
      <c r="M19" s="8"/>
    </row>
    <row r="20" spans="1:13">
      <c r="B20" s="19">
        <v>42743</v>
      </c>
      <c r="C20" s="3">
        <f t="shared" si="0"/>
        <v>42781</v>
      </c>
      <c r="D20" s="24">
        <v>42743</v>
      </c>
      <c r="E20" s="25">
        <f t="shared" si="0"/>
        <v>42781</v>
      </c>
      <c r="F20" s="3">
        <v>42722</v>
      </c>
      <c r="G20" s="3">
        <v>42760</v>
      </c>
      <c r="H20" s="25">
        <v>42680</v>
      </c>
      <c r="I20" s="25">
        <v>42718</v>
      </c>
      <c r="L20" s="8"/>
      <c r="M20" s="8"/>
    </row>
    <row r="21" spans="1:13">
      <c r="B21" s="19">
        <v>42750</v>
      </c>
      <c r="C21" s="3">
        <f t="shared" si="0"/>
        <v>42788</v>
      </c>
      <c r="D21" s="24">
        <v>42750</v>
      </c>
      <c r="E21" s="25">
        <f t="shared" si="0"/>
        <v>42788</v>
      </c>
      <c r="F21" s="3">
        <v>42729</v>
      </c>
      <c r="G21" s="3">
        <v>42767</v>
      </c>
      <c r="H21" s="25">
        <v>42687</v>
      </c>
      <c r="I21" s="25">
        <v>42725</v>
      </c>
      <c r="L21" s="8"/>
      <c r="M21" s="8"/>
    </row>
    <row r="22" spans="1:13">
      <c r="B22" s="19">
        <v>42757</v>
      </c>
      <c r="C22" s="3">
        <f t="shared" si="0"/>
        <v>42795</v>
      </c>
      <c r="D22" s="24">
        <v>42757</v>
      </c>
      <c r="E22" s="25">
        <f t="shared" si="0"/>
        <v>42795</v>
      </c>
      <c r="F22" s="3">
        <v>42736</v>
      </c>
      <c r="G22" s="3">
        <v>42774</v>
      </c>
      <c r="H22" s="25">
        <v>42694</v>
      </c>
      <c r="I22" s="25">
        <v>42732</v>
      </c>
      <c r="L22" s="8"/>
      <c r="M22" s="8"/>
    </row>
    <row r="23" spans="1:13">
      <c r="B23" s="3">
        <v>42764</v>
      </c>
      <c r="C23" s="3">
        <f t="shared" si="0"/>
        <v>42802</v>
      </c>
      <c r="F23" s="3">
        <v>42743</v>
      </c>
      <c r="G23" s="3">
        <v>42781</v>
      </c>
      <c r="H23" s="25">
        <v>42701</v>
      </c>
      <c r="I23" s="25">
        <v>42739</v>
      </c>
      <c r="L23" s="8"/>
      <c r="M23" s="8"/>
    </row>
    <row r="24" spans="1:13">
      <c r="B24" s="26">
        <v>42771</v>
      </c>
      <c r="C24" s="26">
        <f t="shared" si="0"/>
        <v>42809</v>
      </c>
      <c r="F24" s="3">
        <v>42750</v>
      </c>
      <c r="G24" s="3">
        <v>42788</v>
      </c>
      <c r="H24" s="25">
        <v>42708</v>
      </c>
      <c r="I24" s="25">
        <v>42746</v>
      </c>
      <c r="L24" s="8"/>
      <c r="M24" s="8"/>
    </row>
    <row r="25" spans="1:13">
      <c r="B25" s="26">
        <v>42778</v>
      </c>
      <c r="C25" s="26">
        <f t="shared" si="0"/>
        <v>42816</v>
      </c>
      <c r="F25" s="3">
        <v>42757</v>
      </c>
      <c r="G25" s="3">
        <v>42795</v>
      </c>
      <c r="H25" s="25">
        <v>42715</v>
      </c>
      <c r="I25" s="25">
        <v>42753</v>
      </c>
      <c r="L25" s="8"/>
      <c r="M25" s="8"/>
    </row>
    <row r="26" spans="1:13">
      <c r="B26" s="26">
        <v>42785</v>
      </c>
      <c r="C26" s="26">
        <f t="shared" si="0"/>
        <v>42823</v>
      </c>
      <c r="F26" s="3">
        <v>42764</v>
      </c>
      <c r="G26" s="3">
        <v>42802</v>
      </c>
      <c r="H26" s="25">
        <v>42722</v>
      </c>
      <c r="I26" s="25">
        <v>42760</v>
      </c>
      <c r="L26" s="8"/>
      <c r="M26" s="8"/>
    </row>
    <row r="27" spans="1:13">
      <c r="B27" s="26">
        <v>42792</v>
      </c>
      <c r="C27" s="26">
        <f t="shared" si="0"/>
        <v>42830</v>
      </c>
      <c r="H27" s="25">
        <v>42729</v>
      </c>
      <c r="I27" s="25">
        <v>42767</v>
      </c>
      <c r="L27" s="8"/>
      <c r="M27" s="8"/>
    </row>
    <row r="28" spans="1:13">
      <c r="B28" s="26">
        <v>42799</v>
      </c>
      <c r="C28" s="26">
        <f t="shared" si="0"/>
        <v>42837</v>
      </c>
      <c r="H28" s="25">
        <v>42736</v>
      </c>
      <c r="I28" s="25">
        <v>42774</v>
      </c>
      <c r="L28" s="8"/>
      <c r="M28" s="8"/>
    </row>
    <row r="29" spans="1:13">
      <c r="B29" s="18"/>
      <c r="C29" t="s">
        <v>239</v>
      </c>
      <c r="H29" s="25">
        <v>42743</v>
      </c>
      <c r="I29" s="25">
        <v>42781</v>
      </c>
      <c r="L29" s="8"/>
      <c r="M29" s="8"/>
    </row>
    <row r="30" spans="1:13">
      <c r="B30" s="6"/>
      <c r="H30" s="25">
        <v>42750</v>
      </c>
      <c r="I30" s="25">
        <v>42788</v>
      </c>
      <c r="L30" s="8"/>
      <c r="M30" s="8"/>
    </row>
    <row r="31" spans="1:13">
      <c r="B31" s="6"/>
      <c r="E31" t="s">
        <v>236</v>
      </c>
      <c r="H31" s="25">
        <v>42757</v>
      </c>
      <c r="I31" s="25">
        <v>42795</v>
      </c>
      <c r="L31" s="8"/>
      <c r="M31" s="8"/>
    </row>
    <row r="32" spans="1:13">
      <c r="B32" s="6"/>
      <c r="H32" s="25">
        <v>42764</v>
      </c>
      <c r="I32" s="25">
        <v>42802</v>
      </c>
      <c r="L32" s="8"/>
      <c r="M32" s="8"/>
    </row>
    <row r="33" spans="1:9">
      <c r="B33" s="6"/>
      <c r="D33" s="8"/>
      <c r="E33" s="8"/>
      <c r="I33" s="11"/>
    </row>
    <row r="34" spans="1:9">
      <c r="I34" s="11"/>
    </row>
    <row r="35" spans="1:9">
      <c r="A35" t="s">
        <v>41</v>
      </c>
      <c r="B35" t="s">
        <v>211</v>
      </c>
      <c r="I35" s="11"/>
    </row>
    <row r="36" spans="1:9">
      <c r="B36" s="5">
        <v>20170312</v>
      </c>
      <c r="C36" s="5">
        <v>20170419</v>
      </c>
      <c r="I36" s="11"/>
    </row>
    <row r="37" spans="1:9">
      <c r="B37" s="20" t="s">
        <v>227</v>
      </c>
      <c r="I37" s="11"/>
    </row>
    <row r="38" spans="1:9">
      <c r="I38" s="11"/>
    </row>
    <row r="39" spans="1:9">
      <c r="D39" s="9"/>
    </row>
    <row r="42" spans="1:9">
      <c r="A42" t="s">
        <v>42</v>
      </c>
      <c r="B42" t="s">
        <v>210</v>
      </c>
      <c r="D42" s="8"/>
    </row>
    <row r="43" spans="1:9">
      <c r="B43" s="5">
        <v>20170423</v>
      </c>
      <c r="C43" s="5">
        <v>20170531</v>
      </c>
    </row>
    <row r="46" spans="1:9" ht="15">
      <c r="C46" s="27"/>
    </row>
    <row r="48" spans="1:9">
      <c r="A48" t="s">
        <v>240</v>
      </c>
    </row>
    <row r="49" spans="1:11">
      <c r="A49" s="8" t="s">
        <v>242</v>
      </c>
      <c r="B49" s="8"/>
    </row>
    <row r="50" spans="1:11">
      <c r="A50" t="s">
        <v>245</v>
      </c>
    </row>
    <row r="51" spans="1:11">
      <c r="H51" s="26" t="s">
        <v>241</v>
      </c>
    </row>
    <row r="52" spans="1:11">
      <c r="A52" t="s">
        <v>244</v>
      </c>
      <c r="H52" t="s">
        <v>246</v>
      </c>
    </row>
    <row r="53" spans="1:11">
      <c r="A53" t="s">
        <v>243</v>
      </c>
      <c r="H53" t="s">
        <v>243</v>
      </c>
    </row>
    <row r="55" spans="1:11">
      <c r="A55" s="8">
        <v>42631</v>
      </c>
      <c r="B55" s="8">
        <v>42638</v>
      </c>
      <c r="C55" s="8">
        <v>42645</v>
      </c>
      <c r="D55" s="8">
        <v>42652</v>
      </c>
      <c r="H55" s="8">
        <v>42631</v>
      </c>
      <c r="I55" s="8">
        <v>42638</v>
      </c>
      <c r="J55" s="8">
        <v>42645</v>
      </c>
      <c r="K55" s="8">
        <v>42652</v>
      </c>
    </row>
    <row r="56" spans="1:11">
      <c r="A56" s="8">
        <v>42632</v>
      </c>
      <c r="B56" s="8">
        <v>42639</v>
      </c>
      <c r="C56" s="8">
        <v>42646</v>
      </c>
      <c r="D56" s="8">
        <v>42653</v>
      </c>
      <c r="H56" s="8">
        <v>42632</v>
      </c>
      <c r="I56" s="8">
        <v>42639</v>
      </c>
      <c r="J56" s="8">
        <v>42646</v>
      </c>
      <c r="K56" s="8">
        <v>42653</v>
      </c>
    </row>
    <row r="57" spans="1:11">
      <c r="A57" s="8">
        <v>42633</v>
      </c>
      <c r="B57" s="8">
        <v>42640</v>
      </c>
      <c r="C57" s="8">
        <v>42647</v>
      </c>
      <c r="D57" s="8">
        <v>42654</v>
      </c>
      <c r="H57" s="8">
        <v>42633</v>
      </c>
      <c r="I57" s="8">
        <v>42640</v>
      </c>
      <c r="J57" s="8">
        <v>42647</v>
      </c>
      <c r="K57" s="8">
        <v>42654</v>
      </c>
    </row>
    <row r="58" spans="1:11">
      <c r="A58" s="8">
        <v>42634</v>
      </c>
      <c r="B58" s="8">
        <v>42641</v>
      </c>
      <c r="C58" s="8">
        <v>42648</v>
      </c>
      <c r="D58" s="8">
        <v>42655</v>
      </c>
      <c r="H58" s="8">
        <v>42634</v>
      </c>
      <c r="I58" s="8">
        <v>42641</v>
      </c>
      <c r="J58" s="8">
        <v>42648</v>
      </c>
      <c r="K58" s="8">
        <v>42655</v>
      </c>
    </row>
    <row r="59" spans="1:11">
      <c r="A59" s="8">
        <v>42635</v>
      </c>
      <c r="B59" s="8">
        <v>42642</v>
      </c>
      <c r="C59" s="8">
        <v>42649</v>
      </c>
      <c r="D59" s="8">
        <v>42656</v>
      </c>
      <c r="H59" s="8">
        <v>42635</v>
      </c>
      <c r="I59" s="8">
        <v>42642</v>
      </c>
      <c r="J59" s="8">
        <v>42649</v>
      </c>
      <c r="K59" s="8">
        <v>42656</v>
      </c>
    </row>
    <row r="60" spans="1:11">
      <c r="A60" s="8">
        <v>42636</v>
      </c>
      <c r="B60" s="8">
        <v>42643</v>
      </c>
      <c r="C60" s="8">
        <v>42650</v>
      </c>
      <c r="D60" s="8">
        <v>42657</v>
      </c>
      <c r="H60" s="8">
        <v>42636</v>
      </c>
      <c r="I60" s="8">
        <v>42643</v>
      </c>
      <c r="J60" s="8">
        <v>42650</v>
      </c>
      <c r="K60" s="8">
        <v>42657</v>
      </c>
    </row>
    <row r="61" spans="1:11">
      <c r="A61" s="8">
        <v>42637</v>
      </c>
      <c r="B61" s="8">
        <v>42644</v>
      </c>
      <c r="C61" s="8">
        <v>42651</v>
      </c>
      <c r="D61" s="8">
        <v>42658</v>
      </c>
      <c r="H61" s="8">
        <v>42637</v>
      </c>
      <c r="I61" s="8">
        <v>42644</v>
      </c>
      <c r="J61" s="8">
        <v>42651</v>
      </c>
      <c r="K61" s="8">
        <v>42658</v>
      </c>
    </row>
    <row r="62" spans="1:11">
      <c r="H62" s="8">
        <v>42638</v>
      </c>
      <c r="I62" s="8">
        <v>42645</v>
      </c>
      <c r="J62" s="8">
        <v>42652</v>
      </c>
      <c r="K62" s="8">
        <v>42659</v>
      </c>
    </row>
    <row r="63" spans="1:11">
      <c r="A63" t="s">
        <v>248</v>
      </c>
      <c r="H63" s="8">
        <v>42639</v>
      </c>
      <c r="I63" s="8">
        <v>42646</v>
      </c>
      <c r="J63" s="8">
        <v>42653</v>
      </c>
      <c r="K63" s="8">
        <v>42660</v>
      </c>
    </row>
    <row r="64" spans="1:11">
      <c r="H64" s="8">
        <v>42640</v>
      </c>
      <c r="I64" s="8">
        <v>42647</v>
      </c>
      <c r="J64" s="8">
        <v>42654</v>
      </c>
      <c r="K64" s="8">
        <v>42661</v>
      </c>
    </row>
    <row r="65" spans="1:16">
      <c r="A65" t="s">
        <v>244</v>
      </c>
      <c r="H65" s="8">
        <v>42641</v>
      </c>
      <c r="I65" s="8">
        <v>42648</v>
      </c>
      <c r="J65" s="8">
        <v>42655</v>
      </c>
      <c r="K65" s="8">
        <v>42662</v>
      </c>
    </row>
    <row r="66" spans="1:16">
      <c r="A66" s="28" t="s">
        <v>247</v>
      </c>
      <c r="H66" s="8">
        <v>42642</v>
      </c>
      <c r="I66" s="8">
        <v>42649</v>
      </c>
      <c r="J66" s="8">
        <v>42656</v>
      </c>
      <c r="K66" s="8">
        <v>42663</v>
      </c>
    </row>
    <row r="67" spans="1:16">
      <c r="D67" s="7"/>
      <c r="H67" s="8">
        <v>42643</v>
      </c>
      <c r="I67" s="8">
        <v>42650</v>
      </c>
      <c r="J67" s="8">
        <v>42657</v>
      </c>
      <c r="K67" s="8">
        <v>42664</v>
      </c>
    </row>
    <row r="68" spans="1:16">
      <c r="A68" s="8">
        <v>42624</v>
      </c>
      <c r="B68" s="8">
        <v>42631</v>
      </c>
      <c r="C68" s="8">
        <v>42638</v>
      </c>
      <c r="D68" s="8">
        <v>42645</v>
      </c>
      <c r="H68" s="8">
        <v>42644</v>
      </c>
      <c r="I68" s="8">
        <v>42651</v>
      </c>
      <c r="J68" s="8">
        <v>42658</v>
      </c>
      <c r="K68" s="8">
        <v>42665</v>
      </c>
    </row>
    <row r="69" spans="1:16">
      <c r="A69" s="8">
        <v>42625</v>
      </c>
      <c r="B69" s="8">
        <v>42632</v>
      </c>
      <c r="C69" s="8">
        <v>42639</v>
      </c>
      <c r="D69" s="8">
        <v>42646</v>
      </c>
    </row>
    <row r="70" spans="1:16">
      <c r="A70" s="8">
        <v>42626</v>
      </c>
      <c r="B70" s="8">
        <v>42633</v>
      </c>
      <c r="C70" s="8">
        <v>42640</v>
      </c>
      <c r="D70" s="8">
        <v>42647</v>
      </c>
    </row>
    <row r="71" spans="1:16">
      <c r="A71" s="8">
        <v>42627</v>
      </c>
      <c r="B71" s="8">
        <v>42634</v>
      </c>
      <c r="C71" s="8">
        <v>42641</v>
      </c>
      <c r="D71" s="8">
        <v>42648</v>
      </c>
    </row>
    <row r="72" spans="1:16">
      <c r="A72" s="8">
        <v>42628</v>
      </c>
      <c r="B72" s="8">
        <v>42635</v>
      </c>
      <c r="C72" s="8">
        <v>42642</v>
      </c>
      <c r="D72" s="8">
        <v>42649</v>
      </c>
    </row>
    <row r="73" spans="1:16">
      <c r="A73" s="8">
        <v>42629</v>
      </c>
      <c r="B73" s="8">
        <v>42636</v>
      </c>
      <c r="C73" s="8">
        <v>42643</v>
      </c>
      <c r="D73" s="8">
        <v>42650</v>
      </c>
    </row>
    <row r="74" spans="1:16">
      <c r="A74" s="8">
        <v>42630</v>
      </c>
      <c r="B74" s="8">
        <v>42637</v>
      </c>
      <c r="C74" s="8">
        <v>42644</v>
      </c>
      <c r="D74" s="8">
        <v>42651</v>
      </c>
    </row>
    <row r="79" spans="1:16">
      <c r="A79" t="s">
        <v>513</v>
      </c>
      <c r="I79" t="s">
        <v>513</v>
      </c>
      <c r="P79" t="s">
        <v>515</v>
      </c>
    </row>
    <row r="80" spans="1:16">
      <c r="A80" t="s">
        <v>250</v>
      </c>
      <c r="I80" t="s">
        <v>514</v>
      </c>
      <c r="P80" t="s">
        <v>516</v>
      </c>
    </row>
    <row r="81" spans="1:20" ht="15">
      <c r="A81">
        <v>1</v>
      </c>
      <c r="B81" s="29">
        <v>42806</v>
      </c>
      <c r="I81" s="5" t="s">
        <v>303</v>
      </c>
      <c r="J81" s="5" t="s">
        <v>252</v>
      </c>
      <c r="K81" s="5" t="s">
        <v>300</v>
      </c>
      <c r="L81" s="5" t="s">
        <v>254</v>
      </c>
      <c r="M81" s="5" t="s">
        <v>301</v>
      </c>
      <c r="N81" s="6"/>
    </row>
    <row r="82" spans="1:20" ht="15">
      <c r="A82">
        <v>2</v>
      </c>
      <c r="B82" s="29">
        <v>42807</v>
      </c>
      <c r="I82" s="5" t="s">
        <v>303</v>
      </c>
      <c r="J82" s="5" t="s">
        <v>252</v>
      </c>
      <c r="K82" s="5" t="s">
        <v>304</v>
      </c>
      <c r="L82" s="5" t="s">
        <v>254</v>
      </c>
      <c r="M82" s="5" t="s">
        <v>305</v>
      </c>
      <c r="N82" s="6"/>
    </row>
    <row r="83" spans="1:20" ht="15">
      <c r="A83">
        <v>3</v>
      </c>
      <c r="B83" s="29">
        <v>42808</v>
      </c>
      <c r="I83" s="5" t="s">
        <v>353</v>
      </c>
      <c r="J83" s="5" t="s">
        <v>252</v>
      </c>
      <c r="K83" s="5" t="s">
        <v>306</v>
      </c>
      <c r="L83" s="5" t="s">
        <v>254</v>
      </c>
      <c r="M83" s="5" t="s">
        <v>307</v>
      </c>
      <c r="N83" s="6"/>
    </row>
    <row r="84" spans="1:20" ht="15">
      <c r="A84">
        <v>4</v>
      </c>
      <c r="B84" s="29">
        <v>42809</v>
      </c>
      <c r="C84" s="5" t="s">
        <v>251</v>
      </c>
      <c r="D84" s="5" t="s">
        <v>252</v>
      </c>
      <c r="E84" s="5" t="s">
        <v>253</v>
      </c>
      <c r="F84" s="5" t="s">
        <v>254</v>
      </c>
      <c r="G84" s="5" t="s">
        <v>255</v>
      </c>
      <c r="I84" s="5" t="s">
        <v>341</v>
      </c>
      <c r="J84" s="5" t="s">
        <v>252</v>
      </c>
      <c r="K84" s="5" t="s">
        <v>308</v>
      </c>
      <c r="L84" s="5" t="s">
        <v>254</v>
      </c>
      <c r="M84" s="5" t="s">
        <v>309</v>
      </c>
      <c r="N84" s="6"/>
      <c r="P84" s="5" t="s">
        <v>259</v>
      </c>
      <c r="Q84" s="5" t="s">
        <v>252</v>
      </c>
      <c r="R84" s="5" t="s">
        <v>533</v>
      </c>
      <c r="S84" s="5" t="s">
        <v>254</v>
      </c>
      <c r="T84" s="5" t="s">
        <v>550</v>
      </c>
    </row>
    <row r="85" spans="1:20" ht="15">
      <c r="A85">
        <v>5</v>
      </c>
      <c r="B85" s="29">
        <v>42810</v>
      </c>
      <c r="C85" s="5" t="s">
        <v>256</v>
      </c>
      <c r="D85" s="5" t="s">
        <v>252</v>
      </c>
      <c r="E85" s="5" t="s">
        <v>257</v>
      </c>
      <c r="F85" s="5" t="s">
        <v>254</v>
      </c>
      <c r="G85" s="5" t="s">
        <v>258</v>
      </c>
      <c r="I85" s="5" t="s">
        <v>354</v>
      </c>
      <c r="J85" s="5" t="s">
        <v>252</v>
      </c>
      <c r="K85" s="5" t="s">
        <v>310</v>
      </c>
      <c r="L85" s="5" t="s">
        <v>254</v>
      </c>
      <c r="M85" s="5" t="s">
        <v>311</v>
      </c>
      <c r="N85" s="6"/>
    </row>
    <row r="86" spans="1:20" ht="15">
      <c r="A86">
        <v>6</v>
      </c>
      <c r="B86" s="29">
        <v>42811</v>
      </c>
      <c r="C86" s="5" t="s">
        <v>259</v>
      </c>
      <c r="D86" s="5" t="s">
        <v>252</v>
      </c>
      <c r="E86" s="5" t="s">
        <v>260</v>
      </c>
      <c r="F86" s="5" t="s">
        <v>254</v>
      </c>
      <c r="G86" s="5" t="s">
        <v>261</v>
      </c>
      <c r="I86" s="5" t="s">
        <v>344</v>
      </c>
      <c r="J86" s="5" t="s">
        <v>252</v>
      </c>
      <c r="K86" s="5" t="s">
        <v>312</v>
      </c>
      <c r="L86" s="5" t="s">
        <v>254</v>
      </c>
      <c r="M86" s="5" t="s">
        <v>313</v>
      </c>
      <c r="N86" s="6"/>
    </row>
    <row r="87" spans="1:20" ht="15">
      <c r="A87">
        <v>7</v>
      </c>
      <c r="B87" s="29">
        <v>42812</v>
      </c>
      <c r="C87" s="5" t="s">
        <v>251</v>
      </c>
      <c r="D87" s="5" t="s">
        <v>252</v>
      </c>
      <c r="E87" s="5" t="s">
        <v>262</v>
      </c>
      <c r="F87" s="5" t="s">
        <v>254</v>
      </c>
      <c r="G87" s="5" t="s">
        <v>263</v>
      </c>
      <c r="I87" s="5" t="s">
        <v>344</v>
      </c>
      <c r="J87" s="5" t="s">
        <v>252</v>
      </c>
      <c r="K87" s="5" t="s">
        <v>314</v>
      </c>
      <c r="L87" s="5" t="s">
        <v>254</v>
      </c>
      <c r="M87" s="5" t="s">
        <v>355</v>
      </c>
      <c r="N87" s="6"/>
      <c r="P87" s="5" t="s">
        <v>517</v>
      </c>
      <c r="Q87" s="5" t="s">
        <v>252</v>
      </c>
      <c r="R87" s="5" t="s">
        <v>534</v>
      </c>
      <c r="S87" s="5" t="s">
        <v>254</v>
      </c>
      <c r="T87" s="5" t="s">
        <v>551</v>
      </c>
    </row>
    <row r="88" spans="1:20" ht="15">
      <c r="A88">
        <v>8</v>
      </c>
      <c r="B88" s="29">
        <v>42813</v>
      </c>
      <c r="N88" s="6"/>
    </row>
    <row r="89" spans="1:20" ht="15">
      <c r="A89">
        <v>9</v>
      </c>
      <c r="B89" s="29">
        <v>42814</v>
      </c>
      <c r="N89" s="6"/>
    </row>
    <row r="90" spans="1:20" ht="15">
      <c r="A90">
        <v>10</v>
      </c>
      <c r="B90" s="29">
        <v>42815</v>
      </c>
      <c r="N90" s="6"/>
    </row>
    <row r="91" spans="1:20" ht="15">
      <c r="A91">
        <v>11</v>
      </c>
      <c r="B91" s="29">
        <v>42816</v>
      </c>
      <c r="C91" s="5" t="s">
        <v>264</v>
      </c>
      <c r="D91" s="5" t="s">
        <v>252</v>
      </c>
      <c r="E91" s="5" t="s">
        <v>265</v>
      </c>
      <c r="F91" s="5" t="s">
        <v>254</v>
      </c>
      <c r="G91" s="5" t="s">
        <v>266</v>
      </c>
      <c r="I91" s="5" t="s">
        <v>341</v>
      </c>
      <c r="J91" s="5" t="s">
        <v>252</v>
      </c>
      <c r="K91" s="5" t="s">
        <v>315</v>
      </c>
      <c r="L91" s="5" t="s">
        <v>254</v>
      </c>
      <c r="M91" s="5" t="s">
        <v>316</v>
      </c>
      <c r="N91" s="6"/>
    </row>
    <row r="92" spans="1:20" ht="15">
      <c r="A92">
        <v>12</v>
      </c>
      <c r="B92" s="29">
        <v>42817</v>
      </c>
      <c r="I92" s="5" t="s">
        <v>342</v>
      </c>
      <c r="J92" s="5" t="s">
        <v>252</v>
      </c>
      <c r="K92" s="5" t="s">
        <v>317</v>
      </c>
      <c r="L92" s="5" t="s">
        <v>254</v>
      </c>
      <c r="M92" s="5" t="s">
        <v>318</v>
      </c>
      <c r="N92" s="6"/>
    </row>
    <row r="93" spans="1:20" ht="15">
      <c r="A93">
        <v>13</v>
      </c>
      <c r="B93" s="29">
        <v>42818</v>
      </c>
      <c r="I93" s="5" t="s">
        <v>343</v>
      </c>
      <c r="J93" s="5" t="s">
        <v>252</v>
      </c>
      <c r="K93" s="5" t="s">
        <v>319</v>
      </c>
      <c r="L93" s="5" t="s">
        <v>254</v>
      </c>
      <c r="M93" s="5" t="s">
        <v>320</v>
      </c>
      <c r="N93" s="6"/>
    </row>
    <row r="94" spans="1:20" ht="15">
      <c r="A94">
        <v>14</v>
      </c>
      <c r="B94" s="29">
        <v>42819</v>
      </c>
      <c r="I94" s="5" t="s">
        <v>344</v>
      </c>
      <c r="J94" s="5" t="s">
        <v>252</v>
      </c>
      <c r="K94" s="5" t="s">
        <v>321</v>
      </c>
      <c r="L94" s="5" t="s">
        <v>254</v>
      </c>
      <c r="M94" s="5" t="s">
        <v>322</v>
      </c>
      <c r="N94" s="6"/>
    </row>
    <row r="95" spans="1:20" ht="15">
      <c r="A95">
        <v>15</v>
      </c>
      <c r="B95" s="29">
        <v>42820</v>
      </c>
      <c r="I95" s="5" t="s">
        <v>345</v>
      </c>
      <c r="J95" s="5" t="s">
        <v>252</v>
      </c>
      <c r="K95" s="5" t="s">
        <v>323</v>
      </c>
      <c r="L95" s="5" t="s">
        <v>254</v>
      </c>
      <c r="M95" s="5" t="s">
        <v>324</v>
      </c>
      <c r="N95" s="6"/>
      <c r="P95" s="5" t="s">
        <v>518</v>
      </c>
      <c r="Q95" s="5" t="s">
        <v>252</v>
      </c>
      <c r="R95" s="5" t="s">
        <v>535</v>
      </c>
      <c r="S95" s="5" t="s">
        <v>254</v>
      </c>
      <c r="T95" s="5" t="s">
        <v>552</v>
      </c>
    </row>
    <row r="96" spans="1:20" ht="15">
      <c r="A96">
        <v>16</v>
      </c>
      <c r="B96" s="29">
        <v>42821</v>
      </c>
      <c r="I96" s="5" t="s">
        <v>346</v>
      </c>
      <c r="J96" s="5" t="s">
        <v>252</v>
      </c>
      <c r="K96" s="5" t="s">
        <v>325</v>
      </c>
      <c r="L96" s="5" t="s">
        <v>254</v>
      </c>
      <c r="M96" s="5" t="s">
        <v>326</v>
      </c>
      <c r="N96" s="6"/>
      <c r="P96" s="5" t="s">
        <v>519</v>
      </c>
      <c r="Q96" s="5" t="s">
        <v>252</v>
      </c>
      <c r="R96" s="5" t="s">
        <v>536</v>
      </c>
      <c r="S96" s="5" t="s">
        <v>254</v>
      </c>
      <c r="T96" s="5" t="s">
        <v>553</v>
      </c>
    </row>
    <row r="97" spans="1:20" ht="15">
      <c r="A97">
        <v>17</v>
      </c>
      <c r="B97" s="29">
        <v>42822</v>
      </c>
      <c r="I97" s="5" t="s">
        <v>347</v>
      </c>
      <c r="J97" s="5" t="s">
        <v>252</v>
      </c>
      <c r="K97" s="5" t="s">
        <v>327</v>
      </c>
      <c r="L97" s="5" t="s">
        <v>254</v>
      </c>
      <c r="M97" s="5" t="s">
        <v>328</v>
      </c>
      <c r="N97" s="6"/>
    </row>
    <row r="98" spans="1:20" ht="15">
      <c r="A98">
        <v>18</v>
      </c>
      <c r="B98" s="29">
        <v>42823</v>
      </c>
      <c r="I98" s="5" t="s">
        <v>348</v>
      </c>
      <c r="J98" s="5" t="s">
        <v>252</v>
      </c>
      <c r="K98" s="5" t="s">
        <v>329</v>
      </c>
      <c r="L98" s="5" t="s">
        <v>254</v>
      </c>
      <c r="M98" s="5" t="s">
        <v>330</v>
      </c>
      <c r="N98" s="6"/>
    </row>
    <row r="99" spans="1:20" ht="15">
      <c r="A99">
        <v>19</v>
      </c>
      <c r="B99" s="29">
        <v>42824</v>
      </c>
      <c r="I99" s="5" t="s">
        <v>349</v>
      </c>
      <c r="J99" s="5" t="s">
        <v>252</v>
      </c>
      <c r="K99" s="5" t="s">
        <v>331</v>
      </c>
      <c r="L99" s="5" t="s">
        <v>254</v>
      </c>
      <c r="M99" s="5" t="s">
        <v>332</v>
      </c>
      <c r="N99" s="6"/>
    </row>
    <row r="100" spans="1:20" ht="15">
      <c r="A100">
        <v>20</v>
      </c>
      <c r="B100" s="29">
        <v>42825</v>
      </c>
      <c r="I100" s="5" t="s">
        <v>350</v>
      </c>
      <c r="J100" s="5" t="s">
        <v>252</v>
      </c>
      <c r="K100" s="5" t="s">
        <v>333</v>
      </c>
      <c r="L100" s="5" t="s">
        <v>254</v>
      </c>
      <c r="M100" s="5" t="s">
        <v>334</v>
      </c>
      <c r="N100" s="6"/>
    </row>
    <row r="101" spans="1:20" ht="15">
      <c r="A101">
        <v>21</v>
      </c>
      <c r="B101" s="29">
        <v>42826</v>
      </c>
      <c r="C101" s="5" t="s">
        <v>267</v>
      </c>
      <c r="D101" s="5" t="s">
        <v>252</v>
      </c>
      <c r="E101" s="5" t="s">
        <v>268</v>
      </c>
      <c r="F101" s="5" t="s">
        <v>254</v>
      </c>
      <c r="G101" s="5" t="s">
        <v>269</v>
      </c>
      <c r="I101" s="5" t="s">
        <v>351</v>
      </c>
      <c r="J101" s="5" t="s">
        <v>252</v>
      </c>
      <c r="K101" s="5" t="s">
        <v>335</v>
      </c>
      <c r="L101" s="5" t="s">
        <v>254</v>
      </c>
      <c r="M101" s="5" t="s">
        <v>336</v>
      </c>
      <c r="N101" s="6"/>
      <c r="P101" s="5" t="s">
        <v>520</v>
      </c>
      <c r="Q101" s="5" t="s">
        <v>252</v>
      </c>
      <c r="R101" s="5" t="s">
        <v>537</v>
      </c>
      <c r="S101" s="5" t="s">
        <v>254</v>
      </c>
      <c r="T101" s="5" t="s">
        <v>554</v>
      </c>
    </row>
    <row r="102" spans="1:20" ht="15">
      <c r="A102">
        <v>22</v>
      </c>
      <c r="B102" s="29">
        <v>42827</v>
      </c>
      <c r="I102" s="5" t="s">
        <v>352</v>
      </c>
      <c r="J102" s="5" t="s">
        <v>252</v>
      </c>
      <c r="K102" s="5" t="s">
        <v>337</v>
      </c>
      <c r="L102" s="5" t="s">
        <v>254</v>
      </c>
      <c r="M102" s="5" t="s">
        <v>338</v>
      </c>
      <c r="N102" s="6"/>
    </row>
    <row r="103" spans="1:20" ht="15">
      <c r="A103">
        <v>23</v>
      </c>
      <c r="B103" s="29">
        <v>42828</v>
      </c>
      <c r="I103" s="5" t="s">
        <v>351</v>
      </c>
      <c r="J103" s="5" t="s">
        <v>252</v>
      </c>
      <c r="K103" s="5" t="s">
        <v>339</v>
      </c>
      <c r="L103" s="5" t="s">
        <v>254</v>
      </c>
      <c r="M103" s="5" t="s">
        <v>340</v>
      </c>
      <c r="N103" s="6"/>
    </row>
    <row r="104" spans="1:20" ht="15">
      <c r="A104">
        <v>24</v>
      </c>
      <c r="B104" s="29">
        <v>42829</v>
      </c>
      <c r="I104" s="5" t="s">
        <v>302</v>
      </c>
      <c r="J104" s="5"/>
      <c r="K104" s="5"/>
      <c r="L104" s="5"/>
      <c r="M104" s="5"/>
      <c r="N104" s="6"/>
    </row>
    <row r="105" spans="1:20" ht="15">
      <c r="A105">
        <v>25</v>
      </c>
      <c r="B105" s="29">
        <v>42830</v>
      </c>
      <c r="I105" s="5" t="s">
        <v>302</v>
      </c>
      <c r="J105" s="5"/>
      <c r="K105" s="5"/>
      <c r="L105" s="5"/>
      <c r="M105" s="5"/>
      <c r="N105" s="6"/>
    </row>
    <row r="106" spans="1:20" ht="15">
      <c r="A106">
        <v>26</v>
      </c>
      <c r="B106" s="29">
        <v>42831</v>
      </c>
      <c r="C106" s="6"/>
      <c r="D106" s="6"/>
      <c r="E106" s="6"/>
      <c r="F106" s="6"/>
      <c r="G106" s="6"/>
      <c r="I106" s="5" t="s">
        <v>302</v>
      </c>
      <c r="J106" s="5"/>
      <c r="K106" s="5"/>
      <c r="L106" s="5"/>
      <c r="M106" s="5"/>
      <c r="N106" s="6"/>
    </row>
    <row r="107" spans="1:20" ht="15">
      <c r="A107">
        <v>27</v>
      </c>
      <c r="B107" s="29">
        <v>42832</v>
      </c>
      <c r="C107" s="5" t="s">
        <v>270</v>
      </c>
      <c r="D107" s="5" t="s">
        <v>252</v>
      </c>
      <c r="E107" s="5" t="s">
        <v>271</v>
      </c>
      <c r="F107" s="5" t="s">
        <v>254</v>
      </c>
      <c r="G107" s="5" t="s">
        <v>272</v>
      </c>
      <c r="P107" s="5" t="s">
        <v>521</v>
      </c>
      <c r="Q107" s="5" t="s">
        <v>252</v>
      </c>
      <c r="R107" s="5" t="s">
        <v>538</v>
      </c>
      <c r="S107" s="5" t="s">
        <v>254</v>
      </c>
      <c r="T107" s="5" t="s">
        <v>555</v>
      </c>
    </row>
    <row r="108" spans="1:20" ht="15">
      <c r="A108">
        <v>28</v>
      </c>
      <c r="B108" s="29">
        <v>42833</v>
      </c>
      <c r="C108" s="5" t="s">
        <v>273</v>
      </c>
      <c r="D108" s="5" t="s">
        <v>252</v>
      </c>
      <c r="E108" s="5" t="s">
        <v>274</v>
      </c>
      <c r="F108" s="5" t="s">
        <v>254</v>
      </c>
      <c r="G108" s="5" t="s">
        <v>275</v>
      </c>
      <c r="I108" s="5" t="s">
        <v>302</v>
      </c>
      <c r="J108" s="5"/>
      <c r="K108" s="5"/>
      <c r="L108" s="5"/>
      <c r="M108" s="5"/>
      <c r="N108" s="6"/>
      <c r="P108" s="5" t="s">
        <v>522</v>
      </c>
      <c r="Q108" s="5" t="s">
        <v>252</v>
      </c>
      <c r="R108" s="5" t="s">
        <v>539</v>
      </c>
      <c r="S108" s="5" t="s">
        <v>254</v>
      </c>
      <c r="T108" s="5" t="s">
        <v>556</v>
      </c>
    </row>
    <row r="109" spans="1:20" ht="15">
      <c r="A109">
        <v>29</v>
      </c>
      <c r="B109" s="29">
        <v>42834</v>
      </c>
      <c r="C109" s="5" t="s">
        <v>276</v>
      </c>
      <c r="D109" s="5" t="s">
        <v>252</v>
      </c>
      <c r="E109" s="5" t="s">
        <v>277</v>
      </c>
      <c r="F109" s="5" t="s">
        <v>254</v>
      </c>
      <c r="G109" s="5" t="s">
        <v>278</v>
      </c>
      <c r="I109" s="5" t="s">
        <v>302</v>
      </c>
      <c r="J109" s="5"/>
      <c r="K109" s="5"/>
      <c r="L109" s="5"/>
      <c r="M109" s="5"/>
      <c r="N109" s="6"/>
      <c r="P109" s="5" t="s">
        <v>523</v>
      </c>
      <c r="Q109" s="5" t="s">
        <v>252</v>
      </c>
      <c r="R109" s="5" t="s">
        <v>540</v>
      </c>
      <c r="S109" s="5" t="s">
        <v>254</v>
      </c>
      <c r="T109" s="5" t="s">
        <v>557</v>
      </c>
    </row>
    <row r="110" spans="1:20" ht="15">
      <c r="A110">
        <v>30</v>
      </c>
      <c r="B110" s="29">
        <v>42835</v>
      </c>
      <c r="C110" s="5" t="s">
        <v>279</v>
      </c>
      <c r="D110" s="5" t="s">
        <v>252</v>
      </c>
      <c r="E110" s="5" t="s">
        <v>280</v>
      </c>
      <c r="F110" s="5" t="s">
        <v>254</v>
      </c>
      <c r="G110" s="5" t="s">
        <v>281</v>
      </c>
      <c r="I110" s="5" t="s">
        <v>302</v>
      </c>
      <c r="J110" s="5"/>
      <c r="K110" s="5"/>
      <c r="L110" s="5"/>
      <c r="M110" s="5"/>
      <c r="N110" s="6"/>
      <c r="P110" s="5" t="s">
        <v>524</v>
      </c>
      <c r="Q110" s="5" t="s">
        <v>252</v>
      </c>
      <c r="R110" s="5" t="s">
        <v>541</v>
      </c>
      <c r="S110" s="5" t="s">
        <v>254</v>
      </c>
      <c r="T110" s="5" t="s">
        <v>558</v>
      </c>
    </row>
    <row r="111" spans="1:20" ht="15">
      <c r="A111">
        <v>31</v>
      </c>
      <c r="B111" s="29">
        <v>42836</v>
      </c>
      <c r="C111" s="5" t="s">
        <v>282</v>
      </c>
      <c r="D111" s="5" t="s">
        <v>252</v>
      </c>
      <c r="E111" s="5" t="s">
        <v>283</v>
      </c>
      <c r="F111" s="5" t="s">
        <v>254</v>
      </c>
      <c r="G111" s="5" t="s">
        <v>284</v>
      </c>
      <c r="I111" s="5" t="s">
        <v>302</v>
      </c>
      <c r="J111" s="5"/>
      <c r="K111" s="5"/>
      <c r="L111" s="5"/>
      <c r="M111" s="5"/>
      <c r="N111" s="6"/>
      <c r="P111" s="5" t="s">
        <v>525</v>
      </c>
      <c r="Q111" s="5" t="s">
        <v>252</v>
      </c>
      <c r="R111" s="5" t="s">
        <v>542</v>
      </c>
      <c r="S111" s="5" t="s">
        <v>254</v>
      </c>
      <c r="T111" s="5" t="s">
        <v>559</v>
      </c>
    </row>
    <row r="112" spans="1:20" ht="15">
      <c r="A112">
        <v>32</v>
      </c>
      <c r="B112" s="29">
        <v>42837</v>
      </c>
      <c r="C112" s="5" t="s">
        <v>285</v>
      </c>
      <c r="D112" s="5" t="s">
        <v>252</v>
      </c>
      <c r="E112" s="5" t="s">
        <v>286</v>
      </c>
      <c r="F112" s="5" t="s">
        <v>254</v>
      </c>
      <c r="G112" s="5" t="s">
        <v>287</v>
      </c>
      <c r="I112" s="5" t="s">
        <v>302</v>
      </c>
      <c r="J112" s="5"/>
      <c r="K112" s="5"/>
      <c r="L112" s="5"/>
      <c r="M112" s="5"/>
      <c r="N112" s="6"/>
    </row>
    <row r="113" spans="1:21" ht="15">
      <c r="A113">
        <v>33</v>
      </c>
      <c r="B113" s="29">
        <v>42838</v>
      </c>
      <c r="I113" s="5" t="s">
        <v>302</v>
      </c>
      <c r="J113" s="5"/>
      <c r="K113" s="5"/>
      <c r="L113" s="5"/>
      <c r="M113" s="5"/>
      <c r="N113" s="6"/>
      <c r="P113" s="5" t="s">
        <v>526</v>
      </c>
      <c r="Q113" s="5" t="s">
        <v>252</v>
      </c>
      <c r="R113" s="5" t="s">
        <v>543</v>
      </c>
      <c r="S113" s="5" t="s">
        <v>254</v>
      </c>
      <c r="T113" s="5" t="s">
        <v>560</v>
      </c>
    </row>
    <row r="114" spans="1:21" ht="15">
      <c r="A114">
        <v>34</v>
      </c>
      <c r="B114" s="29">
        <v>42839</v>
      </c>
      <c r="I114" s="5" t="s">
        <v>302</v>
      </c>
      <c r="J114" s="5"/>
      <c r="K114" s="5"/>
      <c r="L114" s="5"/>
      <c r="M114" s="5"/>
      <c r="N114" s="6"/>
      <c r="P114" s="5" t="s">
        <v>527</v>
      </c>
      <c r="Q114" s="5" t="s">
        <v>252</v>
      </c>
      <c r="R114" s="5" t="s">
        <v>544</v>
      </c>
      <c r="S114" s="5" t="s">
        <v>254</v>
      </c>
      <c r="T114" s="5" t="s">
        <v>561</v>
      </c>
    </row>
    <row r="115" spans="1:21" ht="15">
      <c r="A115">
        <v>35</v>
      </c>
      <c r="B115" s="29">
        <v>42840</v>
      </c>
      <c r="C115" s="5" t="s">
        <v>288</v>
      </c>
      <c r="D115" s="5" t="s">
        <v>252</v>
      </c>
      <c r="E115" s="5" t="s">
        <v>289</v>
      </c>
      <c r="F115" s="5" t="s">
        <v>254</v>
      </c>
      <c r="G115" s="5" t="s">
        <v>290</v>
      </c>
      <c r="I115" s="5" t="s">
        <v>302</v>
      </c>
      <c r="J115" s="5"/>
      <c r="K115" s="5"/>
      <c r="L115" s="5"/>
      <c r="M115" s="5"/>
      <c r="N115" s="6"/>
      <c r="P115" s="5" t="s">
        <v>528</v>
      </c>
      <c r="Q115" s="5" t="s">
        <v>252</v>
      </c>
      <c r="R115" s="5" t="s">
        <v>545</v>
      </c>
      <c r="S115" s="5" t="s">
        <v>254</v>
      </c>
      <c r="T115" s="5" t="s">
        <v>562</v>
      </c>
    </row>
    <row r="116" spans="1:21" ht="15">
      <c r="A116">
        <v>36</v>
      </c>
      <c r="B116" s="29">
        <v>42841</v>
      </c>
      <c r="I116" s="5" t="s">
        <v>302</v>
      </c>
      <c r="J116" s="5"/>
      <c r="K116" s="5"/>
      <c r="L116" s="5"/>
      <c r="M116" s="5"/>
      <c r="N116" s="6"/>
      <c r="P116" s="5" t="s">
        <v>529</v>
      </c>
      <c r="Q116" s="5" t="s">
        <v>252</v>
      </c>
      <c r="R116" s="5" t="s">
        <v>546</v>
      </c>
      <c r="S116" s="5" t="s">
        <v>254</v>
      </c>
      <c r="T116" s="5" t="s">
        <v>563</v>
      </c>
    </row>
    <row r="117" spans="1:21" ht="15">
      <c r="A117">
        <v>37</v>
      </c>
      <c r="B117" s="29">
        <v>42842</v>
      </c>
      <c r="C117" s="5" t="s">
        <v>291</v>
      </c>
      <c r="D117" s="5" t="s">
        <v>252</v>
      </c>
      <c r="E117" s="5" t="s">
        <v>292</v>
      </c>
      <c r="F117" s="5" t="s">
        <v>254</v>
      </c>
      <c r="G117" s="5" t="s">
        <v>293</v>
      </c>
      <c r="I117" s="5" t="s">
        <v>302</v>
      </c>
      <c r="J117" s="5"/>
      <c r="K117" s="5"/>
      <c r="L117" s="5"/>
      <c r="M117" s="5"/>
      <c r="N117" s="6"/>
      <c r="P117" s="5" t="s">
        <v>530</v>
      </c>
      <c r="Q117" s="5" t="s">
        <v>252</v>
      </c>
      <c r="R117" s="5" t="s">
        <v>547</v>
      </c>
      <c r="S117" s="5" t="s">
        <v>254</v>
      </c>
      <c r="T117" s="5" t="s">
        <v>564</v>
      </c>
    </row>
    <row r="118" spans="1:21" ht="15">
      <c r="A118">
        <v>38</v>
      </c>
      <c r="B118" s="29">
        <v>42843</v>
      </c>
      <c r="C118" s="30" t="s">
        <v>294</v>
      </c>
      <c r="D118" s="30" t="s">
        <v>252</v>
      </c>
      <c r="E118" s="30" t="s">
        <v>295</v>
      </c>
      <c r="F118" s="30" t="s">
        <v>254</v>
      </c>
      <c r="G118" s="30" t="s">
        <v>296</v>
      </c>
      <c r="I118" s="5" t="s">
        <v>302</v>
      </c>
      <c r="J118" s="5"/>
      <c r="K118" s="5"/>
      <c r="L118" s="5"/>
      <c r="M118" s="5"/>
      <c r="N118" s="6"/>
      <c r="P118" s="30" t="s">
        <v>531</v>
      </c>
      <c r="Q118" s="30" t="s">
        <v>252</v>
      </c>
      <c r="R118" s="30" t="s">
        <v>548</v>
      </c>
      <c r="S118" s="30" t="s">
        <v>254</v>
      </c>
      <c r="T118" s="30" t="s">
        <v>565</v>
      </c>
      <c r="U118" s="30"/>
    </row>
    <row r="119" spans="1:21" ht="15">
      <c r="A119">
        <v>39</v>
      </c>
      <c r="B119" s="29">
        <v>42844</v>
      </c>
      <c r="C119" s="5" t="s">
        <v>297</v>
      </c>
      <c r="D119" s="5" t="s">
        <v>252</v>
      </c>
      <c r="E119" s="5" t="s">
        <v>298</v>
      </c>
      <c r="F119" s="5" t="s">
        <v>254</v>
      </c>
      <c r="G119" s="5" t="s">
        <v>299</v>
      </c>
      <c r="I119" s="5" t="s">
        <v>302</v>
      </c>
      <c r="J119" s="5"/>
      <c r="K119" s="5"/>
      <c r="L119" s="5"/>
      <c r="M119" s="5"/>
      <c r="N119" s="6"/>
      <c r="P119" s="5" t="s">
        <v>532</v>
      </c>
      <c r="Q119" s="5" t="s">
        <v>252</v>
      </c>
      <c r="R119" s="5" t="s">
        <v>549</v>
      </c>
      <c r="S119" s="5" t="s">
        <v>254</v>
      </c>
      <c r="T119" s="5" t="s">
        <v>566</v>
      </c>
    </row>
    <row r="120" spans="1:21" ht="15">
      <c r="A120" s="22"/>
    </row>
    <row r="121" spans="1:21" ht="15">
      <c r="A121" s="22"/>
    </row>
    <row r="130" spans="1:1" ht="15">
      <c r="A130" s="22"/>
    </row>
    <row r="131" spans="1:1" ht="15">
      <c r="A131" s="22"/>
    </row>
    <row r="132" spans="1:1" ht="15">
      <c r="A132" s="22"/>
    </row>
    <row r="133" spans="1:1" ht="15">
      <c r="A133" s="22"/>
    </row>
    <row r="134" spans="1:1" ht="15">
      <c r="A134" s="22"/>
    </row>
    <row r="135" spans="1:1" ht="15">
      <c r="A135" s="22"/>
    </row>
    <row r="136" spans="1:1" ht="15">
      <c r="A136" s="22"/>
    </row>
    <row r="137" spans="1:1" ht="15">
      <c r="A137" s="22"/>
    </row>
    <row r="138" spans="1:1">
      <c r="A138" t="s">
        <v>58</v>
      </c>
    </row>
    <row r="139" spans="1:1">
      <c r="A139" t="s">
        <v>56</v>
      </c>
    </row>
    <row r="140" spans="1:1">
      <c r="A140" t="s">
        <v>212</v>
      </c>
    </row>
    <row r="141" spans="1:1">
      <c r="A141" t="s">
        <v>213</v>
      </c>
    </row>
    <row r="142" spans="1:1">
      <c r="A142" t="s">
        <v>214</v>
      </c>
    </row>
    <row r="143" spans="1:1">
      <c r="A143" t="s">
        <v>215</v>
      </c>
    </row>
    <row r="144" spans="1:1">
      <c r="A144" t="s">
        <v>216</v>
      </c>
    </row>
    <row r="145" spans="1:1">
      <c r="A145" t="s">
        <v>217</v>
      </c>
    </row>
    <row r="148" spans="1:1">
      <c r="A148" t="s">
        <v>238</v>
      </c>
    </row>
    <row r="149" spans="1:1">
      <c r="A149" t="s">
        <v>51</v>
      </c>
    </row>
    <row r="150" spans="1:1">
      <c r="A150" t="s">
        <v>237</v>
      </c>
    </row>
    <row r="151" spans="1:1">
      <c r="A151" t="s">
        <v>53</v>
      </c>
    </row>
    <row r="152" spans="1:1">
      <c r="A152" t="s">
        <v>54</v>
      </c>
    </row>
    <row r="153" spans="1:1">
      <c r="A153" t="s">
        <v>61</v>
      </c>
    </row>
    <row r="154" spans="1:1" ht="15">
      <c r="A154" s="23" t="s">
        <v>234</v>
      </c>
    </row>
    <row r="155" spans="1:1">
      <c r="A155" t="s">
        <v>219</v>
      </c>
    </row>
    <row r="156" spans="1:1" ht="15">
      <c r="A156" s="23" t="s">
        <v>235</v>
      </c>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8"/>
  <sheetViews>
    <sheetView topLeftCell="A28" workbookViewId="0">
      <selection activeCell="A33" sqref="A33"/>
    </sheetView>
  </sheetViews>
  <sheetFormatPr defaultRowHeight="13.5"/>
  <cols>
    <col min="2" max="2" width="9.75" customWidth="1"/>
  </cols>
  <sheetData>
    <row r="3" spans="1:2">
      <c r="A3" t="s">
        <v>452</v>
      </c>
    </row>
    <row r="4" spans="1:2">
      <c r="A4" t="s">
        <v>451</v>
      </c>
    </row>
    <row r="5" spans="1:2">
      <c r="A5" t="s">
        <v>619</v>
      </c>
    </row>
    <row r="6" spans="1:2">
      <c r="A6" t="s">
        <v>567</v>
      </c>
    </row>
    <row r="10" spans="1:2">
      <c r="A10" t="s">
        <v>615</v>
      </c>
    </row>
    <row r="11" spans="1:2">
      <c r="A11" t="s">
        <v>620</v>
      </c>
      <c r="B11" t="s">
        <v>616</v>
      </c>
    </row>
    <row r="12" spans="1:2">
      <c r="A12" t="s">
        <v>621</v>
      </c>
      <c r="B12" t="s">
        <v>614</v>
      </c>
    </row>
    <row r="14" spans="1:2">
      <c r="A14" t="s">
        <v>618</v>
      </c>
    </row>
    <row r="15" spans="1:2">
      <c r="A15" t="s">
        <v>617</v>
      </c>
    </row>
    <row r="19" spans="1:2">
      <c r="A19" t="s">
        <v>730</v>
      </c>
      <c r="B19" t="s">
        <v>775</v>
      </c>
    </row>
    <row r="20" spans="1:2">
      <c r="B20" t="s">
        <v>731</v>
      </c>
    </row>
    <row r="21" spans="1:2">
      <c r="B21" t="s">
        <v>732</v>
      </c>
    </row>
    <row r="22" spans="1:2">
      <c r="B22" t="s">
        <v>733</v>
      </c>
    </row>
    <row r="23" spans="1:2">
      <c r="B23" t="s">
        <v>734</v>
      </c>
    </row>
    <row r="24" spans="1:2">
      <c r="B24" t="s">
        <v>736</v>
      </c>
    </row>
    <row r="25" spans="1:2">
      <c r="B25" t="s">
        <v>735</v>
      </c>
    </row>
    <row r="27" spans="1:2">
      <c r="B27" s="16" t="s">
        <v>772</v>
      </c>
    </row>
    <row r="28" spans="1:2">
      <c r="A28" s="6"/>
      <c r="B28" s="49" t="s">
        <v>752</v>
      </c>
    </row>
    <row r="30" spans="1:2">
      <c r="A30" t="s">
        <v>776</v>
      </c>
      <c r="B30" s="6" t="s">
        <v>779</v>
      </c>
    </row>
    <row r="31" spans="1:2">
      <c r="B31" s="49" t="s">
        <v>751</v>
      </c>
    </row>
    <row r="32" spans="1:2">
      <c r="B32" s="49"/>
    </row>
    <row r="33" spans="2:2">
      <c r="B33" t="s">
        <v>791</v>
      </c>
    </row>
    <row r="36" spans="2:2">
      <c r="B36" t="s">
        <v>793</v>
      </c>
    </row>
    <row r="48" spans="2:2">
      <c r="B48" s="49"/>
    </row>
    <row r="49" spans="1:7">
      <c r="B49" s="49"/>
    </row>
    <row r="50" spans="1:7">
      <c r="B50" s="49"/>
    </row>
    <row r="51" spans="1:7">
      <c r="B51" s="49"/>
    </row>
    <row r="52" spans="1:7" ht="14.25">
      <c r="B52" s="49"/>
      <c r="C52" s="1" t="s">
        <v>794</v>
      </c>
    </row>
    <row r="53" spans="1:7">
      <c r="B53" s="7" t="s">
        <v>780</v>
      </c>
      <c r="C53" t="s">
        <v>786</v>
      </c>
    </row>
    <row r="54" spans="1:7">
      <c r="C54" t="s">
        <v>784</v>
      </c>
    </row>
    <row r="56" spans="1:7">
      <c r="B56" s="49"/>
    </row>
    <row r="57" spans="1:7" ht="14.25">
      <c r="A57" t="s">
        <v>773</v>
      </c>
      <c r="B57" t="s">
        <v>777</v>
      </c>
      <c r="G57" s="48" t="s">
        <v>774</v>
      </c>
    </row>
    <row r="58" spans="1:7">
      <c r="B58" s="16" t="s">
        <v>778</v>
      </c>
    </row>
  </sheetData>
  <phoneticPr fontId="1" type="noConversion"/>
  <hyperlinks>
    <hyperlink ref="B31" r:id="rId1"/>
    <hyperlink ref="B28" r:id="rId2"/>
    <hyperlink ref="B27" r:id="rId3"/>
    <hyperlink ref="B58" r:id="rId4"/>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9"/>
  <sheetViews>
    <sheetView workbookViewId="0">
      <selection activeCell="G20" sqref="G20"/>
    </sheetView>
  </sheetViews>
  <sheetFormatPr defaultRowHeight="13.5"/>
  <sheetData>
    <row r="3" spans="1:1">
      <c r="A3" t="s">
        <v>833</v>
      </c>
    </row>
    <row r="4" spans="1:1">
      <c r="A4" t="s">
        <v>834</v>
      </c>
    </row>
    <row r="7" spans="1:1">
      <c r="A7" t="s">
        <v>839</v>
      </c>
    </row>
    <row r="8" spans="1:1">
      <c r="A8" t="s">
        <v>840</v>
      </c>
    </row>
    <row r="9" spans="1:1">
      <c r="A9" t="s">
        <v>841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I27" sqref="I27"/>
    </sheetView>
  </sheetViews>
  <sheetFormatPr defaultRowHeight="13.5"/>
  <sheetData>
    <row r="3" spans="1:2">
      <c r="A3" t="s">
        <v>842</v>
      </c>
    </row>
    <row r="6" spans="1:2">
      <c r="A6" t="s">
        <v>843</v>
      </c>
    </row>
    <row r="7" spans="1:2">
      <c r="A7" t="s">
        <v>753</v>
      </c>
    </row>
    <row r="10" spans="1:2" ht="14.25">
      <c r="A10" s="53" t="s">
        <v>831</v>
      </c>
    </row>
    <row r="11" spans="1:2">
      <c r="A11" t="s">
        <v>832</v>
      </c>
    </row>
    <row r="14" spans="1:2" ht="16.5">
      <c r="A14" s="50" t="s">
        <v>835</v>
      </c>
      <c r="B14" s="50" t="s">
        <v>836</v>
      </c>
    </row>
    <row r="17" spans="1:2" ht="16.5">
      <c r="A17" s="50" t="s">
        <v>838</v>
      </c>
      <c r="B17" s="50" t="s">
        <v>837</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G5" sqref="G5"/>
    </sheetView>
  </sheetViews>
  <sheetFormatPr defaultRowHeight="13.5"/>
  <sheetData>
    <row r="1" spans="1:2" ht="14.25">
      <c r="A1" s="1" t="s">
        <v>813</v>
      </c>
    </row>
    <row r="2" spans="1:2" ht="14.25">
      <c r="A2" s="1"/>
      <c r="B2" t="s">
        <v>804</v>
      </c>
    </row>
    <row r="3" spans="1:2" ht="14.25">
      <c r="A3" s="1"/>
      <c r="B3" t="s">
        <v>805</v>
      </c>
    </row>
    <row r="4" spans="1:2" ht="14.25">
      <c r="A4" s="1"/>
      <c r="B4" t="s">
        <v>806</v>
      </c>
    </row>
    <row r="5" spans="1:2" ht="14.25">
      <c r="A5" s="1"/>
    </row>
    <row r="6" spans="1:2">
      <c r="B6" s="7" t="s">
        <v>829</v>
      </c>
    </row>
    <row r="7" spans="1:2">
      <c r="B7" s="7" t="s">
        <v>725</v>
      </c>
    </row>
    <row r="8" spans="1:2">
      <c r="B8" s="7" t="s">
        <v>726</v>
      </c>
    </row>
    <row r="9" spans="1:2">
      <c r="B9" t="s">
        <v>727</v>
      </c>
    </row>
    <row r="10" spans="1:2">
      <c r="B10" t="s">
        <v>728</v>
      </c>
    </row>
    <row r="11" spans="1:2">
      <c r="B11" s="7" t="s">
        <v>739</v>
      </c>
    </row>
    <row r="13" spans="1:2" ht="14.25">
      <c r="A13" s="1" t="s">
        <v>738</v>
      </c>
    </row>
    <row r="14" spans="1:2">
      <c r="B14" t="s">
        <v>737</v>
      </c>
    </row>
    <row r="15" spans="1:2" ht="14.25">
      <c r="B15" s="1"/>
    </row>
    <row r="16" spans="1:2">
      <c r="A16" t="s">
        <v>810</v>
      </c>
    </row>
    <row r="17" spans="1:2" ht="14.25">
      <c r="B17" s="1" t="s">
        <v>740</v>
      </c>
    </row>
    <row r="18" spans="1:2">
      <c r="B18" t="s">
        <v>807</v>
      </c>
    </row>
    <row r="20" spans="1:2" ht="14.25">
      <c r="A20" s="1" t="s">
        <v>811</v>
      </c>
    </row>
    <row r="21" spans="1:2">
      <c r="B21" t="s">
        <v>809</v>
      </c>
    </row>
    <row r="23" spans="1:2" ht="14.25">
      <c r="A23" s="1" t="s">
        <v>812</v>
      </c>
    </row>
    <row r="24" spans="1:2">
      <c r="B24" t="s">
        <v>808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9"/>
  <sheetViews>
    <sheetView workbookViewId="0">
      <selection activeCell="B14" sqref="B14"/>
    </sheetView>
  </sheetViews>
  <sheetFormatPr defaultRowHeight="13.5"/>
  <sheetData>
    <row r="2" spans="1:1">
      <c r="A2" t="s">
        <v>609</v>
      </c>
    </row>
    <row r="3" spans="1:1">
      <c r="A3" t="s">
        <v>600</v>
      </c>
    </row>
    <row r="6" spans="1:1">
      <c r="A6" t="s">
        <v>610</v>
      </c>
    </row>
    <row r="7" spans="1:1">
      <c r="A7" t="s">
        <v>611</v>
      </c>
    </row>
    <row r="8" spans="1:1">
      <c r="A8" t="s">
        <v>612</v>
      </c>
    </row>
    <row r="9" spans="1:1">
      <c r="A9" t="s">
        <v>613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C26" sqref="C26"/>
    </sheetView>
  </sheetViews>
  <sheetFormatPr defaultRowHeight="13.5"/>
  <sheetData>
    <row r="1" spans="1:2">
      <c r="A1" s="7" t="s">
        <v>769</v>
      </c>
    </row>
    <row r="3" spans="1:2">
      <c r="B3" t="s">
        <v>603</v>
      </c>
    </row>
    <row r="4" spans="1:2">
      <c r="B4" t="s">
        <v>622</v>
      </c>
    </row>
    <row r="5" spans="1:2">
      <c r="B5" t="s">
        <v>604</v>
      </c>
    </row>
    <row r="8" spans="1:2">
      <c r="B8" t="s">
        <v>623</v>
      </c>
    </row>
    <row r="9" spans="1:2">
      <c r="B9" t="s">
        <v>624</v>
      </c>
    </row>
    <row r="10" spans="1:2">
      <c r="B10" t="s">
        <v>625</v>
      </c>
    </row>
    <row r="11" spans="1:2">
      <c r="B11" t="s">
        <v>626</v>
      </c>
    </row>
    <row r="15" spans="1:2">
      <c r="A15" s="7" t="s">
        <v>593</v>
      </c>
    </row>
    <row r="16" spans="1:2">
      <c r="B16" t="s">
        <v>770</v>
      </c>
    </row>
    <row r="17" spans="2:2">
      <c r="B17" t="s">
        <v>771</v>
      </c>
    </row>
    <row r="18" spans="2:2">
      <c r="B18" s="7" t="s">
        <v>372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Grupo Bimbo Inventory Demand</vt:lpstr>
      <vt:lpstr>data_leakage</vt:lpstr>
      <vt:lpstr>restaurant_visitor</vt:lpstr>
      <vt:lpstr>restaurant_visitor-1st</vt:lpstr>
      <vt:lpstr>tourism_forecasting</vt:lpstr>
      <vt:lpstr>simple_model</vt:lpstr>
      <vt:lpstr>holiday</vt:lpstr>
      <vt:lpstr>knn</vt:lpstr>
      <vt:lpstr>KDE-Kalman_filters</vt:lpstr>
      <vt:lpstr>new-insights</vt:lpstr>
      <vt:lpstr>web_traffic-1st</vt:lpstr>
      <vt:lpstr>timeseries-competition</vt:lpstr>
      <vt:lpstr>structure-modeling</vt:lpstr>
      <vt:lpstr>summary</vt:lpstr>
      <vt:lpstr>cross-validation</vt:lpstr>
      <vt:lpstr>Facebook-Predicting Check Ins</vt:lpstr>
      <vt:lpstr>grocery_sales-16th</vt:lpstr>
      <vt:lpstr>grocery_sales_lgbm</vt:lpstr>
      <vt:lpstr>grocery_sales-1st</vt:lpstr>
      <vt:lpstr>grocery_sales-seq-to-seq</vt:lpstr>
      <vt:lpstr>rossmann_sales</vt:lpstr>
      <vt:lpstr>rossmann_sales-others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2018-07-27T00:27:08Z</dcterms:modified>
</cp:coreProperties>
</file>