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DieseArbeitsmappe"/>
  <bookViews>
    <workbookView xWindow="120" yWindow="108" windowWidth="9168" windowHeight="11832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24519"/>
</workbook>
</file>

<file path=xl/calcChain.xml><?xml version="1.0" encoding="utf-8"?>
<calcChain xmlns="http://schemas.openxmlformats.org/spreadsheetml/2006/main">
  <c r="J9" i="24"/>
  <c r="J8"/>
  <c r="J7"/>
  <c r="J6"/>
  <c r="J5"/>
  <c r="E39"/>
  <c r="I39" s="1"/>
  <c r="E24"/>
  <c r="I24" s="1"/>
  <c r="E25"/>
  <c r="I25" s="1"/>
  <c r="E26"/>
  <c r="I26" s="1"/>
  <c r="E27"/>
  <c r="I27" s="1"/>
  <c r="E28"/>
  <c r="I28" s="1"/>
  <c r="E29"/>
  <c r="I29" s="1"/>
  <c r="E30"/>
  <c r="I30" s="1"/>
  <c r="E31"/>
  <c r="I31" s="1"/>
  <c r="E32"/>
  <c r="I32" s="1"/>
  <c r="E33"/>
  <c r="I33" s="1"/>
  <c r="E34"/>
  <c r="I34" s="1"/>
  <c r="E35"/>
  <c r="I35" s="1"/>
  <c r="E36"/>
  <c r="I36" s="1"/>
  <c r="E37"/>
  <c r="I37" s="1"/>
  <c r="E38"/>
  <c r="I38" s="1"/>
  <c r="J31" l="1"/>
  <c r="K25"/>
  <c r="N6"/>
  <c r="O6" s="1"/>
  <c r="K24" s="1"/>
  <c r="N9"/>
  <c r="O9" s="1"/>
  <c r="K37" s="1"/>
  <c r="N8"/>
  <c r="O8" s="1"/>
  <c r="K29" s="1"/>
  <c r="N7"/>
  <c r="O7" s="1"/>
  <c r="K27" s="1"/>
  <c r="J29" l="1"/>
  <c r="K26"/>
  <c r="L26" s="1"/>
  <c r="M26" s="1"/>
  <c r="K28"/>
  <c r="J26"/>
  <c r="K30"/>
  <c r="K31"/>
  <c r="K32"/>
  <c r="J33"/>
  <c r="J30"/>
  <c r="K33"/>
  <c r="J35"/>
  <c r="J28"/>
  <c r="K34"/>
  <c r="K35"/>
  <c r="K36"/>
  <c r="J37"/>
  <c r="J34"/>
  <c r="J39"/>
  <c r="J36"/>
  <c r="J32"/>
  <c r="K38"/>
  <c r="K39"/>
  <c r="J25"/>
  <c r="J24"/>
  <c r="L24" s="1"/>
  <c r="M24" s="1"/>
  <c r="J38"/>
  <c r="J27"/>
  <c r="L36"/>
  <c r="L32" l="1"/>
  <c r="M32" s="1"/>
  <c r="F32" s="1"/>
  <c r="G32" s="1"/>
  <c r="L27"/>
  <c r="M27" s="1"/>
  <c r="F27" s="1"/>
  <c r="G27" s="1"/>
  <c r="M36"/>
  <c r="F36" s="1"/>
  <c r="G36" s="1"/>
  <c r="L37"/>
  <c r="L25"/>
  <c r="L38"/>
  <c r="L35"/>
  <c r="M35" s="1"/>
  <c r="L28"/>
  <c r="L31"/>
  <c r="L34"/>
  <c r="L33"/>
  <c r="L39"/>
  <c r="L30"/>
  <c r="M30" s="1"/>
  <c r="L29"/>
  <c r="M29" s="1"/>
  <c r="F35"/>
  <c r="G35" s="1"/>
  <c r="F26"/>
  <c r="G26" s="1"/>
  <c r="F24"/>
  <c r="G24" s="1"/>
  <c r="M34" l="1"/>
  <c r="F34" s="1"/>
  <c r="G34" s="1"/>
  <c r="M38"/>
  <c r="F38" s="1"/>
  <c r="G38" s="1"/>
  <c r="M33"/>
  <c r="F33" s="1"/>
  <c r="G33" s="1"/>
  <c r="M39"/>
  <c r="F39" s="1"/>
  <c r="G39" s="1"/>
  <c r="M28"/>
  <c r="F28" s="1"/>
  <c r="G28" s="1"/>
  <c r="M37"/>
  <c r="F37" s="1"/>
  <c r="G37" s="1"/>
  <c r="M31"/>
  <c r="F31" s="1"/>
  <c r="G31" s="1"/>
  <c r="M25"/>
  <c r="F25" s="1"/>
  <c r="G25" s="1"/>
  <c r="F30"/>
  <c r="G30" s="1"/>
  <c r="F29"/>
  <c r="G29" s="1"/>
</calcChain>
</file>

<file path=xl/sharedStrings.xml><?xml version="1.0" encoding="utf-8"?>
<sst xmlns="http://schemas.openxmlformats.org/spreadsheetml/2006/main" count="42" uniqueCount="38">
  <si>
    <t>OD 1</t>
  </si>
  <si>
    <t>OD 2</t>
  </si>
  <si>
    <t>Calibrators</t>
  </si>
  <si>
    <t>Samples</t>
  </si>
  <si>
    <t>No.</t>
  </si>
  <si>
    <t>General Information</t>
  </si>
  <si>
    <t>Date:</t>
  </si>
  <si>
    <t>Operator:</t>
  </si>
  <si>
    <t>Lot Number:</t>
  </si>
  <si>
    <t>Graphic</t>
  </si>
  <si>
    <t>Kit Reference:</t>
  </si>
  <si>
    <t>Mean OD</t>
  </si>
  <si>
    <t>0. Switch to the "Form" tab.</t>
  </si>
  <si>
    <t>OD</t>
  </si>
  <si>
    <t>c  [ppm]</t>
  </si>
  <si>
    <t>Result</t>
  </si>
  <si>
    <t>0 ppm</t>
  </si>
  <si>
    <t>c</t>
  </si>
  <si>
    <t>Geradenpararameter:</t>
  </si>
  <si>
    <t>a</t>
  </si>
  <si>
    <t>b</t>
  </si>
  <si>
    <t>Std1-Std2</t>
  </si>
  <si>
    <t>Std2-Std3</t>
  </si>
  <si>
    <t>Std3-Std4</t>
  </si>
  <si>
    <t>Std4-Std5</t>
  </si>
  <si>
    <t>2. Type the general information and the calibrator OD´s into the upper grey array of the sheet.</t>
  </si>
  <si>
    <t>5. Type the sample OD´s into the lower grey array of the sheet.</t>
  </si>
  <si>
    <t>Ergebnissberechnung</t>
  </si>
  <si>
    <t>OD, mean</t>
  </si>
  <si>
    <t>Konzentration</t>
  </si>
  <si>
    <t>Ausgabewert</t>
  </si>
  <si>
    <t>1 ppm</t>
  </si>
  <si>
    <t>4 ppm</t>
  </si>
  <si>
    <t>10 ppm</t>
  </si>
  <si>
    <t>40 ppm</t>
  </si>
  <si>
    <t>Results of Peanut Elisa Kit</t>
  </si>
  <si>
    <t>Peanut ELISA Evaluation</t>
  </si>
  <si>
    <t>6. The corresponding Peanut concentrations will be automatically calculated.</t>
  </si>
</sst>
</file>

<file path=xl/styles.xml><?xml version="1.0" encoding="utf-8"?>
<styleSheet xmlns="http://schemas.openxmlformats.org/spreadsheetml/2006/main">
  <numFmts count="2">
    <numFmt numFmtId="176" formatCode="0.000"/>
    <numFmt numFmtId="177" formatCode="0.0"/>
  </numFmts>
  <fonts count="22">
    <font>
      <sz val="10"/>
      <name val="Arial"/>
    </font>
    <font>
      <u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Helv"/>
    </font>
    <font>
      <sz val="9"/>
      <color theme="0"/>
      <name val="Helv"/>
    </font>
    <font>
      <b/>
      <u/>
      <sz val="14"/>
      <name val="Arial"/>
      <family val="2"/>
    </font>
    <font>
      <b/>
      <sz val="9"/>
      <color theme="0"/>
      <name val="Helv"/>
    </font>
    <font>
      <sz val="9"/>
      <name val="Helv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78">
    <xf numFmtId="0" fontId="0" fillId="0" borderId="0" xfId="0"/>
    <xf numFmtId="176" fontId="14" fillId="3" borderId="1" xfId="0" applyNumberFormat="1" applyFont="1" applyFill="1" applyBorder="1" applyAlignment="1" applyProtection="1">
      <alignment horizontal="center"/>
      <protection locked="0"/>
    </xf>
    <xf numFmtId="2" fontId="11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3" fillId="4" borderId="0" xfId="0" applyFont="1" applyFill="1" applyBorder="1" applyProtection="1">
      <protection hidden="1"/>
    </xf>
    <xf numFmtId="177" fontId="14" fillId="4" borderId="0" xfId="0" applyNumberFormat="1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176" fontId="14" fillId="4" borderId="0" xfId="0" applyNumberFormat="1" applyFont="1" applyFill="1" applyBorder="1" applyAlignment="1" applyProtection="1">
      <alignment horizontal="center"/>
      <protection hidden="1"/>
    </xf>
    <xf numFmtId="2" fontId="15" fillId="4" borderId="0" xfId="0" applyNumberFormat="1" applyFont="1" applyFill="1" applyBorder="1" applyAlignment="1" applyProtection="1">
      <alignment horizontal="center"/>
      <protection hidden="1"/>
    </xf>
    <xf numFmtId="177" fontId="15" fillId="4" borderId="0" xfId="0" applyNumberFormat="1" applyFont="1" applyFill="1" applyBorder="1" applyAlignment="1" applyProtection="1">
      <alignment horizontal="center"/>
      <protection hidden="1"/>
    </xf>
    <xf numFmtId="176" fontId="15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left"/>
      <protection hidden="1"/>
    </xf>
    <xf numFmtId="176" fontId="11" fillId="4" borderId="0" xfId="0" applyNumberFormat="1" applyFont="1" applyFill="1" applyBorder="1" applyAlignment="1" applyProtection="1">
      <alignment horizontal="left"/>
      <protection hidden="1"/>
    </xf>
    <xf numFmtId="177" fontId="15" fillId="4" borderId="0" xfId="0" applyNumberFormat="1" applyFont="1" applyFill="1" applyBorder="1" applyAlignment="1" applyProtection="1">
      <alignment horizontal="left"/>
      <protection hidden="1"/>
    </xf>
    <xf numFmtId="176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Protection="1">
      <protection hidden="1"/>
    </xf>
    <xf numFmtId="176" fontId="17" fillId="4" borderId="0" xfId="0" applyNumberFormat="1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Alignment="1" applyProtection="1">
      <alignment horizontal="center"/>
      <protection hidden="1"/>
    </xf>
    <xf numFmtId="176" fontId="16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Protection="1">
      <protection hidden="1"/>
    </xf>
    <xf numFmtId="2" fontId="17" fillId="4" borderId="0" xfId="0" applyNumberFormat="1" applyFont="1" applyFill="1" applyBorder="1" applyAlignment="1" applyProtection="1">
      <alignment horizontal="center"/>
      <protection hidden="1"/>
    </xf>
    <xf numFmtId="2" fontId="11" fillId="4" borderId="0" xfId="0" applyNumberFormat="1" applyFont="1" applyFill="1" applyBorder="1" applyProtection="1">
      <protection hidden="1"/>
    </xf>
    <xf numFmtId="176" fontId="1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176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Protection="1">
      <protection hidden="1"/>
    </xf>
    <xf numFmtId="2" fontId="20" fillId="4" borderId="0" xfId="0" applyNumberFormat="1" applyFont="1" applyFill="1" applyBorder="1" applyAlignment="1" applyProtection="1">
      <alignment horizontal="center"/>
      <protection hidden="1"/>
    </xf>
    <xf numFmtId="2" fontId="9" fillId="4" borderId="0" xfId="0" applyNumberFormat="1" applyFont="1" applyFill="1" applyBorder="1" applyProtection="1">
      <protection hidden="1"/>
    </xf>
    <xf numFmtId="2" fontId="9" fillId="4" borderId="0" xfId="0" applyNumberFormat="1" applyFont="1" applyFill="1" applyBorder="1" applyAlignment="1" applyProtection="1">
      <alignment horizontal="center"/>
      <protection hidden="1"/>
    </xf>
    <xf numFmtId="176" fontId="11" fillId="4" borderId="0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9" fillId="4" borderId="0" xfId="0" applyFont="1" applyFill="1" applyProtection="1">
      <protection hidden="1"/>
    </xf>
    <xf numFmtId="0" fontId="10" fillId="0" borderId="0" xfId="0" applyFont="1" applyProtection="1">
      <protection hidden="1"/>
    </xf>
    <xf numFmtId="0" fontId="0" fillId="0" borderId="0" xfId="0" applyProtection="1">
      <protection hidden="1"/>
    </xf>
    <xf numFmtId="0" fontId="18" fillId="2" borderId="0" xfId="0" applyFont="1" applyFill="1" applyAlignment="1" applyProtection="1">
      <alignment horizontal="left"/>
      <protection hidden="1"/>
    </xf>
    <xf numFmtId="0" fontId="11" fillId="4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176" fontId="11" fillId="4" borderId="0" xfId="0" applyNumberFormat="1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hidden="1"/>
    </xf>
    <xf numFmtId="176" fontId="8" fillId="2" borderId="1" xfId="0" applyNumberFormat="1" applyFont="1" applyFill="1" applyBorder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176" fontId="13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0" fontId="1" fillId="4" borderId="0" xfId="0" applyFont="1" applyFill="1"/>
    <xf numFmtId="0" fontId="21" fillId="4" borderId="0" xfId="0" applyFont="1" applyFill="1"/>
    <xf numFmtId="0" fontId="0" fillId="4" borderId="0" xfId="0" applyFill="1" applyProtection="1">
      <protection hidden="1"/>
    </xf>
    <xf numFmtId="0" fontId="10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5" fillId="4" borderId="6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9" fillId="2" borderId="0" xfId="3" applyFill="1"/>
    <xf numFmtId="0" fontId="7" fillId="2" borderId="0" xfId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4" borderId="6" xfId="0" applyFont="1" applyFill="1" applyBorder="1" applyAlignment="1" applyProtection="1">
      <alignment horizontal="center"/>
      <protection locked="0"/>
    </xf>
  </cellXfs>
  <cellStyles count="5">
    <cellStyle name="Standard 2" xfId="3"/>
    <cellStyle name="Standard 3" xfId="4"/>
    <cellStyle name="Standard 4" xfId="2"/>
    <cellStyle name="常规" xfId="0" builtinId="0"/>
    <cellStyle name="超链接" xfId="1" builtinId="8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lang="en-US"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 according to the point-to-point evaluation</a:t>
            </a:r>
          </a:p>
        </c:rich>
      </c:tx>
      <c:layout>
        <c:manualLayout>
          <c:xMode val="edge"/>
          <c:yMode val="edge"/>
          <c:x val="0.12327213712600928"/>
          <c:y val="7.413879671366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130461759856411"/>
          <c:y val="0.20313005274590878"/>
          <c:w val="0.76087091130072504"/>
          <c:h val="0.63231197771587877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Form!$I$6:$I$9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0.14199999999999999</c:v>
                </c:pt>
                <c:pt idx="1">
                  <c:v>0.40699999999999997</c:v>
                </c:pt>
                <c:pt idx="2">
                  <c:v>0.85099999999999998</c:v>
                </c:pt>
                <c:pt idx="3">
                  <c:v>2.0350000000000001</c:v>
                </c:pt>
              </c:numCache>
            </c:numRef>
          </c:yVal>
        </c:ser>
        <c:dLbls/>
        <c:axId val="69032192"/>
        <c:axId val="69042560"/>
      </c:scatterChart>
      <c:valAx>
        <c:axId val="69032192"/>
        <c:scaling>
          <c:orientation val="minMax"/>
          <c:max val="45"/>
          <c:min val="1"/>
        </c:scaling>
        <c:axPos val="b"/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en-US"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ppm</a:t>
                </a:r>
              </a:p>
            </c:rich>
          </c:tx>
          <c:layout>
            <c:manualLayout>
              <c:xMode val="edge"/>
              <c:yMode val="edge"/>
              <c:x val="0.47742793629889796"/>
              <c:y val="0.9208290440299922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9042560"/>
        <c:crosses val="autoZero"/>
        <c:crossBetween val="midCat"/>
      </c:valAx>
      <c:valAx>
        <c:axId val="69042560"/>
        <c:scaling>
          <c:orientation val="minMax"/>
          <c:max val="3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212E-2"/>
              <c:y val="0.4232920291286608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9032192"/>
        <c:crossesAt val="1.0000000000000005E-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0.98425196899999956" l="0.78740157499999996" r="0.78740157499999996" t="0.98425196899999956" header="0.49212598450000067" footer="0.4921259845000006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 macro="">
      <xdr:nvGraphicFramePr>
        <xdr:cNvPr id="20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466725</xdr:colOff>
      <xdr:row>1</xdr:row>
      <xdr:rowOff>0</xdr:rowOff>
    </xdr:from>
    <xdr:to>
      <xdr:col>7</xdr:col>
      <xdr:colOff>28574</xdr:colOff>
      <xdr:row>2</xdr:row>
      <xdr:rowOff>136107</xdr:rowOff>
    </xdr:to>
    <xdr:pic>
      <xdr:nvPicPr>
        <xdr:cNvPr id="4" name="Kép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14725" y="85725"/>
          <a:ext cx="1847849" cy="36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G9"/>
  <sheetViews>
    <sheetView workbookViewId="0">
      <selection activeCell="E10" sqref="E10"/>
    </sheetView>
  </sheetViews>
  <sheetFormatPr defaultColWidth="11.44140625" defaultRowHeight="13.2"/>
  <cols>
    <col min="1" max="6" width="11.44140625" style="60"/>
    <col min="7" max="7" width="12.6640625" style="60" customWidth="1"/>
    <col min="8" max="16384" width="11.44140625" style="60"/>
  </cols>
  <sheetData>
    <row r="1" spans="1:7" ht="17.399999999999999">
      <c r="C1" s="61" t="s">
        <v>36</v>
      </c>
    </row>
    <row r="2" spans="1:7" ht="17.399999999999999">
      <c r="C2" s="61"/>
    </row>
    <row r="3" spans="1:7" ht="15">
      <c r="A3" s="62" t="s">
        <v>12</v>
      </c>
      <c r="B3" s="62"/>
      <c r="C3" s="62"/>
      <c r="D3" s="62"/>
      <c r="E3" s="62"/>
      <c r="F3" s="62"/>
      <c r="G3" s="62"/>
    </row>
    <row r="4" spans="1:7" ht="15">
      <c r="A4" s="62"/>
      <c r="B4" s="62"/>
      <c r="C4" s="62"/>
      <c r="D4" s="62"/>
      <c r="E4" s="62"/>
      <c r="F4" s="62"/>
      <c r="G4" s="62"/>
    </row>
    <row r="5" spans="1:7" ht="15">
      <c r="A5" s="62" t="s">
        <v>25</v>
      </c>
      <c r="B5" s="62"/>
      <c r="C5" s="62"/>
      <c r="D5" s="62"/>
      <c r="E5" s="62"/>
      <c r="F5" s="62"/>
      <c r="G5" s="62"/>
    </row>
    <row r="6" spans="1:7" ht="15">
      <c r="A6" s="62"/>
      <c r="B6" s="62"/>
      <c r="C6" s="62"/>
      <c r="D6" s="62"/>
      <c r="E6" s="62"/>
      <c r="F6" s="62"/>
      <c r="G6" s="62"/>
    </row>
    <row r="7" spans="1:7" ht="15">
      <c r="A7" s="62" t="s">
        <v>26</v>
      </c>
      <c r="B7" s="62"/>
      <c r="C7" s="62"/>
      <c r="D7" s="62"/>
      <c r="E7" s="62"/>
      <c r="F7" s="62"/>
      <c r="G7" s="62"/>
    </row>
    <row r="8" spans="1:7" ht="15">
      <c r="A8" s="62"/>
      <c r="B8" s="62"/>
      <c r="C8" s="62"/>
      <c r="D8" s="62"/>
      <c r="E8" s="62"/>
      <c r="F8" s="62"/>
      <c r="G8" s="62"/>
    </row>
    <row r="9" spans="1:7" ht="15">
      <c r="A9" s="62" t="s">
        <v>37</v>
      </c>
      <c r="B9" s="62"/>
      <c r="C9" s="62"/>
      <c r="D9" s="62"/>
      <c r="E9" s="62"/>
      <c r="F9" s="62"/>
      <c r="G9" s="62"/>
    </row>
  </sheetData>
  <sheetProtection password="CEEC" sheet="1" objects="1" scenarios="1" selectLockedCells="1" selectUnlockedCell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AC111"/>
  <sheetViews>
    <sheetView tabSelected="1" workbookViewId="0">
      <selection activeCell="C17" sqref="C17:G17"/>
    </sheetView>
  </sheetViews>
  <sheetFormatPr defaultColWidth="11.44140625" defaultRowHeight="13.2"/>
  <cols>
    <col min="1" max="16384" width="11.44140625" style="38"/>
  </cols>
  <sheetData>
    <row r="1" spans="1:29" ht="6.75" customHeight="1">
      <c r="A1" s="35"/>
      <c r="B1" s="35"/>
      <c r="C1" s="35"/>
      <c r="D1" s="35"/>
      <c r="E1" s="35"/>
      <c r="F1" s="35"/>
      <c r="G1" s="35"/>
      <c r="H1" s="40"/>
      <c r="I1" s="40"/>
      <c r="J1" s="40"/>
      <c r="K1" s="40"/>
      <c r="L1" s="40"/>
      <c r="M1" s="40"/>
      <c r="N1" s="40"/>
      <c r="O1" s="40"/>
      <c r="P1" s="40"/>
      <c r="Q1" s="40"/>
      <c r="R1" s="36"/>
      <c r="S1" s="36"/>
      <c r="T1" s="36"/>
      <c r="U1" s="36"/>
      <c r="V1" s="37"/>
      <c r="W1" s="37"/>
      <c r="X1" s="37"/>
      <c r="Y1" s="37"/>
      <c r="Z1" s="37"/>
      <c r="AA1" s="37"/>
      <c r="AB1" s="37"/>
      <c r="AC1" s="37"/>
    </row>
    <row r="2" spans="1:29" ht="17.399999999999999">
      <c r="A2" s="39" t="s">
        <v>35</v>
      </c>
      <c r="B2" s="35"/>
      <c r="C2" s="35"/>
      <c r="E2" s="35"/>
      <c r="F2" s="35"/>
      <c r="G2" s="35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36"/>
      <c r="U2" s="36"/>
      <c r="V2" s="37"/>
      <c r="W2" s="37"/>
      <c r="X2" s="37"/>
      <c r="Y2" s="37"/>
      <c r="Z2" s="37"/>
      <c r="AA2" s="37"/>
      <c r="AB2" s="37"/>
      <c r="AC2" s="37"/>
    </row>
    <row r="3" spans="1:29" ht="12" customHeight="1">
      <c r="A3" s="35"/>
      <c r="B3" s="35"/>
      <c r="C3" s="35"/>
      <c r="D3" s="35"/>
      <c r="E3" s="35"/>
      <c r="F3" s="35"/>
      <c r="G3" s="35"/>
      <c r="H3" s="40"/>
      <c r="I3" s="16" t="s">
        <v>17</v>
      </c>
      <c r="J3" s="16" t="s">
        <v>13</v>
      </c>
      <c r="K3" s="40"/>
      <c r="L3" s="40"/>
      <c r="M3" s="40"/>
      <c r="N3" s="40"/>
      <c r="O3" s="40"/>
      <c r="P3" s="40"/>
      <c r="Q3" s="40"/>
      <c r="R3" s="40"/>
      <c r="S3" s="40"/>
      <c r="T3" s="36"/>
      <c r="U3" s="36"/>
      <c r="V3" s="37"/>
      <c r="W3" s="37"/>
      <c r="X3" s="37"/>
      <c r="Y3" s="37"/>
      <c r="Z3" s="37"/>
      <c r="AA3" s="37"/>
      <c r="AB3" s="37"/>
      <c r="AC3" s="37"/>
    </row>
    <row r="4" spans="1:29" hidden="1">
      <c r="A4" s="35"/>
      <c r="B4" s="35"/>
      <c r="C4" s="35"/>
      <c r="D4" s="35"/>
      <c r="E4" s="35"/>
      <c r="F4" s="35"/>
      <c r="G4" s="35"/>
      <c r="H4" s="40"/>
      <c r="I4" s="4"/>
      <c r="J4" s="4"/>
      <c r="K4" s="40"/>
      <c r="L4" s="40"/>
      <c r="M4" s="40"/>
      <c r="N4" s="40"/>
      <c r="O4" s="40"/>
      <c r="P4" s="40"/>
      <c r="Q4" s="40"/>
      <c r="R4" s="40"/>
      <c r="S4" s="40"/>
      <c r="T4" s="36"/>
      <c r="U4" s="36"/>
      <c r="V4" s="37"/>
      <c r="W4" s="37"/>
      <c r="X4" s="37"/>
      <c r="Y4" s="37"/>
      <c r="Z4" s="37"/>
      <c r="AA4" s="37"/>
      <c r="AB4" s="37"/>
      <c r="AC4" s="37"/>
    </row>
    <row r="5" spans="1:29" ht="15.6">
      <c r="A5" s="41" t="s">
        <v>5</v>
      </c>
      <c r="B5" s="35"/>
      <c r="C5" s="35"/>
      <c r="D5" s="35"/>
      <c r="E5" s="35"/>
      <c r="F5" s="35"/>
      <c r="G5" s="35"/>
      <c r="H5" s="40"/>
      <c r="I5" s="16">
        <v>0</v>
      </c>
      <c r="J5" s="15">
        <f>AVERAGE(C16:C17)</f>
        <v>0.04</v>
      </c>
      <c r="K5" s="40"/>
      <c r="L5" s="40" t="s">
        <v>18</v>
      </c>
      <c r="M5" s="40"/>
      <c r="N5" s="42" t="s">
        <v>19</v>
      </c>
      <c r="O5" s="42" t="s">
        <v>20</v>
      </c>
      <c r="P5" s="40"/>
      <c r="Q5" s="40"/>
      <c r="R5" s="40"/>
      <c r="S5" s="40"/>
      <c r="T5" s="36"/>
      <c r="U5" s="36"/>
      <c r="V5" s="37"/>
      <c r="W5" s="37"/>
      <c r="X5" s="37"/>
      <c r="Y5" s="37"/>
      <c r="Z5" s="37"/>
      <c r="AA5" s="37"/>
      <c r="AB5" s="37"/>
      <c r="AC5" s="37"/>
    </row>
    <row r="6" spans="1:29">
      <c r="A6" s="35"/>
      <c r="B6" s="35"/>
      <c r="C6" s="35"/>
      <c r="D6" s="35"/>
      <c r="E6" s="35"/>
      <c r="F6" s="35"/>
      <c r="G6" s="35"/>
      <c r="H6" s="40"/>
      <c r="I6" s="16">
        <v>1</v>
      </c>
      <c r="J6" s="15">
        <f>AVERAGE(D16:D17)</f>
        <v>0.14199999999999999</v>
      </c>
      <c r="K6" s="40"/>
      <c r="L6" s="40" t="s">
        <v>21</v>
      </c>
      <c r="M6" s="40"/>
      <c r="N6" s="43">
        <f>(J6-J5)/(I6-I5)</f>
        <v>0.10199999999999998</v>
      </c>
      <c r="O6" s="43">
        <f>J6-(N6*I6)</f>
        <v>4.0000000000000008E-2</v>
      </c>
      <c r="P6" s="40"/>
      <c r="Q6" s="40"/>
      <c r="R6" s="40"/>
      <c r="S6" s="40"/>
      <c r="T6" s="36"/>
      <c r="U6" s="36"/>
      <c r="V6" s="37"/>
      <c r="W6" s="37"/>
      <c r="X6" s="37"/>
      <c r="Y6" s="37"/>
      <c r="Z6" s="37"/>
      <c r="AA6" s="37"/>
      <c r="AB6" s="37"/>
      <c r="AC6" s="37"/>
    </row>
    <row r="7" spans="1:29" ht="14.4">
      <c r="A7" s="44" t="s">
        <v>6</v>
      </c>
      <c r="B7" s="45"/>
      <c r="C7" s="73"/>
      <c r="D7" s="74"/>
      <c r="E7" s="35"/>
      <c r="F7" s="35"/>
      <c r="G7" s="35"/>
      <c r="H7" s="40"/>
      <c r="I7" s="16">
        <v>4</v>
      </c>
      <c r="J7" s="15">
        <f>AVERAGE(E16:E17)</f>
        <v>0.40699999999999997</v>
      </c>
      <c r="K7" s="40"/>
      <c r="L7" s="40" t="s">
        <v>22</v>
      </c>
      <c r="M7" s="40"/>
      <c r="N7" s="43">
        <f t="shared" ref="N7:N9" si="0">(J7-J6)/(I7-I6)</f>
        <v>8.8333333333333333E-2</v>
      </c>
      <c r="O7" s="43">
        <f t="shared" ref="O7:O9" si="1">J7-(N7*I7)</f>
        <v>5.366666666666664E-2</v>
      </c>
      <c r="P7" s="40"/>
      <c r="Q7" s="40"/>
      <c r="R7" s="40"/>
      <c r="S7" s="40"/>
      <c r="T7" s="36"/>
      <c r="U7" s="36"/>
      <c r="V7" s="37"/>
      <c r="W7" s="37"/>
      <c r="X7" s="37"/>
      <c r="Y7" s="37"/>
      <c r="Z7" s="37"/>
      <c r="AA7" s="37"/>
      <c r="AB7" s="37"/>
      <c r="AC7" s="37"/>
    </row>
    <row r="8" spans="1:29" ht="14.4">
      <c r="A8" s="44" t="s">
        <v>7</v>
      </c>
      <c r="B8" s="45"/>
      <c r="C8" s="73"/>
      <c r="D8" s="74"/>
      <c r="E8" s="35"/>
      <c r="F8" s="35"/>
      <c r="G8" s="35"/>
      <c r="H8" s="40"/>
      <c r="I8" s="16">
        <v>10</v>
      </c>
      <c r="J8" s="15">
        <f>AVERAGE(F16:F17)</f>
        <v>0.85099999999999998</v>
      </c>
      <c r="K8" s="40"/>
      <c r="L8" s="40" t="s">
        <v>23</v>
      </c>
      <c r="M8" s="40"/>
      <c r="N8" s="43">
        <f t="shared" si="0"/>
        <v>7.3999999999999996E-2</v>
      </c>
      <c r="O8" s="43">
        <f t="shared" si="1"/>
        <v>0.11099999999999999</v>
      </c>
      <c r="P8" s="40"/>
      <c r="Q8" s="40"/>
      <c r="R8" s="40"/>
      <c r="S8" s="40"/>
      <c r="T8" s="36"/>
      <c r="U8" s="36"/>
      <c r="V8" s="37"/>
      <c r="W8" s="37"/>
      <c r="X8" s="37"/>
      <c r="Y8" s="37"/>
      <c r="Z8" s="37"/>
      <c r="AA8" s="37"/>
      <c r="AB8" s="37"/>
      <c r="AC8" s="37"/>
    </row>
    <row r="9" spans="1:29" ht="14.4">
      <c r="A9" s="44" t="s">
        <v>10</v>
      </c>
      <c r="B9" s="45"/>
      <c r="C9" s="73"/>
      <c r="D9" s="74"/>
      <c r="E9" s="71"/>
      <c r="F9" s="72"/>
      <c r="G9" s="71"/>
      <c r="H9" s="40"/>
      <c r="I9" s="16">
        <v>40</v>
      </c>
      <c r="J9" s="15">
        <f>AVERAGE(G16:G17)</f>
        <v>2.0350000000000001</v>
      </c>
      <c r="K9" s="40"/>
      <c r="L9" s="40" t="s">
        <v>24</v>
      </c>
      <c r="M9" s="40"/>
      <c r="N9" s="43">
        <f t="shared" si="0"/>
        <v>3.9466666666666671E-2</v>
      </c>
      <c r="O9" s="43">
        <f t="shared" si="1"/>
        <v>0.45633333333333326</v>
      </c>
      <c r="P9" s="40"/>
      <c r="Q9" s="40"/>
      <c r="R9" s="40"/>
      <c r="S9" s="40"/>
      <c r="T9" s="36"/>
      <c r="U9" s="36"/>
      <c r="V9" s="37"/>
      <c r="W9" s="37"/>
      <c r="X9" s="37"/>
      <c r="Y9" s="37"/>
      <c r="Z9" s="37"/>
      <c r="AA9" s="37"/>
      <c r="AB9" s="37"/>
      <c r="AC9" s="37"/>
    </row>
    <row r="10" spans="1:29" ht="14.4">
      <c r="A10" s="67" t="s">
        <v>8</v>
      </c>
      <c r="B10" s="68"/>
      <c r="C10" s="75"/>
      <c r="D10" s="76"/>
      <c r="E10" s="46"/>
      <c r="G10" s="46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36"/>
      <c r="U10" s="36"/>
      <c r="V10" s="37"/>
      <c r="W10" s="37"/>
      <c r="X10" s="37"/>
      <c r="Y10" s="37"/>
      <c r="Z10" s="37"/>
      <c r="AA10" s="37"/>
      <c r="AB10" s="37"/>
      <c r="AC10" s="37"/>
    </row>
    <row r="11" spans="1:29" ht="14.25" customHeight="1">
      <c r="A11" s="69"/>
      <c r="B11" s="70"/>
      <c r="C11" s="77"/>
      <c r="D11" s="77"/>
      <c r="E11" s="46"/>
      <c r="F11" s="47"/>
      <c r="G11" s="46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36"/>
      <c r="U11" s="36"/>
      <c r="V11" s="37"/>
      <c r="W11" s="37"/>
      <c r="X11" s="37"/>
      <c r="Y11" s="37"/>
      <c r="Z11" s="37"/>
      <c r="AA11" s="37"/>
      <c r="AB11" s="37"/>
      <c r="AC11" s="37"/>
    </row>
    <row r="12" spans="1:29" ht="6" customHeight="1">
      <c r="A12" s="46"/>
      <c r="B12" s="46"/>
      <c r="C12" s="46"/>
      <c r="D12" s="46"/>
      <c r="E12" s="46"/>
      <c r="F12" s="47"/>
      <c r="G12" s="46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0"/>
      <c r="T12" s="36"/>
      <c r="U12" s="36"/>
      <c r="V12" s="37"/>
      <c r="W12" s="37"/>
      <c r="X12" s="37"/>
      <c r="Y12" s="37"/>
      <c r="Z12" s="37"/>
      <c r="AA12" s="37"/>
      <c r="AB12" s="37"/>
      <c r="AC12" s="37"/>
    </row>
    <row r="13" spans="1:29" ht="15.6">
      <c r="A13" s="48" t="s">
        <v>2</v>
      </c>
      <c r="B13" s="46"/>
      <c r="C13" s="46"/>
      <c r="D13" s="46"/>
      <c r="E13" s="46"/>
      <c r="F13" s="46"/>
      <c r="G13" s="4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0"/>
      <c r="T13" s="36"/>
      <c r="U13" s="36"/>
      <c r="V13" s="37"/>
      <c r="W13" s="37"/>
      <c r="X13" s="37"/>
      <c r="Y13" s="37"/>
      <c r="Z13" s="37"/>
      <c r="AA13" s="37"/>
      <c r="AB13" s="37"/>
      <c r="AC13" s="37"/>
    </row>
    <row r="14" spans="1:29">
      <c r="A14" s="46"/>
      <c r="B14" s="46"/>
      <c r="C14" s="46"/>
      <c r="D14" s="46"/>
      <c r="E14" s="46"/>
      <c r="F14" s="46"/>
      <c r="G14" s="46"/>
      <c r="H14" s="4"/>
      <c r="I14" s="5"/>
      <c r="J14" s="4"/>
      <c r="K14" s="4"/>
      <c r="L14" s="4"/>
      <c r="M14" s="4"/>
      <c r="N14" s="4"/>
      <c r="O14" s="4"/>
      <c r="P14" s="4"/>
      <c r="Q14" s="4"/>
      <c r="R14" s="4"/>
      <c r="S14" s="40"/>
      <c r="T14" s="36"/>
      <c r="U14" s="36"/>
      <c r="V14" s="37"/>
      <c r="W14" s="37"/>
      <c r="X14" s="37"/>
      <c r="Y14" s="37"/>
      <c r="Z14" s="37"/>
      <c r="AA14" s="37"/>
      <c r="AB14" s="37"/>
      <c r="AC14" s="37"/>
    </row>
    <row r="15" spans="1:29">
      <c r="A15" s="63"/>
      <c r="B15" s="46"/>
      <c r="C15" s="49" t="s">
        <v>16</v>
      </c>
      <c r="D15" s="49" t="s">
        <v>31</v>
      </c>
      <c r="E15" s="49" t="s">
        <v>32</v>
      </c>
      <c r="F15" s="49" t="s">
        <v>33</v>
      </c>
      <c r="G15" s="49" t="s">
        <v>34</v>
      </c>
      <c r="H15" s="4"/>
      <c r="I15" s="6"/>
      <c r="J15" s="7"/>
      <c r="K15" s="7"/>
      <c r="L15" s="7"/>
      <c r="M15" s="7"/>
      <c r="N15" s="7"/>
      <c r="O15" s="4"/>
      <c r="P15" s="4"/>
      <c r="Q15" s="4"/>
      <c r="R15" s="4"/>
      <c r="S15" s="40"/>
      <c r="T15" s="36"/>
      <c r="U15" s="36"/>
      <c r="V15" s="37"/>
      <c r="W15" s="37"/>
      <c r="X15" s="37"/>
      <c r="Y15" s="37"/>
      <c r="Z15" s="37"/>
      <c r="AA15" s="37"/>
      <c r="AB15" s="37"/>
      <c r="AC15" s="37"/>
    </row>
    <row r="16" spans="1:29">
      <c r="A16" s="63"/>
      <c r="B16" s="50" t="s">
        <v>0</v>
      </c>
      <c r="C16" s="1">
        <v>0.04</v>
      </c>
      <c r="D16" s="1">
        <v>0.14199999999999999</v>
      </c>
      <c r="E16" s="1">
        <v>0.40699999999999997</v>
      </c>
      <c r="F16" s="1">
        <v>0.85099999999999998</v>
      </c>
      <c r="G16" s="1">
        <v>2.0350000000000001</v>
      </c>
      <c r="H16" s="4"/>
      <c r="I16" s="8"/>
      <c r="J16" s="8"/>
      <c r="K16" s="8"/>
      <c r="L16" s="8"/>
      <c r="M16" s="8"/>
      <c r="N16" s="8"/>
      <c r="O16" s="4"/>
      <c r="P16" s="4"/>
      <c r="Q16" s="4"/>
      <c r="R16" s="4"/>
      <c r="S16" s="40"/>
      <c r="T16" s="36"/>
      <c r="U16" s="36"/>
      <c r="V16" s="37"/>
      <c r="W16" s="37"/>
      <c r="X16" s="37"/>
      <c r="Y16" s="37"/>
      <c r="Z16" s="37"/>
      <c r="AA16" s="37"/>
      <c r="AB16" s="37"/>
      <c r="AC16" s="37"/>
    </row>
    <row r="17" spans="1:29">
      <c r="A17" s="63"/>
      <c r="B17" s="50" t="s">
        <v>1</v>
      </c>
      <c r="C17" s="1"/>
      <c r="D17" s="1"/>
      <c r="E17" s="1"/>
      <c r="F17" s="1"/>
      <c r="G17" s="1"/>
      <c r="H17" s="4"/>
      <c r="I17" s="8"/>
      <c r="J17" s="8"/>
      <c r="K17" s="8"/>
      <c r="L17" s="8"/>
      <c r="M17" s="8"/>
      <c r="N17" s="8"/>
      <c r="O17" s="4"/>
      <c r="P17" s="4"/>
      <c r="Q17" s="4"/>
      <c r="R17" s="4"/>
      <c r="S17" s="40"/>
      <c r="T17" s="36"/>
      <c r="U17" s="36"/>
      <c r="V17" s="37"/>
      <c r="W17" s="37"/>
      <c r="X17" s="37"/>
      <c r="Y17" s="37"/>
      <c r="Z17" s="37"/>
      <c r="AA17" s="37"/>
      <c r="AB17" s="37"/>
      <c r="AC17" s="37"/>
    </row>
    <row r="18" spans="1:29" ht="8.25" customHeight="1">
      <c r="A18" s="46"/>
      <c r="B18" s="46"/>
      <c r="C18" s="46"/>
      <c r="D18" s="46"/>
      <c r="E18" s="46"/>
      <c r="F18" s="46"/>
      <c r="G18" s="46"/>
      <c r="H18" s="4"/>
      <c r="I18" s="9"/>
      <c r="J18" s="9"/>
      <c r="K18" s="9"/>
      <c r="L18" s="9"/>
      <c r="M18" s="9"/>
      <c r="N18" s="9"/>
      <c r="O18" s="4"/>
      <c r="P18" s="4"/>
      <c r="Q18" s="4"/>
      <c r="R18" s="4"/>
      <c r="S18" s="40"/>
      <c r="T18" s="36"/>
      <c r="U18" s="36"/>
      <c r="V18" s="37"/>
      <c r="W18" s="37"/>
      <c r="X18" s="37"/>
      <c r="Y18" s="37"/>
      <c r="Z18" s="37"/>
      <c r="AA18" s="37"/>
      <c r="AB18" s="37"/>
      <c r="AC18" s="37"/>
    </row>
    <row r="19" spans="1:29" hidden="1">
      <c r="A19" s="46"/>
      <c r="B19" s="46"/>
      <c r="C19" s="46"/>
      <c r="D19" s="46"/>
      <c r="E19" s="46"/>
      <c r="F19" s="46"/>
      <c r="G19" s="46"/>
      <c r="H19" s="4"/>
      <c r="I19" s="10"/>
      <c r="J19" s="10"/>
      <c r="K19" s="10"/>
      <c r="L19" s="10"/>
      <c r="M19" s="10"/>
      <c r="N19" s="10"/>
      <c r="O19" s="4"/>
      <c r="P19" s="4"/>
      <c r="Q19" s="4"/>
      <c r="R19" s="4"/>
      <c r="S19" s="40"/>
      <c r="T19" s="36"/>
      <c r="U19" s="36"/>
      <c r="V19" s="37"/>
      <c r="W19" s="37"/>
      <c r="X19" s="37"/>
      <c r="Y19" s="37"/>
      <c r="Z19" s="37"/>
      <c r="AA19" s="37"/>
      <c r="AB19" s="37"/>
      <c r="AC19" s="37"/>
    </row>
    <row r="20" spans="1:29" ht="6" customHeight="1">
      <c r="A20" s="46"/>
      <c r="B20" s="46"/>
      <c r="C20" s="46"/>
      <c r="D20" s="46"/>
      <c r="E20" s="46"/>
      <c r="F20" s="46"/>
      <c r="G20" s="46"/>
      <c r="H20" s="4"/>
      <c r="I20" s="12"/>
      <c r="J20" s="4"/>
      <c r="K20" s="4"/>
      <c r="L20" s="4"/>
      <c r="M20" s="4"/>
      <c r="N20" s="4"/>
      <c r="O20" s="4"/>
      <c r="P20" s="4"/>
      <c r="Q20" s="4"/>
      <c r="R20" s="4"/>
      <c r="S20" s="40"/>
      <c r="T20" s="36"/>
      <c r="U20" s="36"/>
      <c r="V20" s="37"/>
      <c r="W20" s="37"/>
      <c r="X20" s="37"/>
      <c r="Y20" s="37"/>
      <c r="Z20" s="37"/>
      <c r="AA20" s="37"/>
      <c r="AB20" s="37"/>
      <c r="AC20" s="37"/>
    </row>
    <row r="21" spans="1:29" ht="15.6">
      <c r="A21" s="51" t="s">
        <v>3</v>
      </c>
      <c r="B21" s="46"/>
      <c r="C21" s="46"/>
      <c r="D21" s="46"/>
      <c r="E21" s="46"/>
      <c r="F21" s="46"/>
      <c r="G21" s="46"/>
      <c r="H21" s="4"/>
      <c r="I21" s="11" t="s">
        <v>27</v>
      </c>
      <c r="J21" s="11"/>
      <c r="K21" s="11"/>
      <c r="L21" s="11"/>
      <c r="M21" s="13"/>
      <c r="N21" s="4"/>
      <c r="O21" s="4"/>
      <c r="P21" s="4"/>
      <c r="Q21" s="4"/>
      <c r="R21" s="4"/>
      <c r="S21" s="40"/>
      <c r="T21" s="36"/>
      <c r="U21" s="36"/>
      <c r="V21" s="37"/>
      <c r="W21" s="37"/>
      <c r="X21" s="37"/>
      <c r="Y21" s="37"/>
      <c r="Z21" s="37"/>
      <c r="AA21" s="37"/>
      <c r="AB21" s="37"/>
      <c r="AC21" s="37"/>
    </row>
    <row r="22" spans="1:29" ht="8.25" customHeight="1">
      <c r="A22" s="46"/>
      <c r="B22" s="46"/>
      <c r="C22" s="46"/>
      <c r="D22" s="46"/>
      <c r="E22" s="46"/>
      <c r="F22" s="46"/>
      <c r="G22" s="46"/>
      <c r="H22" s="4"/>
      <c r="I22" s="10"/>
      <c r="J22" s="9"/>
      <c r="K22" s="10"/>
      <c r="L22" s="10"/>
      <c r="M22" s="14"/>
      <c r="N22" s="4"/>
      <c r="O22" s="4"/>
      <c r="P22" s="4"/>
      <c r="Q22" s="4"/>
      <c r="R22" s="4"/>
      <c r="S22" s="40"/>
      <c r="T22" s="36"/>
      <c r="U22" s="36"/>
      <c r="V22" s="37"/>
      <c r="W22" s="37"/>
      <c r="X22" s="37"/>
      <c r="Y22" s="37"/>
      <c r="Z22" s="37"/>
      <c r="AA22" s="37"/>
      <c r="AB22" s="37"/>
      <c r="AC22" s="37"/>
    </row>
    <row r="23" spans="1:29">
      <c r="A23" s="46"/>
      <c r="B23" s="49" t="s">
        <v>4</v>
      </c>
      <c r="C23" s="52" t="s">
        <v>0</v>
      </c>
      <c r="D23" s="52" t="s">
        <v>1</v>
      </c>
      <c r="E23" s="49" t="s">
        <v>11</v>
      </c>
      <c r="F23" s="49" t="s">
        <v>14</v>
      </c>
      <c r="G23" s="49" t="s">
        <v>15</v>
      </c>
      <c r="H23" s="4"/>
      <c r="I23" s="4" t="s">
        <v>28</v>
      </c>
      <c r="J23" s="4" t="s">
        <v>19</v>
      </c>
      <c r="K23" s="4" t="s">
        <v>20</v>
      </c>
      <c r="L23" s="11" t="s">
        <v>29</v>
      </c>
      <c r="M23" s="11" t="s">
        <v>30</v>
      </c>
      <c r="N23" s="11"/>
      <c r="O23" s="4"/>
      <c r="P23" s="4"/>
      <c r="Q23" s="4"/>
      <c r="R23" s="4"/>
      <c r="S23" s="40"/>
      <c r="T23" s="36"/>
      <c r="U23" s="36"/>
      <c r="V23" s="37"/>
      <c r="W23" s="37"/>
      <c r="X23" s="37"/>
      <c r="Y23" s="37"/>
      <c r="Z23" s="37"/>
      <c r="AA23" s="37"/>
      <c r="AB23" s="37"/>
      <c r="AC23" s="37"/>
    </row>
    <row r="24" spans="1:29">
      <c r="A24" s="46"/>
      <c r="B24" s="49">
        <v>1</v>
      </c>
      <c r="C24" s="59">
        <v>0.05</v>
      </c>
      <c r="D24" s="59">
        <v>0.05</v>
      </c>
      <c r="E24" s="53">
        <f>AVERAGE(C24:D24)</f>
        <v>0.05</v>
      </c>
      <c r="F24" s="54">
        <f>M24</f>
        <v>9.8039215686274481E-2</v>
      </c>
      <c r="G24" s="55" t="str">
        <f>IF(F24&lt;$I$6,"negative","positive")</f>
        <v>negative</v>
      </c>
      <c r="H24" s="4"/>
      <c r="I24" s="34">
        <f>E24</f>
        <v>0.05</v>
      </c>
      <c r="J24" s="34">
        <f>IF((I24&lt;$J$5),$N$6,IF((I24&lt;=$J$6),$N$6,IF((I24&lt;=$J$7),$N$7,IF((I24&lt;=$J$8),$N$8,$N$9))))</f>
        <v>0.10199999999999998</v>
      </c>
      <c r="K24" s="34">
        <f>IF((I24&lt;$J$5),$O$6,IF((I24&lt;=$J$6),$O$6,IF((I24&lt;=$J$7),$O$7,IF((I24&lt;=$J$8),$O$8,$O$9))))</f>
        <v>4.0000000000000008E-2</v>
      </c>
      <c r="L24" s="11">
        <f>(I24-K24)/J24</f>
        <v>9.8039215686274481E-2</v>
      </c>
      <c r="M24" s="11">
        <f>IF((L24&lt;0),0,IF((L24&gt;$I$9),"&gt;40",L24))</f>
        <v>9.8039215686274481E-2</v>
      </c>
      <c r="N24" s="11"/>
      <c r="O24" s="4"/>
      <c r="P24" s="4"/>
      <c r="Q24" s="4"/>
      <c r="R24" s="4"/>
      <c r="S24" s="40"/>
      <c r="T24" s="36"/>
      <c r="U24" s="36"/>
      <c r="V24" s="37"/>
      <c r="W24" s="37"/>
      <c r="X24" s="37"/>
      <c r="Y24" s="37"/>
      <c r="Z24" s="37"/>
      <c r="AA24" s="37"/>
      <c r="AB24" s="37"/>
      <c r="AC24" s="37"/>
    </row>
    <row r="25" spans="1:29">
      <c r="A25" s="46"/>
      <c r="B25" s="49">
        <v>2</v>
      </c>
      <c r="C25" s="59">
        <v>0.1</v>
      </c>
      <c r="D25" s="59">
        <v>0.1</v>
      </c>
      <c r="E25" s="53">
        <f t="shared" ref="E25:E39" si="2">AVERAGE(C25:D25)</f>
        <v>0.1</v>
      </c>
      <c r="F25" s="54">
        <f t="shared" ref="F25:F39" si="3">M25</f>
        <v>0.58823529411764719</v>
      </c>
      <c r="G25" s="55" t="str">
        <f t="shared" ref="G25:G39" si="4">IF(F25&lt;$I$6,"negative","positive")</f>
        <v>negative</v>
      </c>
      <c r="H25" s="4"/>
      <c r="I25" s="34">
        <f t="shared" ref="I25:I39" si="5">E25</f>
        <v>0.1</v>
      </c>
      <c r="J25" s="34">
        <f t="shared" ref="J25:J39" si="6">IF((I25&lt;$J$5),$N$6,IF((I25&lt;=$J$6),$N$6,IF((I25&lt;=$J$7),$N$7,IF((I25&lt;=$J$8),$N$8,$N$9))))</f>
        <v>0.10199999999999998</v>
      </c>
      <c r="K25" s="34">
        <f t="shared" ref="K25:K39" si="7">IF((I25&lt;$J$5),$O$6,IF((I25&lt;=$J$6),$O$6,IF((I25&lt;=$J$7),$O$7,IF((I25&lt;=$J$8),$O$8,$O$9))))</f>
        <v>4.0000000000000008E-2</v>
      </c>
      <c r="L25" s="11">
        <f t="shared" ref="L25:L39" si="8">(I25-K25)/J25</f>
        <v>0.58823529411764719</v>
      </c>
      <c r="M25" s="11">
        <f t="shared" ref="M25:M39" si="9">IF((L25&lt;0),0,IF((L25&gt;$I$9),"&gt;40",L25))</f>
        <v>0.58823529411764719</v>
      </c>
      <c r="N25" s="4"/>
      <c r="O25" s="4"/>
      <c r="P25" s="4"/>
      <c r="Q25" s="4"/>
      <c r="R25" s="4"/>
      <c r="S25" s="40"/>
      <c r="T25" s="36"/>
      <c r="U25" s="36"/>
      <c r="V25" s="37"/>
      <c r="W25" s="37"/>
      <c r="X25" s="37"/>
      <c r="Y25" s="37"/>
      <c r="Z25" s="37"/>
      <c r="AA25" s="37"/>
      <c r="AB25" s="37"/>
      <c r="AC25" s="37"/>
    </row>
    <row r="26" spans="1:29">
      <c r="A26" s="46"/>
      <c r="B26" s="49">
        <v>3</v>
      </c>
      <c r="C26" s="59">
        <v>0.2</v>
      </c>
      <c r="D26" s="59">
        <v>0.2</v>
      </c>
      <c r="E26" s="53">
        <f t="shared" si="2"/>
        <v>0.2</v>
      </c>
      <c r="F26" s="54">
        <f t="shared" si="3"/>
        <v>1.6566037735849062</v>
      </c>
      <c r="G26" s="55" t="str">
        <f t="shared" si="4"/>
        <v>positive</v>
      </c>
      <c r="H26" s="4"/>
      <c r="I26" s="34">
        <f t="shared" si="5"/>
        <v>0.2</v>
      </c>
      <c r="J26" s="34">
        <f t="shared" si="6"/>
        <v>8.8333333333333333E-2</v>
      </c>
      <c r="K26" s="34">
        <f t="shared" si="7"/>
        <v>5.366666666666664E-2</v>
      </c>
      <c r="L26" s="11">
        <f t="shared" si="8"/>
        <v>1.6566037735849062</v>
      </c>
      <c r="M26" s="11">
        <f t="shared" si="9"/>
        <v>1.6566037735849062</v>
      </c>
      <c r="N26" s="15"/>
      <c r="O26" s="15"/>
      <c r="P26" s="4"/>
      <c r="Q26" s="4"/>
      <c r="R26" s="4"/>
      <c r="S26" s="40"/>
      <c r="T26" s="36"/>
      <c r="U26" s="36"/>
      <c r="V26" s="37"/>
      <c r="W26" s="37"/>
      <c r="X26" s="37"/>
      <c r="Y26" s="37"/>
      <c r="Z26" s="37"/>
      <c r="AA26" s="37"/>
      <c r="AB26" s="37"/>
      <c r="AC26" s="37"/>
    </row>
    <row r="27" spans="1:29">
      <c r="A27" s="46"/>
      <c r="B27" s="49">
        <v>4</v>
      </c>
      <c r="C27" s="59">
        <v>0.3</v>
      </c>
      <c r="D27" s="59">
        <v>0.3</v>
      </c>
      <c r="E27" s="53">
        <f t="shared" si="2"/>
        <v>0.3</v>
      </c>
      <c r="F27" s="54">
        <f t="shared" si="3"/>
        <v>2.7886792452830189</v>
      </c>
      <c r="G27" s="55" t="str">
        <f t="shared" si="4"/>
        <v>positive</v>
      </c>
      <c r="H27" s="4"/>
      <c r="I27" s="34">
        <f t="shared" si="5"/>
        <v>0.3</v>
      </c>
      <c r="J27" s="34">
        <f t="shared" si="6"/>
        <v>8.8333333333333333E-2</v>
      </c>
      <c r="K27" s="34">
        <f t="shared" si="7"/>
        <v>5.366666666666664E-2</v>
      </c>
      <c r="L27" s="11">
        <f t="shared" si="8"/>
        <v>2.7886792452830189</v>
      </c>
      <c r="M27" s="11">
        <f t="shared" si="9"/>
        <v>2.7886792452830189</v>
      </c>
      <c r="N27" s="17"/>
      <c r="O27" s="16"/>
      <c r="P27" s="4"/>
      <c r="Q27" s="4"/>
      <c r="R27" s="4"/>
      <c r="S27" s="40"/>
      <c r="T27" s="36"/>
      <c r="U27" s="36"/>
      <c r="V27" s="37"/>
      <c r="W27" s="37"/>
      <c r="X27" s="37"/>
      <c r="Y27" s="37"/>
      <c r="Z27" s="37"/>
      <c r="AA27" s="37"/>
      <c r="AB27" s="37"/>
      <c r="AC27" s="37"/>
    </row>
    <row r="28" spans="1:29">
      <c r="A28" s="46"/>
      <c r="B28" s="49">
        <v>5</v>
      </c>
      <c r="C28" s="59">
        <v>0.4</v>
      </c>
      <c r="D28" s="59">
        <v>0.4</v>
      </c>
      <c r="E28" s="53">
        <f t="shared" si="2"/>
        <v>0.4</v>
      </c>
      <c r="F28" s="54">
        <f t="shared" si="3"/>
        <v>3.9207547169811328</v>
      </c>
      <c r="G28" s="55" t="str">
        <f t="shared" si="4"/>
        <v>positive</v>
      </c>
      <c r="H28" s="4"/>
      <c r="I28" s="34">
        <f t="shared" si="5"/>
        <v>0.4</v>
      </c>
      <c r="J28" s="34">
        <f t="shared" si="6"/>
        <v>8.8333333333333333E-2</v>
      </c>
      <c r="K28" s="34">
        <f t="shared" si="7"/>
        <v>5.366666666666664E-2</v>
      </c>
      <c r="L28" s="11">
        <f t="shared" si="8"/>
        <v>3.9207547169811328</v>
      </c>
      <c r="M28" s="11">
        <f t="shared" si="9"/>
        <v>3.9207547169811328</v>
      </c>
      <c r="N28" s="9"/>
      <c r="O28" s="9"/>
      <c r="P28" s="4"/>
      <c r="Q28" s="4"/>
      <c r="R28" s="4"/>
      <c r="S28" s="40"/>
      <c r="T28" s="36"/>
      <c r="U28" s="36"/>
      <c r="V28" s="37"/>
      <c r="W28" s="37"/>
      <c r="X28" s="37"/>
      <c r="Y28" s="37"/>
      <c r="Z28" s="37"/>
      <c r="AA28" s="37"/>
      <c r="AB28" s="37"/>
      <c r="AC28" s="37"/>
    </row>
    <row r="29" spans="1:29">
      <c r="A29" s="46"/>
      <c r="B29" s="49">
        <v>6</v>
      </c>
      <c r="C29" s="59">
        <v>0.5</v>
      </c>
      <c r="D29" s="59">
        <v>0.5</v>
      </c>
      <c r="E29" s="53">
        <f t="shared" si="2"/>
        <v>0.5</v>
      </c>
      <c r="F29" s="54">
        <f t="shared" si="3"/>
        <v>5.256756756756757</v>
      </c>
      <c r="G29" s="55" t="str">
        <f t="shared" si="4"/>
        <v>positive</v>
      </c>
      <c r="H29" s="4"/>
      <c r="I29" s="34">
        <f t="shared" si="5"/>
        <v>0.5</v>
      </c>
      <c r="J29" s="34">
        <f t="shared" si="6"/>
        <v>7.3999999999999996E-2</v>
      </c>
      <c r="K29" s="34">
        <f t="shared" si="7"/>
        <v>0.11099999999999999</v>
      </c>
      <c r="L29" s="11">
        <f t="shared" si="8"/>
        <v>5.256756756756757</v>
      </c>
      <c r="M29" s="11">
        <f t="shared" si="9"/>
        <v>5.256756756756757</v>
      </c>
      <c r="N29" s="9"/>
      <c r="O29" s="9"/>
      <c r="P29" s="4"/>
      <c r="Q29" s="4"/>
      <c r="R29" s="4"/>
      <c r="S29" s="40"/>
      <c r="T29" s="36"/>
      <c r="U29" s="36"/>
      <c r="V29" s="37"/>
      <c r="W29" s="37"/>
      <c r="X29" s="37"/>
      <c r="Y29" s="37"/>
      <c r="Z29" s="37"/>
      <c r="AA29" s="37"/>
      <c r="AB29" s="37"/>
      <c r="AC29" s="37"/>
    </row>
    <row r="30" spans="1:29">
      <c r="A30" s="46"/>
      <c r="B30" s="49">
        <v>7</v>
      </c>
      <c r="C30" s="59">
        <v>0.6</v>
      </c>
      <c r="D30" s="59">
        <v>0.6</v>
      </c>
      <c r="E30" s="53">
        <f t="shared" si="2"/>
        <v>0.6</v>
      </c>
      <c r="F30" s="54">
        <f t="shared" si="3"/>
        <v>6.6081081081081079</v>
      </c>
      <c r="G30" s="55" t="str">
        <f t="shared" si="4"/>
        <v>positive</v>
      </c>
      <c r="H30" s="4"/>
      <c r="I30" s="34">
        <f t="shared" si="5"/>
        <v>0.6</v>
      </c>
      <c r="J30" s="34">
        <f t="shared" si="6"/>
        <v>7.3999999999999996E-2</v>
      </c>
      <c r="K30" s="34">
        <f t="shared" si="7"/>
        <v>0.11099999999999999</v>
      </c>
      <c r="L30" s="11">
        <f t="shared" si="8"/>
        <v>6.6081081081081079</v>
      </c>
      <c r="M30" s="11">
        <f t="shared" si="9"/>
        <v>6.6081081081081079</v>
      </c>
      <c r="N30" s="11"/>
      <c r="O30" s="11"/>
      <c r="P30" s="4"/>
      <c r="Q30" s="4"/>
      <c r="R30" s="4"/>
      <c r="S30" s="40"/>
      <c r="T30" s="36"/>
      <c r="U30" s="36"/>
      <c r="V30" s="37"/>
      <c r="W30" s="37"/>
      <c r="X30" s="37"/>
      <c r="Y30" s="37"/>
      <c r="Z30" s="37"/>
      <c r="AA30" s="37"/>
      <c r="AB30" s="37"/>
      <c r="AC30" s="37"/>
    </row>
    <row r="31" spans="1:29">
      <c r="A31" s="46"/>
      <c r="B31" s="49">
        <v>8</v>
      </c>
      <c r="C31" s="59">
        <v>0.7</v>
      </c>
      <c r="D31" s="59">
        <v>0.7</v>
      </c>
      <c r="E31" s="53">
        <f t="shared" si="2"/>
        <v>0.7</v>
      </c>
      <c r="F31" s="54">
        <f t="shared" si="3"/>
        <v>7.9594594594594597</v>
      </c>
      <c r="G31" s="55" t="str">
        <f t="shared" si="4"/>
        <v>positive</v>
      </c>
      <c r="H31" s="4"/>
      <c r="I31" s="34">
        <f t="shared" si="5"/>
        <v>0.7</v>
      </c>
      <c r="J31" s="34">
        <f t="shared" si="6"/>
        <v>7.3999999999999996E-2</v>
      </c>
      <c r="K31" s="34">
        <f t="shared" si="7"/>
        <v>0.11099999999999999</v>
      </c>
      <c r="L31" s="11">
        <f t="shared" si="8"/>
        <v>7.9594594594594597</v>
      </c>
      <c r="M31" s="11">
        <f t="shared" si="9"/>
        <v>7.9594594594594597</v>
      </c>
      <c r="N31" s="11"/>
      <c r="O31" s="11"/>
      <c r="P31" s="4"/>
      <c r="Q31" s="4"/>
      <c r="R31" s="4"/>
      <c r="S31" s="40"/>
      <c r="T31" s="36"/>
      <c r="U31" s="36"/>
      <c r="V31" s="37"/>
      <c r="W31" s="37"/>
      <c r="X31" s="37"/>
      <c r="Y31" s="37"/>
      <c r="Z31" s="37"/>
      <c r="AA31" s="37"/>
      <c r="AB31" s="37"/>
      <c r="AC31" s="37"/>
    </row>
    <row r="32" spans="1:29">
      <c r="A32" s="46"/>
      <c r="B32" s="49">
        <v>9</v>
      </c>
      <c r="C32" s="59">
        <v>0.8</v>
      </c>
      <c r="D32" s="59">
        <v>0.8</v>
      </c>
      <c r="E32" s="53">
        <f t="shared" si="2"/>
        <v>0.8</v>
      </c>
      <c r="F32" s="54">
        <f t="shared" si="3"/>
        <v>9.3108108108108123</v>
      </c>
      <c r="G32" s="55" t="str">
        <f t="shared" si="4"/>
        <v>positive</v>
      </c>
      <c r="H32" s="4"/>
      <c r="I32" s="34">
        <f t="shared" si="5"/>
        <v>0.8</v>
      </c>
      <c r="J32" s="34">
        <f t="shared" si="6"/>
        <v>7.3999999999999996E-2</v>
      </c>
      <c r="K32" s="34">
        <f t="shared" si="7"/>
        <v>0.11099999999999999</v>
      </c>
      <c r="L32" s="11">
        <f t="shared" si="8"/>
        <v>9.3108108108108123</v>
      </c>
      <c r="M32" s="11">
        <f t="shared" si="9"/>
        <v>9.3108108108108123</v>
      </c>
      <c r="N32" s="4"/>
      <c r="O32" s="4"/>
      <c r="P32" s="4"/>
      <c r="Q32" s="4"/>
      <c r="R32" s="4"/>
      <c r="S32" s="40"/>
      <c r="T32" s="36"/>
      <c r="U32" s="36"/>
      <c r="V32" s="37"/>
      <c r="W32" s="37"/>
      <c r="X32" s="37"/>
      <c r="Y32" s="37"/>
      <c r="Z32" s="37"/>
      <c r="AA32" s="37"/>
      <c r="AB32" s="37"/>
      <c r="AC32" s="37"/>
    </row>
    <row r="33" spans="1:29">
      <c r="A33" s="46"/>
      <c r="B33" s="49">
        <v>10</v>
      </c>
      <c r="C33" s="59">
        <v>0.9</v>
      </c>
      <c r="D33" s="59">
        <v>0.9</v>
      </c>
      <c r="E33" s="53">
        <f t="shared" si="2"/>
        <v>0.9</v>
      </c>
      <c r="F33" s="54">
        <f t="shared" si="3"/>
        <v>11.241554054054056</v>
      </c>
      <c r="G33" s="55" t="str">
        <f t="shared" si="4"/>
        <v>positive</v>
      </c>
      <c r="H33" s="4"/>
      <c r="I33" s="34">
        <f t="shared" si="5"/>
        <v>0.9</v>
      </c>
      <c r="J33" s="34">
        <f t="shared" si="6"/>
        <v>3.9466666666666671E-2</v>
      </c>
      <c r="K33" s="34">
        <f t="shared" si="7"/>
        <v>0.45633333333333326</v>
      </c>
      <c r="L33" s="11">
        <f t="shared" si="8"/>
        <v>11.241554054054056</v>
      </c>
      <c r="M33" s="11">
        <f t="shared" si="9"/>
        <v>11.241554054054056</v>
      </c>
      <c r="N33" s="11"/>
      <c r="O33" s="4"/>
      <c r="P33" s="4"/>
      <c r="Q33" s="4"/>
      <c r="R33" s="4"/>
      <c r="S33" s="40"/>
      <c r="T33" s="36"/>
      <c r="U33" s="36"/>
      <c r="V33" s="37"/>
      <c r="W33" s="37"/>
      <c r="X33" s="37"/>
      <c r="Y33" s="37"/>
      <c r="Z33" s="37"/>
      <c r="AA33" s="37"/>
      <c r="AB33" s="37"/>
      <c r="AC33" s="37"/>
    </row>
    <row r="34" spans="1:29">
      <c r="A34" s="46"/>
      <c r="B34" s="49">
        <v>11</v>
      </c>
      <c r="C34" s="59">
        <v>1</v>
      </c>
      <c r="D34" s="59">
        <v>1</v>
      </c>
      <c r="E34" s="53">
        <f t="shared" si="2"/>
        <v>1</v>
      </c>
      <c r="F34" s="54">
        <f t="shared" si="3"/>
        <v>13.775337837837839</v>
      </c>
      <c r="G34" s="55" t="str">
        <f t="shared" si="4"/>
        <v>positive</v>
      </c>
      <c r="H34" s="4"/>
      <c r="I34" s="34">
        <f t="shared" si="5"/>
        <v>1</v>
      </c>
      <c r="J34" s="34">
        <f t="shared" si="6"/>
        <v>3.9466666666666671E-2</v>
      </c>
      <c r="K34" s="34">
        <f t="shared" si="7"/>
        <v>0.45633333333333326</v>
      </c>
      <c r="L34" s="11">
        <f t="shared" si="8"/>
        <v>13.775337837837839</v>
      </c>
      <c r="M34" s="11">
        <f t="shared" si="9"/>
        <v>13.775337837837839</v>
      </c>
      <c r="N34" s="19"/>
      <c r="O34" s="20"/>
      <c r="P34" s="21"/>
      <c r="Q34" s="4"/>
      <c r="R34" s="4"/>
      <c r="S34" s="40"/>
      <c r="T34" s="36"/>
      <c r="U34" s="36"/>
      <c r="V34" s="37"/>
      <c r="W34" s="37"/>
      <c r="X34" s="37"/>
      <c r="Y34" s="37"/>
      <c r="Z34" s="37"/>
      <c r="AA34" s="37"/>
      <c r="AB34" s="37"/>
      <c r="AC34" s="37"/>
    </row>
    <row r="35" spans="1:29">
      <c r="A35" s="46"/>
      <c r="B35" s="49">
        <v>12</v>
      </c>
      <c r="C35" s="59">
        <v>1.2</v>
      </c>
      <c r="D35" s="59">
        <v>1.2</v>
      </c>
      <c r="E35" s="53">
        <f t="shared" si="2"/>
        <v>1.2</v>
      </c>
      <c r="F35" s="54">
        <f t="shared" si="3"/>
        <v>18.842905405405403</v>
      </c>
      <c r="G35" s="55" t="str">
        <f t="shared" si="4"/>
        <v>positive</v>
      </c>
      <c r="H35" s="4"/>
      <c r="I35" s="34">
        <f t="shared" si="5"/>
        <v>1.2</v>
      </c>
      <c r="J35" s="34">
        <f t="shared" si="6"/>
        <v>3.9466666666666671E-2</v>
      </c>
      <c r="K35" s="34">
        <f t="shared" si="7"/>
        <v>0.45633333333333326</v>
      </c>
      <c r="L35" s="11">
        <f t="shared" si="8"/>
        <v>18.842905405405403</v>
      </c>
      <c r="M35" s="11">
        <f t="shared" si="9"/>
        <v>18.842905405405403</v>
      </c>
      <c r="N35" s="19"/>
      <c r="O35" s="22"/>
      <c r="P35" s="23"/>
      <c r="Q35" s="4"/>
      <c r="R35" s="24"/>
      <c r="S35" s="2"/>
      <c r="T35" s="36"/>
      <c r="U35" s="36"/>
      <c r="V35" s="37"/>
      <c r="W35" s="37"/>
      <c r="X35" s="37"/>
      <c r="Y35" s="37"/>
      <c r="Z35" s="37"/>
      <c r="AA35" s="37"/>
      <c r="AB35" s="37"/>
      <c r="AC35" s="37"/>
    </row>
    <row r="36" spans="1:29">
      <c r="A36" s="46"/>
      <c r="B36" s="49">
        <v>13</v>
      </c>
      <c r="C36" s="59">
        <v>1.5</v>
      </c>
      <c r="D36" s="59">
        <v>1.5</v>
      </c>
      <c r="E36" s="53">
        <f t="shared" si="2"/>
        <v>1.5</v>
      </c>
      <c r="F36" s="54">
        <f t="shared" si="3"/>
        <v>26.444256756756754</v>
      </c>
      <c r="G36" s="55" t="str">
        <f t="shared" si="4"/>
        <v>positive</v>
      </c>
      <c r="H36" s="4"/>
      <c r="I36" s="34">
        <f t="shared" si="5"/>
        <v>1.5</v>
      </c>
      <c r="J36" s="34">
        <f t="shared" si="6"/>
        <v>3.9466666666666671E-2</v>
      </c>
      <c r="K36" s="34">
        <f t="shared" si="7"/>
        <v>0.45633333333333326</v>
      </c>
      <c r="L36" s="11">
        <f t="shared" si="8"/>
        <v>26.444256756756754</v>
      </c>
      <c r="M36" s="11">
        <f t="shared" si="9"/>
        <v>26.444256756756754</v>
      </c>
      <c r="N36" s="18"/>
      <c r="O36" s="22"/>
      <c r="P36" s="23"/>
      <c r="Q36" s="4"/>
      <c r="R36" s="24"/>
      <c r="S36" s="2"/>
      <c r="T36" s="36"/>
      <c r="U36" s="36"/>
      <c r="V36" s="37"/>
      <c r="W36" s="37"/>
      <c r="X36" s="37"/>
      <c r="Y36" s="37"/>
      <c r="Z36" s="37"/>
      <c r="AA36" s="37"/>
      <c r="AB36" s="37"/>
      <c r="AC36" s="37"/>
    </row>
    <row r="37" spans="1:29">
      <c r="A37" s="46"/>
      <c r="B37" s="49">
        <v>14</v>
      </c>
      <c r="C37" s="59">
        <v>1.8</v>
      </c>
      <c r="D37" s="59">
        <v>1.8</v>
      </c>
      <c r="E37" s="53">
        <f t="shared" si="2"/>
        <v>1.8</v>
      </c>
      <c r="F37" s="54">
        <f t="shared" si="3"/>
        <v>34.045608108108105</v>
      </c>
      <c r="G37" s="55" t="str">
        <f t="shared" si="4"/>
        <v>positive</v>
      </c>
      <c r="H37" s="4"/>
      <c r="I37" s="34">
        <f t="shared" si="5"/>
        <v>1.8</v>
      </c>
      <c r="J37" s="34">
        <f t="shared" si="6"/>
        <v>3.9466666666666671E-2</v>
      </c>
      <c r="K37" s="34">
        <f t="shared" si="7"/>
        <v>0.45633333333333326</v>
      </c>
      <c r="L37" s="11">
        <f t="shared" si="8"/>
        <v>34.045608108108105</v>
      </c>
      <c r="M37" s="11">
        <f t="shared" si="9"/>
        <v>34.045608108108105</v>
      </c>
      <c r="N37" s="25"/>
      <c r="O37" s="22"/>
      <c r="P37" s="23"/>
      <c r="Q37" s="4"/>
      <c r="R37" s="24"/>
      <c r="S37" s="2"/>
      <c r="T37" s="36"/>
      <c r="U37" s="36"/>
      <c r="V37" s="37"/>
      <c r="W37" s="37"/>
      <c r="X37" s="37"/>
      <c r="Y37" s="37"/>
      <c r="Z37" s="37"/>
      <c r="AA37" s="37"/>
      <c r="AB37" s="37"/>
      <c r="AC37" s="37"/>
    </row>
    <row r="38" spans="1:29">
      <c r="A38" s="46"/>
      <c r="B38" s="49">
        <v>15</v>
      </c>
      <c r="C38" s="59">
        <v>2.1</v>
      </c>
      <c r="D38" s="59">
        <v>2.1</v>
      </c>
      <c r="E38" s="53">
        <f t="shared" si="2"/>
        <v>2.1</v>
      </c>
      <c r="F38" s="54" t="str">
        <f t="shared" si="3"/>
        <v>&gt;40</v>
      </c>
      <c r="G38" s="55" t="str">
        <f t="shared" si="4"/>
        <v>positive</v>
      </c>
      <c r="H38" s="4"/>
      <c r="I38" s="34">
        <f t="shared" si="5"/>
        <v>2.1</v>
      </c>
      <c r="J38" s="34">
        <f t="shared" si="6"/>
        <v>3.9466666666666671E-2</v>
      </c>
      <c r="K38" s="34">
        <f t="shared" si="7"/>
        <v>0.45633333333333326</v>
      </c>
      <c r="L38" s="11">
        <f t="shared" si="8"/>
        <v>41.64695945945946</v>
      </c>
      <c r="M38" s="11" t="str">
        <f t="shared" si="9"/>
        <v>&gt;40</v>
      </c>
      <c r="N38" s="16"/>
      <c r="O38" s="22"/>
      <c r="P38" s="23"/>
      <c r="Q38" s="4"/>
      <c r="R38" s="24"/>
      <c r="S38" s="2"/>
      <c r="T38" s="36"/>
      <c r="U38" s="36"/>
      <c r="V38" s="37"/>
      <c r="W38" s="37"/>
      <c r="X38" s="37"/>
      <c r="Y38" s="37"/>
      <c r="Z38" s="37"/>
      <c r="AA38" s="37"/>
      <c r="AB38" s="37"/>
      <c r="AC38" s="37"/>
    </row>
    <row r="39" spans="1:29">
      <c r="A39" s="46"/>
      <c r="B39" s="49">
        <v>16</v>
      </c>
      <c r="C39" s="59">
        <v>2.5</v>
      </c>
      <c r="D39" s="59">
        <v>2.5</v>
      </c>
      <c r="E39" s="53">
        <f t="shared" si="2"/>
        <v>2.5</v>
      </c>
      <c r="F39" s="54" t="str">
        <f t="shared" si="3"/>
        <v>&gt;40</v>
      </c>
      <c r="G39" s="55" t="str">
        <f t="shared" si="4"/>
        <v>positive</v>
      </c>
      <c r="H39" s="4"/>
      <c r="I39" s="34">
        <f t="shared" si="5"/>
        <v>2.5</v>
      </c>
      <c r="J39" s="34">
        <f t="shared" si="6"/>
        <v>3.9466666666666671E-2</v>
      </c>
      <c r="K39" s="34">
        <f t="shared" si="7"/>
        <v>0.45633333333333326</v>
      </c>
      <c r="L39" s="11">
        <f t="shared" si="8"/>
        <v>51.782094594594589</v>
      </c>
      <c r="M39" s="11" t="str">
        <f t="shared" si="9"/>
        <v>&gt;40</v>
      </c>
      <c r="N39" s="4"/>
      <c r="O39" s="22"/>
      <c r="P39" s="23"/>
      <c r="Q39" s="4"/>
      <c r="R39" s="24"/>
      <c r="S39" s="2"/>
      <c r="T39" s="36"/>
      <c r="U39" s="36"/>
      <c r="V39" s="37"/>
      <c r="W39" s="37"/>
      <c r="X39" s="37"/>
      <c r="Y39" s="37"/>
      <c r="Z39" s="37"/>
      <c r="AA39" s="37"/>
      <c r="AB39" s="37"/>
      <c r="AC39" s="37"/>
    </row>
    <row r="40" spans="1:29" ht="6" customHeight="1">
      <c r="A40" s="46"/>
      <c r="B40" s="46"/>
      <c r="C40" s="46"/>
      <c r="D40" s="46"/>
      <c r="E40" s="46"/>
      <c r="F40" s="46"/>
      <c r="G40" s="46"/>
      <c r="H40" s="4"/>
      <c r="I40" s="16"/>
      <c r="J40" s="5"/>
      <c r="K40" s="24"/>
      <c r="L40" s="15"/>
      <c r="M40" s="2"/>
      <c r="N40" s="4"/>
      <c r="O40" s="22"/>
      <c r="P40" s="23"/>
      <c r="Q40" s="4"/>
      <c r="R40" s="24"/>
      <c r="S40" s="2"/>
      <c r="T40" s="36"/>
      <c r="U40" s="36"/>
      <c r="V40" s="37"/>
      <c r="W40" s="37"/>
      <c r="X40" s="37"/>
      <c r="Y40" s="37"/>
      <c r="Z40" s="37"/>
      <c r="AA40" s="37"/>
      <c r="AB40" s="37"/>
      <c r="AC40" s="37"/>
    </row>
    <row r="41" spans="1:29" ht="15.6">
      <c r="A41" s="51" t="s">
        <v>9</v>
      </c>
      <c r="B41" s="46"/>
      <c r="C41" s="46"/>
      <c r="D41" s="46"/>
      <c r="E41" s="46"/>
      <c r="F41" s="46"/>
      <c r="G41" s="46"/>
      <c r="H41" s="4"/>
      <c r="I41" s="16"/>
      <c r="J41" s="5"/>
      <c r="K41" s="24"/>
      <c r="L41" s="15"/>
      <c r="M41" s="2"/>
      <c r="N41" s="4"/>
      <c r="O41" s="22"/>
      <c r="P41" s="23"/>
      <c r="Q41" s="4"/>
      <c r="R41" s="24"/>
      <c r="S41" s="2"/>
      <c r="T41" s="36"/>
      <c r="U41" s="36"/>
      <c r="V41" s="37"/>
      <c r="W41" s="37"/>
      <c r="X41" s="37"/>
      <c r="Y41" s="37"/>
      <c r="Z41" s="37"/>
      <c r="AA41" s="37"/>
      <c r="AB41" s="37"/>
      <c r="AC41" s="37"/>
    </row>
    <row r="42" spans="1:29">
      <c r="A42" s="46"/>
      <c r="B42" s="46"/>
      <c r="C42" s="46"/>
      <c r="D42" s="46"/>
      <c r="E42" s="46"/>
      <c r="F42" s="46"/>
      <c r="G42" s="46"/>
      <c r="H42" s="26"/>
      <c r="I42" s="29"/>
      <c r="J42" s="27"/>
      <c r="K42" s="32"/>
      <c r="L42" s="28"/>
      <c r="M42" s="33"/>
      <c r="N42" s="26"/>
      <c r="O42" s="30"/>
      <c r="P42" s="31"/>
      <c r="Q42" s="26"/>
      <c r="R42" s="32"/>
      <c r="S42" s="33"/>
      <c r="T42" s="36"/>
      <c r="U42" s="36"/>
      <c r="V42" s="37"/>
      <c r="W42" s="37"/>
      <c r="X42" s="37"/>
      <c r="Y42" s="37"/>
      <c r="Z42" s="37"/>
      <c r="AA42" s="37"/>
      <c r="AB42" s="37"/>
      <c r="AC42" s="37"/>
    </row>
    <row r="43" spans="1:29">
      <c r="A43" s="46"/>
      <c r="B43" s="46"/>
      <c r="C43" s="46"/>
      <c r="D43" s="46"/>
      <c r="E43" s="46"/>
      <c r="F43" s="46"/>
      <c r="G43" s="46"/>
      <c r="H43" s="26"/>
      <c r="I43" s="29"/>
      <c r="J43" s="27"/>
      <c r="K43" s="32"/>
      <c r="L43" s="28"/>
      <c r="M43" s="33"/>
      <c r="N43" s="26"/>
      <c r="O43" s="30"/>
      <c r="P43" s="31"/>
      <c r="Q43" s="26"/>
      <c r="R43" s="32"/>
      <c r="S43" s="33"/>
      <c r="T43" s="36"/>
      <c r="U43" s="36"/>
      <c r="V43" s="37"/>
      <c r="W43" s="37"/>
      <c r="X43" s="37"/>
      <c r="Y43" s="37"/>
      <c r="Z43" s="37"/>
      <c r="AA43" s="37"/>
      <c r="AB43" s="37"/>
      <c r="AC43" s="37"/>
    </row>
    <row r="44" spans="1:29">
      <c r="A44" s="46"/>
      <c r="B44" s="46"/>
      <c r="C44" s="46"/>
      <c r="D44" s="46"/>
      <c r="E44" s="46"/>
      <c r="F44" s="46"/>
      <c r="G44" s="46"/>
      <c r="H44" s="26"/>
      <c r="I44" s="29"/>
      <c r="J44" s="27"/>
      <c r="K44" s="32"/>
      <c r="L44" s="28"/>
      <c r="M44" s="33"/>
      <c r="N44" s="26"/>
      <c r="O44" s="30"/>
      <c r="P44" s="31"/>
      <c r="Q44" s="26"/>
      <c r="R44" s="32"/>
      <c r="S44" s="33"/>
      <c r="T44" s="36"/>
      <c r="U44" s="36"/>
      <c r="V44" s="37"/>
      <c r="W44" s="37"/>
      <c r="X44" s="37"/>
      <c r="Y44" s="37"/>
      <c r="Z44" s="37"/>
      <c r="AA44" s="37"/>
      <c r="AB44" s="37"/>
      <c r="AC44" s="37"/>
    </row>
    <row r="45" spans="1:29">
      <c r="A45" s="46"/>
      <c r="B45" s="46"/>
      <c r="C45" s="46"/>
      <c r="D45" s="46"/>
      <c r="E45" s="46"/>
      <c r="F45" s="46"/>
      <c r="G45" s="46"/>
      <c r="H45" s="26"/>
      <c r="I45" s="29"/>
      <c r="J45" s="27"/>
      <c r="K45" s="32"/>
      <c r="L45" s="28"/>
      <c r="M45" s="33"/>
      <c r="N45" s="26"/>
      <c r="O45" s="30"/>
      <c r="P45" s="31"/>
      <c r="Q45" s="26"/>
      <c r="R45" s="32"/>
      <c r="S45" s="33"/>
      <c r="T45" s="36"/>
      <c r="U45" s="36"/>
      <c r="V45" s="37"/>
      <c r="W45" s="37"/>
      <c r="X45" s="37"/>
      <c r="Y45" s="37"/>
      <c r="Z45" s="37"/>
      <c r="AA45" s="37"/>
      <c r="AB45" s="37"/>
      <c r="AC45" s="37"/>
    </row>
    <row r="46" spans="1:29">
      <c r="A46" s="46"/>
      <c r="B46" s="46"/>
      <c r="C46" s="46"/>
      <c r="D46" s="46"/>
      <c r="E46" s="46"/>
      <c r="F46" s="46"/>
      <c r="G46" s="46"/>
      <c r="H46" s="26"/>
      <c r="I46" s="29"/>
      <c r="J46" s="27"/>
      <c r="K46" s="32"/>
      <c r="L46" s="28"/>
      <c r="M46" s="33"/>
      <c r="N46" s="26"/>
      <c r="O46" s="30"/>
      <c r="P46" s="31"/>
      <c r="Q46" s="26"/>
      <c r="R46" s="32"/>
      <c r="S46" s="33"/>
      <c r="T46" s="36"/>
      <c r="U46" s="36"/>
      <c r="V46" s="37"/>
      <c r="W46" s="37"/>
      <c r="X46" s="37"/>
      <c r="Y46" s="37"/>
      <c r="Z46" s="37"/>
      <c r="AA46" s="37"/>
      <c r="AB46" s="37"/>
      <c r="AC46" s="37"/>
    </row>
    <row r="47" spans="1:29">
      <c r="A47" s="46"/>
      <c r="B47" s="46"/>
      <c r="C47" s="46"/>
      <c r="D47" s="46"/>
      <c r="E47" s="46"/>
      <c r="F47" s="46"/>
      <c r="G47" s="46"/>
      <c r="H47" s="26"/>
      <c r="I47" s="29"/>
      <c r="J47" s="27"/>
      <c r="K47" s="32"/>
      <c r="L47" s="28"/>
      <c r="M47" s="33"/>
      <c r="N47" s="26"/>
      <c r="O47" s="30"/>
      <c r="P47" s="31"/>
      <c r="Q47" s="26"/>
      <c r="R47" s="32"/>
      <c r="S47" s="33"/>
      <c r="T47" s="36"/>
      <c r="U47" s="36"/>
      <c r="V47" s="37"/>
      <c r="W47" s="37"/>
      <c r="X47" s="37"/>
      <c r="Y47" s="37"/>
      <c r="Z47" s="37"/>
      <c r="AA47" s="37"/>
      <c r="AB47" s="37"/>
      <c r="AC47" s="37"/>
    </row>
    <row r="48" spans="1:29">
      <c r="A48" s="46"/>
      <c r="B48" s="46"/>
      <c r="C48" s="46"/>
      <c r="D48" s="46"/>
      <c r="E48" s="46"/>
      <c r="F48" s="46"/>
      <c r="G48" s="46"/>
      <c r="H48" s="26"/>
      <c r="I48" s="29"/>
      <c r="J48" s="27"/>
      <c r="K48" s="32"/>
      <c r="L48" s="28"/>
      <c r="M48" s="33"/>
      <c r="N48" s="26"/>
      <c r="O48" s="30"/>
      <c r="P48" s="31"/>
      <c r="Q48" s="26"/>
      <c r="R48" s="32"/>
      <c r="S48" s="33"/>
      <c r="T48" s="36"/>
      <c r="U48" s="36"/>
      <c r="V48" s="37"/>
      <c r="W48" s="37"/>
      <c r="X48" s="37"/>
      <c r="Y48" s="37"/>
      <c r="Z48" s="37"/>
      <c r="AA48" s="37"/>
      <c r="AB48" s="37"/>
      <c r="AC48" s="37"/>
    </row>
    <row r="49" spans="1:29">
      <c r="A49" s="46"/>
      <c r="B49" s="46"/>
      <c r="C49" s="46"/>
      <c r="D49" s="46"/>
      <c r="E49" s="46"/>
      <c r="F49" s="46"/>
      <c r="G49" s="46"/>
      <c r="H49" s="26"/>
      <c r="I49" s="29"/>
      <c r="J49" s="27"/>
      <c r="K49" s="32"/>
      <c r="L49" s="28"/>
      <c r="M49" s="33"/>
      <c r="N49" s="26"/>
      <c r="O49" s="30"/>
      <c r="P49" s="31"/>
      <c r="Q49" s="26"/>
      <c r="R49" s="32"/>
      <c r="S49" s="33"/>
      <c r="T49" s="36"/>
      <c r="U49" s="36"/>
      <c r="V49" s="37"/>
      <c r="W49" s="37"/>
      <c r="X49" s="37"/>
      <c r="Y49" s="37"/>
      <c r="Z49" s="37"/>
      <c r="AA49" s="37"/>
      <c r="AB49" s="37"/>
      <c r="AC49" s="37"/>
    </row>
    <row r="50" spans="1:29">
      <c r="A50" s="46"/>
      <c r="B50" s="46"/>
      <c r="C50" s="46"/>
      <c r="D50" s="46"/>
      <c r="E50" s="46"/>
      <c r="F50" s="46"/>
      <c r="G50" s="46"/>
      <c r="H50" s="26"/>
      <c r="I50" s="29"/>
      <c r="J50" s="27"/>
      <c r="K50" s="32"/>
      <c r="L50" s="28"/>
      <c r="M50" s="33"/>
      <c r="N50" s="26"/>
      <c r="O50" s="30"/>
      <c r="P50" s="31"/>
      <c r="Q50" s="26"/>
      <c r="R50" s="32"/>
      <c r="S50" s="33"/>
      <c r="T50" s="36"/>
      <c r="U50" s="36"/>
      <c r="V50" s="37"/>
      <c r="W50" s="37"/>
      <c r="X50" s="37"/>
      <c r="Y50" s="37"/>
      <c r="Z50" s="37"/>
      <c r="AA50" s="37"/>
      <c r="AB50" s="37"/>
      <c r="AC50" s="37"/>
    </row>
    <row r="51" spans="1:29">
      <c r="A51" s="46"/>
      <c r="B51" s="46"/>
      <c r="C51" s="46"/>
      <c r="D51" s="46"/>
      <c r="E51" s="46"/>
      <c r="F51" s="46"/>
      <c r="G51" s="46"/>
      <c r="H51" s="26"/>
      <c r="I51" s="29"/>
      <c r="J51" s="27"/>
      <c r="K51" s="32"/>
      <c r="L51" s="28"/>
      <c r="M51" s="33"/>
      <c r="N51" s="26"/>
      <c r="O51" s="30"/>
      <c r="P51" s="31"/>
      <c r="Q51" s="26"/>
      <c r="R51" s="32"/>
      <c r="S51" s="33"/>
      <c r="T51" s="36"/>
      <c r="U51" s="36"/>
      <c r="V51" s="37"/>
      <c r="W51" s="37"/>
      <c r="X51" s="37"/>
      <c r="Y51" s="37"/>
      <c r="Z51" s="37"/>
      <c r="AA51" s="37"/>
      <c r="AB51" s="37"/>
      <c r="AC51" s="37"/>
    </row>
    <row r="52" spans="1:29">
      <c r="A52" s="46"/>
      <c r="B52" s="46"/>
      <c r="C52" s="46"/>
      <c r="D52" s="46"/>
      <c r="E52" s="46"/>
      <c r="F52" s="46"/>
      <c r="G52" s="46"/>
      <c r="H52" s="26"/>
      <c r="I52" s="29"/>
      <c r="J52" s="27"/>
      <c r="K52" s="32"/>
      <c r="L52" s="28"/>
      <c r="M52" s="33"/>
      <c r="N52" s="26"/>
      <c r="O52" s="30"/>
      <c r="P52" s="31"/>
      <c r="Q52" s="26"/>
      <c r="R52" s="32"/>
      <c r="S52" s="33"/>
      <c r="T52" s="36"/>
      <c r="U52" s="36"/>
      <c r="V52" s="37"/>
      <c r="W52" s="37"/>
      <c r="X52" s="37"/>
      <c r="Y52" s="37"/>
      <c r="Z52" s="37"/>
      <c r="AA52" s="37"/>
      <c r="AB52" s="37"/>
      <c r="AC52" s="37"/>
    </row>
    <row r="53" spans="1:29">
      <c r="A53" s="46"/>
      <c r="B53" s="46"/>
      <c r="C53" s="46"/>
      <c r="D53" s="46"/>
      <c r="E53" s="46"/>
      <c r="F53" s="46"/>
      <c r="G53" s="46"/>
      <c r="H53" s="26"/>
      <c r="I53" s="29"/>
      <c r="J53" s="27"/>
      <c r="K53" s="32"/>
      <c r="L53" s="28"/>
      <c r="M53" s="33"/>
      <c r="N53" s="26"/>
      <c r="O53" s="30"/>
      <c r="P53" s="31"/>
      <c r="Q53" s="26"/>
      <c r="R53" s="32"/>
      <c r="S53" s="33"/>
      <c r="T53" s="36"/>
      <c r="U53" s="36"/>
      <c r="V53" s="37"/>
      <c r="W53" s="37"/>
      <c r="X53" s="37"/>
      <c r="Y53" s="37"/>
      <c r="Z53" s="37"/>
      <c r="AA53" s="37"/>
      <c r="AB53" s="37"/>
      <c r="AC53" s="37"/>
    </row>
    <row r="54" spans="1:29">
      <c r="A54" s="46"/>
      <c r="B54" s="46"/>
      <c r="C54" s="46"/>
      <c r="D54" s="46"/>
      <c r="E54" s="46"/>
      <c r="F54" s="46"/>
      <c r="G54" s="46"/>
      <c r="H54" s="26"/>
      <c r="I54" s="29"/>
      <c r="J54" s="27"/>
      <c r="K54" s="32"/>
      <c r="L54" s="28"/>
      <c r="M54" s="33"/>
      <c r="N54" s="26"/>
      <c r="O54" s="30"/>
      <c r="P54" s="31"/>
      <c r="Q54" s="26"/>
      <c r="R54" s="32"/>
      <c r="S54" s="33"/>
      <c r="T54" s="36"/>
      <c r="U54" s="36"/>
      <c r="V54" s="37"/>
      <c r="W54" s="37"/>
      <c r="X54" s="37"/>
      <c r="Y54" s="37"/>
      <c r="Z54" s="37"/>
      <c r="AA54" s="37"/>
      <c r="AB54" s="37"/>
      <c r="AC54" s="37"/>
    </row>
    <row r="55" spans="1:29">
      <c r="A55" s="46"/>
      <c r="B55" s="46"/>
      <c r="C55" s="46"/>
      <c r="D55" s="46"/>
      <c r="E55" s="46"/>
      <c r="F55" s="46"/>
      <c r="G55" s="46"/>
      <c r="H55" s="26"/>
      <c r="I55" s="26"/>
      <c r="J55" s="26"/>
      <c r="K55" s="26"/>
      <c r="L55" s="26"/>
      <c r="M55" s="26"/>
      <c r="N55" s="26"/>
      <c r="O55" s="30"/>
      <c r="P55" s="31"/>
      <c r="Q55" s="26"/>
      <c r="R55" s="32"/>
      <c r="S55" s="33"/>
      <c r="T55" s="36"/>
      <c r="U55" s="36"/>
      <c r="V55" s="37"/>
      <c r="W55" s="37"/>
      <c r="X55" s="37"/>
      <c r="Y55" s="37"/>
      <c r="Z55" s="37"/>
      <c r="AA55" s="37"/>
      <c r="AB55" s="37"/>
      <c r="AC55" s="37"/>
    </row>
    <row r="56" spans="1:29">
      <c r="A56" s="46"/>
      <c r="B56" s="46"/>
      <c r="C56" s="46"/>
      <c r="D56" s="46"/>
      <c r="E56" s="46"/>
      <c r="F56" s="46"/>
      <c r="G56" s="46"/>
      <c r="H56" s="26"/>
      <c r="I56" s="26"/>
      <c r="J56" s="26"/>
      <c r="K56" s="26"/>
      <c r="L56" s="26"/>
      <c r="M56" s="26"/>
      <c r="N56" s="26"/>
      <c r="O56" s="30"/>
      <c r="P56" s="31"/>
      <c r="Q56" s="26"/>
      <c r="R56" s="32"/>
      <c r="S56" s="33"/>
      <c r="T56" s="36"/>
      <c r="U56" s="36"/>
      <c r="V56" s="37"/>
      <c r="W56" s="37"/>
      <c r="X56" s="37"/>
      <c r="Y56" s="37"/>
      <c r="Z56" s="37"/>
      <c r="AA56" s="37"/>
      <c r="AB56" s="37"/>
      <c r="AC56" s="37"/>
    </row>
    <row r="57" spans="1:29">
      <c r="A57" s="46"/>
      <c r="B57" s="46"/>
      <c r="C57" s="46"/>
      <c r="D57" s="46"/>
      <c r="E57" s="46"/>
      <c r="F57" s="46"/>
      <c r="G57" s="46"/>
      <c r="H57" s="26"/>
      <c r="I57" s="26"/>
      <c r="J57" s="26"/>
      <c r="K57" s="26"/>
      <c r="L57" s="26"/>
      <c r="M57" s="26"/>
      <c r="N57" s="26"/>
      <c r="O57" s="30"/>
      <c r="P57" s="31"/>
      <c r="Q57" s="26"/>
      <c r="R57" s="32"/>
      <c r="S57" s="33"/>
      <c r="T57" s="36"/>
      <c r="U57" s="36"/>
      <c r="V57" s="37"/>
      <c r="W57" s="37"/>
      <c r="X57" s="37"/>
      <c r="Y57" s="37"/>
      <c r="Z57" s="37"/>
      <c r="AA57" s="37"/>
      <c r="AB57" s="37"/>
      <c r="AC57" s="37"/>
    </row>
    <row r="58" spans="1:29">
      <c r="A58" s="46"/>
      <c r="B58" s="46"/>
      <c r="C58" s="46"/>
      <c r="D58" s="46"/>
      <c r="E58" s="46"/>
      <c r="F58" s="46"/>
      <c r="G58" s="46"/>
      <c r="H58" s="26"/>
      <c r="I58" s="26"/>
      <c r="J58" s="26"/>
      <c r="K58" s="26"/>
      <c r="L58" s="26"/>
      <c r="M58" s="26"/>
      <c r="N58" s="26"/>
      <c r="O58" s="30"/>
      <c r="P58" s="31"/>
      <c r="Q58" s="26"/>
      <c r="R58" s="32"/>
      <c r="S58" s="33"/>
      <c r="T58" s="36"/>
      <c r="U58" s="36"/>
      <c r="V58" s="37"/>
      <c r="W58" s="37"/>
      <c r="X58" s="37"/>
      <c r="Y58" s="37"/>
      <c r="Z58" s="37"/>
      <c r="AA58" s="37"/>
      <c r="AB58" s="37"/>
      <c r="AC58" s="37"/>
    </row>
    <row r="59" spans="1:29">
      <c r="A59" s="46"/>
      <c r="B59" s="46"/>
      <c r="C59" s="46"/>
      <c r="D59" s="46"/>
      <c r="E59" s="46"/>
      <c r="F59" s="46"/>
      <c r="G59" s="46"/>
      <c r="H59" s="26"/>
      <c r="I59" s="26"/>
      <c r="J59" s="26"/>
      <c r="K59" s="26"/>
      <c r="L59" s="26"/>
      <c r="M59" s="26"/>
      <c r="N59" s="26"/>
      <c r="O59" s="30"/>
      <c r="P59" s="31"/>
      <c r="Q59" s="26"/>
      <c r="R59" s="32"/>
      <c r="S59" s="33"/>
      <c r="T59" s="36"/>
      <c r="U59" s="36"/>
      <c r="V59" s="37"/>
      <c r="W59" s="37"/>
      <c r="X59" s="37"/>
      <c r="Y59" s="37"/>
      <c r="Z59" s="37"/>
      <c r="AA59" s="37"/>
      <c r="AB59" s="37"/>
      <c r="AC59" s="37"/>
    </row>
    <row r="60" spans="1:29">
      <c r="A60" s="46"/>
      <c r="B60" s="46"/>
      <c r="C60" s="46"/>
      <c r="D60" s="46"/>
      <c r="E60" s="46"/>
      <c r="F60" s="46"/>
      <c r="G60" s="4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2"/>
      <c r="S60" s="33"/>
      <c r="T60" s="36"/>
      <c r="U60" s="36"/>
      <c r="V60" s="37"/>
      <c r="W60" s="37"/>
      <c r="X60" s="37"/>
      <c r="Y60" s="37"/>
      <c r="Z60" s="37"/>
      <c r="AA60" s="37"/>
      <c r="AB60" s="37"/>
      <c r="AC60" s="37"/>
    </row>
    <row r="61" spans="1:29">
      <c r="A61" s="46"/>
      <c r="B61" s="46"/>
      <c r="C61" s="46"/>
      <c r="D61" s="46"/>
      <c r="E61" s="46"/>
      <c r="F61" s="46"/>
      <c r="G61" s="4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2"/>
      <c r="S61" s="33"/>
      <c r="T61" s="36"/>
      <c r="U61" s="36"/>
      <c r="V61" s="37"/>
      <c r="W61" s="37"/>
      <c r="X61" s="37"/>
      <c r="Y61" s="37"/>
      <c r="Z61" s="37"/>
      <c r="AA61" s="37"/>
      <c r="AB61" s="37"/>
      <c r="AC61" s="37"/>
    </row>
    <row r="62" spans="1:29">
      <c r="A62" s="46"/>
      <c r="B62" s="46"/>
      <c r="C62" s="46"/>
      <c r="D62" s="46"/>
      <c r="E62" s="46"/>
      <c r="F62" s="46"/>
      <c r="G62" s="46"/>
      <c r="H62" s="26"/>
      <c r="I62" s="26"/>
      <c r="J62" s="26"/>
      <c r="K62" s="26"/>
      <c r="L62" s="26"/>
      <c r="M62" s="26"/>
      <c r="N62" s="26"/>
      <c r="O62" s="26"/>
      <c r="P62" s="26"/>
      <c r="Q62" s="32"/>
      <c r="R62" s="32"/>
      <c r="S62" s="33"/>
      <c r="T62" s="36"/>
      <c r="U62" s="36"/>
      <c r="V62" s="37"/>
      <c r="W62" s="37"/>
      <c r="X62" s="37"/>
      <c r="Y62" s="37"/>
      <c r="Z62" s="37"/>
      <c r="AA62" s="37"/>
      <c r="AB62" s="37"/>
      <c r="AC62" s="37"/>
    </row>
    <row r="63" spans="1:29">
      <c r="A63" s="46"/>
      <c r="B63" s="46"/>
      <c r="C63" s="46"/>
      <c r="D63" s="46"/>
      <c r="E63" s="46"/>
      <c r="F63" s="46"/>
      <c r="G63" s="4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32"/>
      <c r="S63" s="33"/>
      <c r="T63" s="36"/>
      <c r="U63" s="36"/>
      <c r="V63" s="37"/>
      <c r="W63" s="37"/>
      <c r="X63" s="37"/>
      <c r="Y63" s="37"/>
      <c r="Z63" s="37"/>
      <c r="AA63" s="37"/>
      <c r="AB63" s="37"/>
      <c r="AC63" s="37"/>
    </row>
    <row r="64" spans="1:29">
      <c r="A64" s="46"/>
      <c r="B64" s="46"/>
      <c r="C64" s="46"/>
      <c r="D64" s="46"/>
      <c r="E64" s="46"/>
      <c r="F64" s="46"/>
      <c r="G64" s="46"/>
      <c r="H64" s="26"/>
      <c r="I64" s="26"/>
      <c r="J64" s="26"/>
      <c r="K64" s="26"/>
      <c r="L64" s="26"/>
      <c r="M64" s="26"/>
      <c r="N64" s="26"/>
      <c r="O64" s="26"/>
      <c r="P64" s="26"/>
      <c r="Q64" s="32"/>
      <c r="R64" s="32"/>
      <c r="S64" s="33"/>
      <c r="T64" s="36"/>
      <c r="U64" s="36"/>
      <c r="V64" s="37"/>
      <c r="W64" s="37"/>
      <c r="X64" s="37"/>
      <c r="Y64" s="37"/>
      <c r="Z64" s="37"/>
      <c r="AA64" s="37"/>
      <c r="AB64" s="37"/>
      <c r="AC64" s="37"/>
    </row>
    <row r="65" spans="1:29">
      <c r="H65" s="26"/>
      <c r="I65" s="26"/>
      <c r="J65" s="26"/>
      <c r="K65" s="26"/>
      <c r="L65" s="26"/>
      <c r="M65" s="26"/>
      <c r="N65" s="26"/>
      <c r="O65" s="26"/>
      <c r="P65" s="26"/>
      <c r="Q65" s="32"/>
      <c r="R65" s="32"/>
      <c r="S65" s="33"/>
      <c r="T65" s="36"/>
      <c r="U65" s="36"/>
      <c r="V65" s="37"/>
      <c r="W65" s="37"/>
      <c r="X65" s="37"/>
      <c r="Y65" s="37"/>
      <c r="Z65" s="37"/>
      <c r="AA65" s="37"/>
      <c r="AB65" s="37"/>
      <c r="AC65" s="37"/>
    </row>
    <row r="66" spans="1:29">
      <c r="A66" s="63"/>
      <c r="B66" s="63"/>
      <c r="C66" s="63"/>
      <c r="D66" s="63"/>
      <c r="E66" s="63"/>
      <c r="F66" s="63"/>
      <c r="G66" s="63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32"/>
      <c r="S66" s="33"/>
      <c r="T66" s="36"/>
      <c r="U66" s="36"/>
      <c r="V66" s="64"/>
      <c r="W66" s="64"/>
      <c r="X66" s="64"/>
      <c r="Y66" s="64"/>
      <c r="Z66" s="64"/>
      <c r="AA66" s="64"/>
      <c r="AB66" s="64"/>
      <c r="AC66" s="37"/>
    </row>
    <row r="67" spans="1:29">
      <c r="A67" s="63"/>
      <c r="B67" s="63"/>
      <c r="C67" s="63"/>
      <c r="D67" s="63"/>
      <c r="E67" s="63"/>
      <c r="F67" s="63"/>
      <c r="G67" s="63"/>
      <c r="H67" s="26"/>
      <c r="I67" s="26"/>
      <c r="J67" s="26"/>
      <c r="K67" s="26"/>
      <c r="L67" s="26"/>
      <c r="M67" s="26"/>
      <c r="N67" s="26"/>
      <c r="O67" s="26"/>
      <c r="P67" s="26"/>
      <c r="Q67" s="36"/>
      <c r="R67" s="36"/>
      <c r="S67" s="36"/>
      <c r="T67" s="36"/>
      <c r="U67" s="36"/>
      <c r="V67" s="64"/>
      <c r="W67" s="64"/>
      <c r="X67" s="64"/>
      <c r="Y67" s="64"/>
      <c r="Z67" s="64"/>
      <c r="AA67" s="64"/>
      <c r="AB67" s="64"/>
      <c r="AC67" s="37"/>
    </row>
    <row r="68" spans="1:29">
      <c r="A68" s="63"/>
      <c r="B68" s="63"/>
      <c r="C68" s="63"/>
      <c r="D68" s="63"/>
      <c r="E68" s="63"/>
      <c r="F68" s="63"/>
      <c r="G68" s="63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36"/>
      <c r="T68" s="36"/>
      <c r="U68" s="36"/>
      <c r="V68" s="64"/>
      <c r="W68" s="64"/>
      <c r="X68" s="64"/>
      <c r="Y68" s="64"/>
      <c r="Z68" s="64"/>
      <c r="AA68" s="64"/>
      <c r="AB68" s="64"/>
      <c r="AC68" s="37"/>
    </row>
    <row r="69" spans="1:29">
      <c r="A69" s="63"/>
      <c r="B69" s="63"/>
      <c r="C69" s="63"/>
      <c r="D69" s="63"/>
      <c r="E69" s="63"/>
      <c r="F69" s="63"/>
      <c r="G69" s="63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36"/>
      <c r="T69" s="36"/>
      <c r="U69" s="36"/>
      <c r="V69" s="64"/>
      <c r="W69" s="64"/>
      <c r="X69" s="64"/>
      <c r="Y69" s="64"/>
      <c r="Z69" s="64"/>
      <c r="AA69" s="64"/>
      <c r="AB69" s="64"/>
      <c r="AC69" s="37"/>
    </row>
    <row r="70" spans="1:29">
      <c r="A70" s="63"/>
      <c r="B70" s="63"/>
      <c r="C70" s="63"/>
      <c r="D70" s="63"/>
      <c r="E70" s="63"/>
      <c r="F70" s="63"/>
      <c r="G70" s="63"/>
      <c r="H70" s="26"/>
      <c r="I70" s="26"/>
      <c r="J70" s="26"/>
      <c r="K70" s="26"/>
      <c r="L70" s="26"/>
      <c r="M70" s="26"/>
      <c r="N70" s="26"/>
      <c r="O70" s="26"/>
      <c r="P70" s="26"/>
      <c r="Q70" s="36"/>
      <c r="R70" s="36"/>
      <c r="S70" s="36"/>
      <c r="T70" s="36"/>
      <c r="U70" s="36"/>
      <c r="V70" s="64"/>
      <c r="W70" s="64"/>
      <c r="X70" s="64"/>
      <c r="Y70" s="64"/>
      <c r="Z70" s="64"/>
      <c r="AA70" s="64"/>
      <c r="AB70" s="64"/>
      <c r="AC70" s="37"/>
    </row>
    <row r="71" spans="1:29">
      <c r="A71" s="63"/>
      <c r="B71" s="63"/>
      <c r="C71" s="63"/>
      <c r="D71" s="63"/>
      <c r="E71" s="63"/>
      <c r="F71" s="63"/>
      <c r="G71" s="63"/>
      <c r="H71" s="26"/>
      <c r="I71" s="26"/>
      <c r="J71" s="26"/>
      <c r="K71" s="26"/>
      <c r="L71" s="26"/>
      <c r="M71" s="26"/>
      <c r="N71" s="26"/>
      <c r="O71" s="26"/>
      <c r="P71" s="26"/>
      <c r="Q71" s="36"/>
      <c r="R71" s="36"/>
      <c r="S71" s="36"/>
      <c r="T71" s="36"/>
      <c r="U71" s="36"/>
      <c r="V71" s="64"/>
      <c r="W71" s="64"/>
      <c r="X71" s="64"/>
      <c r="Y71" s="64"/>
      <c r="Z71" s="64"/>
      <c r="AA71" s="64"/>
      <c r="AB71" s="64"/>
      <c r="AC71" s="37"/>
    </row>
    <row r="72" spans="1:29">
      <c r="A72" s="63"/>
      <c r="B72" s="63"/>
      <c r="C72" s="63"/>
      <c r="D72" s="63"/>
      <c r="E72" s="63"/>
      <c r="F72" s="63"/>
      <c r="G72" s="63"/>
      <c r="H72" s="26"/>
      <c r="I72" s="26"/>
      <c r="J72" s="26"/>
      <c r="K72" s="26"/>
      <c r="L72" s="26"/>
      <c r="M72" s="26"/>
      <c r="N72" s="26"/>
      <c r="O72" s="26"/>
      <c r="P72" s="26"/>
      <c r="Q72" s="36"/>
      <c r="R72" s="36"/>
      <c r="S72" s="36"/>
      <c r="T72" s="36"/>
      <c r="U72" s="36"/>
      <c r="V72" s="64"/>
      <c r="W72" s="64"/>
      <c r="X72" s="64"/>
      <c r="Y72" s="64"/>
      <c r="Z72" s="64"/>
      <c r="AA72" s="64"/>
      <c r="AB72" s="64"/>
      <c r="AC72" s="37"/>
    </row>
    <row r="73" spans="1:29">
      <c r="A73" s="63"/>
      <c r="B73" s="63"/>
      <c r="C73" s="63"/>
      <c r="D73" s="63"/>
      <c r="E73" s="63"/>
      <c r="F73" s="63"/>
      <c r="G73" s="63"/>
      <c r="H73" s="4"/>
      <c r="I73" s="4"/>
      <c r="J73" s="4"/>
      <c r="K73" s="4"/>
      <c r="L73" s="4"/>
      <c r="M73" s="4"/>
      <c r="N73" s="4"/>
      <c r="O73" s="4"/>
      <c r="P73" s="4"/>
      <c r="Q73" s="40"/>
      <c r="R73" s="40"/>
      <c r="S73" s="40"/>
      <c r="T73" s="40"/>
      <c r="U73" s="40"/>
      <c r="V73" s="64"/>
      <c r="W73" s="64"/>
      <c r="X73" s="64"/>
      <c r="Y73" s="64"/>
      <c r="Z73" s="64"/>
      <c r="AA73" s="64"/>
      <c r="AB73" s="64"/>
      <c r="AC73" s="37"/>
    </row>
    <row r="74" spans="1:29">
      <c r="A74" s="63"/>
      <c r="B74" s="63"/>
      <c r="C74" s="63"/>
      <c r="D74" s="63"/>
      <c r="E74" s="63"/>
      <c r="F74" s="63"/>
      <c r="G74" s="63"/>
      <c r="H74" s="4"/>
      <c r="I74" s="4"/>
      <c r="J74" s="4"/>
      <c r="K74" s="4"/>
      <c r="L74" s="4"/>
      <c r="M74" s="4"/>
      <c r="N74" s="4"/>
      <c r="O74" s="4"/>
      <c r="P74" s="4"/>
      <c r="Q74" s="40"/>
      <c r="R74" s="40"/>
      <c r="S74" s="40"/>
      <c r="T74" s="40"/>
      <c r="U74" s="40"/>
      <c r="V74" s="64"/>
      <c r="W74" s="64"/>
      <c r="X74" s="64"/>
      <c r="Y74" s="64"/>
      <c r="Z74" s="64"/>
      <c r="AA74" s="64"/>
      <c r="AB74" s="64"/>
      <c r="AC74" s="37"/>
    </row>
    <row r="75" spans="1:29">
      <c r="A75" s="63"/>
      <c r="B75" s="63"/>
      <c r="C75" s="63"/>
      <c r="D75" s="63"/>
      <c r="E75" s="63"/>
      <c r="F75" s="63"/>
      <c r="G75" s="63"/>
      <c r="H75" s="4"/>
      <c r="I75" s="4"/>
      <c r="J75" s="4"/>
      <c r="K75" s="4"/>
      <c r="L75" s="4"/>
      <c r="M75" s="4"/>
      <c r="N75" s="4"/>
      <c r="O75" s="4"/>
      <c r="P75" s="4"/>
      <c r="Q75" s="40"/>
      <c r="R75" s="40"/>
      <c r="S75" s="40"/>
      <c r="T75" s="40"/>
      <c r="U75" s="40"/>
      <c r="V75" s="64"/>
      <c r="W75" s="64"/>
      <c r="X75" s="64"/>
      <c r="Y75" s="64"/>
      <c r="Z75" s="64"/>
      <c r="AA75" s="64"/>
      <c r="AB75" s="64"/>
      <c r="AC75" s="37"/>
    </row>
    <row r="76" spans="1:29">
      <c r="A76" s="63"/>
      <c r="B76" s="63"/>
      <c r="C76" s="63"/>
      <c r="D76" s="63"/>
      <c r="E76" s="63"/>
      <c r="F76" s="63"/>
      <c r="G76" s="63"/>
      <c r="H76" s="4"/>
      <c r="I76" s="4"/>
      <c r="J76" s="4"/>
      <c r="K76" s="4"/>
      <c r="L76" s="4"/>
      <c r="M76" s="4"/>
      <c r="N76" s="4"/>
      <c r="O76" s="4"/>
      <c r="P76" s="4"/>
      <c r="Q76" s="40"/>
      <c r="R76" s="40"/>
      <c r="S76" s="40"/>
      <c r="T76" s="40"/>
      <c r="U76" s="40"/>
      <c r="V76" s="65"/>
      <c r="W76" s="65"/>
      <c r="X76" s="65"/>
      <c r="Y76" s="65"/>
      <c r="Z76" s="65"/>
      <c r="AA76" s="65"/>
      <c r="AB76" s="65"/>
      <c r="AC76" s="57"/>
    </row>
    <row r="77" spans="1:29">
      <c r="A77" s="63"/>
      <c r="B77" s="63"/>
      <c r="C77" s="63"/>
      <c r="D77" s="63"/>
      <c r="E77" s="63"/>
      <c r="F77" s="63"/>
      <c r="G77" s="63"/>
      <c r="H77" s="26"/>
      <c r="I77" s="26"/>
      <c r="J77" s="26"/>
      <c r="K77" s="26"/>
      <c r="L77" s="26"/>
      <c r="M77" s="26"/>
      <c r="N77" s="26"/>
      <c r="O77" s="26"/>
      <c r="P77" s="26"/>
      <c r="Q77" s="36"/>
      <c r="R77" s="36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57"/>
    </row>
    <row r="78" spans="1:29">
      <c r="A78" s="66"/>
      <c r="B78" s="66"/>
      <c r="C78" s="66"/>
      <c r="D78" s="66"/>
      <c r="E78" s="66"/>
      <c r="F78" s="66"/>
      <c r="G78" s="66"/>
      <c r="H78" s="26"/>
      <c r="I78" s="26"/>
      <c r="J78" s="26"/>
      <c r="K78" s="26"/>
      <c r="L78" s="26"/>
      <c r="M78" s="26"/>
      <c r="N78" s="26"/>
      <c r="O78" s="26"/>
      <c r="P78" s="26"/>
      <c r="Q78" s="36"/>
      <c r="R78" s="36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9">
      <c r="A79" s="66"/>
      <c r="B79" s="66"/>
      <c r="C79" s="66"/>
      <c r="D79" s="66"/>
      <c r="E79" s="66"/>
      <c r="F79" s="66"/>
      <c r="G79" s="66"/>
      <c r="H79" s="26"/>
      <c r="I79" s="26"/>
      <c r="J79" s="26"/>
      <c r="K79" s="26"/>
      <c r="L79" s="26"/>
      <c r="M79" s="26"/>
      <c r="N79" s="26"/>
      <c r="O79" s="26"/>
      <c r="P79" s="26"/>
      <c r="Q79" s="36"/>
      <c r="R79" s="36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9">
      <c r="A80" s="66"/>
      <c r="B80" s="66"/>
      <c r="C80" s="66"/>
      <c r="D80" s="66"/>
      <c r="E80" s="66"/>
      <c r="F80" s="66"/>
      <c r="G80" s="66"/>
      <c r="H80" s="26"/>
      <c r="I80" s="26"/>
      <c r="J80" s="26"/>
      <c r="K80" s="26"/>
      <c r="L80" s="26"/>
      <c r="M80" s="26"/>
      <c r="N80" s="26"/>
      <c r="O80" s="26"/>
      <c r="P80" s="26"/>
      <c r="Q80" s="36"/>
      <c r="R80" s="36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>
      <c r="A81" s="66"/>
      <c r="B81" s="66"/>
      <c r="C81" s="66"/>
      <c r="D81" s="66"/>
      <c r="E81" s="66"/>
      <c r="F81" s="66"/>
      <c r="G81" s="66"/>
      <c r="H81" s="26"/>
      <c r="I81" s="26"/>
      <c r="J81" s="26"/>
      <c r="K81" s="26"/>
      <c r="L81" s="26"/>
      <c r="M81" s="26"/>
      <c r="N81" s="26"/>
      <c r="O81" s="26"/>
      <c r="P81" s="26"/>
      <c r="Q81" s="36"/>
      <c r="R81" s="36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>
      <c r="A82" s="66"/>
      <c r="B82" s="66"/>
      <c r="C82" s="66"/>
      <c r="D82" s="66"/>
      <c r="E82" s="66"/>
      <c r="F82" s="66"/>
      <c r="G82" s="66"/>
      <c r="H82" s="26"/>
      <c r="I82" s="26"/>
      <c r="J82" s="26"/>
      <c r="K82" s="26"/>
      <c r="L82" s="26"/>
      <c r="M82" s="26"/>
      <c r="N82" s="26"/>
      <c r="O82" s="26"/>
      <c r="P82" s="26"/>
      <c r="Q82" s="36"/>
      <c r="R82" s="36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>
      <c r="A83" s="66"/>
      <c r="B83" s="66"/>
      <c r="C83" s="66"/>
      <c r="D83" s="66"/>
      <c r="E83" s="66"/>
      <c r="F83" s="66"/>
      <c r="G83" s="66"/>
      <c r="H83" s="26"/>
      <c r="I83" s="26"/>
      <c r="J83" s="26"/>
      <c r="K83" s="26"/>
      <c r="L83" s="26"/>
      <c r="M83" s="26"/>
      <c r="N83" s="26"/>
      <c r="O83" s="26"/>
      <c r="P83" s="26"/>
      <c r="Q83" s="36"/>
      <c r="R83" s="36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>
      <c r="A84" s="66"/>
      <c r="B84" s="66"/>
      <c r="C84" s="66"/>
      <c r="D84" s="66"/>
      <c r="E84" s="66"/>
      <c r="F84" s="66"/>
      <c r="G84" s="66"/>
      <c r="H84" s="26"/>
      <c r="I84" s="26"/>
      <c r="J84" s="26"/>
      <c r="K84" s="26"/>
      <c r="L84" s="26"/>
      <c r="M84" s="26"/>
      <c r="N84" s="26"/>
      <c r="O84" s="26"/>
      <c r="P84" s="26"/>
      <c r="Q84" s="36"/>
      <c r="R84" s="36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>
      <c r="A85" s="66"/>
      <c r="B85" s="66"/>
      <c r="C85" s="66"/>
      <c r="D85" s="66"/>
      <c r="E85" s="66"/>
      <c r="F85" s="66"/>
      <c r="G85" s="66"/>
      <c r="H85" s="26"/>
      <c r="I85" s="26"/>
      <c r="J85" s="26"/>
      <c r="K85" s="26"/>
      <c r="L85" s="26"/>
      <c r="M85" s="26"/>
      <c r="N85" s="26"/>
      <c r="O85" s="26"/>
      <c r="P85" s="26"/>
      <c r="Q85" s="36"/>
      <c r="R85" s="36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>
      <c r="A86" s="66"/>
      <c r="B86" s="66"/>
      <c r="C86" s="66"/>
      <c r="D86" s="66"/>
      <c r="E86" s="66"/>
      <c r="F86" s="66"/>
      <c r="G86" s="66"/>
      <c r="H86" s="26"/>
      <c r="I86" s="26"/>
      <c r="J86" s="26"/>
      <c r="K86" s="26"/>
      <c r="L86" s="26"/>
      <c r="M86" s="26"/>
      <c r="N86" s="26"/>
      <c r="O86" s="26"/>
      <c r="P86" s="26"/>
      <c r="Q86" s="36"/>
      <c r="R86" s="36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>
      <c r="A87" s="66"/>
      <c r="B87" s="66"/>
      <c r="C87" s="66"/>
      <c r="D87" s="66"/>
      <c r="E87" s="66"/>
      <c r="F87" s="66"/>
      <c r="G87" s="66"/>
      <c r="H87" s="26"/>
      <c r="I87" s="26"/>
      <c r="J87" s="26"/>
      <c r="K87" s="26"/>
      <c r="L87" s="26"/>
      <c r="M87" s="26"/>
      <c r="N87" s="26"/>
      <c r="O87" s="26"/>
      <c r="P87" s="26"/>
      <c r="Q87" s="36"/>
      <c r="R87" s="36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>
      <c r="A88" s="66"/>
      <c r="B88" s="66"/>
      <c r="C88" s="66"/>
      <c r="D88" s="66"/>
      <c r="E88" s="66"/>
      <c r="F88" s="66"/>
      <c r="G88" s="66"/>
      <c r="H88" s="26"/>
      <c r="I88" s="26"/>
      <c r="J88" s="26"/>
      <c r="K88" s="26"/>
      <c r="L88" s="26"/>
      <c r="M88" s="26"/>
      <c r="N88" s="26"/>
      <c r="O88" s="26"/>
      <c r="P88" s="26"/>
      <c r="Q88" s="36"/>
      <c r="R88" s="36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>
      <c r="A89" s="66"/>
      <c r="B89" s="66"/>
      <c r="C89" s="66"/>
      <c r="D89" s="66"/>
      <c r="E89" s="66"/>
      <c r="F89" s="66"/>
      <c r="G89" s="66"/>
      <c r="H89" s="26"/>
      <c r="I89" s="26"/>
      <c r="J89" s="26"/>
      <c r="K89" s="26"/>
      <c r="L89" s="26"/>
      <c r="M89" s="26"/>
      <c r="N89" s="26"/>
      <c r="O89" s="26"/>
      <c r="P89" s="26"/>
      <c r="Q89" s="36"/>
      <c r="R89" s="36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6"/>
      <c r="R102" s="56"/>
      <c r="S102" s="56"/>
      <c r="T102" s="56"/>
      <c r="U102" s="56"/>
    </row>
    <row r="103" spans="1:28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6"/>
      <c r="R103" s="56"/>
      <c r="S103" s="56"/>
      <c r="T103" s="56"/>
      <c r="U103" s="56"/>
    </row>
    <row r="104" spans="1:28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 spans="1:28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 spans="1:28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spans="1:28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spans="1:28"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spans="1:28"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spans="1:28"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spans="1:28"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0" type="noConversion"/>
  <conditionalFormatting sqref="G24:G39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Instructions for use</vt:lpstr>
      <vt:lpstr>Form</vt:lpstr>
      <vt:lpstr>Form!Print_Area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Microsoft</cp:lastModifiedBy>
  <cp:lastPrinted>2005-10-05T07:36:40Z</cp:lastPrinted>
  <dcterms:created xsi:type="dcterms:W3CDTF">2005-07-07T07:23:38Z</dcterms:created>
  <dcterms:modified xsi:type="dcterms:W3CDTF">2018-07-30T04:12:07Z</dcterms:modified>
</cp:coreProperties>
</file>