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peng/Courses/Excel/"/>
    </mc:Choice>
  </mc:AlternateContent>
  <xr:revisionPtr revIDLastSave="0" documentId="13_ncr:1_{6BFA659E-AE44-7E47-BE6A-A9E79FE31E19}" xr6:coauthVersionLast="47" xr6:coauthVersionMax="47" xr10:uidLastSave="{00000000-0000-0000-0000-000000000000}"/>
  <bookViews>
    <workbookView xWindow="760" yWindow="1060" windowWidth="28040" windowHeight="16940" xr2:uid="{ECBB7E7B-FCDE-B943-9947-604856FC3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45" i="1"/>
  <c r="B1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C45" i="1"/>
  <c r="F18" i="1"/>
  <c r="F9" i="1"/>
  <c r="F4" i="1"/>
  <c r="F20" i="1"/>
  <c r="F11" i="1"/>
  <c r="C11" i="1"/>
  <c r="F14" i="1"/>
  <c r="F7" i="1"/>
  <c r="F13" i="1"/>
  <c r="F22" i="1"/>
  <c r="F8" i="1"/>
  <c r="F21" i="1"/>
  <c r="F17" i="1"/>
  <c r="F10" i="1"/>
  <c r="F15" i="1"/>
  <c r="F19" i="1"/>
  <c r="F5" i="1"/>
  <c r="F16" i="1"/>
  <c r="F6" i="1"/>
  <c r="F12" i="1"/>
  <c r="F23" i="1"/>
  <c r="B13" i="1" l="1"/>
</calcChain>
</file>

<file path=xl/sharedStrings.xml><?xml version="1.0" encoding="utf-8"?>
<sst xmlns="http://schemas.openxmlformats.org/spreadsheetml/2006/main" count="24" uniqueCount="22">
  <si>
    <t>Gopher Drugs:</t>
  </si>
  <si>
    <t>Lifetime:</t>
  </si>
  <si>
    <t>years</t>
  </si>
  <si>
    <t>millions</t>
  </si>
  <si>
    <t>Development Cost:</t>
  </si>
  <si>
    <t>Year 1 Margin:</t>
  </si>
  <si>
    <t>Inc thru year:</t>
  </si>
  <si>
    <t>Rate of increase:</t>
  </si>
  <si>
    <t>Rate of decrease:</t>
  </si>
  <si>
    <t>Discount Rate:</t>
  </si>
  <si>
    <t>Cash Flows:</t>
  </si>
  <si>
    <t>End of Year</t>
  </si>
  <si>
    <t>Gross Margin (SM):</t>
  </si>
  <si>
    <t>(Net) Present Value:</t>
  </si>
  <si>
    <t>Net Present Value:</t>
  </si>
  <si>
    <t>million</t>
  </si>
  <si>
    <t>Company Example 2:</t>
  </si>
  <si>
    <t>Year</t>
  </si>
  <si>
    <t>Cash Inflow (end of year)</t>
  </si>
  <si>
    <t>Initial Investment</t>
  </si>
  <si>
    <t>Discount Rate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</si>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</sst>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HK$&quot;#,##0.00_);[Red]\(&quot;HK$&quot;#,##0.00\)"/>
    <numFmt numFmtId="164" formatCode="_([$$-409]* #,##0.00_);_([$$-409]* \(#,##0.00\);_([$$-409]* &quot;-&quot;??_);_(@_)"/>
    <numFmt numFmtId="165" formatCode="_([$$-409]* #,##0_);_([$$-409]* \(#,##0\);_([$$-409]* &quot;-&quot;??_);_(@_)"/>
  </numFmts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1" fillId="0" borderId="1" xfId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9" fontId="0" fillId="0" borderId="2" xfId="0" applyNumberFormat="1" applyBorder="1"/>
    <xf numFmtId="8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/>
    </xf>
    <xf numFmtId="0" fontId="1" fillId="0" borderId="0" xfId="1" applyBorder="1"/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" fontId="0" fillId="2" borderId="2" xfId="0" applyNumberFormat="1" applyFill="1" applyBorder="1" applyAlignment="1">
      <alignment horizontal="left"/>
    </xf>
    <xf numFmtId="9" fontId="0" fillId="0" borderId="2" xfId="0" applyNumberFormat="1" applyBorder="1" applyAlignment="1">
      <alignment horizontal="left"/>
    </xf>
    <xf numFmtId="0" fontId="0" fillId="0" borderId="0" xfId="0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BC16-C4B8-2F40-814A-3CCE82923F71}">
  <dimension ref="A1:F57"/>
  <sheetViews>
    <sheetView tabSelected="1" zoomScale="107" zoomScaleNormal="130" workbookViewId="0">
      <selection activeCell="C33" sqref="C33"/>
    </sheetView>
  </sheetViews>
  <sheetFormatPr baseColWidth="10" defaultRowHeight="16" x14ac:dyDescent="0.2"/>
  <cols>
    <col min="1" max="1" width="17" bestFit="1" customWidth="1"/>
    <col min="2" max="2" width="20.1640625" customWidth="1"/>
    <col min="3" max="3" width="15.83203125" customWidth="1"/>
    <col min="4" max="4" width="14.6640625" bestFit="1" customWidth="1"/>
    <col min="5" max="5" width="14" customWidth="1"/>
    <col min="6" max="6" width="13.33203125" customWidth="1"/>
    <col min="8" max="8" width="14.83203125" customWidth="1"/>
  </cols>
  <sheetData>
    <row r="1" spans="1:6" ht="21" thickBot="1" x14ac:dyDescent="0.3">
      <c r="A1" s="1" t="s">
        <v>0</v>
      </c>
    </row>
    <row r="2" spans="1:6" ht="17" thickTop="1" x14ac:dyDescent="0.2">
      <c r="D2" s="8" t="s">
        <v>10</v>
      </c>
      <c r="E2" s="8"/>
    </row>
    <row r="3" spans="1:6" x14ac:dyDescent="0.2">
      <c r="A3" s="4" t="s">
        <v>4</v>
      </c>
      <c r="B3" s="13">
        <v>9.3000000000000007</v>
      </c>
      <c r="C3" t="s">
        <v>3</v>
      </c>
      <c r="D3" s="12" t="s">
        <v>11</v>
      </c>
      <c r="E3" s="12" t="s">
        <v>12</v>
      </c>
    </row>
    <row r="4" spans="1:6" x14ac:dyDescent="0.2">
      <c r="A4" s="4" t="s">
        <v>1</v>
      </c>
      <c r="B4" s="13">
        <v>20</v>
      </c>
      <c r="C4" t="s">
        <v>2</v>
      </c>
      <c r="D4" s="3">
        <v>1</v>
      </c>
      <c r="E4" s="10">
        <f>B5</f>
        <v>1.2</v>
      </c>
      <c r="F4" t="str">
        <f ca="1">_xlfn.FORMULATEXT(E4)</f>
        <v>=B5</v>
      </c>
    </row>
    <row r="5" spans="1:6" x14ac:dyDescent="0.2">
      <c r="A5" s="4" t="s">
        <v>5</v>
      </c>
      <c r="B5" s="13">
        <v>1.2</v>
      </c>
      <c r="C5" t="s">
        <v>3</v>
      </c>
      <c r="D5" s="3">
        <v>2</v>
      </c>
      <c r="E5" s="10">
        <f>IF(D5&lt;=$B$6,E4*(1+$B$7),E4*(1-$B$8))</f>
        <v>1.32</v>
      </c>
      <c r="F5" t="str">
        <f ca="1">_xlfn.FORMULATEXT(E5)</f>
        <v>=IF(D5&lt;=$B$6,E4*(1+$B$7),E4*(1-$B$8))</v>
      </c>
    </row>
    <row r="6" spans="1:6" x14ac:dyDescent="0.2">
      <c r="A6" s="4" t="s">
        <v>6</v>
      </c>
      <c r="B6" s="15">
        <v>8</v>
      </c>
      <c r="D6" s="3">
        <v>3</v>
      </c>
      <c r="E6" s="10">
        <f t="shared" ref="E6:E23" si="0">IF(D6&lt;=$B$6,E5*(1+$B$7),E5*(1-$B$8))</f>
        <v>1.4520000000000002</v>
      </c>
      <c r="F6" t="str">
        <f t="shared" ref="F6:F11" ca="1" si="1">_xlfn.FORMULATEXT(E6)</f>
        <v>=IF(D6&lt;=$B$6,E5*(1+$B$7),E5*(1-$B$8))</v>
      </c>
    </row>
    <row r="7" spans="1:6" x14ac:dyDescent="0.2">
      <c r="A7" s="4" t="s">
        <v>7</v>
      </c>
      <c r="B7" s="16">
        <v>0.1</v>
      </c>
      <c r="D7" s="3">
        <v>4</v>
      </c>
      <c r="E7" s="10">
        <f t="shared" si="0"/>
        <v>1.5972000000000004</v>
      </c>
      <c r="F7" t="str">
        <f t="shared" ca="1" si="1"/>
        <v>=IF(D7&lt;=$B$6,E6*(1+$B$7),E6*(1-$B$8))</v>
      </c>
    </row>
    <row r="8" spans="1:6" x14ac:dyDescent="0.2">
      <c r="A8" s="4" t="s">
        <v>8</v>
      </c>
      <c r="B8" s="16">
        <v>0.05</v>
      </c>
      <c r="D8" s="3">
        <v>5</v>
      </c>
      <c r="E8" s="10">
        <f t="shared" si="0"/>
        <v>1.7569200000000005</v>
      </c>
      <c r="F8" t="str">
        <f t="shared" ca="1" si="1"/>
        <v>=IF(D8&lt;=$B$6,E7*(1+$B$7),E7*(1-$B$8))</v>
      </c>
    </row>
    <row r="9" spans="1:6" x14ac:dyDescent="0.2">
      <c r="A9" s="4" t="s">
        <v>9</v>
      </c>
      <c r="B9" s="16">
        <v>0.12</v>
      </c>
      <c r="D9" s="3">
        <v>6</v>
      </c>
      <c r="E9" s="10">
        <f t="shared" si="0"/>
        <v>1.9326120000000007</v>
      </c>
      <c r="F9" t="str">
        <f t="shared" ca="1" si="1"/>
        <v>=IF(D9&lt;=$B$6,E8*(1+$B$7),E8*(1-$B$8))</v>
      </c>
    </row>
    <row r="10" spans="1:6" x14ac:dyDescent="0.2">
      <c r="D10" s="3">
        <v>7</v>
      </c>
      <c r="E10" s="10">
        <f t="shared" si="0"/>
        <v>2.1258732000000009</v>
      </c>
      <c r="F10" t="str">
        <f t="shared" ca="1" si="1"/>
        <v>=IF(D10&lt;=$B$6,E9*(1+$B$7),E9*(1-$B$8))</v>
      </c>
    </row>
    <row r="11" spans="1:6" x14ac:dyDescent="0.2">
      <c r="A11" s="4" t="s">
        <v>13</v>
      </c>
      <c r="B11" s="14">
        <f>NPV(B9,E4:E23)</f>
        <v>12.600290735832388</v>
      </c>
      <c r="C11" s="17" t="str">
        <f ca="1">_xlfn.FORMULATEXT(B11)</f>
        <v>=NPV(B9,E4:E23)</v>
      </c>
      <c r="D11" s="3">
        <v>8</v>
      </c>
      <c r="E11" s="10">
        <f t="shared" si="0"/>
        <v>2.3384605200000013</v>
      </c>
      <c r="F11" t="str">
        <f t="shared" ca="1" si="1"/>
        <v>=IF(D11&lt;=$B$6,E10*(1+$B$7),E10*(1-$B$8))</v>
      </c>
    </row>
    <row r="12" spans="1:6" x14ac:dyDescent="0.2">
      <c r="A12" s="4" t="s">
        <v>4</v>
      </c>
      <c r="B12" s="14">
        <f>B3</f>
        <v>9.3000000000000007</v>
      </c>
      <c r="C12" s="17"/>
      <c r="D12" s="3">
        <v>9</v>
      </c>
      <c r="E12" s="10">
        <f t="shared" si="0"/>
        <v>2.221537494000001</v>
      </c>
      <c r="F12" t="str">
        <f ca="1">_xlfn.FORMULATEXT(E12)</f>
        <v>=IF(D12&lt;=$B$6,E11*(1+$B$7),E11*(1-$B$8))</v>
      </c>
    </row>
    <row r="13" spans="1:6" x14ac:dyDescent="0.2">
      <c r="A13" s="4" t="s">
        <v>14</v>
      </c>
      <c r="B13" s="14">
        <f>B11-B12</f>
        <v>3.3002907358323874</v>
      </c>
      <c r="C13" s="17" t="s">
        <v>15</v>
      </c>
      <c r="D13" s="3">
        <v>10</v>
      </c>
      <c r="E13" s="10">
        <f t="shared" si="0"/>
        <v>2.1104606193000008</v>
      </c>
      <c r="F13" t="str">
        <f t="shared" ref="F13:F23" ca="1" si="2">_xlfn.FORMULATEXT(E13)</f>
        <v>=IF(D13&lt;=$B$6,E12*(1+$B$7),E12*(1-$B$8))</v>
      </c>
    </row>
    <row r="14" spans="1:6" x14ac:dyDescent="0.2">
      <c r="D14" s="3">
        <v>11</v>
      </c>
      <c r="E14" s="10">
        <f t="shared" si="0"/>
        <v>2.0049375883350007</v>
      </c>
      <c r="F14" t="str">
        <f t="shared" ca="1" si="2"/>
        <v>=IF(D14&lt;=$B$6,E13*(1+$B$7),E13*(1-$B$8))</v>
      </c>
    </row>
    <row r="15" spans="1:6" x14ac:dyDescent="0.2">
      <c r="D15" s="3">
        <v>12</v>
      </c>
      <c r="E15" s="10">
        <f t="shared" si="0"/>
        <v>1.9046907089182505</v>
      </c>
      <c r="F15" t="str">
        <f t="shared" ca="1" si="2"/>
        <v>=IF(D15&lt;=$B$6,E14*(1+$B$7),E14*(1-$B$8))</v>
      </c>
    </row>
    <row r="16" spans="1:6" x14ac:dyDescent="0.2">
      <c r="D16" s="3">
        <v>13</v>
      </c>
      <c r="E16" s="10">
        <f t="shared" si="0"/>
        <v>1.809456173472338</v>
      </c>
      <c r="F16" t="str">
        <f t="shared" ca="1" si="2"/>
        <v>=IF(D16&lt;=$B$6,E15*(1+$B$7),E15*(1-$B$8))</v>
      </c>
    </row>
    <row r="17" spans="4:6" x14ac:dyDescent="0.2">
      <c r="D17" s="3">
        <v>14</v>
      </c>
      <c r="E17" s="10">
        <f t="shared" si="0"/>
        <v>1.7189833647987209</v>
      </c>
      <c r="F17" t="str">
        <f t="shared" ca="1" si="2"/>
        <v>=IF(D17&lt;=$B$6,E16*(1+$B$7),E16*(1-$B$8))</v>
      </c>
    </row>
    <row r="18" spans="4:6" x14ac:dyDescent="0.2">
      <c r="D18" s="3">
        <v>15</v>
      </c>
      <c r="E18" s="10">
        <f t="shared" si="0"/>
        <v>1.6330341965587849</v>
      </c>
      <c r="F18" t="str">
        <f t="shared" ca="1" si="2"/>
        <v>=IF(D18&lt;=$B$6,E17*(1+$B$7),E17*(1-$B$8))</v>
      </c>
    </row>
    <row r="19" spans="4:6" x14ac:dyDescent="0.2">
      <c r="D19" s="3">
        <v>16</v>
      </c>
      <c r="E19" s="10">
        <f t="shared" si="0"/>
        <v>1.5513824867308457</v>
      </c>
      <c r="F19" t="str">
        <f t="shared" ca="1" si="2"/>
        <v>=IF(D19&lt;=$B$6,E18*(1+$B$7),E18*(1-$B$8))</v>
      </c>
    </row>
    <row r="20" spans="4:6" x14ac:dyDescent="0.2">
      <c r="D20" s="3">
        <v>17</v>
      </c>
      <c r="E20" s="10">
        <f t="shared" si="0"/>
        <v>1.4738133623943033</v>
      </c>
      <c r="F20" t="str">
        <f t="shared" ca="1" si="2"/>
        <v>=IF(D20&lt;=$B$6,E19*(1+$B$7),E19*(1-$B$8))</v>
      </c>
    </row>
    <row r="21" spans="4:6" x14ac:dyDescent="0.2">
      <c r="D21" s="3">
        <v>18</v>
      </c>
      <c r="E21" s="10">
        <f t="shared" si="0"/>
        <v>1.4001226942745881</v>
      </c>
      <c r="F21" t="str">
        <f t="shared" ca="1" si="2"/>
        <v>=IF(D21&lt;=$B$6,E20*(1+$B$7),E20*(1-$B$8))</v>
      </c>
    </row>
    <row r="22" spans="4:6" x14ac:dyDescent="0.2">
      <c r="D22" s="3">
        <v>19</v>
      </c>
      <c r="E22" s="10">
        <f t="shared" si="0"/>
        <v>1.3301165595608586</v>
      </c>
      <c r="F22" t="str">
        <f t="shared" ca="1" si="2"/>
        <v>=IF(D22&lt;=$B$6,E21*(1+$B$7),E21*(1-$B$8))</v>
      </c>
    </row>
    <row r="23" spans="4:6" x14ac:dyDescent="0.2">
      <c r="D23" s="3">
        <v>20</v>
      </c>
      <c r="E23" s="10">
        <f t="shared" si="0"/>
        <v>1.2636107315828156</v>
      </c>
      <c r="F23" t="str">
        <f t="shared" ca="1" si="2"/>
        <v>=IF(D23&lt;=$B$6,E22*(1+$B$7),E22*(1-$B$8))</v>
      </c>
    </row>
    <row r="34" spans="1:3" ht="20" x14ac:dyDescent="0.25">
      <c r="A34" s="9" t="s">
        <v>16</v>
      </c>
    </row>
    <row r="35" spans="1:3" x14ac:dyDescent="0.2">
      <c r="A35" s="3" t="s">
        <v>17</v>
      </c>
      <c r="B35" s="10" t="s">
        <v>18</v>
      </c>
    </row>
    <row r="36" spans="1:3" x14ac:dyDescent="0.2">
      <c r="A36" s="3">
        <v>1</v>
      </c>
      <c r="B36" s="3">
        <v>30000</v>
      </c>
    </row>
    <row r="37" spans="1:3" x14ac:dyDescent="0.2">
      <c r="A37" s="3">
        <v>2</v>
      </c>
      <c r="B37" s="3">
        <v>65000</v>
      </c>
    </row>
    <row r="38" spans="1:3" x14ac:dyDescent="0.2">
      <c r="A38" s="3">
        <v>3</v>
      </c>
      <c r="B38" s="3">
        <v>80000</v>
      </c>
    </row>
    <row r="39" spans="1:3" x14ac:dyDescent="0.2">
      <c r="A39" s="3">
        <v>4</v>
      </c>
      <c r="B39" s="3">
        <v>75000</v>
      </c>
    </row>
    <row r="40" spans="1:3" x14ac:dyDescent="0.2">
      <c r="A40" s="3">
        <v>5</v>
      </c>
      <c r="B40" s="3">
        <v>55000</v>
      </c>
    </row>
    <row r="41" spans="1:3" x14ac:dyDescent="0.2">
      <c r="B41" s="7"/>
    </row>
    <row r="42" spans="1:3" x14ac:dyDescent="0.2">
      <c r="A42" s="4" t="s">
        <v>19</v>
      </c>
      <c r="B42" s="11">
        <v>150000</v>
      </c>
    </row>
    <row r="43" spans="1:3" x14ac:dyDescent="0.2">
      <c r="A43" s="4" t="s">
        <v>20</v>
      </c>
      <c r="B43" s="5">
        <v>0.15</v>
      </c>
    </row>
    <row r="45" spans="1:3" x14ac:dyDescent="0.2">
      <c r="A45" s="4" t="s">
        <v>21</v>
      </c>
      <c r="B45" s="11">
        <f>NPV(B43,B36:B40)</f>
        <v>198063.80735147279</v>
      </c>
      <c r="C45" s="4" t="str">
        <f ca="1">_xlfn.FORMULATEXT(B45)</f>
        <v>=NPV(B43,B36:B40)</v>
      </c>
    </row>
    <row r="48" spans="1:3" x14ac:dyDescent="0.2">
      <c r="B48" s="2"/>
    </row>
    <row r="49" spans="2:4" x14ac:dyDescent="0.2">
      <c r="B49" s="2"/>
    </row>
    <row r="50" spans="2:4" x14ac:dyDescent="0.2">
      <c r="B50" s="2"/>
    </row>
    <row r="51" spans="2:4" x14ac:dyDescent="0.2">
      <c r="B51" s="2"/>
    </row>
    <row r="52" spans="2:4" x14ac:dyDescent="0.2">
      <c r="B52" s="2"/>
    </row>
    <row r="54" spans="2:4" x14ac:dyDescent="0.2">
      <c r="B54" s="2"/>
    </row>
    <row r="55" spans="2:4" x14ac:dyDescent="0.2">
      <c r="B55" s="2"/>
    </row>
    <row r="56" spans="2:4" x14ac:dyDescent="0.2">
      <c r="D56" s="7"/>
    </row>
    <row r="57" spans="2:4" x14ac:dyDescent="0.2">
      <c r="B57" s="6"/>
      <c r="D57" s="7"/>
    </row>
  </sheetData>
  <mergeCells count="1">
    <mergeCell ref="D2:E2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2025-08-16T14:39:37Z</dcterms:created>
  <dcterms:modified xsi:type="dcterms:W3CDTF">2025-08-16T16:27:18Z</dcterms:modified>
</cp:coreProperties>
</file>