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CARLET\"/>
    </mc:Choice>
  </mc:AlternateContent>
  <xr:revisionPtr revIDLastSave="0" documentId="13_ncr:1_{66ED2863-7225-4CB6-B884-37681E296980}" xr6:coauthVersionLast="47" xr6:coauthVersionMax="47" xr10:uidLastSave="{00000000-0000-0000-0000-000000000000}"/>
  <bookViews>
    <workbookView xWindow="-108" yWindow="-108" windowWidth="23256" windowHeight="12456" activeTab="2" xr2:uid="{046A992F-6F5C-4587-B765-BE75D3733EC5}"/>
  </bookViews>
  <sheets>
    <sheet name="TIFFANY" sheetId="2" r:id="rId1"/>
    <sheet name="SCARLET" sheetId="5" r:id="rId2"/>
    <sheet name="PERNINHAS" sheetId="6" r:id="rId3"/>
    <sheet name="Planilha1" sheetId="1" r:id="rId4"/>
    <sheet name="TIFFANY_TEST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2" l="1"/>
  <c r="I29" i="2"/>
  <c r="H29" i="2"/>
  <c r="E7" i="5"/>
  <c r="E25" i="5"/>
  <c r="E22" i="5"/>
  <c r="E21" i="5"/>
  <c r="F24" i="5" s="1"/>
  <c r="M22" i="5"/>
  <c r="M18" i="5"/>
  <c r="N18" i="5" s="1"/>
  <c r="E18" i="5"/>
  <c r="M15" i="5"/>
  <c r="E15" i="5"/>
  <c r="M14" i="5"/>
  <c r="N17" i="5" s="1"/>
  <c r="E14" i="5"/>
  <c r="F17" i="5" s="1"/>
  <c r="M11" i="5"/>
  <c r="E11" i="5"/>
  <c r="M7" i="5"/>
  <c r="E25" i="2"/>
  <c r="F25" i="2" s="1"/>
  <c r="E11" i="2"/>
  <c r="E18" i="2"/>
  <c r="F18" i="2" s="1"/>
  <c r="M18" i="2"/>
  <c r="N18" i="2" s="1"/>
  <c r="E22" i="2"/>
  <c r="E21" i="2"/>
  <c r="E15" i="2"/>
  <c r="E14" i="2"/>
  <c r="F17" i="2" s="1"/>
  <c r="Q21" i="4"/>
  <c r="Q20" i="4"/>
  <c r="Q24" i="4" s="1"/>
  <c r="P7" i="4"/>
  <c r="P6" i="4"/>
  <c r="Q7" i="4"/>
  <c r="Q6" i="4"/>
  <c r="Q14" i="4"/>
  <c r="Q13" i="4"/>
  <c r="I23" i="4"/>
  <c r="I22" i="4"/>
  <c r="P21" i="4"/>
  <c r="H21" i="4"/>
  <c r="P20" i="4"/>
  <c r="H20" i="4"/>
  <c r="Q18" i="4"/>
  <c r="I16" i="4"/>
  <c r="P14" i="4"/>
  <c r="H14" i="4"/>
  <c r="I15" i="4" s="1"/>
  <c r="P13" i="4"/>
  <c r="H13" i="4"/>
  <c r="P10" i="4"/>
  <c r="D8" i="4"/>
  <c r="D7" i="4"/>
  <c r="H6" i="4"/>
  <c r="H7" i="4" s="1"/>
  <c r="Q4" i="4"/>
  <c r="I4" i="4"/>
  <c r="M14" i="2"/>
  <c r="M15" i="2"/>
  <c r="N17" i="2" s="1"/>
  <c r="N19" i="2"/>
  <c r="M21" i="2" s="1"/>
  <c r="N5" i="2"/>
  <c r="M11" i="2" s="1"/>
  <c r="F5" i="2"/>
  <c r="E7" i="2" s="1"/>
  <c r="H21" i="1"/>
  <c r="H20" i="1"/>
  <c r="I23" i="1" s="1"/>
  <c r="H14" i="1"/>
  <c r="H13" i="1"/>
  <c r="I16" i="1" s="1"/>
  <c r="H7" i="1"/>
  <c r="H6" i="1"/>
  <c r="I9" i="1" s="1"/>
  <c r="D8" i="1"/>
  <c r="D7" i="1"/>
  <c r="F18" i="5" l="1"/>
  <c r="F25" i="5"/>
  <c r="E8" i="5"/>
  <c r="F11" i="5" s="1"/>
  <c r="M21" i="5"/>
  <c r="M8" i="5"/>
  <c r="N11" i="5" s="1"/>
  <c r="F16" i="5"/>
  <c r="N9" i="5"/>
  <c r="N16" i="5"/>
  <c r="F23" i="5"/>
  <c r="N16" i="2"/>
  <c r="M7" i="2"/>
  <c r="F24" i="2"/>
  <c r="I8" i="4"/>
  <c r="I9" i="4"/>
  <c r="M22" i="2"/>
  <c r="N23" i="2" s="1"/>
  <c r="N24" i="2"/>
  <c r="N25" i="2"/>
  <c r="E8" i="2"/>
  <c r="F10" i="2" s="1"/>
  <c r="F16" i="2"/>
  <c r="F23" i="2"/>
  <c r="I22" i="1"/>
  <c r="I15" i="1"/>
  <c r="I8" i="1"/>
  <c r="Q10" i="4"/>
  <c r="F9" i="5" l="1"/>
  <c r="N25" i="5"/>
  <c r="N24" i="5"/>
  <c r="N23" i="5"/>
  <c r="N10" i="5"/>
  <c r="F10" i="5"/>
  <c r="F9" i="2"/>
  <c r="F11" i="2"/>
  <c r="M8" i="2"/>
  <c r="N9" i="2" s="1"/>
  <c r="N10" i="2" l="1"/>
  <c r="N11" i="2"/>
</calcChain>
</file>

<file path=xl/sharedStrings.xml><?xml version="1.0" encoding="utf-8"?>
<sst xmlns="http://schemas.openxmlformats.org/spreadsheetml/2006/main" count="248" uniqueCount="32">
  <si>
    <t>grau</t>
  </si>
  <si>
    <t>numero</t>
  </si>
  <si>
    <t>x</t>
  </si>
  <si>
    <t>SCARLET</t>
  </si>
  <si>
    <t>ESQUERDA</t>
  </si>
  <si>
    <t>TIBIA</t>
  </si>
  <si>
    <t>ÂNGULO:</t>
  </si>
  <si>
    <t>fechando a pata</t>
  </si>
  <si>
    <t>clique esquerdo</t>
  </si>
  <si>
    <t>abrindo a pata</t>
  </si>
  <si>
    <t>clique direito</t>
  </si>
  <si>
    <t>FEMUR</t>
  </si>
  <si>
    <t>subindo a pata</t>
  </si>
  <si>
    <t>descendo a pata</t>
  </si>
  <si>
    <t>parafusa ele pro lado depois de botar em 0</t>
  </si>
  <si>
    <t>OMBRO</t>
  </si>
  <si>
    <t>pata pra frente</t>
  </si>
  <si>
    <t>pata pra trás</t>
  </si>
  <si>
    <t>TIFFANY</t>
  </si>
  <si>
    <t>DIREITA</t>
  </si>
  <si>
    <t>joguei pra quadrado e parafusei como se estivesse no 0 (40,79)</t>
  </si>
  <si>
    <t>invertido</t>
  </si>
  <si>
    <t>bota no 0 e parafusa ele saindo pra esquerda</t>
  </si>
  <si>
    <t>CE</t>
  </si>
  <si>
    <t>CD</t>
  </si>
  <si>
    <t>JUNIOR E RICARDO</t>
  </si>
  <si>
    <t>MESSI</t>
  </si>
  <si>
    <t>ZIOTO E JONES</t>
  </si>
  <si>
    <t>manda pro clique da direita e parafusa ele como se a pata tivesse no zero</t>
  </si>
  <si>
    <t>GUSTAVO E DUDA</t>
  </si>
  <si>
    <t>ALLEFE</t>
  </si>
  <si>
    <t>JOBS E RAFAS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</si>
</sst>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5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4" borderId="0" xfId="0" applyFont="1" applyFill="1"/>
    <xf numFmtId="0" fontId="0" fillId="4" borderId="0" xfId="0" applyFill="1"/>
    <xf numFmtId="0" fontId="0" fillId="0" borderId="6" xfId="0" applyBorder="1"/>
    <xf numFmtId="0" fontId="0" fillId="5" borderId="7" xfId="0" applyFill="1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0" fillId="5" borderId="0" xfId="0" applyFill="1"/>
    <xf numFmtId="0" fontId="1" fillId="0" borderId="1" xfId="0" applyFont="1" applyBorder="1"/>
    <xf numFmtId="0" fontId="1" fillId="4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center" wrapText="1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BA7B7-8504-4640-B7F1-CD3E82B430DF}">
  <dimension ref="D2:R30"/>
  <sheetViews>
    <sheetView topLeftCell="B8" zoomScale="115" zoomScaleNormal="115" workbookViewId="0">
      <selection activeCell="G30" sqref="G30"/>
    </sheetView>
  </sheetViews>
  <sheetFormatPr defaultRowHeight="14.4" x14ac:dyDescent="0.3"/>
  <cols>
    <col min="1" max="1" width="4.21875" customWidth="1"/>
    <col min="3" max="3" width="4.21875" customWidth="1"/>
    <col min="10" max="10" width="9.6640625" customWidth="1"/>
    <col min="11" max="11" width="6.21875" customWidth="1"/>
    <col min="18" max="18" width="9.5546875" customWidth="1"/>
  </cols>
  <sheetData>
    <row r="2" spans="4:18" ht="31.2" x14ac:dyDescent="0.6">
      <c r="D2" s="24" t="s">
        <v>18</v>
      </c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4" spans="4:18" ht="15" thickBot="1" x14ac:dyDescent="0.35">
      <c r="D4" s="20" t="s">
        <v>4</v>
      </c>
      <c r="E4" s="20"/>
      <c r="F4" s="20"/>
      <c r="G4" s="20"/>
      <c r="H4" s="20"/>
      <c r="I4" s="20"/>
      <c r="J4" s="20"/>
      <c r="L4" s="21" t="s">
        <v>19</v>
      </c>
      <c r="M4" s="21"/>
      <c r="N4" s="21"/>
      <c r="O4" s="21"/>
      <c r="P4" s="21"/>
      <c r="Q4" s="21"/>
      <c r="R4" s="21"/>
    </row>
    <row r="5" spans="4:18" x14ac:dyDescent="0.3">
      <c r="D5" s="19" t="s">
        <v>5</v>
      </c>
      <c r="E5" s="7" t="s">
        <v>6</v>
      </c>
      <c r="F5" s="7">
        <f>15.88+24.91</f>
        <v>40.79</v>
      </c>
      <c r="G5" s="7"/>
      <c r="H5" s="7"/>
      <c r="I5" s="7"/>
      <c r="J5" s="8"/>
      <c r="L5" s="19" t="s">
        <v>5</v>
      </c>
      <c r="M5" s="7" t="s">
        <v>6</v>
      </c>
      <c r="N5" s="7">
        <f>15.88+24.91</f>
        <v>40.79</v>
      </c>
      <c r="O5" s="7"/>
      <c r="P5" s="7"/>
      <c r="Q5" s="7"/>
      <c r="R5" s="8"/>
    </row>
    <row r="6" spans="4:18" x14ac:dyDescent="0.3">
      <c r="D6" s="9"/>
      <c r="E6" t="s">
        <v>0</v>
      </c>
      <c r="F6" t="s">
        <v>1</v>
      </c>
      <c r="J6" s="10"/>
      <c r="L6" s="9"/>
      <c r="M6" t="s">
        <v>0</v>
      </c>
      <c r="N6" t="s">
        <v>1</v>
      </c>
      <c r="R6" s="10"/>
    </row>
    <row r="7" spans="4:18" x14ac:dyDescent="0.3">
      <c r="D7" s="9"/>
      <c r="E7" s="1">
        <f>F5</f>
        <v>40.79</v>
      </c>
      <c r="F7" s="1">
        <v>109</v>
      </c>
      <c r="G7" t="s">
        <v>9</v>
      </c>
      <c r="I7" t="s">
        <v>10</v>
      </c>
      <c r="J7" s="10"/>
      <c r="L7" s="9"/>
      <c r="M7" s="1">
        <f>N5</f>
        <v>40.79</v>
      </c>
      <c r="N7" s="1">
        <v>527</v>
      </c>
      <c r="O7" t="s">
        <v>9</v>
      </c>
      <c r="Q7" t="s">
        <v>8</v>
      </c>
      <c r="R7" s="10"/>
    </row>
    <row r="8" spans="4:18" x14ac:dyDescent="0.3">
      <c r="D8" s="9"/>
      <c r="E8" s="1">
        <f>E7-180</f>
        <v>-139.21</v>
      </c>
      <c r="F8" s="1">
        <v>527</v>
      </c>
      <c r="G8" t="s">
        <v>7</v>
      </c>
      <c r="I8" t="s">
        <v>8</v>
      </c>
      <c r="J8" s="10"/>
      <c r="L8" s="9"/>
      <c r="M8" s="1">
        <f>M7-180</f>
        <v>-139.21</v>
      </c>
      <c r="N8" s="1">
        <v>109</v>
      </c>
      <c r="O8" t="s">
        <v>7</v>
      </c>
      <c r="Q8" t="s">
        <v>10</v>
      </c>
      <c r="R8" s="10"/>
    </row>
    <row r="9" spans="4:18" x14ac:dyDescent="0.3">
      <c r="D9" s="9"/>
      <c r="E9">
        <v>0</v>
      </c>
      <c r="F9" s="11">
        <f>((E9-E7)/(E8-E7))*(F8-F7)+F7</f>
        <v>203.72344444444445</v>
      </c>
      <c r="J9" s="10"/>
      <c r="L9" s="9"/>
      <c r="M9">
        <v>0</v>
      </c>
      <c r="N9" s="3">
        <f>((M9-M7)/(M8-M7))*(N8-N7)+N7</f>
        <v>432.27655555555555</v>
      </c>
      <c r="P9" s="22" t="s">
        <v>20</v>
      </c>
      <c r="Q9" s="22"/>
      <c r="R9" s="23"/>
    </row>
    <row r="10" spans="4:18" x14ac:dyDescent="0.3">
      <c r="D10" s="9"/>
      <c r="E10">
        <v>180</v>
      </c>
      <c r="F10" s="12">
        <f>((E10-E7)/(E8-E7))*(F8-F7)+F7</f>
        <v>-214.27655555555555</v>
      </c>
      <c r="J10" s="10"/>
      <c r="L10" s="9"/>
      <c r="M10">
        <v>180</v>
      </c>
      <c r="N10" s="4">
        <f>((M10-M7)/(M8-M7))*(N8-N7)+N7</f>
        <v>850.27655555555555</v>
      </c>
      <c r="P10" s="22"/>
      <c r="Q10" s="22"/>
      <c r="R10" s="23"/>
    </row>
    <row r="11" spans="4:18" ht="15" thickBot="1" x14ac:dyDescent="0.35">
      <c r="D11" s="13"/>
      <c r="E11" s="14">
        <f>F5</f>
        <v>40.79</v>
      </c>
      <c r="F11" s="14">
        <f>((E11-E7)/(E8-E7))*(F8-F7)+F7</f>
        <v>109</v>
      </c>
      <c r="G11" s="15"/>
      <c r="H11" s="16"/>
      <c r="I11" s="15"/>
      <c r="J11" s="17"/>
      <c r="L11" s="9"/>
      <c r="M11" s="18">
        <f>N5</f>
        <v>40.79</v>
      </c>
      <c r="N11" s="18">
        <f>((M11-M7)/(M8-M7))*(N8-N7)+N7</f>
        <v>527</v>
      </c>
      <c r="P11" s="22"/>
      <c r="Q11" s="22"/>
      <c r="R11" s="23"/>
    </row>
    <row r="12" spans="4:18" x14ac:dyDescent="0.3">
      <c r="D12" s="19" t="s">
        <v>11</v>
      </c>
      <c r="E12" s="7" t="s">
        <v>6</v>
      </c>
      <c r="F12" s="7">
        <v>24.91</v>
      </c>
      <c r="G12" s="7" t="s">
        <v>14</v>
      </c>
      <c r="H12" s="7"/>
      <c r="I12" s="7"/>
      <c r="J12" s="8"/>
      <c r="L12" s="19" t="s">
        <v>11</v>
      </c>
      <c r="M12" s="7" t="s">
        <v>6</v>
      </c>
      <c r="N12" s="7">
        <v>24.91</v>
      </c>
      <c r="O12" s="7" t="s">
        <v>14</v>
      </c>
      <c r="P12" s="7"/>
      <c r="Q12" s="7"/>
      <c r="R12" s="8"/>
    </row>
    <row r="13" spans="4:18" x14ac:dyDescent="0.3">
      <c r="D13" s="9"/>
      <c r="E13" t="s">
        <v>0</v>
      </c>
      <c r="F13" t="s">
        <v>1</v>
      </c>
      <c r="J13" s="10"/>
      <c r="L13" s="9"/>
      <c r="M13" t="s">
        <v>0</v>
      </c>
      <c r="N13" t="s">
        <v>1</v>
      </c>
      <c r="R13" s="10"/>
    </row>
    <row r="14" spans="4:18" x14ac:dyDescent="0.3">
      <c r="D14" s="9"/>
      <c r="E14" s="1">
        <f>-90+F12</f>
        <v>-65.09</v>
      </c>
      <c r="F14" s="1">
        <v>95</v>
      </c>
      <c r="G14" t="s">
        <v>13</v>
      </c>
      <c r="I14" t="s">
        <v>10</v>
      </c>
      <c r="J14" s="10"/>
      <c r="L14" s="9"/>
      <c r="M14" s="1">
        <f>-90+N12</f>
        <v>-65.09</v>
      </c>
      <c r="N14" s="1">
        <v>534</v>
      </c>
      <c r="O14" t="s">
        <v>13</v>
      </c>
      <c r="Q14" t="s">
        <v>8</v>
      </c>
      <c r="R14" s="10"/>
    </row>
    <row r="15" spans="4:18" x14ac:dyDescent="0.3">
      <c r="D15" s="9"/>
      <c r="E15" s="1">
        <f>90+F12</f>
        <v>114.91</v>
      </c>
      <c r="F15" s="1">
        <v>516</v>
      </c>
      <c r="G15" t="s">
        <v>12</v>
      </c>
      <c r="I15" t="s">
        <v>8</v>
      </c>
      <c r="J15" s="10"/>
      <c r="L15" s="9"/>
      <c r="M15" s="1">
        <f>90+N12</f>
        <v>114.91</v>
      </c>
      <c r="N15" s="1">
        <v>110</v>
      </c>
      <c r="O15" t="s">
        <v>12</v>
      </c>
      <c r="Q15" t="s">
        <v>10</v>
      </c>
      <c r="R15" s="10"/>
    </row>
    <row r="16" spans="4:18" x14ac:dyDescent="0.3">
      <c r="D16" s="9"/>
      <c r="E16">
        <v>0</v>
      </c>
      <c r="F16" s="11">
        <f>((E16-E14)/(E15-E14))*(F15-F14)+F14</f>
        <v>247.23827777777777</v>
      </c>
      <c r="J16" s="10"/>
      <c r="L16" s="9"/>
      <c r="M16">
        <v>0</v>
      </c>
      <c r="N16" s="3">
        <f>((M16-M14)/(M15-M14))*(N15-N14)+N14</f>
        <v>380.67688888888893</v>
      </c>
      <c r="R16" s="10"/>
    </row>
    <row r="17" spans="4:18" x14ac:dyDescent="0.3">
      <c r="D17" s="9"/>
      <c r="E17">
        <v>180</v>
      </c>
      <c r="F17" s="12">
        <f>((E17-E14)/(E15-E14))*(F15-F14)+F14</f>
        <v>668.23827777777774</v>
      </c>
      <c r="J17" s="10"/>
      <c r="L17" s="9"/>
      <c r="M17">
        <v>180</v>
      </c>
      <c r="N17" s="4">
        <f>((M17-M14)/(M15-M14))*(N15-N14)+N14</f>
        <v>-43.323111111111075</v>
      </c>
      <c r="R17" s="10"/>
    </row>
    <row r="18" spans="4:18" ht="15" thickBot="1" x14ac:dyDescent="0.35">
      <c r="D18" s="13"/>
      <c r="E18" s="14">
        <f>F12</f>
        <v>24.91</v>
      </c>
      <c r="F18" s="14">
        <f>((E18-E14)/(E15-E14))*(F15-F14)+F14</f>
        <v>305.5</v>
      </c>
      <c r="G18" s="15"/>
      <c r="H18" s="15"/>
      <c r="I18" s="15"/>
      <c r="J18" s="17"/>
      <c r="L18" s="13"/>
      <c r="M18" s="14">
        <f>N12</f>
        <v>24.91</v>
      </c>
      <c r="N18" s="14">
        <f>((M18-M14)/(M15-M14))*(N15-N14)+N14</f>
        <v>322</v>
      </c>
      <c r="O18" s="15"/>
      <c r="P18" s="15"/>
      <c r="Q18" s="15"/>
      <c r="R18" s="17"/>
    </row>
    <row r="19" spans="4:18" x14ac:dyDescent="0.3">
      <c r="D19" s="19" t="s">
        <v>15</v>
      </c>
      <c r="E19" s="7" t="s">
        <v>6</v>
      </c>
      <c r="F19" s="7">
        <v>24.91</v>
      </c>
      <c r="G19" s="7" t="s">
        <v>14</v>
      </c>
      <c r="H19" s="7"/>
      <c r="I19" s="7"/>
      <c r="J19" s="8"/>
      <c r="L19" s="19" t="s">
        <v>15</v>
      </c>
      <c r="M19" s="7" t="s">
        <v>6</v>
      </c>
      <c r="N19" s="7">
        <f>24.91</f>
        <v>24.91</v>
      </c>
      <c r="O19" s="7" t="s">
        <v>14</v>
      </c>
      <c r="P19" s="7"/>
      <c r="Q19" s="7"/>
      <c r="R19" s="8"/>
    </row>
    <row r="20" spans="4:18" x14ac:dyDescent="0.3">
      <c r="D20" s="9"/>
      <c r="E20" t="s">
        <v>0</v>
      </c>
      <c r="F20" t="s">
        <v>1</v>
      </c>
      <c r="J20" s="10"/>
      <c r="L20" s="9"/>
      <c r="M20" t="s">
        <v>0</v>
      </c>
      <c r="N20" t="s">
        <v>1</v>
      </c>
      <c r="R20" s="10"/>
    </row>
    <row r="21" spans="4:18" x14ac:dyDescent="0.3">
      <c r="D21" s="9" t="s">
        <v>21</v>
      </c>
      <c r="E21" s="1">
        <f>-90+F19</f>
        <v>-65.09</v>
      </c>
      <c r="F21" s="1">
        <v>140</v>
      </c>
      <c r="G21" t="s">
        <v>17</v>
      </c>
      <c r="I21" t="s">
        <v>10</v>
      </c>
      <c r="J21" s="10"/>
      <c r="L21" s="9"/>
      <c r="M21" s="1">
        <f>-90+N19</f>
        <v>-65.09</v>
      </c>
      <c r="N21" s="1">
        <v>534</v>
      </c>
      <c r="O21" t="s">
        <v>17</v>
      </c>
      <c r="Q21" t="s">
        <v>8</v>
      </c>
      <c r="R21" s="10"/>
    </row>
    <row r="22" spans="4:18" x14ac:dyDescent="0.3">
      <c r="D22" s="9" t="s">
        <v>21</v>
      </c>
      <c r="E22" s="1">
        <f>90+F19</f>
        <v>114.91</v>
      </c>
      <c r="F22" s="1">
        <v>524</v>
      </c>
      <c r="G22" t="s">
        <v>16</v>
      </c>
      <c r="I22" t="s">
        <v>8</v>
      </c>
      <c r="J22" s="10"/>
      <c r="L22" s="9"/>
      <c r="M22" s="1">
        <f>90+N19</f>
        <v>114.91</v>
      </c>
      <c r="N22" s="1">
        <v>110</v>
      </c>
      <c r="O22" t="s">
        <v>16</v>
      </c>
      <c r="Q22" t="s">
        <v>10</v>
      </c>
      <c r="R22" s="10"/>
    </row>
    <row r="23" spans="4:18" x14ac:dyDescent="0.3">
      <c r="D23" s="9"/>
      <c r="E23">
        <v>0</v>
      </c>
      <c r="F23" s="11">
        <f>((E23-E21)/(E22-E21))*(F22-F21)+F21</f>
        <v>278.85866666666664</v>
      </c>
      <c r="J23" s="10"/>
      <c r="L23" s="9"/>
      <c r="M23">
        <v>0</v>
      </c>
      <c r="N23" s="5">
        <f>((M23-M21)/(M22-M21))*(N22-N21)+N21</f>
        <v>380.67688888888893</v>
      </c>
      <c r="R23" s="10"/>
    </row>
    <row r="24" spans="4:18" x14ac:dyDescent="0.3">
      <c r="D24" s="9"/>
      <c r="E24">
        <v>180</v>
      </c>
      <c r="F24" s="12">
        <f>((E24-E21)/(E22-E21))*(F22-F21)+F21</f>
        <v>662.85866666666664</v>
      </c>
      <c r="J24" s="10"/>
      <c r="L24" s="9"/>
      <c r="M24">
        <v>180</v>
      </c>
      <c r="N24" s="6">
        <f>((M24-M21)/(M22-M21))*(N22-N21)+N21</f>
        <v>-43.323111111111075</v>
      </c>
      <c r="R24" s="10"/>
    </row>
    <row r="25" spans="4:18" ht="15" thickBot="1" x14ac:dyDescent="0.35">
      <c r="D25" s="13"/>
      <c r="E25" s="14">
        <f>F19</f>
        <v>24.91</v>
      </c>
      <c r="F25" s="14">
        <f>((E25-E21)/(E22-E21))*(F22-F21)+F21</f>
        <v>332</v>
      </c>
      <c r="G25" s="15"/>
      <c r="H25" s="15"/>
      <c r="I25" s="15"/>
      <c r="J25" s="17"/>
      <c r="L25" s="13"/>
      <c r="M25" s="14">
        <v>24.91</v>
      </c>
      <c r="N25" s="14">
        <f>((M25-M21)/(M22-M21))*(N22-N21)+N21</f>
        <v>322</v>
      </c>
      <c r="O25" s="15"/>
      <c r="P25" s="15"/>
      <c r="Q25" s="15"/>
      <c r="R25" s="17"/>
    </row>
    <row r="27" spans="4:18" x14ac:dyDescent="0.3">
      <c r="E27">
        <v>148</v>
      </c>
      <c r="F27">
        <v>576</v>
      </c>
      <c r="H27">
        <v>140</v>
      </c>
      <c r="I27">
        <v>524</v>
      </c>
    </row>
    <row r="28" spans="4:18" x14ac:dyDescent="0.3">
      <c r="E28">
        <v>303</v>
      </c>
      <c r="F28">
        <v>731</v>
      </c>
      <c r="H28">
        <v>279</v>
      </c>
      <c r="I28">
        <v>663</v>
      </c>
    </row>
    <row r="29" spans="4:18" x14ac:dyDescent="0.3">
      <c r="H29">
        <f>$G$30*E28</f>
        <v>286.62162162162161</v>
      </c>
      <c r="I29">
        <f>$G$30*F28</f>
        <v>691.48648648648646</v>
      </c>
    </row>
    <row r="30" spans="4:18" x14ac:dyDescent="0.3">
      <c r="G30">
        <f>H27/E27</f>
        <v>0.94594594594594594</v>
      </c>
    </row>
  </sheetData>
  <mergeCells count="4">
    <mergeCell ref="D4:J4"/>
    <mergeCell ref="L4:R4"/>
    <mergeCell ref="P9:R11"/>
    <mergeCell ref="D2:R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97D79-28D0-4744-AC86-DE0ED2DEBC76}">
  <dimension ref="D2:U25"/>
  <sheetViews>
    <sheetView topLeftCell="A4" zoomScale="115" zoomScaleNormal="115" workbookViewId="0">
      <selection activeCell="N9" sqref="N9"/>
    </sheetView>
  </sheetViews>
  <sheetFormatPr defaultRowHeight="14.4" x14ac:dyDescent="0.3"/>
  <cols>
    <col min="1" max="1" width="4.21875" customWidth="1"/>
    <col min="3" max="3" width="4.21875" customWidth="1"/>
    <col min="10" max="10" width="9.6640625" customWidth="1"/>
    <col min="11" max="11" width="6.21875" customWidth="1"/>
    <col min="18" max="18" width="9.5546875" customWidth="1"/>
  </cols>
  <sheetData>
    <row r="2" spans="4:21" ht="31.2" x14ac:dyDescent="0.6">
      <c r="D2" s="25" t="s">
        <v>3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4:21" x14ac:dyDescent="0.3">
      <c r="T3">
        <v>91</v>
      </c>
      <c r="U3">
        <v>512</v>
      </c>
    </row>
    <row r="4" spans="4:21" ht="15" thickBot="1" x14ac:dyDescent="0.35">
      <c r="D4" s="20" t="s">
        <v>4</v>
      </c>
      <c r="E4" s="20"/>
      <c r="F4" s="20"/>
      <c r="G4" s="20"/>
      <c r="H4" s="20"/>
      <c r="I4" s="20"/>
      <c r="J4" s="20"/>
      <c r="L4" s="21" t="s">
        <v>19</v>
      </c>
      <c r="M4" s="21"/>
      <c r="N4" s="21"/>
      <c r="O4" s="21"/>
      <c r="P4" s="21"/>
      <c r="Q4" s="21"/>
      <c r="R4" s="21"/>
      <c r="T4" t="s">
        <v>24</v>
      </c>
      <c r="U4" t="s">
        <v>23</v>
      </c>
    </row>
    <row r="5" spans="4:21" x14ac:dyDescent="0.3">
      <c r="D5" s="19" t="s">
        <v>5</v>
      </c>
      <c r="E5" s="7" t="s">
        <v>6</v>
      </c>
      <c r="F5" s="7">
        <v>13.87</v>
      </c>
      <c r="G5" s="7" t="s">
        <v>28</v>
      </c>
      <c r="H5" s="7"/>
      <c r="I5" s="7"/>
      <c r="J5" s="8"/>
      <c r="L5" s="19" t="s">
        <v>5</v>
      </c>
      <c r="M5" s="7" t="s">
        <v>6</v>
      </c>
      <c r="N5" s="7">
        <v>13.87</v>
      </c>
      <c r="O5" s="7"/>
      <c r="P5" s="7"/>
      <c r="Q5" s="7"/>
      <c r="R5" s="8"/>
    </row>
    <row r="6" spans="4:21" x14ac:dyDescent="0.3">
      <c r="D6" s="9"/>
      <c r="E6" t="s">
        <v>0</v>
      </c>
      <c r="F6" t="s">
        <v>1</v>
      </c>
      <c r="J6" s="10"/>
      <c r="L6" s="9"/>
      <c r="M6" t="s">
        <v>0</v>
      </c>
      <c r="N6" t="s">
        <v>1</v>
      </c>
      <c r="R6" s="10"/>
    </row>
    <row r="7" spans="4:21" x14ac:dyDescent="0.3">
      <c r="D7" s="9"/>
      <c r="E7" s="1">
        <f>F5</f>
        <v>13.87</v>
      </c>
      <c r="F7" s="1">
        <v>112</v>
      </c>
      <c r="G7" t="s">
        <v>9</v>
      </c>
      <c r="I7" t="s">
        <v>10</v>
      </c>
      <c r="J7" s="10"/>
      <c r="L7" s="9"/>
      <c r="M7" s="1">
        <f>N5</f>
        <v>13.87</v>
      </c>
      <c r="N7" s="1">
        <v>506</v>
      </c>
      <c r="O7" t="s">
        <v>9</v>
      </c>
      <c r="Q7" t="s">
        <v>8</v>
      </c>
      <c r="R7" s="10"/>
    </row>
    <row r="8" spans="4:21" x14ac:dyDescent="0.3">
      <c r="D8" s="9"/>
      <c r="E8" s="1">
        <f>E7-180</f>
        <v>-166.13</v>
      </c>
      <c r="F8" s="1">
        <v>550</v>
      </c>
      <c r="G8" t="s">
        <v>7</v>
      </c>
      <c r="I8" t="s">
        <v>8</v>
      </c>
      <c r="J8" s="10"/>
      <c r="L8" s="9"/>
      <c r="M8" s="1">
        <f>M7-180</f>
        <v>-166.13</v>
      </c>
      <c r="N8" s="1">
        <v>109</v>
      </c>
      <c r="O8" t="s">
        <v>7</v>
      </c>
      <c r="Q8" t="s">
        <v>10</v>
      </c>
      <c r="R8" s="10"/>
    </row>
    <row r="9" spans="4:21" x14ac:dyDescent="0.3">
      <c r="D9" s="9"/>
      <c r="E9">
        <v>0</v>
      </c>
      <c r="F9" s="11">
        <f>((E9-E7)/(E8-E7))*(F8-F7)+F7</f>
        <v>145.75033333333334</v>
      </c>
      <c r="J9" s="10"/>
      <c r="L9" s="9"/>
      <c r="M9">
        <v>0</v>
      </c>
      <c r="N9" s="3">
        <f>((M9-M7)/(M8-M7))*(N8-N7)+N7</f>
        <v>475.40894444444444</v>
      </c>
      <c r="P9" s="22" t="s">
        <v>20</v>
      </c>
      <c r="Q9" s="22"/>
      <c r="R9" s="23"/>
    </row>
    <row r="10" spans="4:21" x14ac:dyDescent="0.3">
      <c r="D10" s="9"/>
      <c r="E10">
        <v>180</v>
      </c>
      <c r="F10" s="12">
        <f>((E10-E7)/(E8-E7))*(F8-F7)+F7</f>
        <v>-292.24966666666666</v>
      </c>
      <c r="J10" s="10"/>
      <c r="L10" s="9"/>
      <c r="M10">
        <v>180</v>
      </c>
      <c r="N10" s="4">
        <f>((M10-M7)/(M8-M7))*(N8-N7)+N7</f>
        <v>872.40894444444439</v>
      </c>
      <c r="P10" s="22"/>
      <c r="Q10" s="22"/>
      <c r="R10" s="23"/>
    </row>
    <row r="11" spans="4:21" ht="15" thickBot="1" x14ac:dyDescent="0.35">
      <c r="D11" s="13"/>
      <c r="E11" s="14">
        <f>F5</f>
        <v>13.87</v>
      </c>
      <c r="F11" s="14">
        <f>((E11-E7)/(E8-E7))*(F8-F7)+F7</f>
        <v>112</v>
      </c>
      <c r="G11" s="15"/>
      <c r="H11" s="16"/>
      <c r="I11" s="15"/>
      <c r="J11" s="17"/>
      <c r="L11" s="9"/>
      <c r="M11" s="18">
        <f>N5</f>
        <v>13.87</v>
      </c>
      <c r="N11" s="18">
        <f>((M11-M7)/(M8-M7))*(N8-N7)+N7</f>
        <v>506</v>
      </c>
      <c r="P11" s="22"/>
      <c r="Q11" s="22"/>
      <c r="R11" s="23"/>
    </row>
    <row r="12" spans="4:21" x14ac:dyDescent="0.3">
      <c r="D12" s="19" t="s">
        <v>11</v>
      </c>
      <c r="E12" s="7" t="s">
        <v>6</v>
      </c>
      <c r="F12" s="7">
        <v>0</v>
      </c>
      <c r="G12" s="7" t="s">
        <v>14</v>
      </c>
      <c r="H12" s="7"/>
      <c r="I12" s="7"/>
      <c r="J12" s="8"/>
      <c r="L12" s="19" t="s">
        <v>11</v>
      </c>
      <c r="M12" s="7" t="s">
        <v>6</v>
      </c>
      <c r="N12" s="7">
        <v>0</v>
      </c>
      <c r="O12" s="7" t="s">
        <v>14</v>
      </c>
      <c r="P12" s="7"/>
      <c r="Q12" s="7"/>
      <c r="R12" s="8"/>
    </row>
    <row r="13" spans="4:21" x14ac:dyDescent="0.3">
      <c r="D13" s="9"/>
      <c r="E13" t="s">
        <v>0</v>
      </c>
      <c r="F13" t="s">
        <v>1</v>
      </c>
      <c r="J13" s="10"/>
      <c r="L13" s="9"/>
      <c r="M13" t="s">
        <v>0</v>
      </c>
      <c r="N13" t="s">
        <v>1</v>
      </c>
      <c r="R13" s="10"/>
    </row>
    <row r="14" spans="4:21" x14ac:dyDescent="0.3">
      <c r="D14" s="9"/>
      <c r="E14" s="1">
        <f>-90+F12</f>
        <v>-90</v>
      </c>
      <c r="F14" s="1">
        <v>102</v>
      </c>
      <c r="G14" t="s">
        <v>13</v>
      </c>
      <c r="I14" t="s">
        <v>10</v>
      </c>
      <c r="J14" s="10"/>
      <c r="L14" s="9"/>
      <c r="M14" s="1">
        <f>-90+N12</f>
        <v>-90</v>
      </c>
      <c r="N14" s="1">
        <v>514</v>
      </c>
      <c r="O14" t="s">
        <v>13</v>
      </c>
      <c r="Q14" t="s">
        <v>8</v>
      </c>
      <c r="R14" s="10"/>
    </row>
    <row r="15" spans="4:21" x14ac:dyDescent="0.3">
      <c r="D15" s="9"/>
      <c r="E15" s="1">
        <f>90+F12</f>
        <v>90</v>
      </c>
      <c r="F15" s="1">
        <v>534</v>
      </c>
      <c r="G15" t="s">
        <v>12</v>
      </c>
      <c r="I15" t="s">
        <v>8</v>
      </c>
      <c r="J15" s="10"/>
      <c r="L15" s="9"/>
      <c r="M15" s="1">
        <f>90+N12</f>
        <v>90</v>
      </c>
      <c r="N15" s="1">
        <v>121</v>
      </c>
      <c r="O15" t="s">
        <v>12</v>
      </c>
      <c r="Q15" t="s">
        <v>10</v>
      </c>
      <c r="R15" s="10"/>
    </row>
    <row r="16" spans="4:21" x14ac:dyDescent="0.3">
      <c r="D16" s="9"/>
      <c r="E16">
        <v>0</v>
      </c>
      <c r="F16" s="11">
        <f>((E16-E14)/(E15-E14))*(F15-F14)+F14</f>
        <v>318</v>
      </c>
      <c r="J16" s="10"/>
      <c r="L16" s="9"/>
      <c r="M16">
        <v>0</v>
      </c>
      <c r="N16" s="3">
        <f>((M16-M14)/(M15-M14))*(N15-N14)+N14</f>
        <v>317.5</v>
      </c>
      <c r="R16" s="10"/>
    </row>
    <row r="17" spans="4:18" x14ac:dyDescent="0.3">
      <c r="D17" s="9"/>
      <c r="E17">
        <v>180</v>
      </c>
      <c r="F17" s="12">
        <f>((E17-E14)/(E15-E14))*(F15-F14)+F14</f>
        <v>750</v>
      </c>
      <c r="J17" s="10"/>
      <c r="L17" s="9"/>
      <c r="M17">
        <v>180</v>
      </c>
      <c r="N17" s="4">
        <f>((M17-M14)/(M15-M14))*(N15-N14)+N14</f>
        <v>-75.5</v>
      </c>
      <c r="R17" s="10"/>
    </row>
    <row r="18" spans="4:18" ht="15" thickBot="1" x14ac:dyDescent="0.35">
      <c r="D18" s="13"/>
      <c r="E18" s="14">
        <f>F12</f>
        <v>0</v>
      </c>
      <c r="F18" s="14">
        <f>((E18-E14)/(E15-E14))*(F15-F14)+F14</f>
        <v>318</v>
      </c>
      <c r="G18" s="15"/>
      <c r="H18" s="15"/>
      <c r="I18" s="15"/>
      <c r="J18" s="17"/>
      <c r="L18" s="13"/>
      <c r="M18" s="14">
        <f>N12</f>
        <v>0</v>
      </c>
      <c r="N18" s="14">
        <f>((M18-M14)/(M15-M14))*(N15-N14)+N14</f>
        <v>317.5</v>
      </c>
      <c r="O18" s="15"/>
      <c r="P18" s="15"/>
      <c r="Q18" s="15"/>
      <c r="R18" s="17"/>
    </row>
    <row r="19" spans="4:18" x14ac:dyDescent="0.3">
      <c r="D19" s="19" t="s">
        <v>15</v>
      </c>
      <c r="E19" s="7" t="s">
        <v>6</v>
      </c>
      <c r="F19" s="7">
        <v>0</v>
      </c>
      <c r="G19" s="7" t="s">
        <v>22</v>
      </c>
      <c r="H19" s="7"/>
      <c r="I19" s="7"/>
      <c r="J19" s="8"/>
      <c r="L19" s="19" t="s">
        <v>15</v>
      </c>
      <c r="M19" s="7" t="s">
        <v>6</v>
      </c>
      <c r="N19" s="7">
        <v>0</v>
      </c>
      <c r="O19" s="7" t="s">
        <v>14</v>
      </c>
      <c r="P19" s="7"/>
      <c r="Q19" s="7"/>
      <c r="R19" s="8"/>
    </row>
    <row r="20" spans="4:18" x14ac:dyDescent="0.3">
      <c r="D20" s="9"/>
      <c r="E20" t="s">
        <v>0</v>
      </c>
      <c r="F20" t="s">
        <v>1</v>
      </c>
      <c r="J20" s="10"/>
      <c r="L20" s="9"/>
      <c r="M20" t="s">
        <v>0</v>
      </c>
      <c r="N20" t="s">
        <v>1</v>
      </c>
      <c r="R20" s="10"/>
    </row>
    <row r="21" spans="4:18" x14ac:dyDescent="0.3">
      <c r="D21" s="9" t="s">
        <v>21</v>
      </c>
      <c r="E21" s="1">
        <f>-90+F19</f>
        <v>-90</v>
      </c>
      <c r="F21" s="1">
        <v>85</v>
      </c>
      <c r="G21" t="s">
        <v>17</v>
      </c>
      <c r="I21" t="s">
        <v>10</v>
      </c>
      <c r="J21" s="10"/>
      <c r="L21" s="9"/>
      <c r="M21" s="1">
        <f>-90+N19</f>
        <v>-90</v>
      </c>
      <c r="N21" s="1">
        <v>527</v>
      </c>
      <c r="O21" t="s">
        <v>17</v>
      </c>
      <c r="Q21" t="s">
        <v>8</v>
      </c>
      <c r="R21" s="10"/>
    </row>
    <row r="22" spans="4:18" x14ac:dyDescent="0.3">
      <c r="D22" s="9" t="s">
        <v>21</v>
      </c>
      <c r="E22" s="1">
        <f>90+F19</f>
        <v>90</v>
      </c>
      <c r="F22" s="1">
        <v>521</v>
      </c>
      <c r="G22" t="s">
        <v>16</v>
      </c>
      <c r="I22" t="s">
        <v>8</v>
      </c>
      <c r="J22" s="10"/>
      <c r="L22" s="9"/>
      <c r="M22" s="1">
        <f>90+N19</f>
        <v>90</v>
      </c>
      <c r="N22" s="1">
        <v>133</v>
      </c>
      <c r="O22" t="s">
        <v>16</v>
      </c>
      <c r="Q22" t="s">
        <v>10</v>
      </c>
      <c r="R22" s="10"/>
    </row>
    <row r="23" spans="4:18" x14ac:dyDescent="0.3">
      <c r="D23" s="9"/>
      <c r="E23">
        <v>0</v>
      </c>
      <c r="F23" s="11">
        <f>((E23-E21)/(E22-E21))*(F22-F21)+F21</f>
        <v>303</v>
      </c>
      <c r="J23" s="10"/>
      <c r="L23" s="9"/>
      <c r="M23">
        <v>0</v>
      </c>
      <c r="N23" s="5">
        <f>((M23-M21)/(M22-M21))*(N22-N21)+N21</f>
        <v>330</v>
      </c>
      <c r="R23" s="10"/>
    </row>
    <row r="24" spans="4:18" x14ac:dyDescent="0.3">
      <c r="D24" s="9"/>
      <c r="E24">
        <v>180</v>
      </c>
      <c r="F24" s="12">
        <f>((E24-E21)/(E22-E21))*(F22-F21)+F21</f>
        <v>739</v>
      </c>
      <c r="J24" s="10"/>
      <c r="L24" s="9"/>
      <c r="M24">
        <v>180</v>
      </c>
      <c r="N24" s="6">
        <f>((M24-M21)/(M22-M21))*(N22-N21)+N21</f>
        <v>-64</v>
      </c>
      <c r="R24" s="10"/>
    </row>
    <row r="25" spans="4:18" ht="15" thickBot="1" x14ac:dyDescent="0.35">
      <c r="D25" s="13"/>
      <c r="E25" s="14">
        <f>F19</f>
        <v>0</v>
      </c>
      <c r="F25" s="14">
        <f>((E25-E21)/(E22-E21))*(F22-F21)+F21</f>
        <v>303</v>
      </c>
      <c r="G25" s="15"/>
      <c r="H25" s="15"/>
      <c r="I25" s="15"/>
      <c r="J25" s="17"/>
      <c r="L25" s="13"/>
      <c r="M25" s="14">
        <v>0</v>
      </c>
      <c r="N25" s="14">
        <f>((M25-M21)/(M22-M21))*(N22-N21)+N21</f>
        <v>330</v>
      </c>
      <c r="O25" s="15"/>
      <c r="P25" s="15"/>
      <c r="Q25" s="15"/>
      <c r="R25" s="17"/>
    </row>
  </sheetData>
  <mergeCells count="4">
    <mergeCell ref="D2:R2"/>
    <mergeCell ref="D4:J4"/>
    <mergeCell ref="L4:R4"/>
    <mergeCell ref="P9:R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DAB55-BD4F-4E9C-9AF2-56E0913AEC32}">
  <dimension ref="E1:R15"/>
  <sheetViews>
    <sheetView tabSelected="1" workbookViewId="0">
      <selection activeCell="S13" sqref="S13"/>
    </sheetView>
  </sheetViews>
  <sheetFormatPr defaultRowHeight="14.4" x14ac:dyDescent="0.3"/>
  <cols>
    <col min="5" max="5" width="10" bestFit="1" customWidth="1"/>
  </cols>
  <sheetData>
    <row r="1" spans="5:18" x14ac:dyDescent="0.3">
      <c r="F1" t="s">
        <v>26</v>
      </c>
      <c r="N1" t="s">
        <v>29</v>
      </c>
    </row>
    <row r="2" spans="5:18" x14ac:dyDescent="0.3">
      <c r="E2" s="26" t="s">
        <v>4</v>
      </c>
      <c r="F2" t="s">
        <v>15</v>
      </c>
      <c r="G2">
        <v>85</v>
      </c>
      <c r="H2">
        <v>521</v>
      </c>
      <c r="I2">
        <v>303</v>
      </c>
      <c r="J2">
        <v>739</v>
      </c>
      <c r="M2" s="26" t="s">
        <v>19</v>
      </c>
      <c r="N2" t="s">
        <v>15</v>
      </c>
      <c r="O2">
        <v>133</v>
      </c>
      <c r="P2">
        <v>518</v>
      </c>
      <c r="Q2">
        <v>326</v>
      </c>
      <c r="R2">
        <v>-59</v>
      </c>
    </row>
    <row r="3" spans="5:18" x14ac:dyDescent="0.3">
      <c r="E3" s="26"/>
      <c r="F3" t="s">
        <v>11</v>
      </c>
      <c r="G3">
        <v>102</v>
      </c>
      <c r="H3">
        <v>534</v>
      </c>
      <c r="I3">
        <v>318</v>
      </c>
      <c r="J3">
        <v>750</v>
      </c>
      <c r="M3" s="26"/>
      <c r="N3" t="s">
        <v>11</v>
      </c>
      <c r="O3">
        <v>129</v>
      </c>
      <c r="P3">
        <v>531</v>
      </c>
      <c r="Q3">
        <v>330</v>
      </c>
      <c r="R3">
        <v>-72</v>
      </c>
    </row>
    <row r="4" spans="5:18" x14ac:dyDescent="0.3">
      <c r="E4" s="26"/>
      <c r="F4" t="s">
        <v>5</v>
      </c>
      <c r="G4">
        <v>112</v>
      </c>
      <c r="H4">
        <v>550</v>
      </c>
      <c r="I4">
        <v>146</v>
      </c>
      <c r="J4">
        <v>-292</v>
      </c>
      <c r="M4" s="26"/>
      <c r="N4" t="s">
        <v>5</v>
      </c>
      <c r="O4">
        <v>93</v>
      </c>
      <c r="P4">
        <v>486</v>
      </c>
      <c r="Q4">
        <v>456</v>
      </c>
      <c r="R4">
        <v>849</v>
      </c>
    </row>
    <row r="6" spans="5:18" x14ac:dyDescent="0.3">
      <c r="F6" t="s">
        <v>25</v>
      </c>
      <c r="N6" t="s">
        <v>30</v>
      </c>
    </row>
    <row r="7" spans="5:18" x14ac:dyDescent="0.3">
      <c r="E7" s="26" t="s">
        <v>4</v>
      </c>
      <c r="F7" t="s">
        <v>15</v>
      </c>
      <c r="G7">
        <v>91</v>
      </c>
      <c r="H7">
        <v>512</v>
      </c>
      <c r="I7">
        <v>302</v>
      </c>
      <c r="J7">
        <v>723</v>
      </c>
      <c r="M7" s="26" t="s">
        <v>19</v>
      </c>
      <c r="N7" t="s">
        <v>15</v>
      </c>
      <c r="O7">
        <v>103</v>
      </c>
      <c r="P7">
        <v>502</v>
      </c>
      <c r="Q7">
        <v>303</v>
      </c>
      <c r="R7">
        <v>-96</v>
      </c>
    </row>
    <row r="8" spans="5:18" x14ac:dyDescent="0.3">
      <c r="E8" s="26"/>
      <c r="F8" t="s">
        <v>11</v>
      </c>
      <c r="G8">
        <v>102</v>
      </c>
      <c r="H8">
        <v>527</v>
      </c>
      <c r="I8">
        <v>315</v>
      </c>
      <c r="J8">
        <v>740</v>
      </c>
      <c r="M8" s="26"/>
      <c r="N8" t="s">
        <v>11</v>
      </c>
      <c r="O8">
        <v>107</v>
      </c>
      <c r="P8">
        <v>502</v>
      </c>
      <c r="Q8">
        <v>305</v>
      </c>
      <c r="R8">
        <v>-89</v>
      </c>
    </row>
    <row r="9" spans="5:18" x14ac:dyDescent="0.3">
      <c r="E9" s="26"/>
      <c r="F9" t="s">
        <v>5</v>
      </c>
      <c r="G9">
        <v>107</v>
      </c>
      <c r="H9">
        <v>537</v>
      </c>
      <c r="I9">
        <v>140</v>
      </c>
      <c r="J9">
        <v>-290</v>
      </c>
      <c r="M9" s="26"/>
      <c r="N9" t="s">
        <v>5</v>
      </c>
      <c r="O9">
        <v>116</v>
      </c>
      <c r="P9">
        <v>508</v>
      </c>
      <c r="Q9">
        <v>478</v>
      </c>
      <c r="R9">
        <v>870</v>
      </c>
    </row>
    <row r="12" spans="5:18" x14ac:dyDescent="0.3">
      <c r="F12" t="s">
        <v>27</v>
      </c>
      <c r="N12" t="s">
        <v>31</v>
      </c>
    </row>
    <row r="13" spans="5:18" x14ac:dyDescent="0.3">
      <c r="E13" s="26" t="s">
        <v>4</v>
      </c>
      <c r="F13" t="s">
        <v>15</v>
      </c>
      <c r="G13">
        <v>132</v>
      </c>
      <c r="H13">
        <v>568</v>
      </c>
      <c r="I13">
        <v>350</v>
      </c>
      <c r="J13">
        <v>786</v>
      </c>
      <c r="M13" s="26" t="s">
        <v>19</v>
      </c>
      <c r="N13" t="s">
        <v>15</v>
      </c>
      <c r="O13">
        <v>133</v>
      </c>
      <c r="P13">
        <v>527</v>
      </c>
      <c r="Q13">
        <v>475</v>
      </c>
      <c r="R13">
        <v>872</v>
      </c>
    </row>
    <row r="14" spans="5:18" x14ac:dyDescent="0.3">
      <c r="E14" s="26"/>
      <c r="F14" t="s">
        <v>11</v>
      </c>
      <c r="G14">
        <v>112</v>
      </c>
      <c r="H14">
        <v>541</v>
      </c>
      <c r="I14">
        <v>327</v>
      </c>
      <c r="J14">
        <v>756</v>
      </c>
      <c r="M14" s="26"/>
      <c r="N14" t="s">
        <v>11</v>
      </c>
      <c r="O14">
        <v>121</v>
      </c>
      <c r="P14">
        <v>514</v>
      </c>
      <c r="Q14">
        <v>318</v>
      </c>
      <c r="R14">
        <v>-75</v>
      </c>
    </row>
    <row r="15" spans="5:18" x14ac:dyDescent="0.3">
      <c r="E15" s="26"/>
      <c r="F15" t="s">
        <v>5</v>
      </c>
      <c r="G15">
        <v>116</v>
      </c>
      <c r="H15">
        <v>548</v>
      </c>
      <c r="I15">
        <v>149</v>
      </c>
      <c r="J15">
        <v>-283</v>
      </c>
      <c r="M15" s="26"/>
      <c r="N15" t="s">
        <v>5</v>
      </c>
      <c r="O15">
        <v>109</v>
      </c>
      <c r="P15">
        <v>506</v>
      </c>
      <c r="Q15">
        <v>330</v>
      </c>
      <c r="R15">
        <v>-64</v>
      </c>
    </row>
  </sheetData>
  <mergeCells count="6">
    <mergeCell ref="E7:E9"/>
    <mergeCell ref="E13:E15"/>
    <mergeCell ref="E2:E4"/>
    <mergeCell ref="M2:M4"/>
    <mergeCell ref="M7:M9"/>
    <mergeCell ref="M13:M1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8AF28-D19B-41BB-81CC-B681AD479271}">
  <dimension ref="B2:L23"/>
  <sheetViews>
    <sheetView topLeftCell="C1" zoomScale="115" zoomScaleNormal="115" workbookViewId="0">
      <selection activeCell="I9" sqref="I9"/>
    </sheetView>
  </sheetViews>
  <sheetFormatPr defaultRowHeight="14.4" x14ac:dyDescent="0.3"/>
  <sheetData>
    <row r="2" spans="2:12" x14ac:dyDescent="0.3">
      <c r="B2" t="s">
        <v>3</v>
      </c>
    </row>
    <row r="3" spans="2:12" x14ac:dyDescent="0.3">
      <c r="G3" t="s">
        <v>4</v>
      </c>
    </row>
    <row r="4" spans="2:12" x14ac:dyDescent="0.3">
      <c r="C4" t="s">
        <v>0</v>
      </c>
      <c r="D4" t="s">
        <v>1</v>
      </c>
      <c r="G4" t="s">
        <v>5</v>
      </c>
      <c r="H4" t="s">
        <v>6</v>
      </c>
      <c r="I4">
        <v>0</v>
      </c>
    </row>
    <row r="5" spans="2:12" x14ac:dyDescent="0.3">
      <c r="C5" s="1">
        <v>90</v>
      </c>
      <c r="D5" s="1">
        <v>545</v>
      </c>
      <c r="H5" t="s">
        <v>0</v>
      </c>
      <c r="I5" t="s">
        <v>1</v>
      </c>
    </row>
    <row r="6" spans="2:12" x14ac:dyDescent="0.3">
      <c r="C6" s="1">
        <v>-90</v>
      </c>
      <c r="D6" s="1">
        <v>125</v>
      </c>
      <c r="H6" s="1">
        <f>90-I4</f>
        <v>90</v>
      </c>
      <c r="I6" s="1">
        <v>104</v>
      </c>
      <c r="J6" t="s">
        <v>9</v>
      </c>
      <c r="L6" t="s">
        <v>10</v>
      </c>
    </row>
    <row r="7" spans="2:12" x14ac:dyDescent="0.3">
      <c r="B7" t="s">
        <v>2</v>
      </c>
      <c r="C7">
        <v>0</v>
      </c>
      <c r="D7" s="2">
        <f>((C7-C5)/(C6-C5))*(D6-D5)+D5</f>
        <v>335</v>
      </c>
      <c r="H7" s="1">
        <f>-90-I4</f>
        <v>-90</v>
      </c>
      <c r="I7" s="1">
        <v>526</v>
      </c>
      <c r="J7" t="s">
        <v>7</v>
      </c>
      <c r="L7" t="s">
        <v>8</v>
      </c>
    </row>
    <row r="8" spans="2:12" x14ac:dyDescent="0.3">
      <c r="C8">
        <v>180</v>
      </c>
      <c r="D8">
        <f>((C8-C5)/(C6-C5))*(D6-D5)+D5</f>
        <v>755</v>
      </c>
      <c r="G8" t="s">
        <v>2</v>
      </c>
      <c r="H8">
        <v>0</v>
      </c>
      <c r="I8" s="2">
        <f>((H8-H6)/(H7-H6))*(I7-I6)+I6</f>
        <v>315</v>
      </c>
    </row>
    <row r="9" spans="2:12" x14ac:dyDescent="0.3">
      <c r="H9">
        <v>180</v>
      </c>
      <c r="I9">
        <f>((H9-H6)/(H7-H6))*(I7-I6)+I6</f>
        <v>-107</v>
      </c>
    </row>
    <row r="11" spans="2:12" x14ac:dyDescent="0.3">
      <c r="G11" t="s">
        <v>11</v>
      </c>
      <c r="H11" t="s">
        <v>6</v>
      </c>
      <c r="I11">
        <v>0</v>
      </c>
      <c r="J11" t="s">
        <v>14</v>
      </c>
    </row>
    <row r="12" spans="2:12" x14ac:dyDescent="0.3">
      <c r="H12" t="s">
        <v>0</v>
      </c>
      <c r="I12" t="s">
        <v>1</v>
      </c>
    </row>
    <row r="13" spans="2:12" x14ac:dyDescent="0.3">
      <c r="H13" s="1">
        <f>90-I11</f>
        <v>90</v>
      </c>
      <c r="I13" s="1">
        <v>114</v>
      </c>
      <c r="J13" t="s">
        <v>13</v>
      </c>
      <c r="L13" t="s">
        <v>10</v>
      </c>
    </row>
    <row r="14" spans="2:12" x14ac:dyDescent="0.3">
      <c r="H14" s="1">
        <f>-90-I11</f>
        <v>-90</v>
      </c>
      <c r="I14" s="1">
        <v>527</v>
      </c>
      <c r="J14" t="s">
        <v>12</v>
      </c>
      <c r="L14" t="s">
        <v>8</v>
      </c>
    </row>
    <row r="15" spans="2:12" x14ac:dyDescent="0.3">
      <c r="G15" t="s">
        <v>2</v>
      </c>
      <c r="H15">
        <v>0</v>
      </c>
      <c r="I15" s="2">
        <f>((H15-H13)/(H14-H13))*(I14-I13)+I13</f>
        <v>320.5</v>
      </c>
    </row>
    <row r="16" spans="2:12" x14ac:dyDescent="0.3">
      <c r="H16">
        <v>180</v>
      </c>
      <c r="I16">
        <f>((H16-H13)/(H14-H13))*(I14-I13)+I13</f>
        <v>-92.5</v>
      </c>
    </row>
    <row r="18" spans="7:12" x14ac:dyDescent="0.3">
      <c r="G18" t="s">
        <v>15</v>
      </c>
      <c r="H18" t="s">
        <v>6</v>
      </c>
      <c r="I18">
        <v>0</v>
      </c>
      <c r="J18" t="s">
        <v>14</v>
      </c>
    </row>
    <row r="19" spans="7:12" x14ac:dyDescent="0.3">
      <c r="H19" t="s">
        <v>0</v>
      </c>
      <c r="I19" t="s">
        <v>1</v>
      </c>
    </row>
    <row r="20" spans="7:12" x14ac:dyDescent="0.3">
      <c r="H20" s="1">
        <f>90-I18</f>
        <v>90</v>
      </c>
      <c r="I20" s="1">
        <v>114</v>
      </c>
      <c r="J20" t="s">
        <v>17</v>
      </c>
      <c r="L20" t="s">
        <v>10</v>
      </c>
    </row>
    <row r="21" spans="7:12" x14ac:dyDescent="0.3">
      <c r="H21" s="1">
        <f>-90-I18</f>
        <v>-90</v>
      </c>
      <c r="I21" s="1">
        <v>535</v>
      </c>
      <c r="J21" t="s">
        <v>16</v>
      </c>
      <c r="L21" t="s">
        <v>8</v>
      </c>
    </row>
    <row r="22" spans="7:12" x14ac:dyDescent="0.3">
      <c r="G22" t="s">
        <v>2</v>
      </c>
      <c r="H22">
        <v>0</v>
      </c>
      <c r="I22" s="2">
        <f>((H22-H20)/(H21-H20))*(I21-I20)+I20</f>
        <v>324.5</v>
      </c>
    </row>
    <row r="23" spans="7:12" x14ac:dyDescent="0.3">
      <c r="H23">
        <v>180</v>
      </c>
      <c r="I23">
        <f>((H23-H20)/(H21-H20))*(I21-I20)+I20</f>
        <v>-96.5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7E76-6C24-410F-B46A-30B4658062E7}">
  <dimension ref="B1:T24"/>
  <sheetViews>
    <sheetView topLeftCell="D1" zoomScale="115" zoomScaleNormal="115" workbookViewId="0">
      <selection activeCell="Q8" sqref="Q8"/>
    </sheetView>
  </sheetViews>
  <sheetFormatPr defaultRowHeight="14.4" x14ac:dyDescent="0.3"/>
  <sheetData>
    <row r="1" spans="2:20" x14ac:dyDescent="0.3">
      <c r="I1">
        <v>109</v>
      </c>
      <c r="J1">
        <v>527</v>
      </c>
    </row>
    <row r="2" spans="2:20" x14ac:dyDescent="0.3">
      <c r="B2" t="s">
        <v>18</v>
      </c>
    </row>
    <row r="3" spans="2:20" x14ac:dyDescent="0.3">
      <c r="G3" t="s">
        <v>4</v>
      </c>
      <c r="O3" t="s">
        <v>19</v>
      </c>
    </row>
    <row r="4" spans="2:20" x14ac:dyDescent="0.3">
      <c r="C4" t="s">
        <v>0</v>
      </c>
      <c r="D4" t="s">
        <v>1</v>
      </c>
      <c r="G4" t="s">
        <v>5</v>
      </c>
      <c r="H4" t="s">
        <v>6</v>
      </c>
      <c r="I4">
        <f>15.88+24.91</f>
        <v>40.79</v>
      </c>
      <c r="O4" t="s">
        <v>5</v>
      </c>
      <c r="P4" t="s">
        <v>6</v>
      </c>
      <c r="Q4">
        <f>15.88+24.91</f>
        <v>40.79</v>
      </c>
    </row>
    <row r="5" spans="2:20" x14ac:dyDescent="0.3">
      <c r="C5" s="1">
        <v>90</v>
      </c>
      <c r="D5" s="1">
        <v>545</v>
      </c>
      <c r="H5" t="s">
        <v>0</v>
      </c>
      <c r="I5" t="s">
        <v>1</v>
      </c>
      <c r="P5" t="s">
        <v>0</v>
      </c>
      <c r="Q5" t="s">
        <v>1</v>
      </c>
    </row>
    <row r="6" spans="2:20" x14ac:dyDescent="0.3">
      <c r="C6" s="1">
        <v>-90</v>
      </c>
      <c r="D6" s="1">
        <v>125</v>
      </c>
      <c r="H6" s="1">
        <f>I4</f>
        <v>40.79</v>
      </c>
      <c r="I6" s="1">
        <v>109</v>
      </c>
      <c r="J6" t="s">
        <v>9</v>
      </c>
      <c r="L6" t="s">
        <v>10</v>
      </c>
      <c r="P6" s="1">
        <f>Q4</f>
        <v>40.79</v>
      </c>
      <c r="Q6" s="1">
        <f>((Q9-Q8)*(P6-P8)/(P9-P8))+Q8</f>
        <v>526.72344444444445</v>
      </c>
      <c r="R6" t="s">
        <v>9</v>
      </c>
      <c r="T6" t="s">
        <v>8</v>
      </c>
    </row>
    <row r="7" spans="2:20" x14ac:dyDescent="0.3">
      <c r="B7" t="s">
        <v>2</v>
      </c>
      <c r="C7">
        <v>0</v>
      </c>
      <c r="D7" s="2">
        <f>((C7-C5)/(C6-C5))*(D6-D5)+D5</f>
        <v>335</v>
      </c>
      <c r="H7" s="1">
        <f>H6-180</f>
        <v>-139.21</v>
      </c>
      <c r="I7" s="1">
        <v>527</v>
      </c>
      <c r="J7" t="s">
        <v>7</v>
      </c>
      <c r="L7" t="s">
        <v>8</v>
      </c>
      <c r="P7" s="1">
        <f>P6-180</f>
        <v>-139.21</v>
      </c>
      <c r="Q7" s="1">
        <f>((Q9-Q8)*(P7-P8)/(P9-P8))+Q8</f>
        <v>108.7234444444444</v>
      </c>
      <c r="R7" t="s">
        <v>7</v>
      </c>
      <c r="T7" t="s">
        <v>10</v>
      </c>
    </row>
    <row r="8" spans="2:20" x14ac:dyDescent="0.3">
      <c r="C8">
        <v>180</v>
      </c>
      <c r="D8">
        <f>((C8-C5)/(C6-C5))*(D6-D5)+D5</f>
        <v>755</v>
      </c>
      <c r="G8" t="s">
        <v>2</v>
      </c>
      <c r="H8">
        <v>0</v>
      </c>
      <c r="I8" s="2">
        <f>((H8-H6)/(H7-H6))*(I7-I6)+I6</f>
        <v>203.72344444444445</v>
      </c>
      <c r="O8" t="s">
        <v>2</v>
      </c>
      <c r="P8">
        <v>0</v>
      </c>
      <c r="Q8" s="3">
        <v>432</v>
      </c>
      <c r="S8" t="s">
        <v>20</v>
      </c>
    </row>
    <row r="9" spans="2:20" x14ac:dyDescent="0.3">
      <c r="H9">
        <v>180</v>
      </c>
      <c r="I9">
        <f>((H9-H6)/(H7-H6))*(I7-I6)+I6</f>
        <v>-214.27655555555555</v>
      </c>
      <c r="P9">
        <v>180</v>
      </c>
      <c r="Q9" s="4">
        <v>850</v>
      </c>
    </row>
    <row r="10" spans="2:20" x14ac:dyDescent="0.3">
      <c r="P10">
        <f>Q4</f>
        <v>40.79</v>
      </c>
      <c r="Q10">
        <f>((P10-P6)/(P7-P6))*(Q7-Q6)+Q6</f>
        <v>526.72344444444445</v>
      </c>
    </row>
    <row r="11" spans="2:20" x14ac:dyDescent="0.3">
      <c r="G11" t="s">
        <v>11</v>
      </c>
      <c r="H11" t="s">
        <v>6</v>
      </c>
      <c r="I11">
        <v>0</v>
      </c>
      <c r="J11" t="s">
        <v>14</v>
      </c>
      <c r="O11" t="s">
        <v>11</v>
      </c>
      <c r="P11" t="s">
        <v>6</v>
      </c>
      <c r="Q11">
        <v>24.91</v>
      </c>
      <c r="R11" t="s">
        <v>14</v>
      </c>
    </row>
    <row r="12" spans="2:20" x14ac:dyDescent="0.3">
      <c r="H12" t="s">
        <v>0</v>
      </c>
      <c r="I12" t="s">
        <v>1</v>
      </c>
      <c r="P12" t="s">
        <v>0</v>
      </c>
      <c r="Q12" t="s">
        <v>1</v>
      </c>
    </row>
    <row r="13" spans="2:20" x14ac:dyDescent="0.3">
      <c r="H13" s="1">
        <f>90-I11</f>
        <v>90</v>
      </c>
      <c r="I13" s="1">
        <v>95</v>
      </c>
      <c r="J13" t="s">
        <v>13</v>
      </c>
      <c r="L13" t="s">
        <v>10</v>
      </c>
      <c r="P13" s="1">
        <f>-90+Q11</f>
        <v>-65.09</v>
      </c>
      <c r="Q13" s="1">
        <f>((Q16-Q15)*(P13-P15)/(P16-P15))+Q15</f>
        <v>534.32311111111107</v>
      </c>
      <c r="R13" t="s">
        <v>13</v>
      </c>
      <c r="T13" t="s">
        <v>8</v>
      </c>
    </row>
    <row r="14" spans="2:20" x14ac:dyDescent="0.3">
      <c r="C14">
        <v>102</v>
      </c>
      <c r="D14">
        <v>535</v>
      </c>
      <c r="H14" s="1">
        <f>-90-I11</f>
        <v>-90</v>
      </c>
      <c r="I14" s="1">
        <v>516</v>
      </c>
      <c r="J14" t="s">
        <v>12</v>
      </c>
      <c r="L14" t="s">
        <v>8</v>
      </c>
      <c r="P14" s="1">
        <f>90+Q11</f>
        <v>114.91</v>
      </c>
      <c r="Q14" s="1">
        <f>((Q16-Q15)*(P14-P15)/(P16-P15))+Q15</f>
        <v>110.32311111111113</v>
      </c>
      <c r="R14" t="s">
        <v>12</v>
      </c>
      <c r="T14" t="s">
        <v>10</v>
      </c>
    </row>
    <row r="15" spans="2:20" x14ac:dyDescent="0.3">
      <c r="G15" t="s">
        <v>2</v>
      </c>
      <c r="H15">
        <v>0</v>
      </c>
      <c r="I15" s="2">
        <f>((H15-H13)/(H14-H13))*(I14-I13)+I13</f>
        <v>305.5</v>
      </c>
      <c r="O15" t="s">
        <v>2</v>
      </c>
      <c r="P15">
        <v>0</v>
      </c>
      <c r="Q15" s="3">
        <v>381</v>
      </c>
    </row>
    <row r="16" spans="2:20" x14ac:dyDescent="0.3">
      <c r="H16">
        <v>180</v>
      </c>
      <c r="I16">
        <f>((H16-H13)/(H14-H13))*(I14-I13)+I13</f>
        <v>-115.5</v>
      </c>
      <c r="P16">
        <v>180</v>
      </c>
      <c r="Q16" s="4">
        <v>-43</v>
      </c>
    </row>
    <row r="18" spans="7:20" x14ac:dyDescent="0.3">
      <c r="G18" t="s">
        <v>15</v>
      </c>
      <c r="H18" t="s">
        <v>6</v>
      </c>
      <c r="I18">
        <v>0</v>
      </c>
      <c r="J18" t="s">
        <v>14</v>
      </c>
      <c r="O18" t="s">
        <v>15</v>
      </c>
      <c r="P18" t="s">
        <v>6</v>
      </c>
      <c r="Q18">
        <f>24.91</f>
        <v>24.91</v>
      </c>
      <c r="R18" t="s">
        <v>14</v>
      </c>
    </row>
    <row r="19" spans="7:20" x14ac:dyDescent="0.3">
      <c r="H19" t="s">
        <v>0</v>
      </c>
      <c r="I19" t="s">
        <v>1</v>
      </c>
      <c r="P19" t="s">
        <v>0</v>
      </c>
      <c r="Q19" t="s">
        <v>1</v>
      </c>
    </row>
    <row r="20" spans="7:20" x14ac:dyDescent="0.3">
      <c r="H20" s="1">
        <f>90-I18</f>
        <v>90</v>
      </c>
      <c r="I20" s="1">
        <v>79</v>
      </c>
      <c r="J20" t="s">
        <v>17</v>
      </c>
      <c r="L20" t="s">
        <v>10</v>
      </c>
      <c r="P20" s="1">
        <f>-90+Q18</f>
        <v>-65.09</v>
      </c>
      <c r="Q20" s="1">
        <f>((Q23-Q22)*(P20-P22)/(P23-P22))+Q22</f>
        <v>534.32311111111107</v>
      </c>
      <c r="R20" t="s">
        <v>17</v>
      </c>
      <c r="T20" t="s">
        <v>8</v>
      </c>
    </row>
    <row r="21" spans="7:20" x14ac:dyDescent="0.3">
      <c r="H21" s="1">
        <f>-90-I18</f>
        <v>-90</v>
      </c>
      <c r="I21" s="1">
        <v>505</v>
      </c>
      <c r="J21" t="s">
        <v>16</v>
      </c>
      <c r="L21" t="s">
        <v>8</v>
      </c>
      <c r="P21" s="1">
        <f>90+Q18</f>
        <v>114.91</v>
      </c>
      <c r="Q21" s="1">
        <f>((Q23-Q22)*(P21-P22)/(P23-P22))+Q22</f>
        <v>110.32311111111113</v>
      </c>
      <c r="R21" t="s">
        <v>16</v>
      </c>
      <c r="T21" t="s">
        <v>10</v>
      </c>
    </row>
    <row r="22" spans="7:20" x14ac:dyDescent="0.3">
      <c r="G22" t="s">
        <v>2</v>
      </c>
      <c r="H22">
        <v>0</v>
      </c>
      <c r="I22" s="2">
        <f>((H22-H20)/(H21-H20))*(I21-I20)+I20</f>
        <v>292</v>
      </c>
      <c r="O22" t="s">
        <v>2</v>
      </c>
      <c r="P22">
        <v>0</v>
      </c>
      <c r="Q22" s="3">
        <v>381</v>
      </c>
    </row>
    <row r="23" spans="7:20" x14ac:dyDescent="0.3">
      <c r="H23">
        <v>180</v>
      </c>
      <c r="I23">
        <f>((H23-H20)/(H21-H20))*(I21-I20)+I20</f>
        <v>-134</v>
      </c>
      <c r="P23">
        <v>180</v>
      </c>
      <c r="Q23" s="4">
        <v>-43</v>
      </c>
    </row>
    <row r="24" spans="7:20" x14ac:dyDescent="0.3">
      <c r="P24">
        <v>24.91</v>
      </c>
      <c r="Q24">
        <f>((P24-P20)/(P21-P20))*(Q21-Q20)+Q20</f>
        <v>322.32311111111107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TIFFANY</vt:lpstr>
      <vt:lpstr>SCARLET</vt:lpstr>
      <vt:lpstr>PERNINHAS</vt:lpstr>
      <vt:lpstr>Planilha1</vt:lpstr>
      <vt:lpstr>TIFFANY_TESTE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Frizzera</dc:creator>
  <cp:lastModifiedBy>Carolina Frizzera</cp:lastModifiedBy>
  <dcterms:created xsi:type="dcterms:W3CDTF">2025-04-01T20:59:33Z</dcterms:created>
  <dcterms:modified xsi:type="dcterms:W3CDTF">2025-09-22T20:36:31Z</dcterms:modified>
</cp:coreProperties>
</file>