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79" documentId="11_67E8AE86A04790ABB15626EC869F0E7C5B574A89" xr6:coauthVersionLast="47" xr6:coauthVersionMax="47" xr10:uidLastSave="{A28B068D-3F40-4220-B81C-80F1FA8331B5}"/>
  <bookViews>
    <workbookView xWindow="-107" yWindow="-107" windowWidth="20848" windowHeight="12455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H17" i="1"/>
  <c r="D17" i="1"/>
  <c r="C17" i="1"/>
  <c r="J3" i="1"/>
  <c r="K3" i="1" s="1" a="1"/>
  <c r="K3" i="1" s="1"/>
  <c r="J4" i="1"/>
  <c r="K4" i="1" s="1" a="1"/>
  <c r="K4" i="1" s="1"/>
  <c r="J5" i="1"/>
  <c r="K5" i="1" s="1" a="1"/>
  <c r="K5" i="1" s="1"/>
  <c r="J6" i="1"/>
  <c r="K6" i="1" s="1" a="1"/>
  <c r="K6" i="1" s="1"/>
  <c r="J7" i="1"/>
  <c r="K7" i="1" s="1" a="1"/>
  <c r="K7" i="1" s="1"/>
  <c r="J8" i="1"/>
  <c r="K8" i="1" s="1" a="1"/>
  <c r="K8" i="1" s="1"/>
  <c r="J9" i="1"/>
  <c r="K9" i="1" s="1" a="1"/>
  <c r="K9" i="1" s="1"/>
  <c r="J10" i="1"/>
  <c r="K10" i="1" s="1" a="1"/>
  <c r="K10" i="1" s="1"/>
  <c r="J11" i="1"/>
  <c r="K11" i="1" s="1" a="1"/>
  <c r="K11" i="1" s="1"/>
  <c r="J12" i="1"/>
  <c r="K12" i="1" s="1" a="1"/>
  <c r="K12" i="1" s="1"/>
  <c r="J13" i="1"/>
  <c r="K13" i="1" s="1" a="1"/>
  <c r="K13" i="1" s="1"/>
  <c r="J14" i="1"/>
  <c r="K14" i="1" s="1" a="1"/>
  <c r="K14" i="1" s="1"/>
  <c r="J15" i="1"/>
  <c r="K15" i="1" s="1" a="1"/>
  <c r="K15" i="1" s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J17" i="1" l="1"/>
  <c r="K2" i="1" a="1"/>
  <c r="K2" i="1" s="1"/>
  <c r="L2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<sst xmlns="http://schemas.openxmlformats.org/spreadsheetml/2006/main" count="33" uniqueCount="33">
  <si>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</si>
  <si>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</si>
  <si>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</si>
  <si>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</si>
  <si>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</si>
  <si>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</si>
  <si>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</si>
  <si>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</si>
  <si>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</si>
  <si>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</si>
  <si>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</si>
  <si>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</si>
  <si>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</si>
  <si>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</si>
  <si>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</si>
  <si>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</si>
  <si>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</si>
  <si>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</si>
  <si>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</si>
  <si>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</si>
  <si>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</si>
  <si>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</si>
  <si>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</si>
  <si>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</si>
  <si>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</si>
  <si>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</si>
  <si>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</si>
  <si>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</si>
  <si>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</si>
  <si>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</si>
  <si>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</si>
  <si>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欄1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</si>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</sst>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Students'overall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工作表1!$J$2:$J$15,工作表1!B2:B15</c:f>
              <c:multiLvlStrCache>
                <c:ptCount val="14"/>
                <c:lvl>
                  <c:pt idx="0">
                    <c:v>何大美</c:v>
                  </c:pt>
                  <c:pt idx="1">
                    <c:v>陳慢慢</c:v>
                  </c:pt>
                  <c:pt idx="2">
                    <c:v>黃阿坤</c:v>
                  </c:pt>
                  <c:pt idx="3">
                    <c:v>李大仁</c:v>
                  </c:pt>
                  <c:pt idx="4">
                    <c:v>陳小奇</c:v>
                  </c:pt>
                  <c:pt idx="5">
                    <c:v>羅小花</c:v>
                  </c:pt>
                  <c:pt idx="6">
                    <c:v>李小君</c:v>
                  </c:pt>
                  <c:pt idx="7">
                    <c:v>李大輝</c:v>
                  </c:pt>
                  <c:pt idx="8">
                    <c:v>白阿國</c:v>
                  </c:pt>
                  <c:pt idx="9">
                    <c:v>王小明</c:v>
                  </c:pt>
                  <c:pt idx="10">
                    <c:v>李大月</c:v>
                  </c:pt>
                  <c:pt idx="11">
                    <c:v>林大義</c:v>
                  </c:pt>
                  <c:pt idx="12">
                    <c:v>宋小倫</c:v>
                  </c:pt>
                  <c:pt idx="13">
                    <c:v>許亮亮</c:v>
                  </c:pt>
                </c:lvl>
                <c:lvl>
                  <c:pt idx="0">
                    <c:v>91.7</c:v>
                  </c:pt>
                  <c:pt idx="1">
                    <c:v>90</c:v>
                  </c:pt>
                  <c:pt idx="2">
                    <c:v>81.2</c:v>
                  </c:pt>
                  <c:pt idx="3">
                    <c:v>80.8</c:v>
                  </c:pt>
                  <c:pt idx="4">
                    <c:v>84.7</c:v>
                  </c:pt>
                  <c:pt idx="5">
                    <c:v>80.8</c:v>
                  </c:pt>
                  <c:pt idx="6">
                    <c:v>77.9</c:v>
                  </c:pt>
                  <c:pt idx="7">
                    <c:v>74.2</c:v>
                  </c:pt>
                  <c:pt idx="8">
                    <c:v>75.2</c:v>
                  </c:pt>
                  <c:pt idx="9">
                    <c:v>77.6</c:v>
                  </c:pt>
                  <c:pt idx="10">
                    <c:v>80.6</c:v>
                  </c:pt>
                  <c:pt idx="11">
                    <c:v>59</c:v>
                  </c:pt>
                  <c:pt idx="12">
                    <c:v>66.9</c:v>
                  </c:pt>
                  <c:pt idx="13">
                    <c:v>55.6</c:v>
                  </c:pt>
                </c:lvl>
              </c:multiLvlStrCache>
            </c:multiLvl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0B-40C2-8A07-0D395D9C8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37265927"/>
        <c:axId val="37267975"/>
      </c:barChart>
      <c:catAx>
        <c:axId val="37265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7975"/>
        <c:crosses val="autoZero"/>
        <c:auto val="1"/>
        <c:lblAlgn val="ctr"/>
        <c:lblOffset val="100"/>
        <c:noMultiLvlLbl val="0"/>
      </c:catAx>
      <c:valAx>
        <c:axId val="37267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5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4C-491D-BA89-252BE9E6B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864673778036672"/>
          <c:y val="0.78322214931466905"/>
          <c:w val="9.6310148731408571E-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25</xdr:row>
      <xdr:rowOff>19050</xdr:rowOff>
    </xdr:from>
    <xdr:to>
      <xdr:col>11</xdr:col>
      <xdr:colOff>733425</xdr:colOff>
      <xdr:row>39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4FD7D11-E3E1-62E6-E79D-4E777AD61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16</xdr:row>
      <xdr:rowOff>0</xdr:rowOff>
    </xdr:from>
    <xdr:to>
      <xdr:col>16</xdr:col>
      <xdr:colOff>123825</xdr:colOff>
      <xdr:row>30</xdr:row>
      <xdr:rowOff>38100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BC3D4F6-197E-CFBB-8790-C528925BD81A}"/>
            </a:ext>
            <a:ext uri="{147F2762-F138-4A5C-976F-8EAC2B608ADB}">
              <a16:predDERef xmlns:a16="http://schemas.microsoft.com/office/drawing/2014/main" pred="{E4FD7D11-E3E1-62E6-E79D-4E777AD61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087D1-12B0-4783-AF25-9C29038049E2}" name="表格1" displayName="表格1" ref="J24:J25" totalsRowShown="0" headerRowDxfId="2" dataDxfId="1">
  <autoFilter ref="J24:J25" xr:uid="{6E4087D1-12B0-4783-AF25-9C29038049E2}"/>
  <tableColumns count="1">
    <tableColumn id="1" xr3:uid="{B4B972B1-E241-465A-90AE-4CBC6F925B2A}" name="欄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D5" workbookViewId="0">
      <selection activeCell="K24" sqref="K24"/>
    </sheetView>
  </sheetViews>
  <sheetFormatPr defaultRowHeight="15.6"/>
  <cols>
    <col min="3" max="4" width="13" bestFit="1" customWidth="1"/>
    <col min="8" max="8" width="18.75" bestFit="1" customWidth="1"/>
    <col min="10" max="10" width="16.125" bestFit="1" customWidth="1"/>
    <col min="11" max="11" width="24.25" customWidth="1"/>
    <col min="12" max="12" width="23" customWidth="1"/>
  </cols>
  <sheetData>
    <row r="1" spans="1:12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16.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SUM(C2:G2)/5</f>
        <v>94.4</v>
      </c>
      <c r="I2" s="1">
        <v>89</v>
      </c>
      <c r="J2">
        <f>SUM(C2:G2)*0.1+I2*0.5</f>
        <v>91.7</v>
      </c>
      <c r="K2" s="1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SUM(C3:G3)/5</f>
        <v>86</v>
      </c>
      <c r="I3" s="1">
        <v>94</v>
      </c>
      <c r="J3">
        <f t="shared" ref="J3:J15" si="1">SUM(C3:G3)*0.1+I3*0.5</f>
        <v>90</v>
      </c>
      <c r="K3" s="1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1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1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1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1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1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1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1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1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1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1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1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2">
      <c r="C17">
        <f>LARGE(C2:C15,1)</f>
        <v>98</v>
      </c>
      <c r="D17">
        <f>LARGE(D2:D15,2)</f>
        <v>92</v>
      </c>
      <c r="H17">
        <f>COUNTIF(H2:H15,"&lt;=80")</f>
        <v>8</v>
      </c>
      <c r="J17">
        <f>SUM(J2:J15)/14</f>
        <v>76.871428571428581</v>
      </c>
      <c r="L17">
        <f>COUNTIF(J2:J15,"&gt;=60")</f>
        <v>12</v>
      </c>
    </row>
    <row r="18" spans="3:12">
      <c r="L18">
        <f>COUNTIF(J2:J15,"&lt;60")</f>
        <v>2</v>
      </c>
    </row>
    <row r="24" spans="3:12" ht="16.5">
      <c r="J24" s="4" t="s">
        <v>31</v>
      </c>
    </row>
    <row r="25" spans="3:12" ht="16.5">
      <c r="J25" s="4" t="s">
        <v>32</v>
      </c>
    </row>
  </sheetData>
  <phoneticPr fontId="2" type="noConversion"/>
  <conditionalFormatting sqref="L2:L15">
    <cfRule type="cellIs" dxfId="4" priority="1" operator="equal">
      <formula>"fail"</formula>
    </cfRule>
    <cfRule type="cellIs" dxfId="3" priority="2" operator="equal">
      <formula>"pass"</formula>
    </cfRule>
  </conditionalFormatting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紀立竺</cp:lastModifiedBy>
  <cp:revision/>
  <dcterms:created xsi:type="dcterms:W3CDTF">2023-10-19T05:27:10Z</dcterms:created>
  <dcterms:modified xsi:type="dcterms:W3CDTF">2024-10-17T16:44:33Z</dcterms:modified>
  <cp:category/>
  <cp:contentStatus/>
</cp:coreProperties>
</file>