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oodmDav\OneDrive - Electrolux\Documents\Reg Report\08-20-18\"/>
    </mc:Choice>
  </mc:AlternateContent>
  <bookViews>
    <workbookView xWindow="0" yWindow="0" windowWidth="16215" windowHeight="7755" activeTab="2"/>
  </bookViews>
  <sheets>
    <sheet name="Graphs" sheetId="15" r:id="rId1"/>
    <sheet name="Weekly Report" sheetId="9" r:id="rId2"/>
    <sheet name="Cumulative Report" sheetId="11" r:id="rId3"/>
    <sheet name="Aug 20" sheetId="30" r:id="rId4"/>
    <sheet name="Aug 13" sheetId="29" r:id="rId5"/>
    <sheet name="Aug 07" sheetId="28" r:id="rId6"/>
    <sheet name="Jul 30" sheetId="27" r:id="rId7"/>
    <sheet name="Jul 23" sheetId="26" r:id="rId8"/>
    <sheet name="Jul 16" sheetId="25" r:id="rId9"/>
    <sheet name="Jul 9" sheetId="24" r:id="rId10"/>
    <sheet name="Jul 2" sheetId="23" r:id="rId11"/>
    <sheet name="Jun 25" sheetId="22" r:id="rId12"/>
    <sheet name="Jun 18" sheetId="21" r:id="rId13"/>
    <sheet name="Jun 11" sheetId="20" r:id="rId14"/>
    <sheet name="Jun 4" sheetId="19" r:id="rId15"/>
    <sheet name="May 28" sheetId="18" r:id="rId16"/>
    <sheet name="May 21" sheetId="17" r:id="rId17"/>
    <sheet name="May 14" sheetId="16" r:id="rId18"/>
    <sheet name="May 7" sheetId="13" r:id="rId19"/>
    <sheet name="May 3" sheetId="12" r:id="rId20"/>
    <sheet name="Apr 23" sheetId="10" r:id="rId21"/>
    <sheet name="Apr 2018" sheetId="3" r:id="rId22"/>
    <sheet name="Mar 2018" sheetId="4" r:id="rId23"/>
    <sheet name="Feb 2018" sheetId="5" r:id="rId24"/>
    <sheet name="Jan 2018" sheetId="6" r:id="rId25"/>
  </sheets>
  <calcPr calcId="152511"/>
</workbook>
</file>

<file path=xl/calcChain.xml><?xml version="1.0" encoding="utf-8"?>
<calcChain xmlns="http://schemas.openxmlformats.org/spreadsheetml/2006/main">
  <c r="A2" i="9" l="1"/>
  <c r="C2" i="9" l="1"/>
  <c r="B2" i="9"/>
  <c r="Y11" i="11" l="1"/>
  <c r="Y19" i="11" s="1"/>
  <c r="Y10" i="11"/>
  <c r="Y9" i="11"/>
  <c r="Y8" i="11"/>
  <c r="Y7" i="11"/>
  <c r="Y6" i="11"/>
  <c r="Y16" i="11" s="1"/>
  <c r="Y5" i="11"/>
  <c r="Y17" i="11" s="1"/>
  <c r="Y4" i="11"/>
  <c r="Y3" i="11"/>
  <c r="Y15" i="11"/>
  <c r="Y18" i="11"/>
  <c r="Y12" i="11" l="1"/>
  <c r="C30" i="24"/>
  <c r="X11" i="11"/>
  <c r="X19" i="11" s="1"/>
  <c r="X10" i="11"/>
  <c r="X9" i="11"/>
  <c r="X8" i="11"/>
  <c r="X7" i="11"/>
  <c r="X6" i="11"/>
  <c r="X5" i="11"/>
  <c r="X4" i="11"/>
  <c r="X3" i="11"/>
  <c r="X15" i="11"/>
  <c r="X17" i="11"/>
  <c r="X12" i="11" l="1"/>
  <c r="X16" i="11"/>
  <c r="X18" i="11"/>
  <c r="W11" i="11"/>
  <c r="W19" i="11" s="1"/>
  <c r="W10" i="11"/>
  <c r="W9" i="11"/>
  <c r="W8" i="11"/>
  <c r="W7" i="11"/>
  <c r="W6" i="11"/>
  <c r="W5" i="11"/>
  <c r="W17" i="11" s="1"/>
  <c r="W4" i="11"/>
  <c r="W3" i="11"/>
  <c r="W12" i="11" s="1"/>
  <c r="W15" i="11"/>
  <c r="C30" i="23"/>
  <c r="W16" i="11" l="1"/>
  <c r="W18" i="11"/>
  <c r="V11" i="11"/>
  <c r="V10" i="11"/>
  <c r="V9" i="11"/>
  <c r="V8" i="11"/>
  <c r="V7" i="11"/>
  <c r="V6" i="11"/>
  <c r="V16" i="11" s="1"/>
  <c r="V5" i="11"/>
  <c r="V4" i="11"/>
  <c r="V3" i="11"/>
  <c r="V15" i="11"/>
  <c r="V17" i="11"/>
  <c r="V19" i="11"/>
  <c r="C30" i="22"/>
  <c r="V12" i="11" l="1"/>
  <c r="V18" i="11"/>
  <c r="U11" i="11"/>
  <c r="U10" i="11"/>
  <c r="U9" i="11"/>
  <c r="U8" i="11"/>
  <c r="U7" i="11"/>
  <c r="U6" i="11"/>
  <c r="U16" i="11" s="1"/>
  <c r="U5" i="11"/>
  <c r="U4" i="11"/>
  <c r="U3" i="11"/>
  <c r="U15" i="11"/>
  <c r="U17" i="11"/>
  <c r="U19" i="11"/>
  <c r="C30" i="21"/>
  <c r="U12" i="11" l="1"/>
  <c r="U18" i="11"/>
  <c r="T11" i="11"/>
  <c r="T10" i="11"/>
  <c r="T9" i="11"/>
  <c r="T8" i="11"/>
  <c r="T7" i="11"/>
  <c r="T6" i="11"/>
  <c r="T16" i="11" s="1"/>
  <c r="T5" i="11"/>
  <c r="T4" i="11"/>
  <c r="T3" i="11"/>
  <c r="T15" i="11"/>
  <c r="T17" i="11"/>
  <c r="T19" i="11"/>
  <c r="C28" i="20"/>
  <c r="T12" i="11" l="1"/>
  <c r="T18" i="11"/>
  <c r="S11" i="11"/>
  <c r="S10" i="11"/>
  <c r="S9" i="11"/>
  <c r="S8" i="11"/>
  <c r="S7" i="11"/>
  <c r="S6" i="11"/>
  <c r="S16" i="11" s="1"/>
  <c r="S5" i="11"/>
  <c r="S4" i="11"/>
  <c r="S3" i="11"/>
  <c r="S15" i="11"/>
  <c r="S17" i="11"/>
  <c r="S19" i="11"/>
  <c r="C28" i="19"/>
  <c r="S12" i="11" l="1"/>
  <c r="S18" i="11"/>
  <c r="R3" i="11"/>
  <c r="R15" i="11"/>
  <c r="R11" i="11"/>
  <c r="R10" i="11"/>
  <c r="R9" i="11"/>
  <c r="R8" i="11"/>
  <c r="R7" i="11"/>
  <c r="R6" i="11"/>
  <c r="R5" i="11"/>
  <c r="R4" i="11"/>
  <c r="R18" i="11"/>
  <c r="Q3" i="11"/>
  <c r="Q4" i="11"/>
  <c r="R16" i="11"/>
  <c r="R17" i="11"/>
  <c r="R19" i="11"/>
  <c r="C28" i="18"/>
  <c r="R12" i="11" l="1"/>
  <c r="M4" i="11"/>
  <c r="N4" i="11"/>
  <c r="O4" i="11"/>
  <c r="P4" i="11"/>
  <c r="C27" i="17"/>
  <c r="Q11" i="11"/>
  <c r="Q19" i="11" s="1"/>
  <c r="Q10" i="11"/>
  <c r="Q9" i="11"/>
  <c r="Q8" i="11"/>
  <c r="Q7" i="11"/>
  <c r="Q5" i="11"/>
  <c r="Q17" i="11" s="1"/>
  <c r="Q6" i="11"/>
  <c r="Q15" i="11"/>
  <c r="Q18" i="11"/>
  <c r="Q16" i="11" l="1"/>
  <c r="Q12" i="11"/>
  <c r="B12" i="6"/>
  <c r="B13" i="5"/>
  <c r="B16" i="4"/>
  <c r="B21" i="3"/>
  <c r="C20" i="10"/>
  <c r="C21" i="12"/>
  <c r="C22" i="13"/>
  <c r="C23" i="16"/>
  <c r="M11" i="11"/>
  <c r="M10" i="11"/>
  <c r="M9" i="11"/>
  <c r="M8" i="11"/>
  <c r="M7" i="11"/>
  <c r="M5" i="11"/>
  <c r="M3" i="11"/>
  <c r="M6" i="11"/>
  <c r="M12" i="11" l="1"/>
  <c r="P11" i="11"/>
  <c r="O11" i="11"/>
  <c r="N11" i="11"/>
  <c r="P10" i="11"/>
  <c r="O10" i="11"/>
  <c r="N10" i="11"/>
  <c r="P9" i="11"/>
  <c r="O9" i="11"/>
  <c r="N9" i="11"/>
  <c r="P8" i="11"/>
  <c r="O8" i="11"/>
  <c r="N8" i="11"/>
  <c r="P7" i="11"/>
  <c r="O7" i="11"/>
  <c r="N7" i="11"/>
  <c r="P5" i="11"/>
  <c r="O5" i="11"/>
  <c r="N5" i="11"/>
  <c r="P3" i="11"/>
  <c r="O3" i="11"/>
  <c r="N3" i="11"/>
  <c r="P6" i="11"/>
  <c r="O6" i="11"/>
  <c r="N6" i="11"/>
  <c r="K15" i="11" l="1"/>
  <c r="L15" i="11"/>
  <c r="M15" i="11"/>
  <c r="N15" i="11"/>
  <c r="O15" i="11"/>
  <c r="P15" i="11"/>
  <c r="J15" i="11"/>
  <c r="L16" i="11"/>
  <c r="L17" i="11"/>
  <c r="L18" i="11"/>
  <c r="L19" i="11"/>
  <c r="K16" i="11"/>
  <c r="K17" i="11"/>
  <c r="K18" i="11"/>
  <c r="K19" i="11"/>
  <c r="J19" i="11"/>
  <c r="J18" i="11"/>
  <c r="J17" i="11"/>
  <c r="J16" i="11"/>
  <c r="P16" i="11" l="1"/>
  <c r="P17" i="11"/>
  <c r="P18" i="11" l="1"/>
  <c r="P19" i="11"/>
  <c r="P12" i="11"/>
  <c r="O19" i="11"/>
  <c r="O16" i="11"/>
  <c r="K12" i="11"/>
  <c r="L12" i="11"/>
  <c r="J12" i="11"/>
  <c r="N19" i="11"/>
  <c r="N17" i="11"/>
  <c r="N18" i="11"/>
  <c r="M19" i="11"/>
  <c r="M18" i="11" l="1"/>
  <c r="M16" i="11"/>
  <c r="M17" i="11"/>
  <c r="N16" i="11"/>
  <c r="O18" i="11"/>
  <c r="O17" i="11"/>
  <c r="N12" i="11"/>
  <c r="O12" i="11"/>
  <c r="C30" i="26"/>
  <c r="Z11" i="11"/>
  <c r="Z19" i="11" s="1"/>
  <c r="Z10" i="11"/>
  <c r="Z9" i="11"/>
  <c r="Z8" i="11"/>
  <c r="Z7" i="11"/>
  <c r="Z6" i="11"/>
  <c r="Z5" i="11"/>
  <c r="Z17" i="11" s="1"/>
  <c r="Z4" i="11"/>
  <c r="Z3" i="11"/>
  <c r="Z18" i="11" s="1"/>
  <c r="Z16" i="11" l="1"/>
  <c r="Z12" i="11"/>
  <c r="C32" i="27" l="1"/>
  <c r="AA11" i="11"/>
  <c r="AA10" i="11"/>
  <c r="AA9" i="11"/>
  <c r="AA8" i="11"/>
  <c r="AA7" i="11"/>
  <c r="AA16" i="11" s="1"/>
  <c r="AA6" i="11"/>
  <c r="AA5" i="11"/>
  <c r="AA4" i="11"/>
  <c r="AA3" i="11"/>
  <c r="AA18" i="11" l="1"/>
  <c r="AA12" i="11"/>
  <c r="AA17" i="11"/>
  <c r="AA19" i="11"/>
  <c r="C33" i="28" l="1"/>
  <c r="AB11" i="11"/>
  <c r="AB19" i="11" s="1"/>
  <c r="AB10" i="11"/>
  <c r="AB9" i="11"/>
  <c r="AB8" i="11"/>
  <c r="AB7" i="11"/>
  <c r="AB6" i="11"/>
  <c r="AB16" i="11" s="1"/>
  <c r="AB5" i="11"/>
  <c r="AB17" i="11" s="1"/>
  <c r="AB4" i="11"/>
  <c r="AB3" i="11"/>
  <c r="AB12" i="11" l="1"/>
  <c r="AB18" i="11"/>
  <c r="C34" i="29" l="1"/>
  <c r="AC11" i="11"/>
  <c r="AC10" i="11"/>
  <c r="AC9" i="11"/>
  <c r="AC8" i="11"/>
  <c r="AC7" i="11"/>
  <c r="AC6" i="11"/>
  <c r="AC16" i="11" s="1"/>
  <c r="AC5" i="11"/>
  <c r="AC4" i="11"/>
  <c r="AC3" i="11"/>
  <c r="AC18" i="11" l="1"/>
  <c r="AC12" i="11"/>
  <c r="AC17" i="11"/>
  <c r="AC19" i="11"/>
  <c r="C34" i="30" l="1"/>
  <c r="AD11" i="11"/>
  <c r="B5" i="11" s="1"/>
  <c r="AD10" i="11"/>
  <c r="AD9" i="11"/>
  <c r="AD8" i="11"/>
  <c r="AD7" i="11"/>
  <c r="AD6" i="11"/>
  <c r="AD16" i="11" s="1"/>
  <c r="AD5" i="11"/>
  <c r="B3" i="11" s="1"/>
  <c r="AD4" i="11"/>
  <c r="AD3" i="11"/>
  <c r="B4" i="11" s="1"/>
  <c r="AD18" i="11" l="1"/>
  <c r="B2" i="11"/>
  <c r="C2" i="11" s="1"/>
  <c r="AD12" i="11"/>
  <c r="AD17" i="11"/>
  <c r="AD19" i="11"/>
  <c r="C5" i="11" l="1"/>
  <c r="C4" i="11"/>
  <c r="C3" i="11"/>
</calcChain>
</file>

<file path=xl/sharedStrings.xml><?xml version="1.0" encoding="utf-8"?>
<sst xmlns="http://schemas.openxmlformats.org/spreadsheetml/2006/main" count="782" uniqueCount="68">
  <si>
    <t>FFRC0833R1</t>
  </si>
  <si>
    <t>FGAC7044U100</t>
  </si>
  <si>
    <t>FGAC7044U1E00</t>
  </si>
  <si>
    <t>FGPC1244T100</t>
  </si>
  <si>
    <t>FGPC1244T101</t>
  </si>
  <si>
    <t>FGPC1244T1A00</t>
  </si>
  <si>
    <t>FGPC1244T1E00</t>
  </si>
  <si>
    <t>FGRC0644U100</t>
  </si>
  <si>
    <t>FGRC0644U1E00</t>
  </si>
  <si>
    <t>FGRC0844S1</t>
  </si>
  <si>
    <t>FGRC0844S100</t>
  </si>
  <si>
    <t>FGRC0844U100</t>
  </si>
  <si>
    <t>FGRC1044T1</t>
  </si>
  <si>
    <t>FGRC1044T100</t>
  </si>
  <si>
    <t>FGRC1244T1</t>
  </si>
  <si>
    <t>FGRC1244T100</t>
  </si>
  <si>
    <t>FGRC1244T101</t>
  </si>
  <si>
    <t>FGVH2177TF0</t>
  </si>
  <si>
    <t>Registrations</t>
  </si>
  <si>
    <t>Model</t>
  </si>
  <si>
    <t>Date Registered</t>
  </si>
  <si>
    <t>TOTAL</t>
  </si>
  <si>
    <t>Date</t>
  </si>
  <si>
    <t>FGRC1044T1E00</t>
  </si>
  <si>
    <t>FGRC0844U1E00</t>
  </si>
  <si>
    <t>RAC</t>
  </si>
  <si>
    <t>Dehum</t>
  </si>
  <si>
    <t>Stromboli</t>
  </si>
  <si>
    <t>Convertible</t>
  </si>
  <si>
    <t>YTD</t>
  </si>
  <si>
    <t>Percent</t>
  </si>
  <si>
    <t>FFRC0833</t>
  </si>
  <si>
    <t>FGAC7044</t>
  </si>
  <si>
    <t>FGPC1244</t>
  </si>
  <si>
    <t>FGRC0644</t>
  </si>
  <si>
    <t>FGRC0844</t>
  </si>
  <si>
    <t>FGRC1044</t>
  </si>
  <si>
    <t>FGRC1244</t>
  </si>
  <si>
    <t>FGVH2177</t>
  </si>
  <si>
    <t>Total:</t>
  </si>
  <si>
    <t>FGAC7044U10</t>
  </si>
  <si>
    <t>FGPC1044U1E00</t>
  </si>
  <si>
    <t>FGPC1244t100</t>
  </si>
  <si>
    <t>FGRC1244T1E00</t>
  </si>
  <si>
    <t>FGPC1044</t>
  </si>
  <si>
    <t>NY Highs</t>
  </si>
  <si>
    <t xml:space="preserve">Total </t>
  </si>
  <si>
    <t>Total</t>
  </si>
  <si>
    <t>This Month's Peak</t>
  </si>
  <si>
    <t>This Month's Total</t>
  </si>
  <si>
    <t>FGPC1044U100</t>
  </si>
  <si>
    <t>FGRC1044T101</t>
  </si>
  <si>
    <t>TOTAL:</t>
  </si>
  <si>
    <t>This Week's Avg</t>
  </si>
  <si>
    <t>fgpc1244t100</t>
  </si>
  <si>
    <t>Jul 23</t>
  </si>
  <si>
    <t xml:space="preserve">TOTAL: </t>
  </si>
  <si>
    <t>AUTO</t>
  </si>
  <si>
    <t>FGPC1244T10</t>
  </si>
  <si>
    <t>FGRC0844U00</t>
  </si>
  <si>
    <t>Jul 30</t>
  </si>
  <si>
    <t>FGAC7044U1</t>
  </si>
  <si>
    <t>Aug 07</t>
  </si>
  <si>
    <t>FGAC7044U101</t>
  </si>
  <si>
    <t>Aug 13</t>
  </si>
  <si>
    <t>https://www.wunderground.com/history/monthly/us/ny/new-york/KLGA/date/2018-8</t>
  </si>
  <si>
    <t>C0844S100</t>
  </si>
  <si>
    <t>Aug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</si>
</sst>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3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1E2023"/>
      <name val="Arial"/>
      <family val="2"/>
    </font>
    <font>
      <sz val="11"/>
      <color rgb="FF1E2023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0" fontId="5" fillId="0" borderId="3" applyNumberFormat="0" applyFill="0" applyAlignment="0" applyProtection="0"/>
  </cellStyleXfs>
  <cellXfs count="354">
    <xf numFmtId="0" fontId="0" fillId="0" borderId="0" xfId="0"/>
    <xf numFmtId="0" fontId="5" fillId="0" borderId="3" xfId="4"/>
    <xf numFmtId="0" fontId="18" fillId="0" borderId="0" xfId="42"/>
    <xf numFmtId="17" fontId="18" fillId="0" borderId="0" xfId="42" applyNumberFormat="1"/>
    <xf numFmtId="16" fontId="0" fillId="0" borderId="0" xfId="0" applyNumberFormat="1"/>
    <xf numFmtId="0" fontId="5" fillId="0" borderId="3" xfId="4" applyAlignment="1">
      <alignment horizontal="center" vertical="center"/>
    </xf>
    <xf numFmtId="164" fontId="5" fillId="0" borderId="3" xfId="4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164" fontId="5" fillId="0" borderId="10" xfId="4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5" fillId="0" borderId="10" xfId="4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0" xfId="42" applyAlignment="1">
      <alignment horizontal="center" vertical="center"/>
    </xf>
    <xf numFmtId="0" fontId="5" fillId="0" borderId="16" xfId="4" applyBorder="1"/>
    <xf numFmtId="0" fontId="0" fillId="34" borderId="17" xfId="0" applyFont="1" applyFill="1" applyBorder="1"/>
    <xf numFmtId="0" fontId="0" fillId="4" borderId="17" xfId="8" applyFont="1" applyBorder="1"/>
    <xf numFmtId="0" fontId="0" fillId="2" borderId="17" xfId="6" applyFont="1" applyBorder="1"/>
    <xf numFmtId="0" fontId="0" fillId="3" borderId="18" xfId="7" applyFont="1" applyBorder="1"/>
    <xf numFmtId="0" fontId="0" fillId="0" borderId="15" xfId="0" applyBorder="1"/>
    <xf numFmtId="164" fontId="5" fillId="0" borderId="16" xfId="4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16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5" fillId="0" borderId="20" xfId="4" applyNumberFormat="1" applyBorder="1" applyAlignment="1">
      <alignment horizontal="center" vertical="center"/>
    </xf>
    <xf numFmtId="164" fontId="5" fillId="0" borderId="21" xfId="4" applyNumberForma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0" fillId="0" borderId="0" xfId="0" applyNumberFormat="1" applyFont="1"/>
    <xf numFmtId="0" fontId="0" fillId="0" borderId="0" xfId="0" applyFont="1"/>
    <xf numFmtId="0" fontId="0" fillId="33" borderId="0" xfId="0" applyFont="1" applyFill="1"/>
    <xf numFmtId="0" fontId="20" fillId="0" borderId="0" xfId="0" applyFont="1" applyAlignment="1">
      <alignment vertical="center"/>
    </xf>
    <xf numFmtId="0" fontId="5" fillId="0" borderId="3" xfId="4"/>
    <xf numFmtId="0" fontId="5" fillId="0" borderId="3" xfId="4"/>
    <xf numFmtId="0" fontId="5" fillId="0" borderId="3" xfId="4"/>
    <xf numFmtId="0" fontId="21" fillId="35" borderId="22" xfId="0" applyNumberFormat="1" applyFont="1" applyFill="1" applyBorder="1"/>
    <xf numFmtId="0" fontId="22" fillId="35" borderId="22" xfId="0" applyNumberFormat="1" applyFont="1" applyFill="1" applyBorder="1"/>
    <xf numFmtId="0" fontId="23" fillId="35" borderId="22" xfId="0" applyNumberFormat="1" applyFont="1" applyFill="1" applyBorder="1"/>
    <xf numFmtId="0" fontId="24" fillId="35" borderId="22" xfId="0" applyNumberFormat="1" applyFont="1" applyFill="1" applyBorder="1"/>
    <xf numFmtId="0" fontId="25" fillId="35" borderId="22" xfId="0" applyNumberFormat="1" applyFont="1" applyFill="1" applyBorder="1"/>
    <xf numFmtId="0" fontId="26" fillId="35" borderId="22" xfId="0" applyNumberFormat="1" applyFont="1" applyFill="1" applyBorder="1"/>
    <xf numFmtId="0" fontId="27" fillId="35" borderId="22" xfId="0" applyNumberFormat="1" applyFont="1" applyFill="1" applyBorder="1"/>
    <xf numFmtId="0" fontId="28" fillId="35" borderId="22" xfId="0" applyNumberFormat="1" applyFont="1" applyFill="1" applyBorder="1"/>
    <xf numFmtId="0" fontId="29" fillId="35" borderId="22" xfId="0" applyNumberFormat="1" applyFont="1" applyFill="1" applyBorder="1"/>
    <xf numFmtId="0" fontId="30" fillId="35" borderId="22" xfId="0" applyNumberFormat="1" applyFont="1" applyFill="1" applyBorder="1"/>
    <xf numFmtId="0" fontId="31" fillId="35" borderId="22" xfId="0" applyNumberFormat="1" applyFont="1" applyFill="1" applyBorder="1"/>
    <xf numFmtId="0" fontId="32" fillId="35" borderId="22" xfId="0" applyNumberFormat="1" applyFont="1" applyFill="1" applyBorder="1"/>
    <xf numFmtId="0" fontId="33" fillId="35" borderId="22" xfId="0" applyNumberFormat="1" applyFont="1" applyFill="1" applyBorder="1"/>
    <xf numFmtId="0" fontId="34" fillId="35" borderId="22" xfId="0" applyNumberFormat="1" applyFont="1" applyFill="1" applyBorder="1"/>
    <xf numFmtId="0" fontId="35" fillId="35" borderId="22" xfId="0" applyNumberFormat="1" applyFont="1" applyFill="1" applyBorder="1"/>
    <xf numFmtId="0" fontId="36" fillId="35" borderId="22" xfId="0" applyNumberFormat="1" applyFont="1" applyFill="1" applyBorder="1"/>
    <xf numFmtId="0" fontId="37" fillId="35" borderId="22" xfId="0" applyNumberFormat="1" applyFont="1" applyFill="1" applyBorder="1"/>
    <xf numFmtId="0" fontId="38" fillId="35" borderId="22" xfId="0" applyNumberFormat="1" applyFont="1" applyFill="1" applyBorder="1"/>
    <xf numFmtId="0" fontId="39" fillId="35" borderId="22" xfId="0" applyNumberFormat="1" applyFont="1" applyFill="1" applyBorder="1"/>
    <xf numFmtId="0" fontId="40" fillId="35" borderId="22" xfId="0" applyNumberFormat="1" applyFont="1" applyFill="1" applyBorder="1"/>
    <xf numFmtId="0" fontId="41" fillId="35" borderId="22" xfId="0" applyNumberFormat="1" applyFont="1" applyFill="1" applyBorder="1"/>
    <xf numFmtId="0" fontId="42" fillId="35" borderId="22" xfId="0" applyNumberFormat="1" applyFont="1" applyFill="1" applyBorder="1"/>
    <xf numFmtId="0" fontId="43" fillId="35" borderId="22" xfId="0" applyNumberFormat="1" applyFont="1" applyFill="1" applyBorder="1"/>
    <xf numFmtId="0" fontId="44" fillId="35" borderId="22" xfId="0" applyNumberFormat="1" applyFont="1" applyFill="1" applyBorder="1"/>
    <xf numFmtId="0" fontId="45" fillId="35" borderId="22" xfId="0" applyNumberFormat="1" applyFont="1" applyFill="1" applyBorder="1"/>
    <xf numFmtId="0" fontId="46" fillId="35" borderId="22" xfId="0" applyNumberFormat="1" applyFont="1" applyFill="1" applyBorder="1"/>
    <xf numFmtId="0" fontId="47" fillId="35" borderId="22" xfId="0" applyNumberFormat="1" applyFont="1" applyFill="1" applyBorder="1"/>
    <xf numFmtId="0" fontId="48" fillId="35" borderId="22" xfId="0" applyNumberFormat="1" applyFont="1" applyFill="1" applyBorder="1"/>
    <xf numFmtId="0" fontId="49" fillId="35" borderId="22" xfId="0" applyNumberFormat="1" applyFont="1" applyFill="1" applyBorder="1"/>
    <xf numFmtId="0" fontId="50" fillId="35" borderId="22" xfId="0" applyNumberFormat="1" applyFont="1" applyFill="1" applyBorder="1"/>
    <xf numFmtId="0" fontId="51" fillId="35" borderId="22" xfId="0" applyNumberFormat="1" applyFont="1" applyFill="1" applyBorder="1"/>
    <xf numFmtId="0" fontId="52" fillId="35" borderId="22" xfId="0" applyNumberFormat="1" applyFont="1" applyFill="1" applyBorder="1"/>
    <xf numFmtId="0" fontId="53" fillId="35" borderId="22" xfId="0" applyNumberFormat="1" applyFont="1" applyFill="1" applyBorder="1"/>
    <xf numFmtId="0" fontId="54" fillId="35" borderId="22" xfId="0" applyNumberFormat="1" applyFont="1" applyFill="1" applyBorder="1"/>
    <xf numFmtId="0" fontId="55" fillId="35" borderId="22" xfId="0" applyNumberFormat="1" applyFont="1" applyFill="1" applyBorder="1"/>
    <xf numFmtId="0" fontId="56" fillId="35" borderId="22" xfId="0" applyNumberFormat="1" applyFont="1" applyFill="1" applyBorder="1"/>
    <xf numFmtId="0" fontId="57" fillId="35" borderId="22" xfId="0" applyNumberFormat="1" applyFont="1" applyFill="1" applyBorder="1"/>
    <xf numFmtId="0" fontId="58" fillId="35" borderId="22" xfId="0" applyNumberFormat="1" applyFont="1" applyFill="1" applyBorder="1"/>
    <xf numFmtId="0" fontId="59" fillId="35" borderId="22" xfId="0" applyNumberFormat="1" applyFont="1" applyFill="1" applyBorder="1"/>
    <xf numFmtId="0" fontId="60" fillId="35" borderId="22" xfId="0" applyNumberFormat="1" applyFont="1" applyFill="1" applyBorder="1"/>
    <xf numFmtId="0" fontId="61" fillId="35" borderId="22" xfId="0" applyNumberFormat="1" applyFont="1" applyFill="1" applyBorder="1"/>
    <xf numFmtId="0" fontId="62" fillId="35" borderId="22" xfId="0" applyNumberFormat="1" applyFont="1" applyFill="1" applyBorder="1"/>
    <xf numFmtId="0" fontId="63" fillId="35" borderId="22" xfId="0" applyNumberFormat="1" applyFont="1" applyFill="1" applyBorder="1"/>
    <xf numFmtId="0" fontId="64" fillId="35" borderId="22" xfId="0" applyNumberFormat="1" applyFont="1" applyFill="1" applyBorder="1"/>
    <xf numFmtId="0" fontId="65" fillId="35" borderId="22" xfId="0" applyNumberFormat="1" applyFont="1" applyFill="1" applyBorder="1"/>
    <xf numFmtId="0" fontId="66" fillId="35" borderId="22" xfId="0" applyNumberFormat="1" applyFont="1" applyFill="1" applyBorder="1"/>
    <xf numFmtId="0" fontId="67" fillId="35" borderId="22" xfId="0" applyNumberFormat="1" applyFont="1" applyFill="1" applyBorder="1"/>
    <xf numFmtId="0" fontId="68" fillId="35" borderId="22" xfId="0" applyNumberFormat="1" applyFont="1" applyFill="1" applyBorder="1"/>
    <xf numFmtId="0" fontId="69" fillId="35" borderId="22" xfId="0" applyNumberFormat="1" applyFont="1" applyFill="1" applyBorder="1"/>
    <xf numFmtId="0" fontId="70" fillId="35" borderId="22" xfId="0" applyNumberFormat="1" applyFont="1" applyFill="1" applyBorder="1"/>
    <xf numFmtId="0" fontId="71" fillId="35" borderId="22" xfId="0" applyNumberFormat="1" applyFont="1" applyFill="1" applyBorder="1"/>
    <xf numFmtId="0" fontId="72" fillId="35" borderId="22" xfId="0" applyNumberFormat="1" applyFont="1" applyFill="1" applyBorder="1"/>
    <xf numFmtId="0" fontId="73" fillId="35" borderId="22" xfId="0" applyNumberFormat="1" applyFont="1" applyFill="1" applyBorder="1"/>
    <xf numFmtId="0" fontId="74" fillId="35" borderId="22" xfId="0" applyNumberFormat="1" applyFont="1" applyFill="1" applyBorder="1"/>
    <xf numFmtId="0" fontId="5" fillId="0" borderId="3" xfId="44"/>
    <xf numFmtId="14" fontId="0" fillId="0" borderId="23" xfId="0" applyNumberFormat="1" applyFont="1" applyBorder="1"/>
    <xf numFmtId="0" fontId="0" fillId="0" borderId="23" xfId="0" applyBorder="1"/>
    <xf numFmtId="0" fontId="5" fillId="0" borderId="3" xfId="4"/>
    <xf numFmtId="0" fontId="5" fillId="0" borderId="3" xfId="4"/>
    <xf numFmtId="0" fontId="5" fillId="0" borderId="3" xfId="4"/>
    <xf numFmtId="0" fontId="75" fillId="36" borderId="24" xfId="0" applyNumberFormat="1" applyFont="1" applyFill="1" applyBorder="1"/>
    <xf numFmtId="0" fontId="76" fillId="36" borderId="24" xfId="0" applyNumberFormat="1" applyFont="1" applyFill="1" applyBorder="1"/>
    <xf numFmtId="0" fontId="77" fillId="36" borderId="24" xfId="0" applyNumberFormat="1" applyFont="1" applyFill="1" applyBorder="1"/>
    <xf numFmtId="0" fontId="78" fillId="36" borderId="24" xfId="0" applyNumberFormat="1" applyFont="1" applyFill="1" applyBorder="1"/>
    <xf numFmtId="0" fontId="79" fillId="36" borderId="24" xfId="0" applyNumberFormat="1" applyFont="1" applyFill="1" applyBorder="1"/>
    <xf numFmtId="0" fontId="80" fillId="36" borderId="24" xfId="0" applyNumberFormat="1" applyFont="1" applyFill="1" applyBorder="1"/>
    <xf numFmtId="0" fontId="81" fillId="36" borderId="24" xfId="0" applyNumberFormat="1" applyFont="1" applyFill="1" applyBorder="1"/>
    <xf numFmtId="0" fontId="82" fillId="36" borderId="24" xfId="0" applyNumberFormat="1" applyFont="1" applyFill="1" applyBorder="1"/>
    <xf numFmtId="0" fontId="83" fillId="36" borderId="24" xfId="0" applyNumberFormat="1" applyFont="1" applyFill="1" applyBorder="1"/>
    <xf numFmtId="0" fontId="84" fillId="36" borderId="24" xfId="0" applyNumberFormat="1" applyFont="1" applyFill="1" applyBorder="1"/>
    <xf numFmtId="0" fontId="85" fillId="36" borderId="24" xfId="0" applyNumberFormat="1" applyFont="1" applyFill="1" applyBorder="1"/>
    <xf numFmtId="0" fontId="86" fillId="36" borderId="24" xfId="0" applyNumberFormat="1" applyFont="1" applyFill="1" applyBorder="1"/>
    <xf numFmtId="0" fontId="87" fillId="36" borderId="24" xfId="0" applyNumberFormat="1" applyFont="1" applyFill="1" applyBorder="1"/>
    <xf numFmtId="0" fontId="88" fillId="36" borderId="24" xfId="0" applyNumberFormat="1" applyFont="1" applyFill="1" applyBorder="1"/>
    <xf numFmtId="0" fontId="89" fillId="36" borderId="24" xfId="0" applyNumberFormat="1" applyFont="1" applyFill="1" applyBorder="1"/>
    <xf numFmtId="0" fontId="90" fillId="36" borderId="24" xfId="0" applyNumberFormat="1" applyFont="1" applyFill="1" applyBorder="1"/>
    <xf numFmtId="0" fontId="91" fillId="36" borderId="24" xfId="0" applyNumberFormat="1" applyFont="1" applyFill="1" applyBorder="1"/>
    <xf numFmtId="0" fontId="92" fillId="36" borderId="24" xfId="0" applyNumberFormat="1" applyFont="1" applyFill="1" applyBorder="1"/>
    <xf numFmtId="0" fontId="93" fillId="36" borderId="24" xfId="0" applyNumberFormat="1" applyFont="1" applyFill="1" applyBorder="1"/>
    <xf numFmtId="0" fontId="94" fillId="36" borderId="24" xfId="0" applyNumberFormat="1" applyFont="1" applyFill="1" applyBorder="1"/>
    <xf numFmtId="0" fontId="95" fillId="36" borderId="24" xfId="0" applyNumberFormat="1" applyFont="1" applyFill="1" applyBorder="1"/>
    <xf numFmtId="0" fontId="96" fillId="36" borderId="24" xfId="0" applyNumberFormat="1" applyFont="1" applyFill="1" applyBorder="1"/>
    <xf numFmtId="0" fontId="97" fillId="36" borderId="24" xfId="0" applyNumberFormat="1" applyFont="1" applyFill="1" applyBorder="1"/>
    <xf numFmtId="0" fontId="98" fillId="36" borderId="24" xfId="0" applyNumberFormat="1" applyFont="1" applyFill="1" applyBorder="1"/>
    <xf numFmtId="0" fontId="99" fillId="36" borderId="24" xfId="0" applyNumberFormat="1" applyFont="1" applyFill="1" applyBorder="1"/>
    <xf numFmtId="0" fontId="100" fillId="36" borderId="24" xfId="0" applyNumberFormat="1" applyFont="1" applyFill="1" applyBorder="1"/>
    <xf numFmtId="0" fontId="101" fillId="36" borderId="24" xfId="0" applyNumberFormat="1" applyFont="1" applyFill="1" applyBorder="1"/>
    <xf numFmtId="0" fontId="102" fillId="36" borderId="24" xfId="0" applyNumberFormat="1" applyFont="1" applyFill="1" applyBorder="1"/>
    <xf numFmtId="0" fontId="103" fillId="36" borderId="24" xfId="0" applyNumberFormat="1" applyFont="1" applyFill="1" applyBorder="1"/>
    <xf numFmtId="0" fontId="104" fillId="36" borderId="24" xfId="0" applyNumberFormat="1" applyFont="1" applyFill="1" applyBorder="1"/>
    <xf numFmtId="0" fontId="105" fillId="36" borderId="24" xfId="0" applyNumberFormat="1" applyFont="1" applyFill="1" applyBorder="1"/>
    <xf numFmtId="0" fontId="106" fillId="36" borderId="24" xfId="0" applyNumberFormat="1" applyFont="1" applyFill="1" applyBorder="1"/>
    <xf numFmtId="0" fontId="107" fillId="36" borderId="24" xfId="0" applyNumberFormat="1" applyFont="1" applyFill="1" applyBorder="1"/>
    <xf numFmtId="0" fontId="108" fillId="36" borderId="24" xfId="0" applyNumberFormat="1" applyFont="1" applyFill="1" applyBorder="1"/>
    <xf numFmtId="0" fontId="109" fillId="36" borderId="24" xfId="0" applyNumberFormat="1" applyFont="1" applyFill="1" applyBorder="1"/>
    <xf numFmtId="0" fontId="110" fillId="36" borderId="24" xfId="0" applyNumberFormat="1" applyFont="1" applyFill="1" applyBorder="1"/>
    <xf numFmtId="0" fontId="111" fillId="36" borderId="24" xfId="0" applyNumberFormat="1" applyFont="1" applyFill="1" applyBorder="1"/>
    <xf numFmtId="0" fontId="112" fillId="36" borderId="24" xfId="0" applyNumberFormat="1" applyFont="1" applyFill="1" applyBorder="1"/>
    <xf numFmtId="0" fontId="113" fillId="36" borderId="24" xfId="0" applyNumberFormat="1" applyFont="1" applyFill="1" applyBorder="1"/>
    <xf numFmtId="0" fontId="114" fillId="36" borderId="24" xfId="0" applyNumberFormat="1" applyFont="1" applyFill="1" applyBorder="1"/>
    <xf numFmtId="0" fontId="115" fillId="36" borderId="24" xfId="0" applyNumberFormat="1" applyFont="1" applyFill="1" applyBorder="1"/>
    <xf numFmtId="0" fontId="116" fillId="36" borderId="24" xfId="0" applyNumberFormat="1" applyFont="1" applyFill="1" applyBorder="1"/>
    <xf numFmtId="0" fontId="117" fillId="36" borderId="24" xfId="0" applyNumberFormat="1" applyFont="1" applyFill="1" applyBorder="1"/>
    <xf numFmtId="0" fontId="118" fillId="36" borderId="24" xfId="0" applyNumberFormat="1" applyFont="1" applyFill="1" applyBorder="1"/>
    <xf numFmtId="0" fontId="119" fillId="36" borderId="24" xfId="0" applyNumberFormat="1" applyFont="1" applyFill="1" applyBorder="1"/>
    <xf numFmtId="0" fontId="120" fillId="36" borderId="24" xfId="0" applyNumberFormat="1" applyFont="1" applyFill="1" applyBorder="1"/>
    <xf numFmtId="0" fontId="121" fillId="36" borderId="24" xfId="0" applyNumberFormat="1" applyFont="1" applyFill="1" applyBorder="1"/>
    <xf numFmtId="0" fontId="122" fillId="36" borderId="24" xfId="0" applyNumberFormat="1" applyFont="1" applyFill="1" applyBorder="1"/>
    <xf numFmtId="0" fontId="123" fillId="36" borderId="24" xfId="0" applyNumberFormat="1" applyFont="1" applyFill="1" applyBorder="1"/>
    <xf numFmtId="0" fontId="124" fillId="36" borderId="24" xfId="0" applyNumberFormat="1" applyFont="1" applyFill="1" applyBorder="1"/>
    <xf numFmtId="0" fontId="125" fillId="36" borderId="24" xfId="0" applyNumberFormat="1" applyFont="1" applyFill="1" applyBorder="1"/>
    <xf numFmtId="0" fontId="126" fillId="36" borderId="24" xfId="0" applyNumberFormat="1" applyFont="1" applyFill="1" applyBorder="1"/>
    <xf numFmtId="0" fontId="127" fillId="36" borderId="24" xfId="0" applyNumberFormat="1" applyFont="1" applyFill="1" applyBorder="1"/>
    <xf numFmtId="0" fontId="128" fillId="36" borderId="24" xfId="0" applyNumberFormat="1" applyFont="1" applyFill="1" applyBorder="1"/>
    <xf numFmtId="0" fontId="129" fillId="36" borderId="24" xfId="0" applyNumberFormat="1" applyFont="1" applyFill="1" applyBorder="1"/>
    <xf numFmtId="0" fontId="130" fillId="36" borderId="24" xfId="0" applyNumberFormat="1" applyFont="1" applyFill="1" applyBorder="1"/>
    <xf numFmtId="0" fontId="131" fillId="36" borderId="24" xfId="0" applyNumberFormat="1" applyFont="1" applyFill="1" applyBorder="1"/>
    <xf numFmtId="0" fontId="132" fillId="36" borderId="24" xfId="0" applyNumberFormat="1" applyFont="1" applyFill="1" applyBorder="1"/>
    <xf numFmtId="0" fontId="5" fillId="0" borderId="3" xfId="4"/>
    <xf numFmtId="0" fontId="5" fillId="0" borderId="3" xfId="4"/>
    <xf numFmtId="0" fontId="5" fillId="0" borderId="3" xfId="4"/>
    <xf numFmtId="0" fontId="133" fillId="37" borderId="25" xfId="0" applyNumberFormat="1" applyFont="1" applyFill="1" applyBorder="1"/>
    <xf numFmtId="0" fontId="134" fillId="37" borderId="25" xfId="0" applyNumberFormat="1" applyFont="1" applyFill="1" applyBorder="1"/>
    <xf numFmtId="0" fontId="135" fillId="37" borderId="25" xfId="0" applyNumberFormat="1" applyFont="1" applyFill="1" applyBorder="1"/>
    <xf numFmtId="0" fontId="136" fillId="37" borderId="25" xfId="0" applyNumberFormat="1" applyFont="1" applyFill="1" applyBorder="1"/>
    <xf numFmtId="0" fontId="137" fillId="37" borderId="25" xfId="0" applyNumberFormat="1" applyFont="1" applyFill="1" applyBorder="1"/>
    <xf numFmtId="0" fontId="138" fillId="37" borderId="25" xfId="0" applyNumberFormat="1" applyFont="1" applyFill="1" applyBorder="1"/>
    <xf numFmtId="0" fontId="139" fillId="37" borderId="25" xfId="0" applyNumberFormat="1" applyFont="1" applyFill="1" applyBorder="1"/>
    <xf numFmtId="0" fontId="140" fillId="37" borderId="25" xfId="0" applyNumberFormat="1" applyFont="1" applyFill="1" applyBorder="1"/>
    <xf numFmtId="0" fontId="141" fillId="37" borderId="25" xfId="0" applyNumberFormat="1" applyFont="1" applyFill="1" applyBorder="1"/>
    <xf numFmtId="0" fontId="142" fillId="37" borderId="25" xfId="0" applyNumberFormat="1" applyFont="1" applyFill="1" applyBorder="1"/>
    <xf numFmtId="0" fontId="143" fillId="37" borderId="25" xfId="0" applyNumberFormat="1" applyFont="1" applyFill="1" applyBorder="1"/>
    <xf numFmtId="0" fontId="144" fillId="37" borderId="25" xfId="0" applyNumberFormat="1" applyFont="1" applyFill="1" applyBorder="1"/>
    <xf numFmtId="0" fontId="145" fillId="37" borderId="25" xfId="0" applyNumberFormat="1" applyFont="1" applyFill="1" applyBorder="1"/>
    <xf numFmtId="0" fontId="146" fillId="37" borderId="25" xfId="0" applyNumberFormat="1" applyFont="1" applyFill="1" applyBorder="1"/>
    <xf numFmtId="0" fontId="147" fillId="37" borderId="25" xfId="0" applyNumberFormat="1" applyFont="1" applyFill="1" applyBorder="1"/>
    <xf numFmtId="0" fontId="148" fillId="37" borderId="25" xfId="0" applyNumberFormat="1" applyFont="1" applyFill="1" applyBorder="1"/>
    <xf numFmtId="0" fontId="149" fillId="37" borderId="25" xfId="0" applyNumberFormat="1" applyFont="1" applyFill="1" applyBorder="1"/>
    <xf numFmtId="0" fontId="150" fillId="37" borderId="25" xfId="0" applyNumberFormat="1" applyFont="1" applyFill="1" applyBorder="1"/>
    <xf numFmtId="0" fontId="151" fillId="37" borderId="25" xfId="0" applyNumberFormat="1" applyFont="1" applyFill="1" applyBorder="1"/>
    <xf numFmtId="0" fontId="152" fillId="37" borderId="25" xfId="0" applyNumberFormat="1" applyFont="1" applyFill="1" applyBorder="1"/>
    <xf numFmtId="0" fontId="153" fillId="37" borderId="25" xfId="0" applyNumberFormat="1" applyFont="1" applyFill="1" applyBorder="1"/>
    <xf numFmtId="0" fontId="154" fillId="37" borderId="25" xfId="0" applyNumberFormat="1" applyFont="1" applyFill="1" applyBorder="1"/>
    <xf numFmtId="0" fontId="155" fillId="37" borderId="25" xfId="0" applyNumberFormat="1" applyFont="1" applyFill="1" applyBorder="1"/>
    <xf numFmtId="0" fontId="156" fillId="37" borderId="25" xfId="0" applyNumberFormat="1" applyFont="1" applyFill="1" applyBorder="1"/>
    <xf numFmtId="0" fontId="157" fillId="37" borderId="25" xfId="0" applyNumberFormat="1" applyFont="1" applyFill="1" applyBorder="1"/>
    <xf numFmtId="0" fontId="158" fillId="37" borderId="25" xfId="0" applyNumberFormat="1" applyFont="1" applyFill="1" applyBorder="1"/>
    <xf numFmtId="0" fontId="159" fillId="37" borderId="25" xfId="0" applyNumberFormat="1" applyFont="1" applyFill="1" applyBorder="1"/>
    <xf numFmtId="0" fontId="160" fillId="37" borderId="25" xfId="0" applyNumberFormat="1" applyFont="1" applyFill="1" applyBorder="1"/>
    <xf numFmtId="0" fontId="161" fillId="37" borderId="25" xfId="0" applyNumberFormat="1" applyFont="1" applyFill="1" applyBorder="1"/>
    <xf numFmtId="0" fontId="162" fillId="37" borderId="25" xfId="0" applyNumberFormat="1" applyFont="1" applyFill="1" applyBorder="1"/>
    <xf numFmtId="0" fontId="163" fillId="37" borderId="25" xfId="0" applyNumberFormat="1" applyFont="1" applyFill="1" applyBorder="1"/>
    <xf numFmtId="0" fontId="164" fillId="37" borderId="25" xfId="0" applyNumberFormat="1" applyFont="1" applyFill="1" applyBorder="1"/>
    <xf numFmtId="0" fontId="165" fillId="37" borderId="25" xfId="0" applyNumberFormat="1" applyFont="1" applyFill="1" applyBorder="1"/>
    <xf numFmtId="0" fontId="166" fillId="37" borderId="25" xfId="0" applyNumberFormat="1" applyFont="1" applyFill="1" applyBorder="1"/>
    <xf numFmtId="0" fontId="167" fillId="37" borderId="25" xfId="0" applyNumberFormat="1" applyFont="1" applyFill="1" applyBorder="1"/>
    <xf numFmtId="0" fontId="168" fillId="37" borderId="25" xfId="0" applyNumberFormat="1" applyFont="1" applyFill="1" applyBorder="1"/>
    <xf numFmtId="0" fontId="169" fillId="37" borderId="25" xfId="0" applyNumberFormat="1" applyFont="1" applyFill="1" applyBorder="1"/>
    <xf numFmtId="0" fontId="170" fillId="37" borderId="25" xfId="0" applyNumberFormat="1" applyFont="1" applyFill="1" applyBorder="1"/>
    <xf numFmtId="0" fontId="171" fillId="37" borderId="25" xfId="0" applyNumberFormat="1" applyFont="1" applyFill="1" applyBorder="1"/>
    <xf numFmtId="0" fontId="172" fillId="37" borderId="25" xfId="0" applyNumberFormat="1" applyFont="1" applyFill="1" applyBorder="1"/>
    <xf numFmtId="0" fontId="173" fillId="37" borderId="25" xfId="0" applyNumberFormat="1" applyFont="1" applyFill="1" applyBorder="1"/>
    <xf numFmtId="0" fontId="174" fillId="37" borderId="25" xfId="0" applyNumberFormat="1" applyFont="1" applyFill="1" applyBorder="1"/>
    <xf numFmtId="0" fontId="175" fillId="37" borderId="25" xfId="0" applyNumberFormat="1" applyFont="1" applyFill="1" applyBorder="1"/>
    <xf numFmtId="0" fontId="176" fillId="37" borderId="25" xfId="0" applyNumberFormat="1" applyFont="1" applyFill="1" applyBorder="1"/>
    <xf numFmtId="0" fontId="177" fillId="37" borderId="25" xfId="0" applyNumberFormat="1" applyFont="1" applyFill="1" applyBorder="1"/>
    <xf numFmtId="0" fontId="178" fillId="37" borderId="25" xfId="0" applyNumberFormat="1" applyFont="1" applyFill="1" applyBorder="1"/>
    <xf numFmtId="0" fontId="179" fillId="37" borderId="25" xfId="0" applyNumberFormat="1" applyFont="1" applyFill="1" applyBorder="1"/>
    <xf numFmtId="0" fontId="180" fillId="37" borderId="25" xfId="0" applyNumberFormat="1" applyFont="1" applyFill="1" applyBorder="1"/>
    <xf numFmtId="0" fontId="181" fillId="37" borderId="25" xfId="0" applyNumberFormat="1" applyFont="1" applyFill="1" applyBorder="1"/>
    <xf numFmtId="0" fontId="182" fillId="37" borderId="25" xfId="0" applyNumberFormat="1" applyFont="1" applyFill="1" applyBorder="1"/>
    <xf numFmtId="0" fontId="183" fillId="37" borderId="25" xfId="0" applyNumberFormat="1" applyFont="1" applyFill="1" applyBorder="1"/>
    <xf numFmtId="0" fontId="184" fillId="37" borderId="25" xfId="0" applyNumberFormat="1" applyFont="1" applyFill="1" applyBorder="1"/>
    <xf numFmtId="0" fontId="185" fillId="37" borderId="25" xfId="0" applyNumberFormat="1" applyFont="1" applyFill="1" applyBorder="1"/>
    <xf numFmtId="0" fontId="186" fillId="37" borderId="25" xfId="0" applyNumberFormat="1" applyFont="1" applyFill="1" applyBorder="1"/>
    <xf numFmtId="0" fontId="187" fillId="37" borderId="25" xfId="0" applyNumberFormat="1" applyFont="1" applyFill="1" applyBorder="1"/>
    <xf numFmtId="0" fontId="188" fillId="37" borderId="25" xfId="0" applyNumberFormat="1" applyFont="1" applyFill="1" applyBorder="1"/>
    <xf numFmtId="0" fontId="189" fillId="37" borderId="25" xfId="0" applyNumberFormat="1" applyFont="1" applyFill="1" applyBorder="1"/>
    <xf numFmtId="0" fontId="190" fillId="37" borderId="25" xfId="0" applyNumberFormat="1" applyFont="1" applyFill="1" applyBorder="1"/>
    <xf numFmtId="0" fontId="191" fillId="37" borderId="25" xfId="0" applyNumberFormat="1" applyFont="1" applyFill="1" applyBorder="1"/>
    <xf numFmtId="0" fontId="192" fillId="37" borderId="25" xfId="0" applyNumberFormat="1" applyFont="1" applyFill="1" applyBorder="1"/>
    <xf numFmtId="0" fontId="5" fillId="0" borderId="3" xfId="4"/>
    <xf numFmtId="0" fontId="5" fillId="0" borderId="3" xfId="4"/>
    <xf numFmtId="0" fontId="5" fillId="0" borderId="3" xfId="4"/>
    <xf numFmtId="0" fontId="193" fillId="38" borderId="26" xfId="0" applyNumberFormat="1" applyFont="1" applyFill="1" applyBorder="1"/>
    <xf numFmtId="0" fontId="194" fillId="38" borderId="26" xfId="0" applyNumberFormat="1" applyFont="1" applyFill="1" applyBorder="1"/>
    <xf numFmtId="0" fontId="195" fillId="38" borderId="26" xfId="0" applyNumberFormat="1" applyFont="1" applyFill="1" applyBorder="1"/>
    <xf numFmtId="0" fontId="196" fillId="38" borderId="26" xfId="0" applyNumberFormat="1" applyFont="1" applyFill="1" applyBorder="1"/>
    <xf numFmtId="0" fontId="197" fillId="38" borderId="26" xfId="0" applyNumberFormat="1" applyFont="1" applyFill="1" applyBorder="1"/>
    <xf numFmtId="0" fontId="198" fillId="38" borderId="26" xfId="0" applyNumberFormat="1" applyFont="1" applyFill="1" applyBorder="1"/>
    <xf numFmtId="0" fontId="199" fillId="38" borderId="26" xfId="0" applyNumberFormat="1" applyFont="1" applyFill="1" applyBorder="1"/>
    <xf numFmtId="0" fontId="200" fillId="38" borderId="26" xfId="0" applyNumberFormat="1" applyFont="1" applyFill="1" applyBorder="1"/>
    <xf numFmtId="0" fontId="201" fillId="38" borderId="26" xfId="0" applyNumberFormat="1" applyFont="1" applyFill="1" applyBorder="1"/>
    <xf numFmtId="0" fontId="202" fillId="38" borderId="26" xfId="0" applyNumberFormat="1" applyFont="1" applyFill="1" applyBorder="1"/>
    <xf numFmtId="0" fontId="203" fillId="38" borderId="26" xfId="0" applyNumberFormat="1" applyFont="1" applyFill="1" applyBorder="1"/>
    <xf numFmtId="0" fontId="204" fillId="38" borderId="26" xfId="0" applyNumberFormat="1" applyFont="1" applyFill="1" applyBorder="1"/>
    <xf numFmtId="0" fontId="205" fillId="38" borderId="26" xfId="0" applyNumberFormat="1" applyFont="1" applyFill="1" applyBorder="1"/>
    <xf numFmtId="0" fontId="206" fillId="38" borderId="26" xfId="0" applyNumberFormat="1" applyFont="1" applyFill="1" applyBorder="1"/>
    <xf numFmtId="0" fontId="207" fillId="38" borderId="26" xfId="0" applyNumberFormat="1" applyFont="1" applyFill="1" applyBorder="1"/>
    <xf numFmtId="0" fontId="208" fillId="38" borderId="26" xfId="0" applyNumberFormat="1" applyFont="1" applyFill="1" applyBorder="1"/>
    <xf numFmtId="0" fontId="209" fillId="38" borderId="26" xfId="0" applyNumberFormat="1" applyFont="1" applyFill="1" applyBorder="1"/>
    <xf numFmtId="0" fontId="210" fillId="38" borderId="26" xfId="0" applyNumberFormat="1" applyFont="1" applyFill="1" applyBorder="1"/>
    <xf numFmtId="0" fontId="211" fillId="38" borderId="26" xfId="0" applyNumberFormat="1" applyFont="1" applyFill="1" applyBorder="1"/>
    <xf numFmtId="0" fontId="212" fillId="38" borderId="26" xfId="0" applyNumberFormat="1" applyFont="1" applyFill="1" applyBorder="1"/>
    <xf numFmtId="0" fontId="213" fillId="38" borderId="26" xfId="0" applyNumberFormat="1" applyFont="1" applyFill="1" applyBorder="1"/>
    <xf numFmtId="0" fontId="214" fillId="38" borderId="26" xfId="0" applyNumberFormat="1" applyFont="1" applyFill="1" applyBorder="1"/>
    <xf numFmtId="0" fontId="215" fillId="38" borderId="26" xfId="0" applyNumberFormat="1" applyFont="1" applyFill="1" applyBorder="1"/>
    <xf numFmtId="0" fontId="216" fillId="38" borderId="26" xfId="0" applyNumberFormat="1" applyFont="1" applyFill="1" applyBorder="1"/>
    <xf numFmtId="0" fontId="217" fillId="38" borderId="26" xfId="0" applyNumberFormat="1" applyFont="1" applyFill="1" applyBorder="1"/>
    <xf numFmtId="0" fontId="218" fillId="38" borderId="26" xfId="0" applyNumberFormat="1" applyFont="1" applyFill="1" applyBorder="1"/>
    <xf numFmtId="0" fontId="219" fillId="38" borderId="26" xfId="0" applyNumberFormat="1" applyFont="1" applyFill="1" applyBorder="1"/>
    <xf numFmtId="0" fontId="220" fillId="38" borderId="26" xfId="0" applyNumberFormat="1" applyFont="1" applyFill="1" applyBorder="1"/>
    <xf numFmtId="0" fontId="221" fillId="38" borderId="26" xfId="0" applyNumberFormat="1" applyFont="1" applyFill="1" applyBorder="1"/>
    <xf numFmtId="0" fontId="222" fillId="38" borderId="26" xfId="0" applyNumberFormat="1" applyFont="1" applyFill="1" applyBorder="1"/>
    <xf numFmtId="0" fontId="223" fillId="38" borderId="26" xfId="0" applyNumberFormat="1" applyFont="1" applyFill="1" applyBorder="1"/>
    <xf numFmtId="0" fontId="224" fillId="38" borderId="26" xfId="0" applyNumberFormat="1" applyFont="1" applyFill="1" applyBorder="1"/>
    <xf numFmtId="0" fontId="225" fillId="38" borderId="26" xfId="0" applyNumberFormat="1" applyFont="1" applyFill="1" applyBorder="1"/>
    <xf numFmtId="0" fontId="226" fillId="38" borderId="26" xfId="0" applyNumberFormat="1" applyFont="1" applyFill="1" applyBorder="1"/>
    <xf numFmtId="0" fontId="227" fillId="38" borderId="26" xfId="0" applyNumberFormat="1" applyFont="1" applyFill="1" applyBorder="1"/>
    <xf numFmtId="0" fontId="228" fillId="38" borderId="26" xfId="0" applyNumberFormat="1" applyFont="1" applyFill="1" applyBorder="1"/>
    <xf numFmtId="0" fontId="229" fillId="38" borderId="26" xfId="0" applyNumberFormat="1" applyFont="1" applyFill="1" applyBorder="1"/>
    <xf numFmtId="0" fontId="230" fillId="38" borderId="26" xfId="0" applyNumberFormat="1" applyFont="1" applyFill="1" applyBorder="1"/>
    <xf numFmtId="0" fontId="231" fillId="38" borderId="26" xfId="0" applyNumberFormat="1" applyFont="1" applyFill="1" applyBorder="1"/>
    <xf numFmtId="0" fontId="232" fillId="38" borderId="26" xfId="0" applyNumberFormat="1" applyFont="1" applyFill="1" applyBorder="1"/>
    <xf numFmtId="0" fontId="233" fillId="38" borderId="26" xfId="0" applyNumberFormat="1" applyFont="1" applyFill="1" applyBorder="1"/>
    <xf numFmtId="0" fontId="234" fillId="38" borderId="26" xfId="0" applyNumberFormat="1" applyFont="1" applyFill="1" applyBorder="1"/>
    <xf numFmtId="0" fontId="235" fillId="38" borderId="26" xfId="0" applyNumberFormat="1" applyFont="1" applyFill="1" applyBorder="1"/>
    <xf numFmtId="0" fontId="236" fillId="38" borderId="26" xfId="0" applyNumberFormat="1" applyFont="1" applyFill="1" applyBorder="1"/>
    <xf numFmtId="0" fontId="237" fillId="38" borderId="26" xfId="0" applyNumberFormat="1" applyFont="1" applyFill="1" applyBorder="1"/>
    <xf numFmtId="0" fontId="238" fillId="38" borderId="26" xfId="0" applyNumberFormat="1" applyFont="1" applyFill="1" applyBorder="1"/>
    <xf numFmtId="0" fontId="239" fillId="38" borderId="26" xfId="0" applyNumberFormat="1" applyFont="1" applyFill="1" applyBorder="1"/>
    <xf numFmtId="0" fontId="240" fillId="38" borderId="26" xfId="0" applyNumberFormat="1" applyFont="1" applyFill="1" applyBorder="1"/>
    <xf numFmtId="0" fontId="241" fillId="38" borderId="26" xfId="0" applyNumberFormat="1" applyFont="1" applyFill="1" applyBorder="1"/>
    <xf numFmtId="0" fontId="242" fillId="38" borderId="26" xfId="0" applyNumberFormat="1" applyFont="1" applyFill="1" applyBorder="1"/>
    <xf numFmtId="0" fontId="243" fillId="38" borderId="26" xfId="0" applyNumberFormat="1" applyFont="1" applyFill="1" applyBorder="1"/>
    <xf numFmtId="0" fontId="244" fillId="38" borderId="26" xfId="0" applyNumberFormat="1" applyFont="1" applyFill="1" applyBorder="1"/>
    <xf numFmtId="0" fontId="245" fillId="38" borderId="26" xfId="0" applyNumberFormat="1" applyFont="1" applyFill="1" applyBorder="1"/>
    <xf numFmtId="0" fontId="246" fillId="38" borderId="26" xfId="0" applyNumberFormat="1" applyFont="1" applyFill="1" applyBorder="1"/>
    <xf numFmtId="0" fontId="247" fillId="38" borderId="26" xfId="0" applyNumberFormat="1" applyFont="1" applyFill="1" applyBorder="1"/>
    <xf numFmtId="0" fontId="248" fillId="38" borderId="26" xfId="0" applyNumberFormat="1" applyFont="1" applyFill="1" applyBorder="1"/>
    <xf numFmtId="0" fontId="249" fillId="38" borderId="26" xfId="0" applyNumberFormat="1" applyFont="1" applyFill="1" applyBorder="1"/>
    <xf numFmtId="0" fontId="250" fillId="38" borderId="26" xfId="0" applyNumberFormat="1" applyFont="1" applyFill="1" applyBorder="1"/>
    <xf numFmtId="0" fontId="251" fillId="38" borderId="26" xfId="0" applyNumberFormat="1" applyFont="1" applyFill="1" applyBorder="1"/>
    <xf numFmtId="0" fontId="252" fillId="38" borderId="26" xfId="0" applyNumberFormat="1" applyFont="1" applyFill="1" applyBorder="1"/>
    <xf numFmtId="0" fontId="253" fillId="38" borderId="26" xfId="0" applyNumberFormat="1" applyFont="1" applyFill="1" applyBorder="1"/>
    <xf numFmtId="0" fontId="254" fillId="38" borderId="26" xfId="0" applyNumberFormat="1" applyFont="1" applyFill="1" applyBorder="1"/>
    <xf numFmtId="0" fontId="5" fillId="0" borderId="3" xfId="4"/>
    <xf numFmtId="0" fontId="5" fillId="0" borderId="3" xfId="4"/>
    <xf numFmtId="0" fontId="5" fillId="0" borderId="3" xfId="4"/>
    <xf numFmtId="0" fontId="255" fillId="39" borderId="27" xfId="0" applyNumberFormat="1" applyFont="1" applyFill="1" applyBorder="1"/>
    <xf numFmtId="0" fontId="256" fillId="39" borderId="27" xfId="0" applyNumberFormat="1" applyFont="1" applyFill="1" applyBorder="1"/>
    <xf numFmtId="0" fontId="257" fillId="39" borderId="27" xfId="0" applyNumberFormat="1" applyFont="1" applyFill="1" applyBorder="1"/>
    <xf numFmtId="0" fontId="258" fillId="39" borderId="27" xfId="0" applyNumberFormat="1" applyFont="1" applyFill="1" applyBorder="1"/>
    <xf numFmtId="0" fontId="259" fillId="39" borderId="27" xfId="0" applyNumberFormat="1" applyFont="1" applyFill="1" applyBorder="1"/>
    <xf numFmtId="0" fontId="260" fillId="39" borderId="27" xfId="0" applyNumberFormat="1" applyFont="1" applyFill="1" applyBorder="1"/>
    <xf numFmtId="0" fontId="261" fillId="39" borderId="27" xfId="0" applyNumberFormat="1" applyFont="1" applyFill="1" applyBorder="1"/>
    <xf numFmtId="0" fontId="262" fillId="39" borderId="27" xfId="0" applyNumberFormat="1" applyFont="1" applyFill="1" applyBorder="1"/>
    <xf numFmtId="0" fontId="263" fillId="39" borderId="27" xfId="0" applyNumberFormat="1" applyFont="1" applyFill="1" applyBorder="1"/>
    <xf numFmtId="0" fontId="264" fillId="39" borderId="27" xfId="0" applyNumberFormat="1" applyFont="1" applyFill="1" applyBorder="1"/>
    <xf numFmtId="0" fontId="265" fillId="39" borderId="27" xfId="0" applyNumberFormat="1" applyFont="1" applyFill="1" applyBorder="1"/>
    <xf numFmtId="0" fontId="266" fillId="39" borderId="27" xfId="0" applyNumberFormat="1" applyFont="1" applyFill="1" applyBorder="1"/>
    <xf numFmtId="0" fontId="267" fillId="39" borderId="27" xfId="0" applyNumberFormat="1" applyFont="1" applyFill="1" applyBorder="1"/>
    <xf numFmtId="0" fontId="268" fillId="39" borderId="27" xfId="0" applyNumberFormat="1" applyFont="1" applyFill="1" applyBorder="1"/>
    <xf numFmtId="0" fontId="269" fillId="39" borderId="27" xfId="0" applyNumberFormat="1" applyFont="1" applyFill="1" applyBorder="1"/>
    <xf numFmtId="0" fontId="270" fillId="39" borderId="27" xfId="0" applyNumberFormat="1" applyFont="1" applyFill="1" applyBorder="1"/>
    <xf numFmtId="0" fontId="271" fillId="39" borderId="27" xfId="0" applyNumberFormat="1" applyFont="1" applyFill="1" applyBorder="1"/>
    <xf numFmtId="0" fontId="272" fillId="39" borderId="27" xfId="0" applyNumberFormat="1" applyFont="1" applyFill="1" applyBorder="1"/>
    <xf numFmtId="0" fontId="273" fillId="39" borderId="27" xfId="0" applyNumberFormat="1" applyFont="1" applyFill="1" applyBorder="1"/>
    <xf numFmtId="0" fontId="274" fillId="39" borderId="27" xfId="0" applyNumberFormat="1" applyFont="1" applyFill="1" applyBorder="1"/>
    <xf numFmtId="0" fontId="275" fillId="39" borderId="27" xfId="0" applyNumberFormat="1" applyFont="1" applyFill="1" applyBorder="1"/>
    <xf numFmtId="0" fontId="276" fillId="39" borderId="27" xfId="0" applyNumberFormat="1" applyFont="1" applyFill="1" applyBorder="1"/>
    <xf numFmtId="0" fontId="277" fillId="39" borderId="27" xfId="0" applyNumberFormat="1" applyFont="1" applyFill="1" applyBorder="1"/>
    <xf numFmtId="0" fontId="278" fillId="39" borderId="27" xfId="0" applyNumberFormat="1" applyFont="1" applyFill="1" applyBorder="1"/>
    <xf numFmtId="0" fontId="279" fillId="39" borderId="27" xfId="0" applyNumberFormat="1" applyFont="1" applyFill="1" applyBorder="1"/>
    <xf numFmtId="0" fontId="280" fillId="39" borderId="27" xfId="0" applyNumberFormat="1" applyFont="1" applyFill="1" applyBorder="1"/>
    <xf numFmtId="0" fontId="281" fillId="39" borderId="27" xfId="0" applyNumberFormat="1" applyFont="1" applyFill="1" applyBorder="1"/>
    <xf numFmtId="0" fontId="282" fillId="39" borderId="27" xfId="0" applyNumberFormat="1" applyFont="1" applyFill="1" applyBorder="1"/>
    <xf numFmtId="0" fontId="283" fillId="39" borderId="27" xfId="0" applyNumberFormat="1" applyFont="1" applyFill="1" applyBorder="1"/>
    <xf numFmtId="0" fontId="284" fillId="39" borderId="27" xfId="0" applyNumberFormat="1" applyFont="1" applyFill="1" applyBorder="1"/>
    <xf numFmtId="0" fontId="285" fillId="39" borderId="27" xfId="0" applyNumberFormat="1" applyFont="1" applyFill="1" applyBorder="1"/>
    <xf numFmtId="0" fontId="286" fillId="39" borderId="27" xfId="0" applyNumberFormat="1" applyFont="1" applyFill="1" applyBorder="1"/>
    <xf numFmtId="0" fontId="287" fillId="39" borderId="27" xfId="0" applyNumberFormat="1" applyFont="1" applyFill="1" applyBorder="1"/>
    <xf numFmtId="0" fontId="288" fillId="39" borderId="27" xfId="0" applyNumberFormat="1" applyFont="1" applyFill="1" applyBorder="1"/>
    <xf numFmtId="0" fontId="289" fillId="39" borderId="27" xfId="0" applyNumberFormat="1" applyFont="1" applyFill="1" applyBorder="1"/>
    <xf numFmtId="0" fontId="290" fillId="39" borderId="27" xfId="0" applyNumberFormat="1" applyFont="1" applyFill="1" applyBorder="1"/>
    <xf numFmtId="0" fontId="291" fillId="39" borderId="27" xfId="0" applyNumberFormat="1" applyFont="1" applyFill="1" applyBorder="1"/>
    <xf numFmtId="0" fontId="292" fillId="39" borderId="27" xfId="0" applyNumberFormat="1" applyFont="1" applyFill="1" applyBorder="1"/>
    <xf numFmtId="0" fontId="293" fillId="39" borderId="27" xfId="0" applyNumberFormat="1" applyFont="1" applyFill="1" applyBorder="1"/>
    <xf numFmtId="0" fontId="294" fillId="39" borderId="27" xfId="0" applyNumberFormat="1" applyFont="1" applyFill="1" applyBorder="1"/>
    <xf numFmtId="0" fontId="295" fillId="39" borderId="27" xfId="0" applyNumberFormat="1" applyFont="1" applyFill="1" applyBorder="1"/>
    <xf numFmtId="0" fontId="296" fillId="39" borderId="27" xfId="0" applyNumberFormat="1" applyFont="1" applyFill="1" applyBorder="1"/>
    <xf numFmtId="0" fontId="297" fillId="39" borderId="27" xfId="0" applyNumberFormat="1" applyFont="1" applyFill="1" applyBorder="1"/>
    <xf numFmtId="0" fontId="298" fillId="39" borderId="27" xfId="0" applyNumberFormat="1" applyFont="1" applyFill="1" applyBorder="1"/>
    <xf numFmtId="0" fontId="299" fillId="39" borderId="27" xfId="0" applyNumberFormat="1" applyFont="1" applyFill="1" applyBorder="1"/>
    <xf numFmtId="0" fontId="300" fillId="39" borderId="27" xfId="0" applyNumberFormat="1" applyFont="1" applyFill="1" applyBorder="1"/>
    <xf numFmtId="0" fontId="301" fillId="39" borderId="27" xfId="0" applyNumberFormat="1" applyFont="1" applyFill="1" applyBorder="1"/>
    <xf numFmtId="0" fontId="302" fillId="39" borderId="27" xfId="0" applyNumberFormat="1" applyFont="1" applyFill="1" applyBorder="1"/>
    <xf numFmtId="0" fontId="303" fillId="39" borderId="27" xfId="0" applyNumberFormat="1" applyFont="1" applyFill="1" applyBorder="1"/>
    <xf numFmtId="0" fontId="304" fillId="39" borderId="27" xfId="0" applyNumberFormat="1" applyFont="1" applyFill="1" applyBorder="1"/>
    <xf numFmtId="0" fontId="305" fillId="39" borderId="27" xfId="0" applyNumberFormat="1" applyFont="1" applyFill="1" applyBorder="1"/>
    <xf numFmtId="0" fontId="306" fillId="39" borderId="27" xfId="0" applyNumberFormat="1" applyFont="1" applyFill="1" applyBorder="1"/>
    <xf numFmtId="0" fontId="307" fillId="39" borderId="27" xfId="0" applyNumberFormat="1" applyFont="1" applyFill="1" applyBorder="1"/>
    <xf numFmtId="0" fontId="308" fillId="39" borderId="27" xfId="0" applyNumberFormat="1" applyFont="1" applyFill="1" applyBorder="1"/>
    <xf numFmtId="0" fontId="309" fillId="39" borderId="27" xfId="0" applyNumberFormat="1" applyFont="1" applyFill="1" applyBorder="1"/>
    <xf numFmtId="0" fontId="310" fillId="39" borderId="27" xfId="0" applyNumberFormat="1" applyFont="1" applyFill="1" applyBorder="1"/>
    <xf numFmtId="0" fontId="311" fillId="39" borderId="27" xfId="0" applyNumberFormat="1" applyFont="1" applyFill="1" applyBorder="1"/>
    <xf numFmtId="0" fontId="312" fillId="39" borderId="27" xfId="0" applyNumberFormat="1" applyFont="1" applyFill="1" applyBorder="1"/>
    <xf numFmtId="0" fontId="313" fillId="39" borderId="27" xfId="0" applyNumberFormat="1" applyFont="1" applyFill="1" applyBorder="1"/>
    <xf numFmtId="0" fontId="314" fillId="39" borderId="27" xfId="0" applyNumberFormat="1" applyFont="1" applyFill="1" applyBorder="1"/>
    <xf numFmtId="0" fontId="315" fillId="39" borderId="27" xfId="0" applyNumberFormat="1" applyFont="1" applyFill="1" applyBorder="1"/>
    <xf numFmtId="0" fontId="316" fillId="39" borderId="27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7B90B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Registrations by Day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Report'!$H$1</c:f>
              <c:strCache>
                <c:ptCount val="1"/>
                <c:pt idx="0">
                  <c:v>Registrations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Report'!$G$2:$G$44</c:f>
              <c:numCache>
                <c:formatCode>m/d/yyyy</c:formatCode>
                <c:ptCount val="43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  <c:pt idx="28">
                  <c:v>43220</c:v>
                </c:pt>
                <c:pt idx="29">
                  <c:v>43221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</c:numCache>
            </c:numRef>
          </c:cat>
          <c:val>
            <c:numRef>
              <c:f>'Weekly Report'!$H$2:$H$44</c:f>
              <c:numCache>
                <c:formatCode>General</c:formatCode>
                <c:ptCount val="43"/>
                <c:pt idx="0">
                  <c:v>12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33</c:v>
                </c:pt>
                <c:pt idx="9">
                  <c:v>31</c:v>
                </c:pt>
                <c:pt idx="10">
                  <c:v>37</c:v>
                </c:pt>
                <c:pt idx="11">
                  <c:v>53</c:v>
                </c:pt>
                <c:pt idx="12">
                  <c:v>81</c:v>
                </c:pt>
                <c:pt idx="13">
                  <c:v>53</c:v>
                </c:pt>
                <c:pt idx="14">
                  <c:v>25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39</c:v>
                </c:pt>
                <c:pt idx="19">
                  <c:v>53</c:v>
                </c:pt>
                <c:pt idx="20">
                  <c:v>59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220</c:v>
                </c:pt>
                <c:pt idx="28">
                  <c:v>90</c:v>
                </c:pt>
                <c:pt idx="29">
                  <c:v>170</c:v>
                </c:pt>
                <c:pt idx="30">
                  <c:v>323</c:v>
                </c:pt>
                <c:pt idx="31">
                  <c:v>447</c:v>
                </c:pt>
                <c:pt idx="32">
                  <c:v>502</c:v>
                </c:pt>
                <c:pt idx="33">
                  <c:v>338</c:v>
                </c:pt>
                <c:pt idx="34">
                  <c:v>244</c:v>
                </c:pt>
                <c:pt idx="35">
                  <c:v>190</c:v>
                </c:pt>
                <c:pt idx="36">
                  <c:v>222</c:v>
                </c:pt>
                <c:pt idx="37">
                  <c:v>215</c:v>
                </c:pt>
                <c:pt idx="38">
                  <c:v>164</c:v>
                </c:pt>
                <c:pt idx="39">
                  <c:v>179</c:v>
                </c:pt>
                <c:pt idx="40">
                  <c:v>184</c:v>
                </c:pt>
                <c:pt idx="41">
                  <c:v>167</c:v>
                </c:pt>
                <c:pt idx="42">
                  <c:v>155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0724320"/>
        <c:axId val="530725496"/>
      </c:lineChart>
      <c:dateAx>
        <c:axId val="530724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5496"/>
        <c:crosses val="autoZero"/>
        <c:auto val="1"/>
        <c:lblOffset val="100"/>
        <c:baseTimeUnit val="days"/>
      </c:dateAx>
      <c:valAx>
        <c:axId val="530725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07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'Cumulative Report'!$B$1</c:f>
              <c:strCache>
                <c:ptCount val="1"/>
                <c:pt idx="0">
                  <c:v>YTD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Report'!$B$2:$B$5</c:f>
              <c:numCache>
                <c:formatCode>General</c:formatCode>
                <c:ptCount val="4"/>
                <c:pt idx="0">
                  <c:v>22487</c:v>
                </c:pt>
                <c:pt idx="1">
                  <c:v>3003</c:v>
                </c:pt>
                <c:pt idx="2">
                  <c:v>1171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Report'!$C$2</c:f>
              <c:numCache>
                <c:formatCode>0.00%</c:formatCode>
                <c:ptCount val="1"/>
                <c:pt idx="0">
                  <c:v>0.84318872098691366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'Cumulative Report'!$A$2:$A$5</c15:sqref>
                        </c15:formulaRef>
                      </c:ext>
                    </c:extLst>
                    <c:strCache>
                      <c:ptCount val="4"/>
                      <c:pt idx="0">
                        <c:v>RAC</c:v>
                      </c:pt>
                      <c:pt idx="1">
                        <c:v>Stromboli</c:v>
                      </c:pt>
                      <c:pt idx="2">
                        <c:v>Dehum</c:v>
                      </c:pt>
                      <c:pt idx="3">
                        <c:v>Convertible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14'!$C$1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14'!$B$2:$B$21</c:f>
              <c:strCache>
                <c:ptCount val="20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FGRC0844U1E00</c:v>
                </c:pt>
                <c:pt idx="13">
                  <c:v>FGRC1044T1</c:v>
                </c:pt>
                <c:pt idx="14">
                  <c:v>FGRC1044T100</c:v>
                </c:pt>
                <c:pt idx="15">
                  <c:v>FGRC1044T1E00</c:v>
                </c:pt>
                <c:pt idx="16">
                  <c:v>FGRC1244T1</c:v>
                </c:pt>
                <c:pt idx="17">
                  <c:v>FGRC1244T100</c:v>
                </c:pt>
                <c:pt idx="18">
                  <c:v>FGRC1244T101</c:v>
                </c:pt>
                <c:pt idx="19">
                  <c:v>FGVH2177TF0</c:v>
                </c:pt>
              </c:strCache>
            </c:strRef>
          </c:cat>
          <c:val>
            <c:numRef>
              <c:f>'May 14'!$C$2:$C$21</c:f>
              <c:numCache>
                <c:formatCode>General</c:formatCode>
                <c:ptCount val="20"/>
                <c:pt idx="0">
                  <c:v>79</c:v>
                </c:pt>
                <c:pt idx="1">
                  <c:v>101</c:v>
                </c:pt>
                <c:pt idx="2">
                  <c:v>2</c:v>
                </c:pt>
                <c:pt idx="3">
                  <c:v>279</c:v>
                </c:pt>
                <c:pt idx="4">
                  <c:v>121</c:v>
                </c:pt>
                <c:pt idx="5">
                  <c:v>91</c:v>
                </c:pt>
                <c:pt idx="6">
                  <c:v>74</c:v>
                </c:pt>
                <c:pt idx="7">
                  <c:v>387</c:v>
                </c:pt>
                <c:pt idx="8">
                  <c:v>58</c:v>
                </c:pt>
                <c:pt idx="9">
                  <c:v>1765</c:v>
                </c:pt>
                <c:pt idx="10">
                  <c:v>568</c:v>
                </c:pt>
                <c:pt idx="11">
                  <c:v>470</c:v>
                </c:pt>
                <c:pt idx="12">
                  <c:v>20</c:v>
                </c:pt>
                <c:pt idx="13">
                  <c:v>159</c:v>
                </c:pt>
                <c:pt idx="14">
                  <c:v>885</c:v>
                </c:pt>
                <c:pt idx="15">
                  <c:v>18</c:v>
                </c:pt>
                <c:pt idx="16">
                  <c:v>137</c:v>
                </c:pt>
                <c:pt idx="17">
                  <c:v>390</c:v>
                </c:pt>
                <c:pt idx="18">
                  <c:v>125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7'!$C$1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7'!$B$2:$B$20</c:f>
              <c:strCache>
                <c:ptCount val="19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FGRC1044T1E00</c:v>
                </c:pt>
                <c:pt idx="15">
                  <c:v>FGRC1244T1</c:v>
                </c:pt>
                <c:pt idx="16">
                  <c:v>FGRC1244T100</c:v>
                </c:pt>
                <c:pt idx="17">
                  <c:v>FGRC1244T101</c:v>
                </c:pt>
                <c:pt idx="18">
                  <c:v>FGVH2177TF0</c:v>
                </c:pt>
              </c:strCache>
            </c:strRef>
          </c:cat>
          <c:val>
            <c:numRef>
              <c:f>'May 7'!$C$2:$C$20</c:f>
              <c:numCache>
                <c:formatCode>General</c:formatCode>
                <c:ptCount val="19"/>
                <c:pt idx="0">
                  <c:v>59</c:v>
                </c:pt>
                <c:pt idx="1">
                  <c:v>78</c:v>
                </c:pt>
                <c:pt idx="2">
                  <c:v>2</c:v>
                </c:pt>
                <c:pt idx="3">
                  <c:v>224</c:v>
                </c:pt>
                <c:pt idx="4">
                  <c:v>79</c:v>
                </c:pt>
                <c:pt idx="5">
                  <c:v>86</c:v>
                </c:pt>
                <c:pt idx="6">
                  <c:v>53</c:v>
                </c:pt>
                <c:pt idx="7">
                  <c:v>315</c:v>
                </c:pt>
                <c:pt idx="8">
                  <c:v>27</c:v>
                </c:pt>
                <c:pt idx="9">
                  <c:v>1214</c:v>
                </c:pt>
                <c:pt idx="10">
                  <c:v>519</c:v>
                </c:pt>
                <c:pt idx="11">
                  <c:v>372</c:v>
                </c:pt>
                <c:pt idx="12">
                  <c:v>129</c:v>
                </c:pt>
                <c:pt idx="13">
                  <c:v>703</c:v>
                </c:pt>
                <c:pt idx="14">
                  <c:v>7</c:v>
                </c:pt>
                <c:pt idx="15">
                  <c:v>93</c:v>
                </c:pt>
                <c:pt idx="16">
                  <c:v>290</c:v>
                </c:pt>
                <c:pt idx="17">
                  <c:v>94</c:v>
                </c:pt>
                <c:pt idx="1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3'!$B$2:$B$19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'May 3'!$C$2:$C$19</c:f>
              <c:numCache>
                <c:formatCode>General</c:formatCode>
                <c:ptCount val="18"/>
                <c:pt idx="0">
                  <c:v>36</c:v>
                </c:pt>
                <c:pt idx="1">
                  <c:v>66</c:v>
                </c:pt>
                <c:pt idx="2">
                  <c:v>2</c:v>
                </c:pt>
                <c:pt idx="3">
                  <c:v>166</c:v>
                </c:pt>
                <c:pt idx="4">
                  <c:v>55</c:v>
                </c:pt>
                <c:pt idx="5">
                  <c:v>82</c:v>
                </c:pt>
                <c:pt idx="6">
                  <c:v>49</c:v>
                </c:pt>
                <c:pt idx="7">
                  <c:v>132</c:v>
                </c:pt>
                <c:pt idx="8">
                  <c:v>15</c:v>
                </c:pt>
                <c:pt idx="9">
                  <c:v>854</c:v>
                </c:pt>
                <c:pt idx="10">
                  <c:v>337</c:v>
                </c:pt>
                <c:pt idx="11">
                  <c:v>171</c:v>
                </c:pt>
                <c:pt idx="12">
                  <c:v>86</c:v>
                </c:pt>
                <c:pt idx="13">
                  <c:v>445</c:v>
                </c:pt>
                <c:pt idx="14">
                  <c:v>41</c:v>
                </c:pt>
                <c:pt idx="15">
                  <c:v>177</c:v>
                </c:pt>
                <c:pt idx="16">
                  <c:v>38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 23'!$C$1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'Apr 23'!$B$2:$B$18</c:f>
              <c:strCache>
                <c:ptCount val="17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FGRC0844S1</c:v>
                </c:pt>
                <c:pt idx="9">
                  <c:v>FGRC0844S100</c:v>
                </c:pt>
                <c:pt idx="10">
                  <c:v>FGRC0844U100</c:v>
                </c:pt>
                <c:pt idx="11">
                  <c:v>FGRC1044T1</c:v>
                </c:pt>
                <c:pt idx="12">
                  <c:v>FGRC1044T100</c:v>
                </c:pt>
                <c:pt idx="13">
                  <c:v>FGRC1244T1</c:v>
                </c:pt>
                <c:pt idx="14">
                  <c:v>FGRC1244T100</c:v>
                </c:pt>
                <c:pt idx="15">
                  <c:v>FGRC1244T101</c:v>
                </c:pt>
                <c:pt idx="16">
                  <c:v>FGVH2177TF0</c:v>
                </c:pt>
              </c:strCache>
            </c:strRef>
          </c:cat>
          <c:val>
            <c:numRef>
              <c:f>'Apr 23'!$C$2:$C$18</c:f>
              <c:numCache>
                <c:formatCode>General</c:formatCode>
                <c:ptCount val="17"/>
                <c:pt idx="0">
                  <c:v>17</c:v>
                </c:pt>
                <c:pt idx="1">
                  <c:v>45</c:v>
                </c:pt>
                <c:pt idx="2">
                  <c:v>1</c:v>
                </c:pt>
                <c:pt idx="3">
                  <c:v>116</c:v>
                </c:pt>
                <c:pt idx="4">
                  <c:v>29</c:v>
                </c:pt>
                <c:pt idx="5">
                  <c:v>75</c:v>
                </c:pt>
                <c:pt idx="6">
                  <c:v>36</c:v>
                </c:pt>
                <c:pt idx="7">
                  <c:v>41</c:v>
                </c:pt>
                <c:pt idx="8">
                  <c:v>574</c:v>
                </c:pt>
                <c:pt idx="9">
                  <c:v>164</c:v>
                </c:pt>
                <c:pt idx="10">
                  <c:v>70</c:v>
                </c:pt>
                <c:pt idx="11">
                  <c:v>61</c:v>
                </c:pt>
                <c:pt idx="12">
                  <c:v>273</c:v>
                </c:pt>
                <c:pt idx="13">
                  <c:v>16</c:v>
                </c:pt>
                <c:pt idx="14">
                  <c:v>98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996746936"/>
        <c:axId val="996752816"/>
      </c:barChart>
      <c:catAx>
        <c:axId val="9967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96752816"/>
        <c:crosses val="autoZero"/>
        <c:auto val="1"/>
        <c:lblAlgn val="ctr"/>
        <c:lblOffset val="100"/>
        <c:noMultiLvlLbl val="0"/>
      </c:catAx>
      <c:valAx>
        <c:axId val="9967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6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12468215282179397"/>
          <c:h val="0.78209103541201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996747720"/>
        <c:axId val="996741448"/>
      </c:barChart>
      <c:catAx>
        <c:axId val="99674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96741448"/>
        <c:crosses val="autoZero"/>
        <c:auto val="1"/>
        <c:lblAlgn val="ctr"/>
        <c:lblOffset val="100"/>
        <c:noMultiLvlLbl val="0"/>
      </c:catAx>
      <c:valAx>
        <c:axId val="9967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7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996743408"/>
        <c:axId val="996743800"/>
      </c:barChart>
      <c:catAx>
        <c:axId val="9967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96743800"/>
        <c:crosses val="autoZero"/>
        <c:auto val="1"/>
        <c:lblAlgn val="ctr"/>
        <c:lblOffset val="100"/>
        <c:noMultiLvlLbl val="0"/>
      </c:catAx>
      <c:valAx>
        <c:axId val="9967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3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By Model Cumulative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Report'!$M$3:$Z$3</c:f>
              <c:numCache>
                <c:formatCode>General</c:formatCode>
                <c:ptCount val="14"/>
                <c:pt idx="0">
                  <c:v>46</c:v>
                </c:pt>
                <c:pt idx="1">
                  <c:v>68</c:v>
                </c:pt>
                <c:pt idx="2">
                  <c:v>80</c:v>
                </c:pt>
                <c:pt idx="3">
                  <c:v>103</c:v>
                </c:pt>
                <c:pt idx="4">
                  <c:v>153</c:v>
                </c:pt>
                <c:pt idx="5">
                  <c:v>232</c:v>
                </c:pt>
                <c:pt idx="6">
                  <c:v>313</c:v>
                </c:pt>
                <c:pt idx="7">
                  <c:v>357</c:v>
                </c:pt>
                <c:pt idx="8">
                  <c:v>399</c:v>
                </c:pt>
                <c:pt idx="9">
                  <c:v>467</c:v>
                </c:pt>
                <c:pt idx="10">
                  <c:v>537</c:v>
                </c:pt>
                <c:pt idx="11">
                  <c:v>617</c:v>
                </c:pt>
                <c:pt idx="12">
                  <c:v>700</c:v>
                </c:pt>
                <c:pt idx="13">
                  <c:v>766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Report'!$M$4:$Z$4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23</c:v>
                </c:pt>
                <c:pt idx="12">
                  <c:v>31</c:v>
                </c:pt>
                <c:pt idx="13">
                  <c:v>38</c:v>
                </c:pt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Report'!$M$5:$Z$5</c:f>
              <c:numCache>
                <c:formatCode>General</c:formatCode>
                <c:ptCount val="14"/>
                <c:pt idx="0">
                  <c:v>256</c:v>
                </c:pt>
                <c:pt idx="1">
                  <c:v>352</c:v>
                </c:pt>
                <c:pt idx="2">
                  <c:v>442</c:v>
                </c:pt>
                <c:pt idx="3">
                  <c:v>565</c:v>
                </c:pt>
                <c:pt idx="4">
                  <c:v>678</c:v>
                </c:pt>
                <c:pt idx="5">
                  <c:v>840</c:v>
                </c:pt>
                <c:pt idx="6">
                  <c:v>1050</c:v>
                </c:pt>
                <c:pt idx="7">
                  <c:v>1193</c:v>
                </c:pt>
                <c:pt idx="8">
                  <c:v>1394</c:v>
                </c:pt>
                <c:pt idx="9">
                  <c:v>1583</c:v>
                </c:pt>
                <c:pt idx="10">
                  <c:v>1743</c:v>
                </c:pt>
                <c:pt idx="11">
                  <c:v>2084</c:v>
                </c:pt>
                <c:pt idx="12">
                  <c:v>2316</c:v>
                </c:pt>
                <c:pt idx="13">
                  <c:v>2487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Report'!$M$6:$Z$6</c:f>
              <c:numCache>
                <c:formatCode>General</c:formatCode>
                <c:ptCount val="14"/>
                <c:pt idx="0">
                  <c:v>17</c:v>
                </c:pt>
                <c:pt idx="1">
                  <c:v>36</c:v>
                </c:pt>
                <c:pt idx="2">
                  <c:v>59</c:v>
                </c:pt>
                <c:pt idx="3">
                  <c:v>79</c:v>
                </c:pt>
                <c:pt idx="4">
                  <c:v>97</c:v>
                </c:pt>
                <c:pt idx="5">
                  <c:v>149</c:v>
                </c:pt>
                <c:pt idx="6">
                  <c:v>180</c:v>
                </c:pt>
                <c:pt idx="7">
                  <c:v>189</c:v>
                </c:pt>
                <c:pt idx="8">
                  <c:v>201</c:v>
                </c:pt>
                <c:pt idx="9">
                  <c:v>224</c:v>
                </c:pt>
                <c:pt idx="10">
                  <c:v>234</c:v>
                </c:pt>
                <c:pt idx="11">
                  <c:v>242</c:v>
                </c:pt>
                <c:pt idx="12">
                  <c:v>251</c:v>
                </c:pt>
                <c:pt idx="13">
                  <c:v>257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Report'!$M$7:$Z$7</c:f>
              <c:numCache>
                <c:formatCode>General</c:formatCode>
                <c:ptCount val="14"/>
                <c:pt idx="0">
                  <c:v>41</c:v>
                </c:pt>
                <c:pt idx="1">
                  <c:v>147</c:v>
                </c:pt>
                <c:pt idx="2">
                  <c:v>342</c:v>
                </c:pt>
                <c:pt idx="3">
                  <c:v>445</c:v>
                </c:pt>
                <c:pt idx="4">
                  <c:v>587</c:v>
                </c:pt>
                <c:pt idx="5">
                  <c:v>896</c:v>
                </c:pt>
                <c:pt idx="6">
                  <c:v>1196</c:v>
                </c:pt>
                <c:pt idx="7">
                  <c:v>1311</c:v>
                </c:pt>
                <c:pt idx="8">
                  <c:v>1487</c:v>
                </c:pt>
                <c:pt idx="9">
                  <c:v>1718</c:v>
                </c:pt>
                <c:pt idx="10">
                  <c:v>1976</c:v>
                </c:pt>
                <c:pt idx="11">
                  <c:v>2312</c:v>
                </c:pt>
                <c:pt idx="12">
                  <c:v>2449</c:v>
                </c:pt>
                <c:pt idx="13">
                  <c:v>2571</c:v>
                </c:pt>
              </c:numCache>
            </c:numRef>
          </c:val>
        </c:ser>
        <c:ser>
          <c:idx val="5"/>
          <c:order val="5"/>
          <c:spPr>
            <a:solidFill>
              <a:srgbClr val="07B90B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Report'!$M$8:$Z$8</c:f>
              <c:numCache>
                <c:formatCode>General</c:formatCode>
                <c:ptCount val="14"/>
                <c:pt idx="0">
                  <c:v>808</c:v>
                </c:pt>
                <c:pt idx="1">
                  <c:v>1362</c:v>
                </c:pt>
                <c:pt idx="2">
                  <c:v>2105</c:v>
                </c:pt>
                <c:pt idx="3">
                  <c:v>2823</c:v>
                </c:pt>
                <c:pt idx="4">
                  <c:v>3426</c:v>
                </c:pt>
                <c:pt idx="5">
                  <c:v>4436</c:v>
                </c:pt>
                <c:pt idx="6">
                  <c:v>5541</c:v>
                </c:pt>
                <c:pt idx="7">
                  <c:v>6073</c:v>
                </c:pt>
                <c:pt idx="8">
                  <c:v>6655</c:v>
                </c:pt>
                <c:pt idx="9">
                  <c:v>7480</c:v>
                </c:pt>
                <c:pt idx="10">
                  <c:v>8205</c:v>
                </c:pt>
                <c:pt idx="11">
                  <c:v>9244</c:v>
                </c:pt>
                <c:pt idx="12">
                  <c:v>9697</c:v>
                </c:pt>
                <c:pt idx="13">
                  <c:v>10127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Report'!$M$9:$Z$9</c:f>
              <c:numCache>
                <c:formatCode>General</c:formatCode>
                <c:ptCount val="14"/>
                <c:pt idx="0">
                  <c:v>334</c:v>
                </c:pt>
                <c:pt idx="1">
                  <c:v>531</c:v>
                </c:pt>
                <c:pt idx="2">
                  <c:v>839</c:v>
                </c:pt>
                <c:pt idx="3">
                  <c:v>1062</c:v>
                </c:pt>
                <c:pt idx="4">
                  <c:v>1245</c:v>
                </c:pt>
                <c:pt idx="5">
                  <c:v>1574</c:v>
                </c:pt>
                <c:pt idx="6">
                  <c:v>1956</c:v>
                </c:pt>
                <c:pt idx="7">
                  <c:v>2144</c:v>
                </c:pt>
                <c:pt idx="8">
                  <c:v>2376</c:v>
                </c:pt>
                <c:pt idx="9">
                  <c:v>2631</c:v>
                </c:pt>
                <c:pt idx="10">
                  <c:v>2945</c:v>
                </c:pt>
                <c:pt idx="11">
                  <c:v>3310</c:v>
                </c:pt>
                <c:pt idx="12">
                  <c:v>3512</c:v>
                </c:pt>
                <c:pt idx="13">
                  <c:v>3663</c:v>
                </c:pt>
              </c:numCache>
            </c:numRef>
          </c:val>
        </c:ser>
        <c:ser>
          <c:idx val="7"/>
          <c:order val="7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Report'!$M$10:$Z$10</c:f>
              <c:numCache>
                <c:formatCode>General</c:formatCode>
                <c:ptCount val="14"/>
                <c:pt idx="0">
                  <c:v>124</c:v>
                </c:pt>
                <c:pt idx="1">
                  <c:v>256</c:v>
                </c:pt>
                <c:pt idx="2">
                  <c:v>477</c:v>
                </c:pt>
                <c:pt idx="3">
                  <c:v>652</c:v>
                </c:pt>
                <c:pt idx="4">
                  <c:v>823</c:v>
                </c:pt>
                <c:pt idx="5">
                  <c:v>1146</c:v>
                </c:pt>
                <c:pt idx="6">
                  <c:v>1515</c:v>
                </c:pt>
                <c:pt idx="7">
                  <c:v>1666</c:v>
                </c:pt>
                <c:pt idx="8">
                  <c:v>1857</c:v>
                </c:pt>
                <c:pt idx="9">
                  <c:v>2146</c:v>
                </c:pt>
                <c:pt idx="10">
                  <c:v>2430</c:v>
                </c:pt>
                <c:pt idx="11">
                  <c:v>2784</c:v>
                </c:pt>
                <c:pt idx="12">
                  <c:v>2983</c:v>
                </c:pt>
                <c:pt idx="13">
                  <c:v>3130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Report'!$M$11:$Z$11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723928"/>
        <c:axId val="530726280"/>
      </c:barChart>
      <c:catAx>
        <c:axId val="5307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280"/>
        <c:crosses val="autoZero"/>
        <c:auto val="0"/>
        <c:lblAlgn val="ctr"/>
        <c:lblOffset val="100"/>
        <c:noMultiLvlLbl val="0"/>
      </c:catAx>
      <c:valAx>
        <c:axId val="5307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996756736"/>
        <c:axId val="996753600"/>
      </c:barChart>
      <c:catAx>
        <c:axId val="996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96753600"/>
        <c:crosses val="autoZero"/>
        <c:auto val="1"/>
        <c:lblAlgn val="ctr"/>
        <c:lblOffset val="100"/>
        <c:noMultiLvlLbl val="0"/>
      </c:catAx>
      <c:valAx>
        <c:axId val="9967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56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by</a:t>
            </a:r>
            <a:r>
              <a:rPr lang="en-US" baseline="0"/>
              <a:t> Model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'Cumulative Report'!$I$3:$I$11</c:f>
              <c:strCache>
                <c:ptCount val="9"/>
                <c:pt idx="0">
                  <c:v>FGAC7044</c:v>
                </c:pt>
                <c:pt idx="1">
                  <c:v>FGPC1044</c:v>
                </c:pt>
                <c:pt idx="2">
                  <c:v>FGPC1244</c:v>
                </c:pt>
                <c:pt idx="3">
                  <c:v>FFRC0833</c:v>
                </c:pt>
                <c:pt idx="4">
                  <c:v>FGRC0644</c:v>
                </c:pt>
                <c:pt idx="5">
                  <c:v>FGRC0844</c:v>
                </c:pt>
                <c:pt idx="6">
                  <c:v>FGRC1044</c:v>
                </c:pt>
                <c:pt idx="7">
                  <c:v>FGRC1244</c:v>
                </c:pt>
                <c:pt idx="8">
                  <c:v>FGVH2177</c:v>
                </c:pt>
              </c:strCache>
            </c:strRef>
          </c:cat>
          <c:val>
            <c:numRef>
              <c:f>'Cumulative Report'!$P$3:$P$11</c:f>
              <c:numCache>
                <c:formatCode>General</c:formatCode>
                <c:ptCount val="9"/>
                <c:pt idx="0">
                  <c:v>103</c:v>
                </c:pt>
                <c:pt idx="1">
                  <c:v>0</c:v>
                </c:pt>
                <c:pt idx="2">
                  <c:v>565</c:v>
                </c:pt>
                <c:pt idx="3">
                  <c:v>79</c:v>
                </c:pt>
                <c:pt idx="4">
                  <c:v>445</c:v>
                </c:pt>
                <c:pt idx="5">
                  <c:v>2823</c:v>
                </c:pt>
                <c:pt idx="6">
                  <c:v>1062</c:v>
                </c:pt>
                <c:pt idx="7">
                  <c:v>652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Report'!$I$16</c:f>
              <c:strCache>
                <c:ptCount val="1"/>
                <c:pt idx="0">
                  <c:v>RAC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Report'!$J$16:$P$16</c:f>
              <c:numCache>
                <c:formatCode>General</c:formatCode>
                <c:ptCount val="7"/>
                <c:pt idx="0">
                  <c:v>77</c:v>
                </c:pt>
                <c:pt idx="1">
                  <c:v>266</c:v>
                </c:pt>
                <c:pt idx="2">
                  <c:v>320</c:v>
                </c:pt>
                <c:pt idx="3">
                  <c:v>1324</c:v>
                </c:pt>
                <c:pt idx="4">
                  <c:v>2332</c:v>
                </c:pt>
                <c:pt idx="5">
                  <c:v>3822</c:v>
                </c:pt>
                <c:pt idx="6">
                  <c:v>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58440"/>
        <c:axId val="390361184"/>
      </c:lineChart>
      <c:dateAx>
        <c:axId val="39035844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61184"/>
        <c:crosses val="autoZero"/>
        <c:auto val="1"/>
        <c:lblOffset val="100"/>
        <c:baseTimeUnit val="days"/>
      </c:dateAx>
      <c:valAx>
        <c:axId val="3903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Report'!$I$17</c:f>
              <c:strCache>
                <c:ptCount val="1"/>
                <c:pt idx="0">
                  <c:v>Stromboli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Report'!$J$17:$P$17</c:f>
              <c:numCache>
                <c:formatCode>General</c:formatCode>
                <c:ptCount val="7"/>
                <c:pt idx="0">
                  <c:v>18</c:v>
                </c:pt>
                <c:pt idx="1">
                  <c:v>55</c:v>
                </c:pt>
                <c:pt idx="2">
                  <c:v>53</c:v>
                </c:pt>
                <c:pt idx="3">
                  <c:v>256</c:v>
                </c:pt>
                <c:pt idx="4">
                  <c:v>352</c:v>
                </c:pt>
                <c:pt idx="5">
                  <c:v>442</c:v>
                </c:pt>
                <c:pt idx="6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60792"/>
        <c:axId val="852528416"/>
      </c:lineChart>
      <c:dateAx>
        <c:axId val="390360792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28416"/>
        <c:crosses val="autoZero"/>
        <c:auto val="1"/>
        <c:lblOffset val="100"/>
        <c:baseTimeUnit val="days"/>
      </c:dateAx>
      <c:valAx>
        <c:axId val="8525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6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Report'!$I$18</c:f>
              <c:strCache>
                <c:ptCount val="1"/>
                <c:pt idx="0">
                  <c:v>Dehum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Report'!$J$18:$P$18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46</c:v>
                </c:pt>
                <c:pt idx="4">
                  <c:v>68</c:v>
                </c:pt>
                <c:pt idx="5">
                  <c:v>80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44584"/>
        <c:axId val="996744976"/>
      </c:lineChart>
      <c:dateAx>
        <c:axId val="996744584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4976"/>
        <c:crosses val="autoZero"/>
        <c:auto val="1"/>
        <c:lblOffset val="100"/>
        <c:baseTimeUnit val="days"/>
      </c:dateAx>
      <c:valAx>
        <c:axId val="9967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Report'!$I$19</c:f>
              <c:strCache>
                <c:ptCount val="1"/>
                <c:pt idx="0">
                  <c:v>Convertible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Report'!$J$19:$P$19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41840"/>
        <c:axId val="996748112"/>
      </c:lineChart>
      <c:dateAx>
        <c:axId val="99674184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8112"/>
        <c:crosses val="autoZero"/>
        <c:auto val="1"/>
        <c:lblOffset val="100"/>
        <c:baseTimeUnit val="days"/>
      </c:dateAx>
      <c:valAx>
        <c:axId val="9967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Registrations 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Report'!$G$70:$G$141</c:f>
              <c:numCache>
                <c:formatCode>m/d/yyyy</c:formatCode>
                <c:ptCount val="72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</c:numCache>
            </c:numRef>
          </c:cat>
          <c:val>
            <c:numRef>
              <c:f>'Weekly Report'!$H$70:$H$141</c:f>
              <c:numCache>
                <c:formatCode>General</c:formatCode>
                <c:ptCount val="72"/>
                <c:pt idx="0">
                  <c:v>187</c:v>
                </c:pt>
                <c:pt idx="1">
                  <c:v>210</c:v>
                </c:pt>
                <c:pt idx="2">
                  <c:v>101</c:v>
                </c:pt>
                <c:pt idx="3">
                  <c:v>109</c:v>
                </c:pt>
                <c:pt idx="4">
                  <c:v>168</c:v>
                </c:pt>
                <c:pt idx="5">
                  <c:v>180</c:v>
                </c:pt>
                <c:pt idx="6">
                  <c:v>159</c:v>
                </c:pt>
                <c:pt idx="7">
                  <c:v>268</c:v>
                </c:pt>
                <c:pt idx="8">
                  <c:v>410</c:v>
                </c:pt>
                <c:pt idx="9">
                  <c:v>316</c:v>
                </c:pt>
                <c:pt idx="10">
                  <c:v>445</c:v>
                </c:pt>
                <c:pt idx="11">
                  <c:v>290</c:v>
                </c:pt>
                <c:pt idx="12">
                  <c:v>239</c:v>
                </c:pt>
                <c:pt idx="13">
                  <c:v>176</c:v>
                </c:pt>
                <c:pt idx="14">
                  <c:v>184</c:v>
                </c:pt>
                <c:pt idx="15">
                  <c:v>220</c:v>
                </c:pt>
                <c:pt idx="16">
                  <c:v>124</c:v>
                </c:pt>
                <c:pt idx="17">
                  <c:v>146</c:v>
                </c:pt>
                <c:pt idx="18">
                  <c:v>149</c:v>
                </c:pt>
                <c:pt idx="19">
                  <c:v>192</c:v>
                </c:pt>
                <c:pt idx="20">
                  <c:v>299</c:v>
                </c:pt>
                <c:pt idx="21">
                  <c:v>390</c:v>
                </c:pt>
                <c:pt idx="22">
                  <c:v>426</c:v>
                </c:pt>
                <c:pt idx="23">
                  <c:v>414</c:v>
                </c:pt>
                <c:pt idx="24">
                  <c:v>440</c:v>
                </c:pt>
                <c:pt idx="25">
                  <c:v>403</c:v>
                </c:pt>
                <c:pt idx="26">
                  <c:v>370</c:v>
                </c:pt>
                <c:pt idx="27">
                  <c:v>325</c:v>
                </c:pt>
                <c:pt idx="28">
                  <c:v>284</c:v>
                </c:pt>
                <c:pt idx="29">
                  <c:v>219</c:v>
                </c:pt>
                <c:pt idx="30">
                  <c:v>170</c:v>
                </c:pt>
                <c:pt idx="31">
                  <c:v>200</c:v>
                </c:pt>
                <c:pt idx="32">
                  <c:v>206</c:v>
                </c:pt>
                <c:pt idx="33">
                  <c:v>176</c:v>
                </c:pt>
                <c:pt idx="34">
                  <c:v>178</c:v>
                </c:pt>
                <c:pt idx="35">
                  <c:v>197</c:v>
                </c:pt>
                <c:pt idx="36">
                  <c:v>190</c:v>
                </c:pt>
                <c:pt idx="37">
                  <c:v>164</c:v>
                </c:pt>
                <c:pt idx="38">
                  <c:v>163</c:v>
                </c:pt>
                <c:pt idx="39">
                  <c:v>173</c:v>
                </c:pt>
                <c:pt idx="40">
                  <c:v>142</c:v>
                </c:pt>
                <c:pt idx="41">
                  <c:v>116</c:v>
                </c:pt>
                <c:pt idx="42">
                  <c:v>160</c:v>
                </c:pt>
                <c:pt idx="43">
                  <c:v>146</c:v>
                </c:pt>
                <c:pt idx="44">
                  <c:v>118</c:v>
                </c:pt>
                <c:pt idx="45">
                  <c:v>147</c:v>
                </c:pt>
                <c:pt idx="46">
                  <c:v>141</c:v>
                </c:pt>
                <c:pt idx="47">
                  <c:v>121</c:v>
                </c:pt>
                <c:pt idx="48">
                  <c:v>125</c:v>
                </c:pt>
                <c:pt idx="49">
                  <c:v>169</c:v>
                </c:pt>
                <c:pt idx="50">
                  <c:v>135</c:v>
                </c:pt>
                <c:pt idx="51">
                  <c:v>79</c:v>
                </c:pt>
                <c:pt idx="52">
                  <c:v>88</c:v>
                </c:pt>
                <c:pt idx="53">
                  <c:v>118</c:v>
                </c:pt>
                <c:pt idx="54">
                  <c:v>144</c:v>
                </c:pt>
                <c:pt idx="55">
                  <c:v>121</c:v>
                </c:pt>
                <c:pt idx="56">
                  <c:v>151</c:v>
                </c:pt>
                <c:pt idx="57">
                  <c:v>166</c:v>
                </c:pt>
                <c:pt idx="58">
                  <c:v>147</c:v>
                </c:pt>
                <c:pt idx="59">
                  <c:v>156</c:v>
                </c:pt>
                <c:pt idx="60">
                  <c:v>192</c:v>
                </c:pt>
                <c:pt idx="61">
                  <c:v>135</c:v>
                </c:pt>
                <c:pt idx="62">
                  <c:v>143</c:v>
                </c:pt>
                <c:pt idx="63">
                  <c:v>135</c:v>
                </c:pt>
                <c:pt idx="64">
                  <c:v>117</c:v>
                </c:pt>
                <c:pt idx="65">
                  <c:v>75</c:v>
                </c:pt>
                <c:pt idx="66">
                  <c:v>111</c:v>
                </c:pt>
                <c:pt idx="67">
                  <c:v>107</c:v>
                </c:pt>
                <c:pt idx="68">
                  <c:v>111</c:v>
                </c:pt>
                <c:pt idx="69">
                  <c:v>119</c:v>
                </c:pt>
                <c:pt idx="70">
                  <c:v>116</c:v>
                </c:pt>
                <c:pt idx="7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48504"/>
        <c:axId val="996745368"/>
      </c:lineChart>
      <c:lineChart>
        <c:grouping val="standard"/>
        <c:varyColors val="0"/>
        <c:ser>
          <c:idx val="1"/>
          <c:order val="1"/>
          <c:tx>
            <c:v>NY Temps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Report'!$G$70:$G$141</c:f>
              <c:numCache>
                <c:formatCode>m/d/yyyy</c:formatCode>
                <c:ptCount val="72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</c:numCache>
            </c:numRef>
          </c:cat>
          <c:val>
            <c:numRef>
              <c:f>'Weekly Report'!$I$70:$I$141</c:f>
              <c:numCache>
                <c:formatCode>General</c:formatCode>
                <c:ptCount val="72"/>
                <c:pt idx="0">
                  <c:v>81</c:v>
                </c:pt>
                <c:pt idx="1">
                  <c:v>73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86</c:v>
                </c:pt>
                <c:pt idx="6">
                  <c:v>77</c:v>
                </c:pt>
                <c:pt idx="7">
                  <c:v>86</c:v>
                </c:pt>
                <c:pt idx="8">
                  <c:v>91</c:v>
                </c:pt>
                <c:pt idx="9">
                  <c:v>92</c:v>
                </c:pt>
                <c:pt idx="10">
                  <c:v>89</c:v>
                </c:pt>
                <c:pt idx="11">
                  <c:v>84</c:v>
                </c:pt>
                <c:pt idx="12">
                  <c:v>86</c:v>
                </c:pt>
                <c:pt idx="13">
                  <c:v>75</c:v>
                </c:pt>
                <c:pt idx="14">
                  <c:v>66</c:v>
                </c:pt>
                <c:pt idx="15">
                  <c:v>88</c:v>
                </c:pt>
                <c:pt idx="16">
                  <c:v>82</c:v>
                </c:pt>
                <c:pt idx="17">
                  <c:v>77</c:v>
                </c:pt>
                <c:pt idx="18">
                  <c:v>75</c:v>
                </c:pt>
                <c:pt idx="19">
                  <c:v>87</c:v>
                </c:pt>
                <c:pt idx="20">
                  <c:v>92</c:v>
                </c:pt>
                <c:pt idx="21">
                  <c:v>96</c:v>
                </c:pt>
                <c:pt idx="22">
                  <c:v>97</c:v>
                </c:pt>
                <c:pt idx="23">
                  <c:v>95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83</c:v>
                </c:pt>
                <c:pt idx="28">
                  <c:v>78</c:v>
                </c:pt>
                <c:pt idx="29">
                  <c:v>84</c:v>
                </c:pt>
                <c:pt idx="30">
                  <c:v>90</c:v>
                </c:pt>
                <c:pt idx="31">
                  <c:v>97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91</c:v>
                </c:pt>
                <c:pt idx="36">
                  <c:v>87</c:v>
                </c:pt>
                <c:pt idx="37">
                  <c:v>93</c:v>
                </c:pt>
                <c:pt idx="38">
                  <c:v>89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79</c:v>
                </c:pt>
                <c:pt idx="43">
                  <c:v>84</c:v>
                </c:pt>
                <c:pt idx="44">
                  <c:v>86</c:v>
                </c:pt>
                <c:pt idx="45">
                  <c:v>87</c:v>
                </c:pt>
                <c:pt idx="46">
                  <c:v>81</c:v>
                </c:pt>
                <c:pt idx="47">
                  <c:v>89</c:v>
                </c:pt>
                <c:pt idx="48">
                  <c:v>90</c:v>
                </c:pt>
                <c:pt idx="49">
                  <c:v>89</c:v>
                </c:pt>
                <c:pt idx="50">
                  <c:v>84</c:v>
                </c:pt>
                <c:pt idx="51">
                  <c:v>82</c:v>
                </c:pt>
                <c:pt idx="52">
                  <c:v>83</c:v>
                </c:pt>
                <c:pt idx="53">
                  <c:v>93</c:v>
                </c:pt>
                <c:pt idx="54">
                  <c:v>92</c:v>
                </c:pt>
                <c:pt idx="55">
                  <c:v>87</c:v>
                </c:pt>
                <c:pt idx="56">
                  <c:v>89</c:v>
                </c:pt>
                <c:pt idx="57">
                  <c:v>94</c:v>
                </c:pt>
                <c:pt idx="58">
                  <c:v>95</c:v>
                </c:pt>
                <c:pt idx="59">
                  <c:v>92</c:v>
                </c:pt>
                <c:pt idx="60">
                  <c:v>93</c:v>
                </c:pt>
                <c:pt idx="61">
                  <c:v>90</c:v>
                </c:pt>
                <c:pt idx="62">
                  <c:v>91</c:v>
                </c:pt>
                <c:pt idx="63">
                  <c:v>83</c:v>
                </c:pt>
                <c:pt idx="64">
                  <c:v>84</c:v>
                </c:pt>
                <c:pt idx="65">
                  <c:v>75</c:v>
                </c:pt>
                <c:pt idx="66">
                  <c:v>87</c:v>
                </c:pt>
                <c:pt idx="67">
                  <c:v>91</c:v>
                </c:pt>
                <c:pt idx="68">
                  <c:v>93</c:v>
                </c:pt>
                <c:pt idx="69">
                  <c:v>91</c:v>
                </c:pt>
                <c:pt idx="70">
                  <c:v>90</c:v>
                </c:pt>
                <c:pt idx="71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50464"/>
        <c:axId val="996750072"/>
      </c:lineChart>
      <c:dateAx>
        <c:axId val="996748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5368"/>
        <c:crosses val="autoZero"/>
        <c:auto val="1"/>
        <c:lblOffset val="100"/>
        <c:baseTimeUnit val="days"/>
      </c:dateAx>
      <c:valAx>
        <c:axId val="9967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8504"/>
        <c:crosses val="autoZero"/>
        <c:crossBetween val="between"/>
      </c:valAx>
      <c:valAx>
        <c:axId val="996750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50464"/>
        <c:crosses val="max"/>
        <c:crossBetween val="between"/>
      </c:valAx>
      <c:dateAx>
        <c:axId val="996750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750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sng" baseline="0">
                <a:solidFill>
                  <a:sysClr val="windowText" lastClr="000000"/>
                </a:solidFill>
                <a:effectLst/>
              </a:rPr>
              <a:t>By Model Cumulative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Report'!$I$3</c:f>
              <c:strCache>
                <c:ptCount val="1"/>
                <c:pt idx="0">
                  <c:v>FGAC7044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Report'!$P$3:$AD$3</c:f>
              <c:numCache>
                <c:formatCode>General</c:formatCode>
                <c:ptCount val="15"/>
                <c:pt idx="0">
                  <c:v>103</c:v>
                </c:pt>
                <c:pt idx="1">
                  <c:v>153</c:v>
                </c:pt>
                <c:pt idx="2">
                  <c:v>232</c:v>
                </c:pt>
                <c:pt idx="3">
                  <c:v>313</c:v>
                </c:pt>
                <c:pt idx="4">
                  <c:v>357</c:v>
                </c:pt>
                <c:pt idx="5">
                  <c:v>399</c:v>
                </c:pt>
                <c:pt idx="6">
                  <c:v>467</c:v>
                </c:pt>
                <c:pt idx="7">
                  <c:v>537</c:v>
                </c:pt>
                <c:pt idx="8">
                  <c:v>617</c:v>
                </c:pt>
                <c:pt idx="9">
                  <c:v>700</c:v>
                </c:pt>
                <c:pt idx="10">
                  <c:v>766</c:v>
                </c:pt>
                <c:pt idx="11">
                  <c:v>830</c:v>
                </c:pt>
                <c:pt idx="12">
                  <c:v>920</c:v>
                </c:pt>
                <c:pt idx="13">
                  <c:v>1048</c:v>
                </c:pt>
                <c:pt idx="14">
                  <c:v>1171</c:v>
                </c:pt>
              </c:numCache>
            </c:numRef>
          </c:val>
        </c:ser>
        <c:ser>
          <c:idx val="1"/>
          <c:order val="1"/>
          <c:tx>
            <c:strRef>
              <c:f>'Cumulative Report'!$I$4</c:f>
              <c:strCache>
                <c:ptCount val="1"/>
                <c:pt idx="0">
                  <c:v>FGPC1044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Report'!$P$4:$AD$4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23</c:v>
                </c:pt>
                <c:pt idx="9">
                  <c:v>31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51</c:v>
                </c:pt>
              </c:numCache>
            </c:numRef>
          </c:val>
        </c:ser>
        <c:ser>
          <c:idx val="2"/>
          <c:order val="2"/>
          <c:tx>
            <c:strRef>
              <c:f>'Cumulative Report'!$I$5</c:f>
              <c:strCache>
                <c:ptCount val="1"/>
                <c:pt idx="0">
                  <c:v>FGPC1244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Report'!$P$5:$AD$5</c:f>
              <c:numCache>
                <c:formatCode>General</c:formatCode>
                <c:ptCount val="15"/>
                <c:pt idx="0">
                  <c:v>565</c:v>
                </c:pt>
                <c:pt idx="1">
                  <c:v>678</c:v>
                </c:pt>
                <c:pt idx="2">
                  <c:v>840</c:v>
                </c:pt>
                <c:pt idx="3">
                  <c:v>1050</c:v>
                </c:pt>
                <c:pt idx="4">
                  <c:v>1193</c:v>
                </c:pt>
                <c:pt idx="5">
                  <c:v>1394</c:v>
                </c:pt>
                <c:pt idx="6">
                  <c:v>1583</c:v>
                </c:pt>
                <c:pt idx="7">
                  <c:v>1743</c:v>
                </c:pt>
                <c:pt idx="8">
                  <c:v>2084</c:v>
                </c:pt>
                <c:pt idx="9">
                  <c:v>2316</c:v>
                </c:pt>
                <c:pt idx="10">
                  <c:v>2487</c:v>
                </c:pt>
                <c:pt idx="11">
                  <c:v>2650</c:v>
                </c:pt>
                <c:pt idx="12">
                  <c:v>2783</c:v>
                </c:pt>
                <c:pt idx="13">
                  <c:v>2901</c:v>
                </c:pt>
                <c:pt idx="14">
                  <c:v>3003</c:v>
                </c:pt>
              </c:numCache>
            </c:numRef>
          </c:val>
        </c:ser>
        <c:ser>
          <c:idx val="3"/>
          <c:order val="3"/>
          <c:tx>
            <c:strRef>
              <c:f>'Cumulative Report'!$I$6</c:f>
              <c:strCache>
                <c:ptCount val="1"/>
                <c:pt idx="0">
                  <c:v>FFRC0833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Report'!$P$6:$AD$6</c:f>
              <c:numCache>
                <c:formatCode>General</c:formatCode>
                <c:ptCount val="15"/>
                <c:pt idx="0">
                  <c:v>79</c:v>
                </c:pt>
                <c:pt idx="1">
                  <c:v>97</c:v>
                </c:pt>
                <c:pt idx="2">
                  <c:v>149</c:v>
                </c:pt>
                <c:pt idx="3">
                  <c:v>180</c:v>
                </c:pt>
                <c:pt idx="4">
                  <c:v>189</c:v>
                </c:pt>
                <c:pt idx="5">
                  <c:v>201</c:v>
                </c:pt>
                <c:pt idx="6">
                  <c:v>224</c:v>
                </c:pt>
                <c:pt idx="7">
                  <c:v>234</c:v>
                </c:pt>
                <c:pt idx="8">
                  <c:v>242</c:v>
                </c:pt>
                <c:pt idx="9">
                  <c:v>251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283</c:v>
                </c:pt>
                <c:pt idx="14">
                  <c:v>286</c:v>
                </c:pt>
              </c:numCache>
            </c:numRef>
          </c:val>
        </c:ser>
        <c:ser>
          <c:idx val="4"/>
          <c:order val="4"/>
          <c:tx>
            <c:strRef>
              <c:f>'Cumulative Report'!$I$7</c:f>
              <c:strCache>
                <c:ptCount val="1"/>
                <c:pt idx="0">
                  <c:v>FGRC0644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Report'!$P$7:$AD$7</c:f>
              <c:numCache>
                <c:formatCode>General</c:formatCode>
                <c:ptCount val="15"/>
                <c:pt idx="0">
                  <c:v>445</c:v>
                </c:pt>
                <c:pt idx="1">
                  <c:v>587</c:v>
                </c:pt>
                <c:pt idx="2">
                  <c:v>896</c:v>
                </c:pt>
                <c:pt idx="3">
                  <c:v>1196</c:v>
                </c:pt>
                <c:pt idx="4">
                  <c:v>1311</c:v>
                </c:pt>
                <c:pt idx="5">
                  <c:v>1487</c:v>
                </c:pt>
                <c:pt idx="6">
                  <c:v>1718</c:v>
                </c:pt>
                <c:pt idx="7">
                  <c:v>1976</c:v>
                </c:pt>
                <c:pt idx="8">
                  <c:v>2312</c:v>
                </c:pt>
                <c:pt idx="9">
                  <c:v>2449</c:v>
                </c:pt>
                <c:pt idx="10">
                  <c:v>2571</c:v>
                </c:pt>
                <c:pt idx="11">
                  <c:v>2659</c:v>
                </c:pt>
                <c:pt idx="12">
                  <c:v>2752</c:v>
                </c:pt>
                <c:pt idx="13">
                  <c:v>2850</c:v>
                </c:pt>
                <c:pt idx="14">
                  <c:v>2920</c:v>
                </c:pt>
              </c:numCache>
            </c:numRef>
          </c:val>
        </c:ser>
        <c:ser>
          <c:idx val="5"/>
          <c:order val="5"/>
          <c:tx>
            <c:strRef>
              <c:f>'Cumulative Report'!$I$8</c:f>
              <c:strCache>
                <c:ptCount val="1"/>
                <c:pt idx="0">
                  <c:v>FGRC0844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Report'!$P$8:$AD$8</c:f>
              <c:numCache>
                <c:formatCode>General</c:formatCode>
                <c:ptCount val="15"/>
                <c:pt idx="0">
                  <c:v>2823</c:v>
                </c:pt>
                <c:pt idx="1">
                  <c:v>3426</c:v>
                </c:pt>
                <c:pt idx="2">
                  <c:v>4436</c:v>
                </c:pt>
                <c:pt idx="3">
                  <c:v>5541</c:v>
                </c:pt>
                <c:pt idx="4">
                  <c:v>6073</c:v>
                </c:pt>
                <c:pt idx="5">
                  <c:v>6655</c:v>
                </c:pt>
                <c:pt idx="6">
                  <c:v>7480</c:v>
                </c:pt>
                <c:pt idx="7">
                  <c:v>8205</c:v>
                </c:pt>
                <c:pt idx="8">
                  <c:v>9244</c:v>
                </c:pt>
                <c:pt idx="9">
                  <c:v>9697</c:v>
                </c:pt>
                <c:pt idx="10">
                  <c:v>10127</c:v>
                </c:pt>
                <c:pt idx="11">
                  <c:v>10499</c:v>
                </c:pt>
                <c:pt idx="12">
                  <c:v>10799</c:v>
                </c:pt>
                <c:pt idx="13">
                  <c:v>11206</c:v>
                </c:pt>
                <c:pt idx="14">
                  <c:v>11465</c:v>
                </c:pt>
              </c:numCache>
            </c:numRef>
          </c:val>
        </c:ser>
        <c:ser>
          <c:idx val="6"/>
          <c:order val="6"/>
          <c:tx>
            <c:strRef>
              <c:f>'Cumulative Report'!$I$9</c:f>
              <c:strCache>
                <c:ptCount val="1"/>
                <c:pt idx="0">
                  <c:v>FGRC1044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Report'!$P$9:$AD$9</c:f>
              <c:numCache>
                <c:formatCode>General</c:formatCode>
                <c:ptCount val="15"/>
                <c:pt idx="0">
                  <c:v>1062</c:v>
                </c:pt>
                <c:pt idx="1">
                  <c:v>1245</c:v>
                </c:pt>
                <c:pt idx="2">
                  <c:v>1574</c:v>
                </c:pt>
                <c:pt idx="3">
                  <c:v>1956</c:v>
                </c:pt>
                <c:pt idx="4">
                  <c:v>2144</c:v>
                </c:pt>
                <c:pt idx="5">
                  <c:v>2376</c:v>
                </c:pt>
                <c:pt idx="6">
                  <c:v>2631</c:v>
                </c:pt>
                <c:pt idx="7">
                  <c:v>2945</c:v>
                </c:pt>
                <c:pt idx="8">
                  <c:v>3310</c:v>
                </c:pt>
                <c:pt idx="9">
                  <c:v>3512</c:v>
                </c:pt>
                <c:pt idx="10">
                  <c:v>3663</c:v>
                </c:pt>
                <c:pt idx="11">
                  <c:v>3788</c:v>
                </c:pt>
                <c:pt idx="12">
                  <c:v>3932</c:v>
                </c:pt>
                <c:pt idx="13">
                  <c:v>4089</c:v>
                </c:pt>
                <c:pt idx="14">
                  <c:v>4198</c:v>
                </c:pt>
              </c:numCache>
            </c:numRef>
          </c:val>
        </c:ser>
        <c:ser>
          <c:idx val="7"/>
          <c:order val="7"/>
          <c:tx>
            <c:strRef>
              <c:f>'Cumulative Report'!$I$10</c:f>
              <c:strCache>
                <c:ptCount val="1"/>
                <c:pt idx="0">
                  <c:v>FGRC1244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Report'!$P$10:$AD$10</c:f>
              <c:numCache>
                <c:formatCode>General</c:formatCode>
                <c:ptCount val="15"/>
                <c:pt idx="0">
                  <c:v>652</c:v>
                </c:pt>
                <c:pt idx="1">
                  <c:v>823</c:v>
                </c:pt>
                <c:pt idx="2">
                  <c:v>1146</c:v>
                </c:pt>
                <c:pt idx="3">
                  <c:v>1515</c:v>
                </c:pt>
                <c:pt idx="4">
                  <c:v>1666</c:v>
                </c:pt>
                <c:pt idx="5">
                  <c:v>1857</c:v>
                </c:pt>
                <c:pt idx="6">
                  <c:v>2146</c:v>
                </c:pt>
                <c:pt idx="7">
                  <c:v>2430</c:v>
                </c:pt>
                <c:pt idx="8">
                  <c:v>2784</c:v>
                </c:pt>
                <c:pt idx="9">
                  <c:v>2983</c:v>
                </c:pt>
                <c:pt idx="10">
                  <c:v>3130</c:v>
                </c:pt>
                <c:pt idx="11">
                  <c:v>3265</c:v>
                </c:pt>
                <c:pt idx="12">
                  <c:v>3387</c:v>
                </c:pt>
                <c:pt idx="13">
                  <c:v>3523</c:v>
                </c:pt>
                <c:pt idx="14">
                  <c:v>3618</c:v>
                </c:pt>
              </c:numCache>
            </c:numRef>
          </c:val>
        </c:ser>
        <c:ser>
          <c:idx val="8"/>
          <c:order val="8"/>
          <c:tx>
            <c:strRef>
              <c:f>'Cumulative Report'!$I$11</c:f>
              <c:strCache>
                <c:ptCount val="1"/>
                <c:pt idx="0">
                  <c:v>FGVH2177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Report'!$P$2:$AD$2</c:f>
              <c:strCache>
                <c:ptCount val="15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</c:strCache>
            </c:strRef>
          </c:cat>
          <c:val>
            <c:numRef>
              <c:f>'Cumulative Report'!$P$11:$AD$11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748896"/>
        <c:axId val="996752424"/>
      </c:barChart>
      <c:catAx>
        <c:axId val="9967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52424"/>
        <c:crosses val="autoZero"/>
        <c:auto val="1"/>
        <c:lblAlgn val="ctr"/>
        <c:lblOffset val="100"/>
        <c:noMultiLvlLbl val="0"/>
      </c:catAx>
      <c:valAx>
        <c:axId val="9967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55</xdr:row>
      <xdr:rowOff>0</xdr:rowOff>
    </xdr:from>
    <xdr:to>
      <xdr:col>30</xdr:col>
      <xdr:colOff>314324</xdr:colOff>
      <xdr:row>78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18</xdr:row>
      <xdr:rowOff>0</xdr:rowOff>
    </xdr:from>
    <xdr:to>
      <xdr:col>27</xdr:col>
      <xdr:colOff>66675</xdr:colOff>
      <xdr:row>38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13</xdr:col>
      <xdr:colOff>166688</xdr:colOff>
      <xdr:row>77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78</xdr:row>
      <xdr:rowOff>28575</xdr:rowOff>
    </xdr:from>
    <xdr:to>
      <xdr:col>7</xdr:col>
      <xdr:colOff>333375</xdr:colOff>
      <xdr:row>92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28575</xdr:rowOff>
    </xdr:from>
    <xdr:to>
      <xdr:col>7</xdr:col>
      <xdr:colOff>304800</xdr:colOff>
      <xdr:row>107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78</xdr:row>
      <xdr:rowOff>0</xdr:rowOff>
    </xdr:from>
    <xdr:to>
      <xdr:col>15</xdr:col>
      <xdr:colOff>171450</xdr:colOff>
      <xdr:row>92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514350</xdr:colOff>
      <xdr:row>93</xdr:row>
      <xdr:rowOff>28575</xdr:rowOff>
    </xdr:from>
    <xdr:to>
      <xdr:col>15</xdr:col>
      <xdr:colOff>209550</xdr:colOff>
      <xdr:row>107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257174</xdr:colOff>
      <xdr:row>1</xdr:row>
      <xdr:rowOff>28574</xdr:rowOff>
    </xdr:from>
    <xdr:to>
      <xdr:col>11</xdr:col>
      <xdr:colOff>428625</xdr:colOff>
      <xdr:row>17</xdr:row>
      <xdr:rowOff>57149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190500</xdr:colOff>
      <xdr:row>18</xdr:row>
      <xdr:rowOff>0</xdr:rowOff>
    </xdr:from>
    <xdr:to>
      <xdr:col>13</xdr:col>
      <xdr:colOff>533400</xdr:colOff>
      <xdr:row>35</xdr:row>
      <xdr:rowOff>114300</xdr:rowOff>
    </xdr:to>
    <xdr:graphicFrame macro="[0]!Chart13_Click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16</xdr:col>
      <xdr:colOff>609599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3</xdr:row>
      <xdr:rowOff>9525</xdr:rowOff>
    </xdr:from>
    <xdr:to>
      <xdr:col>31</xdr:col>
      <xdr:colOff>9524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25</xdr:row>
      <xdr:rowOff>28575</xdr:rowOff>
    </xdr:from>
    <xdr:to>
      <xdr:col>17</xdr:col>
      <xdr:colOff>19049</xdr:colOff>
      <xdr:row>47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4762</xdr:rowOff>
    </xdr:from>
    <xdr:to>
      <xdr:col>6</xdr:col>
      <xdr:colOff>504825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2</xdr:row>
      <xdr:rowOff>61912</xdr:rowOff>
    </xdr:from>
    <xdr:to>
      <xdr:col>11</xdr:col>
      <xdr:colOff>138112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185737</xdr:rowOff>
    </xdr:from>
    <xdr:to>
      <xdr:col>11</xdr:col>
      <xdr:colOff>319087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23812</xdr:rowOff>
    </xdr:from>
    <xdr:to>
      <xdr:col>11</xdr:col>
      <xdr:colOff>319087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17</xdr:col>
      <xdr:colOff>200024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1</xdr:rowOff>
    </xdr:from>
    <xdr:to>
      <xdr:col>17</xdr:col>
      <xdr:colOff>0</xdr:colOff>
      <xdr:row>23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609599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23</xdr:row>
      <xdr:rowOff>152400</xdr:rowOff>
    </xdr:from>
    <xdr:to>
      <xdr:col>16</xdr:col>
      <xdr:colOff>581024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monthly/us/ny/new-york/KLGA/date/2018-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16" workbookViewId="0">
      <selection activeCell="M17" sqref="M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30"/>
  <sheetViews>
    <sheetView workbookViewId="0">
      <selection sqref="A1:C1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43290</v>
      </c>
      <c r="B2" t="s">
        <v>0</v>
      </c>
      <c r="C2">
        <v>242</v>
      </c>
    </row>
    <row r="3" spans="1:3" x14ac:dyDescent="0.25">
      <c r="A3" s="4">
        <v>43290</v>
      </c>
      <c r="B3" t="s">
        <v>40</v>
      </c>
      <c r="C3">
        <v>1</v>
      </c>
    </row>
    <row r="4" spans="1:3" x14ac:dyDescent="0.25">
      <c r="A4" s="4">
        <v>43290</v>
      </c>
      <c r="B4" t="s">
        <v>1</v>
      </c>
      <c r="C4">
        <v>560</v>
      </c>
    </row>
    <row r="5" spans="1:3" x14ac:dyDescent="0.25">
      <c r="A5" s="4">
        <v>43290</v>
      </c>
      <c r="B5" t="s">
        <v>2</v>
      </c>
      <c r="C5">
        <v>56</v>
      </c>
    </row>
    <row r="6" spans="1:3" x14ac:dyDescent="0.25">
      <c r="A6" s="4">
        <v>43290</v>
      </c>
      <c r="B6" t="s">
        <v>50</v>
      </c>
      <c r="C6">
        <v>6</v>
      </c>
    </row>
    <row r="7" spans="1:3" x14ac:dyDescent="0.25">
      <c r="A7" s="4">
        <v>43290</v>
      </c>
      <c r="B7" t="s">
        <v>41</v>
      </c>
      <c r="C7">
        <v>17</v>
      </c>
    </row>
    <row r="8" spans="1:3" x14ac:dyDescent="0.25">
      <c r="A8" s="4">
        <v>43290</v>
      </c>
      <c r="B8" t="s">
        <v>3</v>
      </c>
      <c r="C8">
        <v>928</v>
      </c>
    </row>
    <row r="9" spans="1:3" x14ac:dyDescent="0.25">
      <c r="A9" s="4">
        <v>43290</v>
      </c>
      <c r="B9" t="s">
        <v>4</v>
      </c>
      <c r="C9">
        <v>382</v>
      </c>
    </row>
    <row r="10" spans="1:3" x14ac:dyDescent="0.25">
      <c r="A10" s="4">
        <v>43290</v>
      </c>
      <c r="B10" t="s">
        <v>5</v>
      </c>
      <c r="C10">
        <v>124</v>
      </c>
    </row>
    <row r="11" spans="1:3" x14ac:dyDescent="0.25">
      <c r="A11" s="4">
        <v>43290</v>
      </c>
      <c r="B11" t="s">
        <v>6</v>
      </c>
      <c r="C11">
        <v>618</v>
      </c>
    </row>
    <row r="12" spans="1:3" x14ac:dyDescent="0.25">
      <c r="A12" s="4">
        <v>43290</v>
      </c>
      <c r="B12" t="s">
        <v>42</v>
      </c>
      <c r="C12">
        <v>28</v>
      </c>
    </row>
    <row r="13" spans="1:3" x14ac:dyDescent="0.25">
      <c r="A13" s="4">
        <v>43290</v>
      </c>
      <c r="B13" t="s">
        <v>7</v>
      </c>
      <c r="C13">
        <v>1933</v>
      </c>
    </row>
    <row r="14" spans="1:3" x14ac:dyDescent="0.25">
      <c r="A14" s="4">
        <v>43290</v>
      </c>
      <c r="B14" t="s">
        <v>8</v>
      </c>
      <c r="C14">
        <v>379</v>
      </c>
    </row>
    <row r="15" spans="1:3" x14ac:dyDescent="0.25">
      <c r="A15" s="4">
        <v>43290</v>
      </c>
      <c r="B15" t="s">
        <v>9</v>
      </c>
      <c r="C15">
        <v>4278</v>
      </c>
    </row>
    <row r="16" spans="1:3" x14ac:dyDescent="0.25">
      <c r="A16" s="4">
        <v>43290</v>
      </c>
      <c r="B16" t="s">
        <v>10</v>
      </c>
      <c r="C16">
        <v>1292</v>
      </c>
    </row>
    <row r="17" spans="1:3" x14ac:dyDescent="0.25">
      <c r="A17" s="4">
        <v>43290</v>
      </c>
      <c r="B17" t="s">
        <v>11</v>
      </c>
      <c r="C17">
        <v>3021</v>
      </c>
    </row>
    <row r="18" spans="1:3" x14ac:dyDescent="0.25">
      <c r="A18" s="4">
        <v>43290</v>
      </c>
      <c r="B18" t="s">
        <v>24</v>
      </c>
      <c r="C18">
        <v>653</v>
      </c>
    </row>
    <row r="19" spans="1:3" x14ac:dyDescent="0.25">
      <c r="A19" s="4">
        <v>43290</v>
      </c>
      <c r="B19" t="s">
        <v>12</v>
      </c>
      <c r="C19">
        <v>432</v>
      </c>
    </row>
    <row r="20" spans="1:3" x14ac:dyDescent="0.25">
      <c r="A20" s="4">
        <v>43290</v>
      </c>
      <c r="B20" t="s">
        <v>13</v>
      </c>
      <c r="C20">
        <v>2397</v>
      </c>
    </row>
    <row r="21" spans="1:3" x14ac:dyDescent="0.25">
      <c r="A21" s="4">
        <v>43290</v>
      </c>
      <c r="B21" t="s">
        <v>51</v>
      </c>
      <c r="C21">
        <v>57</v>
      </c>
    </row>
    <row r="22" spans="1:3" x14ac:dyDescent="0.25">
      <c r="A22" s="4">
        <v>43290</v>
      </c>
      <c r="B22" t="s">
        <v>23</v>
      </c>
      <c r="C22">
        <v>424</v>
      </c>
    </row>
    <row r="23" spans="1:3" x14ac:dyDescent="0.25">
      <c r="A23" s="4">
        <v>43290</v>
      </c>
      <c r="B23" t="s">
        <v>14</v>
      </c>
      <c r="C23">
        <v>410</v>
      </c>
    </row>
    <row r="24" spans="1:3" x14ac:dyDescent="0.25">
      <c r="A24" s="4">
        <v>43290</v>
      </c>
      <c r="B24" t="s">
        <v>15</v>
      </c>
      <c r="C24">
        <v>1418</v>
      </c>
    </row>
    <row r="25" spans="1:3" x14ac:dyDescent="0.25">
      <c r="A25" s="4">
        <v>43290</v>
      </c>
      <c r="B25" t="s">
        <v>16</v>
      </c>
      <c r="C25">
        <v>796</v>
      </c>
    </row>
    <row r="26" spans="1:3" x14ac:dyDescent="0.25">
      <c r="A26" s="4">
        <v>43290</v>
      </c>
      <c r="B26" t="s">
        <v>43</v>
      </c>
      <c r="C26">
        <v>160</v>
      </c>
    </row>
    <row r="27" spans="1:3" x14ac:dyDescent="0.25">
      <c r="A27" s="4">
        <v>43290</v>
      </c>
      <c r="B27" t="s">
        <v>17</v>
      </c>
      <c r="C27">
        <v>8</v>
      </c>
    </row>
    <row r="28" spans="1:3" x14ac:dyDescent="0.25">
      <c r="A28" s="4">
        <v>43290</v>
      </c>
      <c r="B28" t="s">
        <v>42</v>
      </c>
      <c r="C28">
        <v>4</v>
      </c>
    </row>
    <row r="30" spans="1:3" x14ac:dyDescent="0.25">
      <c r="B30" t="s">
        <v>52</v>
      </c>
      <c r="C30">
        <f>SUM(C2:C28)</f>
        <v>20624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0"/>
  <sheetViews>
    <sheetView workbookViewId="0">
      <selection activeCell="B30" sqref="B30:C30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43283</v>
      </c>
      <c r="B2" t="s">
        <v>0</v>
      </c>
      <c r="C2">
        <v>234</v>
      </c>
    </row>
    <row r="3" spans="1:3" x14ac:dyDescent="0.25">
      <c r="A3" s="4">
        <v>43283</v>
      </c>
      <c r="B3" t="s">
        <v>40</v>
      </c>
      <c r="C3">
        <v>1</v>
      </c>
    </row>
    <row r="4" spans="1:3" x14ac:dyDescent="0.25">
      <c r="A4" s="4">
        <v>43283</v>
      </c>
      <c r="B4" t="s">
        <v>1</v>
      </c>
      <c r="C4">
        <v>487</v>
      </c>
    </row>
    <row r="5" spans="1:3" x14ac:dyDescent="0.25">
      <c r="A5" s="4">
        <v>43283</v>
      </c>
      <c r="B5" t="s">
        <v>2</v>
      </c>
      <c r="C5">
        <v>49</v>
      </c>
    </row>
    <row r="6" spans="1:3" x14ac:dyDescent="0.25">
      <c r="A6" s="4">
        <v>43283</v>
      </c>
      <c r="B6" t="s">
        <v>50</v>
      </c>
      <c r="C6">
        <v>4</v>
      </c>
    </row>
    <row r="7" spans="1:3" x14ac:dyDescent="0.25">
      <c r="A7" s="4">
        <v>43283</v>
      </c>
      <c r="B7" t="s">
        <v>41</v>
      </c>
      <c r="C7">
        <v>16</v>
      </c>
    </row>
    <row r="8" spans="1:3" x14ac:dyDescent="0.25">
      <c r="A8" s="4">
        <v>43283</v>
      </c>
      <c r="B8" t="s">
        <v>3</v>
      </c>
      <c r="C8">
        <v>770</v>
      </c>
    </row>
    <row r="9" spans="1:3" x14ac:dyDescent="0.25">
      <c r="A9" s="4">
        <v>43283</v>
      </c>
      <c r="B9" t="s">
        <v>4</v>
      </c>
      <c r="C9">
        <v>300</v>
      </c>
    </row>
    <row r="10" spans="1:3" x14ac:dyDescent="0.25">
      <c r="A10" s="4">
        <v>43283</v>
      </c>
      <c r="B10" t="s">
        <v>5</v>
      </c>
      <c r="C10">
        <v>121</v>
      </c>
    </row>
    <row r="11" spans="1:3" x14ac:dyDescent="0.25">
      <c r="A11" s="4">
        <v>43283</v>
      </c>
      <c r="B11" t="s">
        <v>6</v>
      </c>
      <c r="C11">
        <v>527</v>
      </c>
    </row>
    <row r="12" spans="1:3" x14ac:dyDescent="0.25">
      <c r="A12" s="4">
        <v>43283</v>
      </c>
      <c r="B12" t="s">
        <v>42</v>
      </c>
      <c r="C12">
        <v>22</v>
      </c>
    </row>
    <row r="13" spans="1:3" x14ac:dyDescent="0.25">
      <c r="A13" s="4">
        <v>43283</v>
      </c>
      <c r="B13" t="s">
        <v>7</v>
      </c>
      <c r="C13">
        <v>1626</v>
      </c>
    </row>
    <row r="14" spans="1:3" x14ac:dyDescent="0.25">
      <c r="A14" s="4">
        <v>43283</v>
      </c>
      <c r="B14" t="s">
        <v>8</v>
      </c>
      <c r="C14">
        <v>350</v>
      </c>
    </row>
    <row r="15" spans="1:3" x14ac:dyDescent="0.25">
      <c r="A15" s="4">
        <v>43283</v>
      </c>
      <c r="B15" t="s">
        <v>9</v>
      </c>
      <c r="C15">
        <v>4020</v>
      </c>
    </row>
    <row r="16" spans="1:3" x14ac:dyDescent="0.25">
      <c r="A16" s="4">
        <v>43283</v>
      </c>
      <c r="B16" t="s">
        <v>10</v>
      </c>
      <c r="C16">
        <v>1222</v>
      </c>
    </row>
    <row r="17" spans="1:3" x14ac:dyDescent="0.25">
      <c r="A17" s="4">
        <v>43283</v>
      </c>
      <c r="B17" t="s">
        <v>11</v>
      </c>
      <c r="C17">
        <v>2389</v>
      </c>
    </row>
    <row r="18" spans="1:3" x14ac:dyDescent="0.25">
      <c r="A18" s="4">
        <v>43283</v>
      </c>
      <c r="B18" t="s">
        <v>24</v>
      </c>
      <c r="C18">
        <v>574</v>
      </c>
    </row>
    <row r="19" spans="1:3" x14ac:dyDescent="0.25">
      <c r="A19" s="4">
        <v>43283</v>
      </c>
      <c r="B19" t="s">
        <v>12</v>
      </c>
      <c r="C19">
        <v>406</v>
      </c>
    </row>
    <row r="20" spans="1:3" x14ac:dyDescent="0.25">
      <c r="A20" s="4">
        <v>43283</v>
      </c>
      <c r="B20" t="s">
        <v>13</v>
      </c>
      <c r="C20">
        <v>2121</v>
      </c>
    </row>
    <row r="21" spans="1:3" x14ac:dyDescent="0.25">
      <c r="A21" s="4">
        <v>43283</v>
      </c>
      <c r="B21" t="s">
        <v>51</v>
      </c>
      <c r="C21">
        <v>35</v>
      </c>
    </row>
    <row r="22" spans="1:3" x14ac:dyDescent="0.25">
      <c r="A22" s="4">
        <v>43283</v>
      </c>
      <c r="B22" t="s">
        <v>23</v>
      </c>
      <c r="C22">
        <v>383</v>
      </c>
    </row>
    <row r="23" spans="1:3" x14ac:dyDescent="0.25">
      <c r="A23" s="4">
        <v>43283</v>
      </c>
      <c r="B23" t="s">
        <v>14</v>
      </c>
      <c r="C23">
        <v>364</v>
      </c>
    </row>
    <row r="24" spans="1:3" x14ac:dyDescent="0.25">
      <c r="A24" s="4">
        <v>43283</v>
      </c>
      <c r="B24" t="s">
        <v>15</v>
      </c>
      <c r="C24">
        <v>1203</v>
      </c>
    </row>
    <row r="25" spans="1:3" x14ac:dyDescent="0.25">
      <c r="A25" s="4">
        <v>43283</v>
      </c>
      <c r="B25" t="s">
        <v>16</v>
      </c>
      <c r="C25">
        <v>720</v>
      </c>
    </row>
    <row r="26" spans="1:3" x14ac:dyDescent="0.25">
      <c r="A26" s="4">
        <v>43283</v>
      </c>
      <c r="B26" t="s">
        <v>43</v>
      </c>
      <c r="C26">
        <v>143</v>
      </c>
    </row>
    <row r="27" spans="1:3" x14ac:dyDescent="0.25">
      <c r="A27" s="4">
        <v>43283</v>
      </c>
      <c r="B27" t="s">
        <v>17</v>
      </c>
      <c r="C27">
        <v>8</v>
      </c>
    </row>
    <row r="28" spans="1:3" x14ac:dyDescent="0.25">
      <c r="A28" s="4">
        <v>43283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18098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30"/>
  <sheetViews>
    <sheetView workbookViewId="0">
      <selection sqref="A1:C1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43276</v>
      </c>
      <c r="B2" t="s">
        <v>0</v>
      </c>
      <c r="C2">
        <v>224</v>
      </c>
    </row>
    <row r="3" spans="1:3" x14ac:dyDescent="0.25">
      <c r="A3" s="4">
        <v>43276</v>
      </c>
      <c r="B3" t="s">
        <v>40</v>
      </c>
      <c r="C3">
        <v>1</v>
      </c>
    </row>
    <row r="4" spans="1:3" x14ac:dyDescent="0.25">
      <c r="A4" s="4">
        <v>43276</v>
      </c>
      <c r="B4" t="s">
        <v>1</v>
      </c>
      <c r="C4">
        <v>431</v>
      </c>
    </row>
    <row r="5" spans="1:3" x14ac:dyDescent="0.25">
      <c r="A5" s="4">
        <v>43276</v>
      </c>
      <c r="B5" t="s">
        <v>2</v>
      </c>
      <c r="C5">
        <v>35</v>
      </c>
    </row>
    <row r="6" spans="1:3" x14ac:dyDescent="0.25">
      <c r="A6" s="4">
        <v>43276</v>
      </c>
      <c r="B6" t="s">
        <v>50</v>
      </c>
      <c r="C6">
        <v>4</v>
      </c>
    </row>
    <row r="7" spans="1:3" x14ac:dyDescent="0.25">
      <c r="A7" s="4">
        <v>43276</v>
      </c>
      <c r="B7" t="s">
        <v>41</v>
      </c>
      <c r="C7">
        <v>12</v>
      </c>
    </row>
    <row r="8" spans="1:3" x14ac:dyDescent="0.25">
      <c r="A8" s="4">
        <v>43276</v>
      </c>
      <c r="B8" t="s">
        <v>3</v>
      </c>
      <c r="C8">
        <v>708</v>
      </c>
    </row>
    <row r="9" spans="1:3" x14ac:dyDescent="0.25">
      <c r="A9" s="4">
        <v>43276</v>
      </c>
      <c r="B9" t="s">
        <v>4</v>
      </c>
      <c r="C9">
        <v>283</v>
      </c>
    </row>
    <row r="10" spans="1:3" x14ac:dyDescent="0.25">
      <c r="A10" s="4">
        <v>43276</v>
      </c>
      <c r="B10" t="s">
        <v>5</v>
      </c>
      <c r="C10">
        <v>119</v>
      </c>
    </row>
    <row r="11" spans="1:3" x14ac:dyDescent="0.25">
      <c r="A11" s="4">
        <v>43276</v>
      </c>
      <c r="B11" t="s">
        <v>6</v>
      </c>
      <c r="C11">
        <v>453</v>
      </c>
    </row>
    <row r="12" spans="1:3" x14ac:dyDescent="0.25">
      <c r="A12" s="4">
        <v>43276</v>
      </c>
      <c r="B12" t="s">
        <v>42</v>
      </c>
      <c r="C12">
        <v>17</v>
      </c>
    </row>
    <row r="13" spans="1:3" x14ac:dyDescent="0.25">
      <c r="A13" s="4">
        <v>43276</v>
      </c>
      <c r="B13" t="s">
        <v>7</v>
      </c>
      <c r="C13">
        <v>1416</v>
      </c>
    </row>
    <row r="14" spans="1:3" x14ac:dyDescent="0.25">
      <c r="A14" s="4">
        <v>43276</v>
      </c>
      <c r="B14" t="s">
        <v>8</v>
      </c>
      <c r="C14">
        <v>302</v>
      </c>
    </row>
    <row r="15" spans="1:3" x14ac:dyDescent="0.25">
      <c r="A15" s="4">
        <v>43276</v>
      </c>
      <c r="B15" t="s">
        <v>9</v>
      </c>
      <c r="C15">
        <v>3785</v>
      </c>
    </row>
    <row r="16" spans="1:3" x14ac:dyDescent="0.25">
      <c r="A16" s="4">
        <v>43276</v>
      </c>
      <c r="B16" t="s">
        <v>10</v>
      </c>
      <c r="C16">
        <v>1151</v>
      </c>
    </row>
    <row r="17" spans="1:3" x14ac:dyDescent="0.25">
      <c r="A17" s="4">
        <v>43276</v>
      </c>
      <c r="B17" t="s">
        <v>11</v>
      </c>
      <c r="C17">
        <v>2019</v>
      </c>
    </row>
    <row r="18" spans="1:3" x14ac:dyDescent="0.25">
      <c r="A18" s="4">
        <v>43276</v>
      </c>
      <c r="B18" t="s">
        <v>24</v>
      </c>
      <c r="C18">
        <v>525</v>
      </c>
    </row>
    <row r="19" spans="1:3" x14ac:dyDescent="0.25">
      <c r="A19" s="4">
        <v>43276</v>
      </c>
      <c r="B19" t="s">
        <v>12</v>
      </c>
      <c r="C19">
        <v>373</v>
      </c>
    </row>
    <row r="20" spans="1:3" x14ac:dyDescent="0.25">
      <c r="A20" s="4">
        <v>43276</v>
      </c>
      <c r="B20" t="s">
        <v>13</v>
      </c>
      <c r="C20">
        <v>1911</v>
      </c>
    </row>
    <row r="21" spans="1:3" x14ac:dyDescent="0.25">
      <c r="A21" s="4">
        <v>43276</v>
      </c>
      <c r="B21" t="s">
        <v>51</v>
      </c>
      <c r="C21">
        <v>24</v>
      </c>
    </row>
    <row r="22" spans="1:3" x14ac:dyDescent="0.25">
      <c r="A22" s="4">
        <v>43276</v>
      </c>
      <c r="B22" t="s">
        <v>23</v>
      </c>
      <c r="C22">
        <v>323</v>
      </c>
    </row>
    <row r="23" spans="1:3" x14ac:dyDescent="0.25">
      <c r="A23" s="4">
        <v>43276</v>
      </c>
      <c r="B23" t="s">
        <v>14</v>
      </c>
      <c r="C23">
        <v>341</v>
      </c>
    </row>
    <row r="24" spans="1:3" x14ac:dyDescent="0.25">
      <c r="A24" s="4">
        <v>43276</v>
      </c>
      <c r="B24" t="s">
        <v>15</v>
      </c>
      <c r="C24">
        <v>1064</v>
      </c>
    </row>
    <row r="25" spans="1:3" x14ac:dyDescent="0.25">
      <c r="A25" s="4">
        <v>43276</v>
      </c>
      <c r="B25" t="s">
        <v>16</v>
      </c>
      <c r="C25">
        <v>624</v>
      </c>
    </row>
    <row r="26" spans="1:3" x14ac:dyDescent="0.25">
      <c r="A26" s="4">
        <v>43276</v>
      </c>
      <c r="B26" t="s">
        <v>43</v>
      </c>
      <c r="C26">
        <v>117</v>
      </c>
    </row>
    <row r="27" spans="1:3" x14ac:dyDescent="0.25">
      <c r="A27" s="4">
        <v>43276</v>
      </c>
      <c r="B27" t="s">
        <v>17</v>
      </c>
      <c r="C27">
        <v>8</v>
      </c>
    </row>
    <row r="28" spans="1:3" x14ac:dyDescent="0.25">
      <c r="A28" s="4">
        <v>43276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16273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30"/>
  <sheetViews>
    <sheetView workbookViewId="0">
      <selection activeCell="B30" sqref="B30:C30"/>
    </sheetView>
  </sheetViews>
  <sheetFormatPr defaultRowHeight="15" x14ac:dyDescent="0.25"/>
  <cols>
    <col min="2" max="2" width="15.1406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43269</v>
      </c>
      <c r="B2" t="s">
        <v>0</v>
      </c>
      <c r="C2">
        <v>201</v>
      </c>
    </row>
    <row r="3" spans="1:3" x14ac:dyDescent="0.25">
      <c r="A3" s="4">
        <v>43269</v>
      </c>
      <c r="B3" t="s">
        <v>40</v>
      </c>
      <c r="C3">
        <v>1</v>
      </c>
    </row>
    <row r="4" spans="1:3" x14ac:dyDescent="0.25">
      <c r="A4" s="4">
        <v>43269</v>
      </c>
      <c r="B4" t="s">
        <v>1</v>
      </c>
      <c r="C4">
        <v>368</v>
      </c>
    </row>
    <row r="5" spans="1:3" x14ac:dyDescent="0.25">
      <c r="A5" s="4">
        <v>43269</v>
      </c>
      <c r="B5" t="s">
        <v>2</v>
      </c>
      <c r="C5">
        <v>30</v>
      </c>
    </row>
    <row r="6" spans="1:3" x14ac:dyDescent="0.25">
      <c r="A6" s="4">
        <v>43269</v>
      </c>
      <c r="B6" t="s">
        <v>50</v>
      </c>
      <c r="C6">
        <v>4</v>
      </c>
    </row>
    <row r="7" spans="1:3" x14ac:dyDescent="0.25">
      <c r="A7" s="4">
        <v>43269</v>
      </c>
      <c r="B7" t="s">
        <v>41</v>
      </c>
      <c r="C7">
        <v>10</v>
      </c>
    </row>
    <row r="8" spans="1:3" x14ac:dyDescent="0.25">
      <c r="A8" s="4">
        <v>43269</v>
      </c>
      <c r="B8" t="s">
        <v>3</v>
      </c>
      <c r="C8">
        <v>629</v>
      </c>
    </row>
    <row r="9" spans="1:3" x14ac:dyDescent="0.25">
      <c r="A9" s="4">
        <v>43269</v>
      </c>
      <c r="B9" t="s">
        <v>4</v>
      </c>
      <c r="C9">
        <v>246</v>
      </c>
    </row>
    <row r="10" spans="1:3" x14ac:dyDescent="0.25">
      <c r="A10" s="4">
        <v>43269</v>
      </c>
      <c r="B10" t="s">
        <v>5</v>
      </c>
      <c r="C10">
        <v>114</v>
      </c>
    </row>
    <row r="11" spans="1:3" x14ac:dyDescent="0.25">
      <c r="A11" s="4">
        <v>43269</v>
      </c>
      <c r="B11" t="s">
        <v>6</v>
      </c>
      <c r="C11">
        <v>387</v>
      </c>
    </row>
    <row r="12" spans="1:3" x14ac:dyDescent="0.25">
      <c r="A12" s="4">
        <v>43269</v>
      </c>
      <c r="B12" t="s">
        <v>42</v>
      </c>
      <c r="C12">
        <v>15</v>
      </c>
    </row>
    <row r="13" spans="1:3" x14ac:dyDescent="0.25">
      <c r="A13" s="4">
        <v>43269</v>
      </c>
      <c r="B13" t="s">
        <v>7</v>
      </c>
      <c r="C13">
        <v>1238</v>
      </c>
    </row>
    <row r="14" spans="1:3" x14ac:dyDescent="0.25">
      <c r="A14" s="4">
        <v>43269</v>
      </c>
      <c r="B14" t="s">
        <v>8</v>
      </c>
      <c r="C14">
        <v>249</v>
      </c>
    </row>
    <row r="15" spans="1:3" x14ac:dyDescent="0.25">
      <c r="A15" s="4">
        <v>43269</v>
      </c>
      <c r="B15" t="s">
        <v>9</v>
      </c>
      <c r="C15">
        <v>3508</v>
      </c>
    </row>
    <row r="16" spans="1:3" x14ac:dyDescent="0.25">
      <c r="A16" s="4">
        <v>43269</v>
      </c>
      <c r="B16" t="s">
        <v>10</v>
      </c>
      <c r="C16">
        <v>1086</v>
      </c>
    </row>
    <row r="17" spans="1:3" x14ac:dyDescent="0.25">
      <c r="A17" s="4">
        <v>43269</v>
      </c>
      <c r="B17" t="s">
        <v>11</v>
      </c>
      <c r="C17">
        <v>1577</v>
      </c>
    </row>
    <row r="18" spans="1:3" x14ac:dyDescent="0.25">
      <c r="A18" s="4">
        <v>43269</v>
      </c>
      <c r="B18" t="s">
        <v>24</v>
      </c>
      <c r="C18">
        <v>484</v>
      </c>
    </row>
    <row r="19" spans="1:3" x14ac:dyDescent="0.25">
      <c r="A19" s="4">
        <v>43269</v>
      </c>
      <c r="B19" t="s">
        <v>12</v>
      </c>
      <c r="C19">
        <v>341</v>
      </c>
    </row>
    <row r="20" spans="1:3" x14ac:dyDescent="0.25">
      <c r="A20" s="4">
        <v>43269</v>
      </c>
      <c r="B20" t="s">
        <v>13</v>
      </c>
      <c r="C20">
        <v>1758</v>
      </c>
    </row>
    <row r="21" spans="1:3" x14ac:dyDescent="0.25">
      <c r="A21" s="4">
        <v>43269</v>
      </c>
      <c r="B21" t="s">
        <v>51</v>
      </c>
      <c r="C21">
        <v>3</v>
      </c>
    </row>
    <row r="22" spans="1:3" x14ac:dyDescent="0.25">
      <c r="A22" s="4">
        <v>43269</v>
      </c>
      <c r="B22" t="s">
        <v>23</v>
      </c>
      <c r="C22">
        <v>274</v>
      </c>
    </row>
    <row r="23" spans="1:3" x14ac:dyDescent="0.25">
      <c r="A23" s="4">
        <v>43269</v>
      </c>
      <c r="B23" t="s">
        <v>14</v>
      </c>
      <c r="C23">
        <v>317</v>
      </c>
    </row>
    <row r="24" spans="1:3" x14ac:dyDescent="0.25">
      <c r="A24" s="4">
        <v>43269</v>
      </c>
      <c r="B24" t="s">
        <v>15</v>
      </c>
      <c r="C24">
        <v>933</v>
      </c>
    </row>
    <row r="25" spans="1:3" x14ac:dyDescent="0.25">
      <c r="A25" s="4">
        <v>43269</v>
      </c>
      <c r="B25" t="s">
        <v>16</v>
      </c>
      <c r="C25">
        <v>519</v>
      </c>
    </row>
    <row r="26" spans="1:3" x14ac:dyDescent="0.25">
      <c r="A26" s="4">
        <v>43269</v>
      </c>
      <c r="B26" t="s">
        <v>43</v>
      </c>
      <c r="C26">
        <v>88</v>
      </c>
    </row>
    <row r="27" spans="1:3" x14ac:dyDescent="0.25">
      <c r="A27" s="4">
        <v>43269</v>
      </c>
      <c r="B27" t="s">
        <v>17</v>
      </c>
      <c r="C27">
        <v>8</v>
      </c>
    </row>
    <row r="28" spans="1:3" x14ac:dyDescent="0.25">
      <c r="A28" s="4">
        <v>43269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14391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28"/>
  <sheetViews>
    <sheetView workbookViewId="0">
      <selection sqref="A1:C1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43262</v>
      </c>
      <c r="B2" t="s">
        <v>0</v>
      </c>
      <c r="C2">
        <v>189</v>
      </c>
    </row>
    <row r="3" spans="1:3" x14ac:dyDescent="0.25">
      <c r="A3" s="4">
        <v>43262</v>
      </c>
      <c r="B3" t="s">
        <v>40</v>
      </c>
      <c r="C3">
        <v>1</v>
      </c>
    </row>
    <row r="4" spans="1:3" x14ac:dyDescent="0.25">
      <c r="A4" s="4">
        <v>43262</v>
      </c>
      <c r="B4" t="s">
        <v>1</v>
      </c>
      <c r="C4">
        <v>329</v>
      </c>
    </row>
    <row r="5" spans="1:3" x14ac:dyDescent="0.25">
      <c r="A5" s="4">
        <v>43262</v>
      </c>
      <c r="B5" t="s">
        <v>2</v>
      </c>
      <c r="C5">
        <v>27</v>
      </c>
    </row>
    <row r="6" spans="1:3" x14ac:dyDescent="0.25">
      <c r="A6" s="4">
        <v>43262</v>
      </c>
      <c r="B6" t="s">
        <v>41</v>
      </c>
      <c r="C6">
        <v>3</v>
      </c>
    </row>
    <row r="7" spans="1:3" x14ac:dyDescent="0.25">
      <c r="A7" s="4">
        <v>43262</v>
      </c>
      <c r="B7" t="s">
        <v>3</v>
      </c>
      <c r="C7">
        <v>519</v>
      </c>
    </row>
    <row r="8" spans="1:3" x14ac:dyDescent="0.25">
      <c r="A8" s="4">
        <v>43262</v>
      </c>
      <c r="B8" t="s">
        <v>4</v>
      </c>
      <c r="C8">
        <v>210</v>
      </c>
    </row>
    <row r="9" spans="1:3" x14ac:dyDescent="0.25">
      <c r="A9" s="4">
        <v>43262</v>
      </c>
      <c r="B9" t="s">
        <v>5</v>
      </c>
      <c r="C9">
        <v>111</v>
      </c>
    </row>
    <row r="10" spans="1:3" x14ac:dyDescent="0.25">
      <c r="A10" s="4">
        <v>43262</v>
      </c>
      <c r="B10" t="s">
        <v>6</v>
      </c>
      <c r="C10">
        <v>342</v>
      </c>
    </row>
    <row r="11" spans="1:3" x14ac:dyDescent="0.25">
      <c r="A11" s="4">
        <v>43262</v>
      </c>
      <c r="B11" t="s">
        <v>42</v>
      </c>
      <c r="C11">
        <v>8</v>
      </c>
    </row>
    <row r="12" spans="1:3" x14ac:dyDescent="0.25">
      <c r="A12" s="4">
        <v>43262</v>
      </c>
      <c r="B12" t="s">
        <v>7</v>
      </c>
      <c r="C12">
        <v>1091</v>
      </c>
    </row>
    <row r="13" spans="1:3" x14ac:dyDescent="0.25">
      <c r="A13" s="4">
        <v>43262</v>
      </c>
      <c r="B13" t="s">
        <v>8</v>
      </c>
      <c r="C13">
        <v>220</v>
      </c>
    </row>
    <row r="14" spans="1:3" x14ac:dyDescent="0.25">
      <c r="A14" s="4">
        <v>43262</v>
      </c>
      <c r="B14" t="s">
        <v>9</v>
      </c>
      <c r="C14">
        <v>3294</v>
      </c>
    </row>
    <row r="15" spans="1:3" x14ac:dyDescent="0.25">
      <c r="A15" s="4">
        <v>43262</v>
      </c>
      <c r="B15" t="s">
        <v>10</v>
      </c>
      <c r="C15">
        <v>999</v>
      </c>
    </row>
    <row r="16" spans="1:3" x14ac:dyDescent="0.25">
      <c r="A16" s="4">
        <v>43262</v>
      </c>
      <c r="B16" t="s">
        <v>11</v>
      </c>
      <c r="C16">
        <v>1365</v>
      </c>
    </row>
    <row r="17" spans="1:3" x14ac:dyDescent="0.25">
      <c r="A17" s="4">
        <v>43262</v>
      </c>
      <c r="B17" t="s">
        <v>24</v>
      </c>
      <c r="C17">
        <v>415</v>
      </c>
    </row>
    <row r="18" spans="1:3" x14ac:dyDescent="0.25">
      <c r="A18" s="4">
        <v>43262</v>
      </c>
      <c r="B18" t="s">
        <v>12</v>
      </c>
      <c r="C18">
        <v>315</v>
      </c>
    </row>
    <row r="19" spans="1:3" x14ac:dyDescent="0.25">
      <c r="A19" s="4">
        <v>43262</v>
      </c>
      <c r="B19" t="s">
        <v>13</v>
      </c>
      <c r="C19">
        <v>1609</v>
      </c>
    </row>
    <row r="20" spans="1:3" x14ac:dyDescent="0.25">
      <c r="A20" s="4">
        <v>43262</v>
      </c>
      <c r="B20" t="s">
        <v>23</v>
      </c>
      <c r="C20">
        <v>220</v>
      </c>
    </row>
    <row r="21" spans="1:3" x14ac:dyDescent="0.25">
      <c r="A21" s="4">
        <v>43262</v>
      </c>
      <c r="B21" t="s">
        <v>14</v>
      </c>
      <c r="C21">
        <v>302</v>
      </c>
    </row>
    <row r="22" spans="1:3" x14ac:dyDescent="0.25">
      <c r="A22" s="4">
        <v>43262</v>
      </c>
      <c r="B22" t="s">
        <v>15</v>
      </c>
      <c r="C22">
        <v>837</v>
      </c>
    </row>
    <row r="23" spans="1:3" x14ac:dyDescent="0.25">
      <c r="A23" s="4">
        <v>43262</v>
      </c>
      <c r="B23" t="s">
        <v>16</v>
      </c>
      <c r="C23">
        <v>442</v>
      </c>
    </row>
    <row r="24" spans="1:3" x14ac:dyDescent="0.25">
      <c r="A24" s="4">
        <v>43262</v>
      </c>
      <c r="B24" t="s">
        <v>43</v>
      </c>
      <c r="C24">
        <v>85</v>
      </c>
    </row>
    <row r="25" spans="1:3" x14ac:dyDescent="0.25">
      <c r="A25" s="4">
        <v>43262</v>
      </c>
      <c r="B25" t="s">
        <v>17</v>
      </c>
      <c r="C25">
        <v>8</v>
      </c>
    </row>
    <row r="26" spans="1:3" x14ac:dyDescent="0.25">
      <c r="A26" s="4">
        <v>43262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12944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8"/>
  <sheetViews>
    <sheetView workbookViewId="0">
      <selection activeCell="G34" sqref="G34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43259</v>
      </c>
      <c r="B2" t="s">
        <v>0</v>
      </c>
      <c r="C2">
        <v>180</v>
      </c>
    </row>
    <row r="3" spans="1:3" x14ac:dyDescent="0.25">
      <c r="A3" s="4">
        <v>43259</v>
      </c>
      <c r="B3" t="s">
        <v>40</v>
      </c>
      <c r="C3">
        <v>1</v>
      </c>
    </row>
    <row r="4" spans="1:3" x14ac:dyDescent="0.25">
      <c r="A4" s="4">
        <v>43259</v>
      </c>
      <c r="B4" t="s">
        <v>1</v>
      </c>
      <c r="C4">
        <v>291</v>
      </c>
    </row>
    <row r="5" spans="1:3" x14ac:dyDescent="0.25">
      <c r="A5" s="4">
        <v>43259</v>
      </c>
      <c r="B5" t="s">
        <v>2</v>
      </c>
      <c r="C5">
        <v>21</v>
      </c>
    </row>
    <row r="6" spans="1:3" x14ac:dyDescent="0.25">
      <c r="A6" s="4">
        <v>43259</v>
      </c>
      <c r="B6" t="s">
        <v>41</v>
      </c>
      <c r="C6">
        <v>1</v>
      </c>
    </row>
    <row r="7" spans="1:3" x14ac:dyDescent="0.25">
      <c r="A7" s="4">
        <v>43259</v>
      </c>
      <c r="B7" t="s">
        <v>3</v>
      </c>
      <c r="C7">
        <v>474</v>
      </c>
    </row>
    <row r="8" spans="1:3" x14ac:dyDescent="0.25">
      <c r="A8" s="4">
        <v>43259</v>
      </c>
      <c r="B8" t="s">
        <v>4</v>
      </c>
      <c r="C8">
        <v>193</v>
      </c>
    </row>
    <row r="9" spans="1:3" x14ac:dyDescent="0.25">
      <c r="A9" s="4">
        <v>43259</v>
      </c>
      <c r="B9" t="s">
        <v>5</v>
      </c>
      <c r="C9">
        <v>109</v>
      </c>
    </row>
    <row r="10" spans="1:3" x14ac:dyDescent="0.25">
      <c r="A10" s="4">
        <v>43259</v>
      </c>
      <c r="B10" t="s">
        <v>6</v>
      </c>
      <c r="C10">
        <v>263</v>
      </c>
    </row>
    <row r="11" spans="1:3" x14ac:dyDescent="0.25">
      <c r="A11" s="4">
        <v>43259</v>
      </c>
      <c r="B11" t="s">
        <v>42</v>
      </c>
      <c r="C11">
        <v>8</v>
      </c>
    </row>
    <row r="12" spans="1:3" x14ac:dyDescent="0.25">
      <c r="A12" s="4">
        <v>43259</v>
      </c>
      <c r="B12" t="s">
        <v>7</v>
      </c>
      <c r="C12">
        <v>993</v>
      </c>
    </row>
    <row r="13" spans="1:3" x14ac:dyDescent="0.25">
      <c r="A13" s="4">
        <v>43259</v>
      </c>
      <c r="B13" t="s">
        <v>8</v>
      </c>
      <c r="C13">
        <v>203</v>
      </c>
    </row>
    <row r="14" spans="1:3" x14ac:dyDescent="0.25">
      <c r="A14" s="4">
        <v>43259</v>
      </c>
      <c r="B14" t="s">
        <v>9</v>
      </c>
      <c r="C14">
        <v>3072</v>
      </c>
    </row>
    <row r="15" spans="1:3" x14ac:dyDescent="0.25">
      <c r="A15" s="4">
        <v>43259</v>
      </c>
      <c r="B15" t="s">
        <v>10</v>
      </c>
      <c r="C15">
        <v>908</v>
      </c>
    </row>
    <row r="16" spans="1:3" x14ac:dyDescent="0.25">
      <c r="A16" s="4">
        <v>43259</v>
      </c>
      <c r="B16" t="s">
        <v>11</v>
      </c>
      <c r="C16">
        <v>1229</v>
      </c>
    </row>
    <row r="17" spans="1:3" x14ac:dyDescent="0.25">
      <c r="A17" s="4">
        <v>43259</v>
      </c>
      <c r="B17" t="s">
        <v>24</v>
      </c>
      <c r="C17">
        <v>332</v>
      </c>
    </row>
    <row r="18" spans="1:3" x14ac:dyDescent="0.25">
      <c r="A18" s="4">
        <v>43259</v>
      </c>
      <c r="B18" t="s">
        <v>12</v>
      </c>
      <c r="C18">
        <v>299</v>
      </c>
    </row>
    <row r="19" spans="1:3" x14ac:dyDescent="0.25">
      <c r="A19" s="4">
        <v>43259</v>
      </c>
      <c r="B19" t="s">
        <v>13</v>
      </c>
      <c r="C19">
        <v>1496</v>
      </c>
    </row>
    <row r="20" spans="1:3" x14ac:dyDescent="0.25">
      <c r="A20" s="4">
        <v>43259</v>
      </c>
      <c r="B20" t="s">
        <v>23</v>
      </c>
      <c r="C20">
        <v>161</v>
      </c>
    </row>
    <row r="21" spans="1:3" x14ac:dyDescent="0.25">
      <c r="A21" s="4">
        <v>43259</v>
      </c>
      <c r="B21" t="s">
        <v>14</v>
      </c>
      <c r="C21">
        <v>288</v>
      </c>
    </row>
    <row r="22" spans="1:3" x14ac:dyDescent="0.25">
      <c r="A22" s="4">
        <v>43259</v>
      </c>
      <c r="B22" t="s">
        <v>15</v>
      </c>
      <c r="C22">
        <v>757</v>
      </c>
    </row>
    <row r="23" spans="1:3" x14ac:dyDescent="0.25">
      <c r="A23" s="4">
        <v>43259</v>
      </c>
      <c r="B23" t="s">
        <v>16</v>
      </c>
      <c r="C23">
        <v>393</v>
      </c>
    </row>
    <row r="24" spans="1:3" x14ac:dyDescent="0.25">
      <c r="A24" s="4">
        <v>43259</v>
      </c>
      <c r="B24" t="s">
        <v>43</v>
      </c>
      <c r="C24">
        <v>77</v>
      </c>
    </row>
    <row r="25" spans="1:3" x14ac:dyDescent="0.25">
      <c r="A25" s="4">
        <v>43259</v>
      </c>
      <c r="B25" t="s">
        <v>17</v>
      </c>
      <c r="C25">
        <v>8</v>
      </c>
    </row>
    <row r="26" spans="1:3" x14ac:dyDescent="0.25">
      <c r="A26" s="4">
        <v>43259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11760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28"/>
  <sheetViews>
    <sheetView workbookViewId="0">
      <selection activeCell="A19" sqref="A19"/>
    </sheetView>
  </sheetViews>
  <sheetFormatPr defaultRowHeight="15" x14ac:dyDescent="0.25"/>
  <cols>
    <col min="2" max="2" width="15.7109375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43248</v>
      </c>
      <c r="B2" t="s">
        <v>0</v>
      </c>
      <c r="C2">
        <v>149</v>
      </c>
    </row>
    <row r="3" spans="1:3" x14ac:dyDescent="0.25">
      <c r="A3" s="4">
        <v>43248</v>
      </c>
      <c r="B3" t="s">
        <v>40</v>
      </c>
      <c r="C3">
        <v>1</v>
      </c>
    </row>
    <row r="4" spans="1:3" x14ac:dyDescent="0.25">
      <c r="A4" s="4">
        <v>43248</v>
      </c>
      <c r="B4" t="s">
        <v>1</v>
      </c>
      <c r="C4">
        <v>219</v>
      </c>
    </row>
    <row r="5" spans="1:3" x14ac:dyDescent="0.25">
      <c r="A5" s="4">
        <v>43248</v>
      </c>
      <c r="B5" t="s">
        <v>2</v>
      </c>
      <c r="C5">
        <v>12</v>
      </c>
    </row>
    <row r="6" spans="1:3" x14ac:dyDescent="0.25">
      <c r="A6" s="4">
        <v>43248</v>
      </c>
      <c r="B6" t="s">
        <v>41</v>
      </c>
      <c r="C6">
        <v>2</v>
      </c>
    </row>
    <row r="7" spans="1:3" x14ac:dyDescent="0.25">
      <c r="A7" s="4">
        <v>43248</v>
      </c>
      <c r="B7" t="s">
        <v>3</v>
      </c>
      <c r="C7">
        <v>387</v>
      </c>
    </row>
    <row r="8" spans="1:3" x14ac:dyDescent="0.25">
      <c r="A8" s="4">
        <v>43248</v>
      </c>
      <c r="B8" t="s">
        <v>4</v>
      </c>
      <c r="C8">
        <v>158</v>
      </c>
    </row>
    <row r="9" spans="1:3" x14ac:dyDescent="0.25">
      <c r="A9" s="4">
        <v>43248</v>
      </c>
      <c r="B9" t="s">
        <v>5</v>
      </c>
      <c r="C9">
        <v>102</v>
      </c>
    </row>
    <row r="10" spans="1:3" x14ac:dyDescent="0.25">
      <c r="A10" s="4">
        <v>43248</v>
      </c>
      <c r="B10" t="s">
        <v>6</v>
      </c>
      <c r="C10">
        <v>187</v>
      </c>
    </row>
    <row r="11" spans="1:3" x14ac:dyDescent="0.25">
      <c r="A11" s="4">
        <v>43248</v>
      </c>
      <c r="B11" t="s">
        <v>42</v>
      </c>
      <c r="C11">
        <v>3</v>
      </c>
    </row>
    <row r="12" spans="1:3" x14ac:dyDescent="0.25">
      <c r="A12" s="4">
        <v>43248</v>
      </c>
      <c r="B12" t="s">
        <v>7</v>
      </c>
      <c r="C12">
        <v>733</v>
      </c>
    </row>
    <row r="13" spans="1:3" x14ac:dyDescent="0.25">
      <c r="A13" s="4">
        <v>43248</v>
      </c>
      <c r="B13" t="s">
        <v>8</v>
      </c>
      <c r="C13">
        <v>163</v>
      </c>
    </row>
    <row r="14" spans="1:3" x14ac:dyDescent="0.25">
      <c r="A14" s="4">
        <v>43248</v>
      </c>
      <c r="B14" t="s">
        <v>9</v>
      </c>
      <c r="C14">
        <v>2592</v>
      </c>
    </row>
    <row r="15" spans="1:3" x14ac:dyDescent="0.25">
      <c r="A15" s="4">
        <v>43248</v>
      </c>
      <c r="B15" t="s">
        <v>10</v>
      </c>
      <c r="C15">
        <v>785</v>
      </c>
    </row>
    <row r="16" spans="1:3" x14ac:dyDescent="0.25">
      <c r="A16" s="4">
        <v>43248</v>
      </c>
      <c r="B16" t="s">
        <v>11</v>
      </c>
      <c r="C16">
        <v>905</v>
      </c>
    </row>
    <row r="17" spans="1:3" x14ac:dyDescent="0.25">
      <c r="A17" s="4">
        <v>43248</v>
      </c>
      <c r="B17" t="s">
        <v>24</v>
      </c>
      <c r="C17">
        <v>154</v>
      </c>
    </row>
    <row r="18" spans="1:3" x14ac:dyDescent="0.25">
      <c r="A18" s="4">
        <v>43248</v>
      </c>
      <c r="B18" t="s">
        <v>12</v>
      </c>
      <c r="C18">
        <v>246</v>
      </c>
    </row>
    <row r="19" spans="1:3" x14ac:dyDescent="0.25">
      <c r="A19" s="4">
        <v>43248</v>
      </c>
      <c r="B19" t="s">
        <v>13</v>
      </c>
      <c r="C19">
        <v>1242</v>
      </c>
    </row>
    <row r="20" spans="1:3" x14ac:dyDescent="0.25">
      <c r="A20" s="4">
        <v>43248</v>
      </c>
      <c r="B20" t="s">
        <v>23</v>
      </c>
      <c r="C20">
        <v>86</v>
      </c>
    </row>
    <row r="21" spans="1:3" x14ac:dyDescent="0.25">
      <c r="A21" s="4">
        <v>43248</v>
      </c>
      <c r="B21" t="s">
        <v>14</v>
      </c>
      <c r="C21">
        <v>227</v>
      </c>
    </row>
    <row r="22" spans="1:3" x14ac:dyDescent="0.25">
      <c r="A22" s="4">
        <v>43248</v>
      </c>
      <c r="B22" t="s">
        <v>15</v>
      </c>
      <c r="C22">
        <v>610</v>
      </c>
    </row>
    <row r="23" spans="1:3" x14ac:dyDescent="0.25">
      <c r="A23" s="4">
        <v>43248</v>
      </c>
      <c r="B23" t="s">
        <v>16</v>
      </c>
      <c r="C23">
        <v>268</v>
      </c>
    </row>
    <row r="24" spans="1:3" x14ac:dyDescent="0.25">
      <c r="A24" s="4">
        <v>43248</v>
      </c>
      <c r="B24" t="s">
        <v>43</v>
      </c>
      <c r="C24">
        <v>41</v>
      </c>
    </row>
    <row r="25" spans="1:3" x14ac:dyDescent="0.25">
      <c r="A25" s="4">
        <v>43248</v>
      </c>
      <c r="B25" t="s">
        <v>17</v>
      </c>
      <c r="C25">
        <v>7</v>
      </c>
    </row>
    <row r="26" spans="1:3" x14ac:dyDescent="0.25">
      <c r="A26" s="4">
        <v>43248</v>
      </c>
      <c r="B26" t="s">
        <v>3</v>
      </c>
      <c r="C26">
        <v>3</v>
      </c>
    </row>
    <row r="28" spans="1:3" x14ac:dyDescent="0.25">
      <c r="B28" t="s">
        <v>46</v>
      </c>
      <c r="C28">
        <f>SUM(C2:C26)</f>
        <v>9282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27"/>
  <sheetViews>
    <sheetView workbookViewId="0">
      <selection sqref="A1:C1"/>
    </sheetView>
  </sheetViews>
  <sheetFormatPr defaultRowHeight="15" x14ac:dyDescent="0.25"/>
  <cols>
    <col min="2" max="2" width="15.1406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43241</v>
      </c>
      <c r="B2" t="s">
        <v>0</v>
      </c>
      <c r="C2">
        <v>97</v>
      </c>
    </row>
    <row r="3" spans="1:3" x14ac:dyDescent="0.25">
      <c r="A3" s="4">
        <v>43241</v>
      </c>
      <c r="B3" t="s">
        <v>40</v>
      </c>
      <c r="C3">
        <v>1</v>
      </c>
    </row>
    <row r="4" spans="1:3" x14ac:dyDescent="0.25">
      <c r="A4" s="4">
        <v>43241</v>
      </c>
      <c r="B4" t="s">
        <v>1</v>
      </c>
      <c r="C4">
        <v>146</v>
      </c>
    </row>
    <row r="5" spans="1:3" x14ac:dyDescent="0.25">
      <c r="A5" s="4">
        <v>43241</v>
      </c>
      <c r="B5" t="s">
        <v>2</v>
      </c>
      <c r="C5">
        <v>6</v>
      </c>
    </row>
    <row r="6" spans="1:3" x14ac:dyDescent="0.25">
      <c r="A6" s="4">
        <v>43241</v>
      </c>
      <c r="B6" t="s">
        <v>41</v>
      </c>
      <c r="C6">
        <v>1</v>
      </c>
    </row>
    <row r="7" spans="1:3" x14ac:dyDescent="0.25">
      <c r="A7" s="4">
        <v>43241</v>
      </c>
      <c r="B7" t="s">
        <v>3</v>
      </c>
      <c r="C7">
        <v>304</v>
      </c>
    </row>
    <row r="8" spans="1:3" x14ac:dyDescent="0.25">
      <c r="A8" s="4">
        <v>43241</v>
      </c>
      <c r="B8" t="s">
        <v>42</v>
      </c>
      <c r="C8">
        <v>1</v>
      </c>
    </row>
    <row r="9" spans="1:3" x14ac:dyDescent="0.25">
      <c r="A9" s="4">
        <v>43241</v>
      </c>
      <c r="B9" t="s">
        <v>4</v>
      </c>
      <c r="C9">
        <v>147</v>
      </c>
    </row>
    <row r="10" spans="1:3" x14ac:dyDescent="0.25">
      <c r="A10" s="4">
        <v>43241</v>
      </c>
      <c r="B10" t="s">
        <v>5</v>
      </c>
      <c r="C10">
        <v>97</v>
      </c>
    </row>
    <row r="11" spans="1:3" x14ac:dyDescent="0.25">
      <c r="A11" s="4">
        <v>43241</v>
      </c>
      <c r="B11" t="s">
        <v>6</v>
      </c>
      <c r="C11">
        <v>129</v>
      </c>
    </row>
    <row r="12" spans="1:3" x14ac:dyDescent="0.25">
      <c r="A12" s="4">
        <v>43241</v>
      </c>
      <c r="B12" t="s">
        <v>7</v>
      </c>
      <c r="C12">
        <v>486</v>
      </c>
    </row>
    <row r="13" spans="1:3" x14ac:dyDescent="0.25">
      <c r="A13" s="4">
        <v>43241</v>
      </c>
      <c r="B13" t="s">
        <v>8</v>
      </c>
      <c r="C13">
        <v>101</v>
      </c>
    </row>
    <row r="14" spans="1:3" x14ac:dyDescent="0.25">
      <c r="A14" s="4">
        <v>43241</v>
      </c>
      <c r="B14" t="s">
        <v>9</v>
      </c>
      <c r="C14">
        <v>2098</v>
      </c>
    </row>
    <row r="15" spans="1:3" x14ac:dyDescent="0.25">
      <c r="A15" s="4">
        <v>43241</v>
      </c>
      <c r="B15" t="s">
        <v>10</v>
      </c>
      <c r="C15">
        <v>642</v>
      </c>
    </row>
    <row r="16" spans="1:3" x14ac:dyDescent="0.25">
      <c r="A16" s="4">
        <v>43241</v>
      </c>
      <c r="B16" t="s">
        <v>11</v>
      </c>
      <c r="C16">
        <v>615</v>
      </c>
    </row>
    <row r="17" spans="1:3" x14ac:dyDescent="0.25">
      <c r="A17" s="4">
        <v>43241</v>
      </c>
      <c r="B17" t="s">
        <v>24</v>
      </c>
      <c r="C17">
        <v>71</v>
      </c>
    </row>
    <row r="18" spans="1:3" x14ac:dyDescent="0.25">
      <c r="A18" s="4">
        <v>43241</v>
      </c>
      <c r="B18" t="s">
        <v>12</v>
      </c>
      <c r="C18">
        <v>198</v>
      </c>
    </row>
    <row r="19" spans="1:3" x14ac:dyDescent="0.25">
      <c r="A19" s="4">
        <v>43241</v>
      </c>
      <c r="B19" t="s">
        <v>13</v>
      </c>
      <c r="C19">
        <v>1001</v>
      </c>
    </row>
    <row r="20" spans="1:3" x14ac:dyDescent="0.25">
      <c r="A20" s="4">
        <v>43241</v>
      </c>
      <c r="B20" t="s">
        <v>23</v>
      </c>
      <c r="C20">
        <v>46</v>
      </c>
    </row>
    <row r="21" spans="1:3" x14ac:dyDescent="0.25">
      <c r="A21" s="4">
        <v>43241</v>
      </c>
      <c r="B21" t="s">
        <v>14</v>
      </c>
      <c r="C21">
        <v>166</v>
      </c>
    </row>
    <row r="22" spans="1:3" x14ac:dyDescent="0.25">
      <c r="A22" s="4">
        <v>43241</v>
      </c>
      <c r="B22" t="s">
        <v>15</v>
      </c>
      <c r="C22">
        <v>480</v>
      </c>
    </row>
    <row r="23" spans="1:3" x14ac:dyDescent="0.25">
      <c r="A23" s="4">
        <v>43241</v>
      </c>
      <c r="B23" t="s">
        <v>16</v>
      </c>
      <c r="C23">
        <v>167</v>
      </c>
    </row>
    <row r="24" spans="1:3" x14ac:dyDescent="0.25">
      <c r="A24" s="4">
        <v>43241</v>
      </c>
      <c r="B24" t="s">
        <v>43</v>
      </c>
      <c r="C24">
        <v>10</v>
      </c>
    </row>
    <row r="25" spans="1:3" x14ac:dyDescent="0.25">
      <c r="A25" s="4">
        <v>43241</v>
      </c>
      <c r="B25" t="s">
        <v>17</v>
      </c>
      <c r="C25">
        <v>7</v>
      </c>
    </row>
    <row r="27" spans="1:3" x14ac:dyDescent="0.25">
      <c r="B27" t="s">
        <v>39</v>
      </c>
      <c r="C27">
        <f>SUM(C2:C25)</f>
        <v>7017</v>
      </c>
    </row>
  </sheetData>
  <sortState ref="A2:C27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3"/>
  <sheetViews>
    <sheetView workbookViewId="0">
      <selection activeCell="G22" sqref="G22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2.57031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43234</v>
      </c>
      <c r="B2" t="s">
        <v>0</v>
      </c>
      <c r="C2">
        <v>79</v>
      </c>
    </row>
    <row r="3" spans="1:3" x14ac:dyDescent="0.25">
      <c r="A3" s="4">
        <v>43234</v>
      </c>
      <c r="B3" t="s">
        <v>1</v>
      </c>
      <c r="C3">
        <v>101</v>
      </c>
    </row>
    <row r="4" spans="1:3" x14ac:dyDescent="0.25">
      <c r="A4" s="4">
        <v>43234</v>
      </c>
      <c r="B4" t="s">
        <v>2</v>
      </c>
      <c r="C4">
        <v>2</v>
      </c>
    </row>
    <row r="5" spans="1:3" x14ac:dyDescent="0.25">
      <c r="A5" s="4">
        <v>43234</v>
      </c>
      <c r="B5" t="s">
        <v>3</v>
      </c>
      <c r="C5">
        <v>279</v>
      </c>
    </row>
    <row r="6" spans="1:3" x14ac:dyDescent="0.25">
      <c r="A6" s="4">
        <v>43234</v>
      </c>
      <c r="B6" t="s">
        <v>4</v>
      </c>
      <c r="C6">
        <v>121</v>
      </c>
    </row>
    <row r="7" spans="1:3" x14ac:dyDescent="0.25">
      <c r="A7" s="4">
        <v>43234</v>
      </c>
      <c r="B7" t="s">
        <v>5</v>
      </c>
      <c r="C7">
        <v>91</v>
      </c>
    </row>
    <row r="8" spans="1:3" x14ac:dyDescent="0.25">
      <c r="A8" s="4">
        <v>43234</v>
      </c>
      <c r="B8" t="s">
        <v>6</v>
      </c>
      <c r="C8">
        <v>74</v>
      </c>
    </row>
    <row r="9" spans="1:3" x14ac:dyDescent="0.25">
      <c r="A9" s="4">
        <v>43234</v>
      </c>
      <c r="B9" t="s">
        <v>7</v>
      </c>
      <c r="C9">
        <v>387</v>
      </c>
    </row>
    <row r="10" spans="1:3" x14ac:dyDescent="0.25">
      <c r="A10" s="4">
        <v>43234</v>
      </c>
      <c r="B10" t="s">
        <v>8</v>
      </c>
      <c r="C10">
        <v>58</v>
      </c>
    </row>
    <row r="11" spans="1:3" x14ac:dyDescent="0.25">
      <c r="A11" s="4">
        <v>43234</v>
      </c>
      <c r="B11" t="s">
        <v>9</v>
      </c>
      <c r="C11">
        <v>1765</v>
      </c>
    </row>
    <row r="12" spans="1:3" x14ac:dyDescent="0.25">
      <c r="A12" s="4">
        <v>43234</v>
      </c>
      <c r="B12" t="s">
        <v>10</v>
      </c>
      <c r="C12">
        <v>568</v>
      </c>
    </row>
    <row r="13" spans="1:3" x14ac:dyDescent="0.25">
      <c r="A13" s="4">
        <v>43234</v>
      </c>
      <c r="B13" t="s">
        <v>11</v>
      </c>
      <c r="C13">
        <v>470</v>
      </c>
    </row>
    <row r="14" spans="1:3" x14ac:dyDescent="0.25">
      <c r="A14" s="4">
        <v>43234</v>
      </c>
      <c r="B14" t="s">
        <v>24</v>
      </c>
      <c r="C14">
        <v>20</v>
      </c>
    </row>
    <row r="15" spans="1:3" x14ac:dyDescent="0.25">
      <c r="A15" s="4">
        <v>43234</v>
      </c>
      <c r="B15" t="s">
        <v>12</v>
      </c>
      <c r="C15">
        <v>159</v>
      </c>
    </row>
    <row r="16" spans="1:3" x14ac:dyDescent="0.25">
      <c r="A16" s="4">
        <v>43234</v>
      </c>
      <c r="B16" t="s">
        <v>13</v>
      </c>
      <c r="C16">
        <v>885</v>
      </c>
    </row>
    <row r="17" spans="1:3" x14ac:dyDescent="0.25">
      <c r="A17" s="4">
        <v>43234</v>
      </c>
      <c r="B17" t="s">
        <v>23</v>
      </c>
      <c r="C17">
        <v>18</v>
      </c>
    </row>
    <row r="18" spans="1:3" x14ac:dyDescent="0.25">
      <c r="A18" s="4">
        <v>43234</v>
      </c>
      <c r="B18" t="s">
        <v>14</v>
      </c>
      <c r="C18">
        <v>137</v>
      </c>
    </row>
    <row r="19" spans="1:3" x14ac:dyDescent="0.25">
      <c r="A19" s="4">
        <v>43234</v>
      </c>
      <c r="B19" t="s">
        <v>15</v>
      </c>
      <c r="C19">
        <v>390</v>
      </c>
    </row>
    <row r="20" spans="1:3" x14ac:dyDescent="0.25">
      <c r="A20" s="4">
        <v>43234</v>
      </c>
      <c r="B20" t="s">
        <v>16</v>
      </c>
      <c r="C20">
        <v>125</v>
      </c>
    </row>
    <row r="21" spans="1:3" x14ac:dyDescent="0.25">
      <c r="A21" s="4">
        <v>43234</v>
      </c>
      <c r="B21" t="s">
        <v>17</v>
      </c>
      <c r="C21">
        <v>7</v>
      </c>
    </row>
    <row r="23" spans="1:3" x14ac:dyDescent="0.25">
      <c r="B23" t="s">
        <v>39</v>
      </c>
      <c r="C23">
        <f>SUM(C2:C21)</f>
        <v>5736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22"/>
  <sheetViews>
    <sheetView workbookViewId="0">
      <selection activeCell="B22" sqref="B22:C22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2.57031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43227</v>
      </c>
      <c r="B2" t="s">
        <v>0</v>
      </c>
      <c r="C2">
        <v>59</v>
      </c>
    </row>
    <row r="3" spans="1:3" x14ac:dyDescent="0.25">
      <c r="A3" s="4">
        <v>43227</v>
      </c>
      <c r="B3" t="s">
        <v>1</v>
      </c>
      <c r="C3">
        <v>78</v>
      </c>
    </row>
    <row r="4" spans="1:3" x14ac:dyDescent="0.25">
      <c r="A4" s="4">
        <v>43227</v>
      </c>
      <c r="B4" t="s">
        <v>2</v>
      </c>
      <c r="C4">
        <v>2</v>
      </c>
    </row>
    <row r="5" spans="1:3" x14ac:dyDescent="0.25">
      <c r="A5" s="4">
        <v>43227</v>
      </c>
      <c r="B5" t="s">
        <v>3</v>
      </c>
      <c r="C5">
        <v>224</v>
      </c>
    </row>
    <row r="6" spans="1:3" x14ac:dyDescent="0.25">
      <c r="A6" s="4">
        <v>43227</v>
      </c>
      <c r="B6" t="s">
        <v>4</v>
      </c>
      <c r="C6">
        <v>79</v>
      </c>
    </row>
    <row r="7" spans="1:3" x14ac:dyDescent="0.25">
      <c r="A7" s="4">
        <v>43227</v>
      </c>
      <c r="B7" t="s">
        <v>5</v>
      </c>
      <c r="C7">
        <v>86</v>
      </c>
    </row>
    <row r="8" spans="1:3" x14ac:dyDescent="0.25">
      <c r="A8" s="4">
        <v>43227</v>
      </c>
      <c r="B8" t="s">
        <v>6</v>
      </c>
      <c r="C8">
        <v>53</v>
      </c>
    </row>
    <row r="9" spans="1:3" x14ac:dyDescent="0.25">
      <c r="A9" s="4">
        <v>43227</v>
      </c>
      <c r="B9" t="s">
        <v>7</v>
      </c>
      <c r="C9">
        <v>315</v>
      </c>
    </row>
    <row r="10" spans="1:3" x14ac:dyDescent="0.25">
      <c r="A10" s="4">
        <v>43227</v>
      </c>
      <c r="B10" t="s">
        <v>8</v>
      </c>
      <c r="C10">
        <v>27</v>
      </c>
    </row>
    <row r="11" spans="1:3" x14ac:dyDescent="0.25">
      <c r="A11" s="4">
        <v>43227</v>
      </c>
      <c r="B11" t="s">
        <v>9</v>
      </c>
      <c r="C11">
        <v>1214</v>
      </c>
    </row>
    <row r="12" spans="1:3" x14ac:dyDescent="0.25">
      <c r="A12" s="4">
        <v>43227</v>
      </c>
      <c r="B12" t="s">
        <v>10</v>
      </c>
      <c r="C12">
        <v>519</v>
      </c>
    </row>
    <row r="13" spans="1:3" x14ac:dyDescent="0.25">
      <c r="A13" s="4">
        <v>43227</v>
      </c>
      <c r="B13" t="s">
        <v>11</v>
      </c>
      <c r="C13">
        <v>372</v>
      </c>
    </row>
    <row r="14" spans="1:3" x14ac:dyDescent="0.25">
      <c r="A14" s="4">
        <v>43227</v>
      </c>
      <c r="B14" t="s">
        <v>12</v>
      </c>
      <c r="C14">
        <v>129</v>
      </c>
    </row>
    <row r="15" spans="1:3" x14ac:dyDescent="0.25">
      <c r="A15" s="4">
        <v>43227</v>
      </c>
      <c r="B15" t="s">
        <v>13</v>
      </c>
      <c r="C15">
        <v>703</v>
      </c>
    </row>
    <row r="16" spans="1:3" x14ac:dyDescent="0.25">
      <c r="A16" s="4">
        <v>43227</v>
      </c>
      <c r="B16" t="s">
        <v>23</v>
      </c>
      <c r="C16">
        <v>7</v>
      </c>
    </row>
    <row r="17" spans="1:3" x14ac:dyDescent="0.25">
      <c r="A17" s="4">
        <v>43227</v>
      </c>
      <c r="B17" t="s">
        <v>14</v>
      </c>
      <c r="C17">
        <v>93</v>
      </c>
    </row>
    <row r="18" spans="1:3" x14ac:dyDescent="0.25">
      <c r="A18" s="4">
        <v>43227</v>
      </c>
      <c r="B18" t="s">
        <v>15</v>
      </c>
      <c r="C18">
        <v>290</v>
      </c>
    </row>
    <row r="19" spans="1:3" x14ac:dyDescent="0.25">
      <c r="A19" s="4">
        <v>43227</v>
      </c>
      <c r="B19" t="s">
        <v>16</v>
      </c>
      <c r="C19">
        <v>94</v>
      </c>
    </row>
    <row r="20" spans="1:3" x14ac:dyDescent="0.25">
      <c r="A20" s="4">
        <v>43227</v>
      </c>
      <c r="B20" t="s">
        <v>17</v>
      </c>
      <c r="C20">
        <v>7</v>
      </c>
    </row>
    <row r="22" spans="1:3" x14ac:dyDescent="0.25">
      <c r="B22" t="s">
        <v>39</v>
      </c>
      <c r="C22">
        <f>SUM(C2:C20)</f>
        <v>4351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" bestFit="1" customWidth="1"/>
    <col min="2" max="2" width="17" bestFit="1" customWidth="1"/>
    <col min="3" max="3" width="16.85546875" bestFit="1" customWidth="1"/>
    <col min="7" max="7" width="10.140625" bestFit="1" customWidth="1"/>
    <col min="8" max="9" width="9.28515625" bestFit="1" customWidth="1"/>
  </cols>
  <sheetData>
    <row r="1" spans="1:11" ht="15.75" thickBot="1" x14ac:dyDescent="0.3">
      <c r="A1" t="s">
        <v>53</v>
      </c>
      <c r="B1" t="s">
        <v>48</v>
      </c>
      <c r="C1" t="s">
        <v>49</v>
      </c>
      <c r="G1" t="s">
        <v>22</v>
      </c>
      <c r="H1" t="s">
        <v>18</v>
      </c>
      <c r="I1" t="s">
        <v>45</v>
      </c>
      <c r="K1" s="97" t="s">
        <v>65</v>
      </c>
    </row>
    <row r="2" spans="1:11" x14ac:dyDescent="0.25">
      <c r="A2">
        <f>AVERAGE(H135:H141)</f>
        <v>106</v>
      </c>
      <c r="B2">
        <f>MAX(H123:H200)</f>
        <v>192</v>
      </c>
      <c r="C2">
        <f>SUM(H123:H200)</f>
        <v>2473</v>
      </c>
      <c r="G2" s="36">
        <v>43192</v>
      </c>
      <c r="H2" s="37">
        <v>12</v>
      </c>
      <c r="I2" s="37">
        <v>43</v>
      </c>
    </row>
    <row r="3" spans="1:11" x14ac:dyDescent="0.25">
      <c r="G3" s="36">
        <v>43193</v>
      </c>
      <c r="H3" s="37">
        <v>19</v>
      </c>
      <c r="I3" s="37">
        <v>43</v>
      </c>
    </row>
    <row r="4" spans="1:11" x14ac:dyDescent="0.25">
      <c r="G4" s="36">
        <v>43194</v>
      </c>
      <c r="H4" s="37">
        <v>15</v>
      </c>
      <c r="I4" s="37">
        <v>56</v>
      </c>
    </row>
    <row r="5" spans="1:11" x14ac:dyDescent="0.25">
      <c r="G5" s="36">
        <v>43195</v>
      </c>
      <c r="H5" s="37">
        <v>13</v>
      </c>
      <c r="I5" s="37">
        <v>45</v>
      </c>
    </row>
    <row r="6" spans="1:11" x14ac:dyDescent="0.25">
      <c r="G6" s="36">
        <v>43196</v>
      </c>
      <c r="H6" s="37">
        <v>25</v>
      </c>
      <c r="I6" s="37">
        <v>62</v>
      </c>
    </row>
    <row r="7" spans="1:11" x14ac:dyDescent="0.25">
      <c r="G7" s="36">
        <v>43197</v>
      </c>
      <c r="H7" s="37">
        <v>26</v>
      </c>
      <c r="I7" s="37">
        <v>49</v>
      </c>
    </row>
    <row r="8" spans="1:11" x14ac:dyDescent="0.25">
      <c r="G8" s="36">
        <v>43198</v>
      </c>
      <c r="H8" s="37">
        <v>22</v>
      </c>
      <c r="I8" s="37">
        <v>46</v>
      </c>
    </row>
    <row r="9" spans="1:11" x14ac:dyDescent="0.25">
      <c r="G9" s="36">
        <v>43199</v>
      </c>
      <c r="H9" s="37">
        <v>19</v>
      </c>
      <c r="I9" s="37">
        <v>49</v>
      </c>
    </row>
    <row r="10" spans="1:11" x14ac:dyDescent="0.25">
      <c r="G10" s="36">
        <v>43200</v>
      </c>
      <c r="H10" s="37">
        <v>33</v>
      </c>
      <c r="I10" s="37">
        <v>51</v>
      </c>
    </row>
    <row r="11" spans="1:11" x14ac:dyDescent="0.25">
      <c r="G11" s="36">
        <v>43201</v>
      </c>
      <c r="H11" s="37">
        <v>31</v>
      </c>
      <c r="I11" s="37">
        <v>51</v>
      </c>
    </row>
    <row r="12" spans="1:11" x14ac:dyDescent="0.25">
      <c r="G12" s="36">
        <v>43202</v>
      </c>
      <c r="H12" s="37">
        <v>37</v>
      </c>
      <c r="I12" s="37">
        <v>63</v>
      </c>
    </row>
    <row r="13" spans="1:11" x14ac:dyDescent="0.25">
      <c r="G13" s="36">
        <v>43203</v>
      </c>
      <c r="H13" s="37">
        <v>53</v>
      </c>
      <c r="I13" s="37">
        <v>82</v>
      </c>
    </row>
    <row r="14" spans="1:11" x14ac:dyDescent="0.25">
      <c r="G14" s="36">
        <v>43204</v>
      </c>
      <c r="H14" s="37">
        <v>81</v>
      </c>
      <c r="I14" s="37">
        <v>77</v>
      </c>
    </row>
    <row r="15" spans="1:11" x14ac:dyDescent="0.25">
      <c r="G15" s="36">
        <v>43205</v>
      </c>
      <c r="H15" s="37">
        <v>53</v>
      </c>
      <c r="I15" s="37">
        <v>44</v>
      </c>
    </row>
    <row r="16" spans="1:11" x14ac:dyDescent="0.25">
      <c r="G16" s="36">
        <v>43206</v>
      </c>
      <c r="H16" s="37">
        <v>25</v>
      </c>
      <c r="I16" s="37">
        <v>60</v>
      </c>
    </row>
    <row r="17" spans="7:9" x14ac:dyDescent="0.25">
      <c r="G17" s="36">
        <v>43207</v>
      </c>
      <c r="H17" s="37">
        <v>37</v>
      </c>
      <c r="I17" s="37">
        <v>47</v>
      </c>
    </row>
    <row r="18" spans="7:9" x14ac:dyDescent="0.25">
      <c r="G18" s="36">
        <v>43208</v>
      </c>
      <c r="H18" s="37">
        <v>35</v>
      </c>
      <c r="I18" s="37">
        <v>55</v>
      </c>
    </row>
    <row r="19" spans="7:9" x14ac:dyDescent="0.25">
      <c r="G19" s="36">
        <v>43209</v>
      </c>
      <c r="H19" s="37">
        <v>36</v>
      </c>
      <c r="I19" s="37">
        <v>49</v>
      </c>
    </row>
    <row r="20" spans="7:9" x14ac:dyDescent="0.25">
      <c r="G20" s="36">
        <v>43210</v>
      </c>
      <c r="H20" s="37">
        <v>39</v>
      </c>
      <c r="I20" s="37">
        <v>50</v>
      </c>
    </row>
    <row r="21" spans="7:9" x14ac:dyDescent="0.25">
      <c r="G21" s="36">
        <v>43211</v>
      </c>
      <c r="H21" s="37">
        <v>53</v>
      </c>
      <c r="I21" s="37">
        <v>63</v>
      </c>
    </row>
    <row r="22" spans="7:9" x14ac:dyDescent="0.25">
      <c r="G22" s="36">
        <v>43212</v>
      </c>
      <c r="H22" s="37">
        <v>59</v>
      </c>
      <c r="I22" s="37">
        <v>67</v>
      </c>
    </row>
    <row r="23" spans="7:9" ht="15.75" customHeight="1" x14ac:dyDescent="0.25">
      <c r="G23" s="36">
        <v>43213</v>
      </c>
      <c r="H23" s="38">
        <v>100</v>
      </c>
      <c r="I23" s="37">
        <v>68</v>
      </c>
    </row>
    <row r="24" spans="7:9" x14ac:dyDescent="0.25">
      <c r="G24" s="36">
        <v>43214</v>
      </c>
      <c r="H24" s="38">
        <v>100</v>
      </c>
      <c r="I24" s="37">
        <v>66</v>
      </c>
    </row>
    <row r="25" spans="7:9" ht="15.75" customHeight="1" x14ac:dyDescent="0.25">
      <c r="G25" s="36">
        <v>43215</v>
      </c>
      <c r="H25" s="38">
        <v>100</v>
      </c>
      <c r="I25" s="37">
        <v>60</v>
      </c>
    </row>
    <row r="26" spans="7:9" x14ac:dyDescent="0.25">
      <c r="G26" s="36">
        <v>43216</v>
      </c>
      <c r="H26" s="38">
        <v>100</v>
      </c>
      <c r="I26" s="37">
        <v>70</v>
      </c>
    </row>
    <row r="27" spans="7:9" ht="15.75" customHeight="1" x14ac:dyDescent="0.25">
      <c r="G27" s="36">
        <v>43217</v>
      </c>
      <c r="H27" s="38">
        <v>100</v>
      </c>
      <c r="I27" s="37">
        <v>59</v>
      </c>
    </row>
    <row r="28" spans="7:9" x14ac:dyDescent="0.25">
      <c r="G28" s="36">
        <v>43218</v>
      </c>
      <c r="H28" s="38">
        <v>100</v>
      </c>
      <c r="I28" s="37">
        <v>68</v>
      </c>
    </row>
    <row r="29" spans="7:9" ht="15.75" customHeight="1" x14ac:dyDescent="0.25">
      <c r="G29" s="36">
        <v>43219</v>
      </c>
      <c r="H29" s="38">
        <v>220</v>
      </c>
      <c r="I29" s="37">
        <v>59</v>
      </c>
    </row>
    <row r="30" spans="7:9" x14ac:dyDescent="0.25">
      <c r="G30" s="36">
        <v>43220</v>
      </c>
      <c r="H30" s="37">
        <v>90</v>
      </c>
      <c r="I30" s="37">
        <v>51</v>
      </c>
    </row>
    <row r="31" spans="7:9" ht="15.75" customHeight="1" x14ac:dyDescent="0.25">
      <c r="G31" s="36">
        <v>43221</v>
      </c>
      <c r="H31" s="37">
        <v>170</v>
      </c>
      <c r="I31" s="37">
        <v>80</v>
      </c>
    </row>
    <row r="32" spans="7:9" x14ac:dyDescent="0.25">
      <c r="G32" s="36">
        <v>43222</v>
      </c>
      <c r="H32" s="37">
        <v>323</v>
      </c>
      <c r="I32" s="37">
        <v>90</v>
      </c>
    </row>
    <row r="33" spans="7:9" ht="15.75" customHeight="1" x14ac:dyDescent="0.25">
      <c r="G33" s="36">
        <v>43223</v>
      </c>
      <c r="H33" s="37">
        <v>447</v>
      </c>
      <c r="I33" s="37">
        <v>92</v>
      </c>
    </row>
    <row r="34" spans="7:9" x14ac:dyDescent="0.25">
      <c r="G34" s="36">
        <v>43224</v>
      </c>
      <c r="H34" s="37">
        <v>502</v>
      </c>
      <c r="I34" s="37">
        <v>84</v>
      </c>
    </row>
    <row r="35" spans="7:9" ht="15.75" customHeight="1" x14ac:dyDescent="0.25">
      <c r="G35" s="36">
        <v>43225</v>
      </c>
      <c r="H35" s="37">
        <v>338</v>
      </c>
      <c r="I35" s="37">
        <v>76</v>
      </c>
    </row>
    <row r="36" spans="7:9" x14ac:dyDescent="0.25">
      <c r="G36" s="36">
        <v>43226</v>
      </c>
      <c r="H36" s="37">
        <v>244</v>
      </c>
      <c r="I36" s="37">
        <v>66</v>
      </c>
    </row>
    <row r="37" spans="7:9" ht="15.75" customHeight="1" x14ac:dyDescent="0.25">
      <c r="G37" s="36">
        <v>43227</v>
      </c>
      <c r="H37" s="37">
        <v>190</v>
      </c>
      <c r="I37" s="37">
        <v>77</v>
      </c>
    </row>
    <row r="38" spans="7:9" x14ac:dyDescent="0.25">
      <c r="G38" s="36">
        <v>43228</v>
      </c>
      <c r="H38" s="37">
        <v>222</v>
      </c>
      <c r="I38" s="37">
        <v>74</v>
      </c>
    </row>
    <row r="39" spans="7:9" ht="15.75" customHeight="1" x14ac:dyDescent="0.25">
      <c r="G39" s="36">
        <v>43229</v>
      </c>
      <c r="H39" s="37">
        <v>215</v>
      </c>
      <c r="I39" s="37">
        <v>77</v>
      </c>
    </row>
    <row r="40" spans="7:9" x14ac:dyDescent="0.25">
      <c r="G40" s="36">
        <v>43230</v>
      </c>
      <c r="H40" s="37">
        <v>164</v>
      </c>
      <c r="I40" s="37">
        <v>66</v>
      </c>
    </row>
    <row r="41" spans="7:9" x14ac:dyDescent="0.25">
      <c r="G41" s="36">
        <v>43231</v>
      </c>
      <c r="H41" s="37">
        <v>179</v>
      </c>
      <c r="I41" s="37">
        <v>73</v>
      </c>
    </row>
    <row r="42" spans="7:9" x14ac:dyDescent="0.25">
      <c r="G42" s="36">
        <v>43232</v>
      </c>
      <c r="H42" s="37">
        <v>184</v>
      </c>
      <c r="I42" s="37">
        <v>63</v>
      </c>
    </row>
    <row r="43" spans="7:9" x14ac:dyDescent="0.25">
      <c r="G43" s="36">
        <v>43233</v>
      </c>
      <c r="H43" s="37">
        <v>167</v>
      </c>
      <c r="I43" s="37">
        <v>54</v>
      </c>
    </row>
    <row r="44" spans="7:9" x14ac:dyDescent="0.25">
      <c r="G44" s="36">
        <v>43234</v>
      </c>
      <c r="H44" s="37">
        <v>155</v>
      </c>
      <c r="I44" s="37">
        <v>71</v>
      </c>
    </row>
    <row r="45" spans="7:9" x14ac:dyDescent="0.25">
      <c r="G45" s="36">
        <v>43235</v>
      </c>
      <c r="H45" s="37">
        <v>217</v>
      </c>
      <c r="I45" s="37">
        <v>88</v>
      </c>
    </row>
    <row r="46" spans="7:9" x14ac:dyDescent="0.25">
      <c r="G46" s="36">
        <v>43236</v>
      </c>
      <c r="H46" s="37">
        <v>158</v>
      </c>
      <c r="I46" s="37">
        <v>64</v>
      </c>
    </row>
    <row r="47" spans="7:9" x14ac:dyDescent="0.25">
      <c r="G47" s="36">
        <v>43237</v>
      </c>
      <c r="H47" s="37">
        <v>140</v>
      </c>
      <c r="I47" s="37">
        <v>71</v>
      </c>
    </row>
    <row r="48" spans="7:9" x14ac:dyDescent="0.25">
      <c r="G48" s="36">
        <v>43238</v>
      </c>
      <c r="H48" s="37">
        <v>110</v>
      </c>
      <c r="I48" s="37">
        <v>67</v>
      </c>
    </row>
    <row r="49" spans="7:9" x14ac:dyDescent="0.25">
      <c r="G49" s="36">
        <v>43239</v>
      </c>
      <c r="H49" s="37">
        <v>155</v>
      </c>
      <c r="I49" s="37">
        <v>56</v>
      </c>
    </row>
    <row r="50" spans="7:9" x14ac:dyDescent="0.25">
      <c r="G50" s="36">
        <v>43240</v>
      </c>
      <c r="H50" s="37">
        <v>292</v>
      </c>
      <c r="I50" s="37">
        <v>81</v>
      </c>
    </row>
    <row r="51" spans="7:9" x14ac:dyDescent="0.25">
      <c r="G51" s="36">
        <v>43241</v>
      </c>
      <c r="H51" s="37">
        <v>157</v>
      </c>
      <c r="I51" s="37">
        <v>79</v>
      </c>
    </row>
    <row r="52" spans="7:9" x14ac:dyDescent="0.25">
      <c r="G52" s="36">
        <v>43242</v>
      </c>
      <c r="H52" s="37">
        <v>106</v>
      </c>
      <c r="I52" s="37">
        <v>70</v>
      </c>
    </row>
    <row r="53" spans="7:9" x14ac:dyDescent="0.25">
      <c r="G53" s="36">
        <v>43243</v>
      </c>
      <c r="H53" s="37">
        <v>232</v>
      </c>
      <c r="I53" s="37">
        <v>82</v>
      </c>
    </row>
    <row r="54" spans="7:9" x14ac:dyDescent="0.25">
      <c r="G54" s="36">
        <v>43244</v>
      </c>
      <c r="H54" s="37">
        <v>229</v>
      </c>
      <c r="I54" s="37">
        <v>86</v>
      </c>
    </row>
    <row r="55" spans="7:9" x14ac:dyDescent="0.25">
      <c r="G55" s="36">
        <v>43245</v>
      </c>
      <c r="H55" s="37">
        <v>349</v>
      </c>
      <c r="I55" s="37">
        <v>89</v>
      </c>
    </row>
    <row r="56" spans="7:9" x14ac:dyDescent="0.25">
      <c r="G56" s="36">
        <v>43246</v>
      </c>
      <c r="H56" s="37">
        <v>669</v>
      </c>
      <c r="I56" s="37">
        <v>92</v>
      </c>
    </row>
    <row r="57" spans="7:9" x14ac:dyDescent="0.25">
      <c r="G57" s="36">
        <v>43247</v>
      </c>
      <c r="H57" s="37">
        <v>405</v>
      </c>
      <c r="I57" s="37">
        <v>82</v>
      </c>
    </row>
    <row r="58" spans="7:9" x14ac:dyDescent="0.25">
      <c r="G58" s="36">
        <v>43248</v>
      </c>
      <c r="H58" s="37">
        <v>358</v>
      </c>
      <c r="I58" s="37">
        <v>70</v>
      </c>
    </row>
    <row r="59" spans="7:9" x14ac:dyDescent="0.25">
      <c r="G59" s="36">
        <v>43249</v>
      </c>
      <c r="H59" s="37">
        <v>352</v>
      </c>
      <c r="I59" s="37">
        <v>87</v>
      </c>
    </row>
    <row r="60" spans="7:9" x14ac:dyDescent="0.25">
      <c r="G60" s="36">
        <v>43250</v>
      </c>
      <c r="H60" s="37">
        <v>288</v>
      </c>
      <c r="I60" s="37">
        <v>77</v>
      </c>
    </row>
    <row r="61" spans="7:9" x14ac:dyDescent="0.25">
      <c r="G61" s="36">
        <v>43251</v>
      </c>
      <c r="H61" s="37">
        <v>271</v>
      </c>
      <c r="I61" s="37">
        <v>70</v>
      </c>
    </row>
    <row r="62" spans="7:9" x14ac:dyDescent="0.25">
      <c r="G62" s="36">
        <v>43252</v>
      </c>
      <c r="H62" s="37">
        <v>301</v>
      </c>
      <c r="I62" s="37">
        <v>82</v>
      </c>
    </row>
    <row r="63" spans="7:9" x14ac:dyDescent="0.25">
      <c r="G63" s="36">
        <v>43253</v>
      </c>
      <c r="H63" s="37">
        <v>500</v>
      </c>
      <c r="I63" s="37">
        <v>87</v>
      </c>
    </row>
    <row r="64" spans="7:9" x14ac:dyDescent="0.25">
      <c r="G64" s="36">
        <v>43254</v>
      </c>
      <c r="H64" s="37">
        <v>289</v>
      </c>
      <c r="I64" s="37">
        <v>67</v>
      </c>
    </row>
    <row r="65" spans="7:9" x14ac:dyDescent="0.25">
      <c r="G65" s="36">
        <v>43255</v>
      </c>
      <c r="H65" s="37">
        <v>134</v>
      </c>
      <c r="I65" s="37">
        <v>72</v>
      </c>
    </row>
    <row r="66" spans="7:9" x14ac:dyDescent="0.25">
      <c r="G66" s="36">
        <v>43256</v>
      </c>
      <c r="H66" s="37">
        <v>162</v>
      </c>
      <c r="I66" s="37">
        <v>77</v>
      </c>
    </row>
    <row r="67" spans="7:9" x14ac:dyDescent="0.25">
      <c r="G67" s="36">
        <v>43257</v>
      </c>
      <c r="H67" s="37">
        <v>136</v>
      </c>
      <c r="I67" s="37">
        <v>71</v>
      </c>
    </row>
    <row r="68" spans="7:9" x14ac:dyDescent="0.25">
      <c r="G68" s="36">
        <v>43258</v>
      </c>
      <c r="H68" s="37">
        <v>136</v>
      </c>
      <c r="I68" s="37">
        <v>71</v>
      </c>
    </row>
    <row r="69" spans="7:9" x14ac:dyDescent="0.25">
      <c r="G69" s="36">
        <v>43259</v>
      </c>
      <c r="H69" s="37">
        <v>158</v>
      </c>
      <c r="I69" s="37">
        <v>83</v>
      </c>
    </row>
    <row r="70" spans="7:9" x14ac:dyDescent="0.25">
      <c r="G70" s="36">
        <v>43260</v>
      </c>
      <c r="H70" s="37">
        <v>187</v>
      </c>
      <c r="I70" s="37">
        <v>81</v>
      </c>
    </row>
    <row r="71" spans="7:9" x14ac:dyDescent="0.25">
      <c r="G71" s="36">
        <v>43261</v>
      </c>
      <c r="H71" s="37">
        <v>210</v>
      </c>
      <c r="I71" s="37">
        <v>73</v>
      </c>
    </row>
    <row r="72" spans="7:9" x14ac:dyDescent="0.25">
      <c r="G72" s="36">
        <v>43262</v>
      </c>
      <c r="H72" s="37">
        <v>101</v>
      </c>
      <c r="I72" s="37">
        <v>73</v>
      </c>
    </row>
    <row r="73" spans="7:9" x14ac:dyDescent="0.25">
      <c r="G73" s="36">
        <v>43263</v>
      </c>
      <c r="H73" s="37">
        <v>109</v>
      </c>
      <c r="I73" s="37">
        <v>75</v>
      </c>
    </row>
    <row r="74" spans="7:9" x14ac:dyDescent="0.25">
      <c r="G74" s="36">
        <v>43264</v>
      </c>
      <c r="H74" s="37">
        <v>168</v>
      </c>
      <c r="I74" s="37">
        <v>81</v>
      </c>
    </row>
    <row r="75" spans="7:9" x14ac:dyDescent="0.25">
      <c r="G75" s="36">
        <v>43265</v>
      </c>
      <c r="H75" s="37">
        <v>180</v>
      </c>
      <c r="I75" s="37">
        <v>86</v>
      </c>
    </row>
    <row r="76" spans="7:9" x14ac:dyDescent="0.25">
      <c r="G76" s="36">
        <v>43266</v>
      </c>
      <c r="H76" s="37">
        <v>159</v>
      </c>
      <c r="I76" s="37">
        <v>77</v>
      </c>
    </row>
    <row r="77" spans="7:9" x14ac:dyDescent="0.25">
      <c r="G77" s="36">
        <v>43267</v>
      </c>
      <c r="H77" s="37">
        <v>268</v>
      </c>
      <c r="I77" s="37">
        <v>86</v>
      </c>
    </row>
    <row r="78" spans="7:9" x14ac:dyDescent="0.25">
      <c r="G78" s="36">
        <v>43268</v>
      </c>
      <c r="H78" s="37">
        <v>410</v>
      </c>
      <c r="I78" s="37">
        <v>91</v>
      </c>
    </row>
    <row r="79" spans="7:9" x14ac:dyDescent="0.25">
      <c r="G79" s="36">
        <v>43269</v>
      </c>
      <c r="H79" s="37">
        <v>316</v>
      </c>
      <c r="I79" s="37">
        <v>92</v>
      </c>
    </row>
    <row r="80" spans="7:9" x14ac:dyDescent="0.25">
      <c r="G80" s="36">
        <v>43270</v>
      </c>
      <c r="H80" s="37">
        <v>445</v>
      </c>
      <c r="I80" s="37">
        <v>89</v>
      </c>
    </row>
    <row r="81" spans="7:13" x14ac:dyDescent="0.25">
      <c r="G81" s="36">
        <v>43271</v>
      </c>
      <c r="H81" s="37">
        <v>290</v>
      </c>
      <c r="I81" s="39">
        <v>84</v>
      </c>
      <c r="L81" s="35"/>
      <c r="M81" s="35"/>
    </row>
    <row r="82" spans="7:13" x14ac:dyDescent="0.25">
      <c r="G82" s="36">
        <v>43272</v>
      </c>
      <c r="H82" s="37">
        <v>239</v>
      </c>
      <c r="I82" s="39">
        <v>86</v>
      </c>
      <c r="L82" s="35"/>
      <c r="M82" s="35"/>
    </row>
    <row r="83" spans="7:13" x14ac:dyDescent="0.25">
      <c r="G83" s="36">
        <v>43273</v>
      </c>
      <c r="H83" s="37">
        <v>176</v>
      </c>
      <c r="I83" s="39">
        <v>75</v>
      </c>
      <c r="L83" s="35"/>
      <c r="M83" s="35"/>
    </row>
    <row r="84" spans="7:13" x14ac:dyDescent="0.25">
      <c r="G84" s="36">
        <v>43274</v>
      </c>
      <c r="H84" s="37">
        <v>184</v>
      </c>
      <c r="I84" s="39">
        <v>66</v>
      </c>
      <c r="L84" s="35"/>
      <c r="M84" s="35"/>
    </row>
    <row r="85" spans="7:13" x14ac:dyDescent="0.25">
      <c r="G85" s="36">
        <v>43275</v>
      </c>
      <c r="H85" s="37">
        <v>220</v>
      </c>
      <c r="I85" s="39">
        <v>88</v>
      </c>
      <c r="L85" s="35"/>
      <c r="M85" s="35"/>
    </row>
    <row r="86" spans="7:13" x14ac:dyDescent="0.25">
      <c r="G86" s="36">
        <v>43276</v>
      </c>
      <c r="H86" s="37">
        <v>124</v>
      </c>
      <c r="I86" s="39">
        <v>82</v>
      </c>
      <c r="L86" s="35"/>
      <c r="M86" s="35"/>
    </row>
    <row r="87" spans="7:13" x14ac:dyDescent="0.25">
      <c r="G87" s="36">
        <v>43277</v>
      </c>
      <c r="H87" s="37">
        <v>146</v>
      </c>
      <c r="I87" s="39">
        <v>77</v>
      </c>
      <c r="L87" s="35"/>
      <c r="M87" s="35"/>
    </row>
    <row r="88" spans="7:13" x14ac:dyDescent="0.25">
      <c r="G88" s="36">
        <v>43278</v>
      </c>
      <c r="H88" s="37">
        <v>149</v>
      </c>
      <c r="I88" s="39">
        <v>75</v>
      </c>
      <c r="L88" s="35"/>
      <c r="M88" s="35"/>
    </row>
    <row r="89" spans="7:13" x14ac:dyDescent="0.25">
      <c r="G89" s="36">
        <v>43279</v>
      </c>
      <c r="H89" s="37">
        <v>192</v>
      </c>
      <c r="I89" s="39">
        <v>87</v>
      </c>
      <c r="L89" s="35"/>
      <c r="M89" s="35"/>
    </row>
    <row r="90" spans="7:13" x14ac:dyDescent="0.25">
      <c r="G90" s="36">
        <v>43280</v>
      </c>
      <c r="H90" s="37">
        <v>299</v>
      </c>
      <c r="I90" s="39">
        <v>92</v>
      </c>
      <c r="L90" s="35"/>
      <c r="M90" s="35"/>
    </row>
    <row r="91" spans="7:13" x14ac:dyDescent="0.25">
      <c r="G91" s="36">
        <v>43281</v>
      </c>
      <c r="H91" s="37">
        <v>390</v>
      </c>
      <c r="I91" s="39">
        <v>96</v>
      </c>
      <c r="M91" s="35"/>
    </row>
    <row r="92" spans="7:13" x14ac:dyDescent="0.25">
      <c r="G92" s="36">
        <v>43282</v>
      </c>
      <c r="H92" s="37">
        <v>426</v>
      </c>
      <c r="I92" s="39">
        <v>97</v>
      </c>
    </row>
    <row r="93" spans="7:13" x14ac:dyDescent="0.25">
      <c r="G93" s="36">
        <v>43283</v>
      </c>
      <c r="H93" s="37">
        <v>414</v>
      </c>
      <c r="I93" s="39">
        <v>95</v>
      </c>
    </row>
    <row r="94" spans="7:13" x14ac:dyDescent="0.25">
      <c r="G94" s="36">
        <v>43284</v>
      </c>
      <c r="H94" s="37">
        <v>440</v>
      </c>
      <c r="I94" s="37">
        <v>91</v>
      </c>
    </row>
    <row r="95" spans="7:13" x14ac:dyDescent="0.25">
      <c r="G95" s="36">
        <v>43285</v>
      </c>
      <c r="H95" s="37">
        <v>403</v>
      </c>
      <c r="I95" s="37">
        <v>90</v>
      </c>
    </row>
    <row r="96" spans="7:13" x14ac:dyDescent="0.25">
      <c r="G96" s="36">
        <v>43286</v>
      </c>
      <c r="H96" s="37">
        <v>370</v>
      </c>
      <c r="I96" s="37">
        <v>90</v>
      </c>
    </row>
    <row r="97" spans="6:9" x14ac:dyDescent="0.25">
      <c r="G97" s="36">
        <v>43287</v>
      </c>
      <c r="H97" s="37">
        <v>325</v>
      </c>
      <c r="I97" s="37">
        <v>83</v>
      </c>
    </row>
    <row r="98" spans="6:9" x14ac:dyDescent="0.25">
      <c r="G98" s="36">
        <v>43288</v>
      </c>
      <c r="H98" s="37">
        <v>284</v>
      </c>
      <c r="I98" s="37">
        <v>78</v>
      </c>
    </row>
    <row r="99" spans="6:9" x14ac:dyDescent="0.25">
      <c r="G99" s="36">
        <v>43289</v>
      </c>
      <c r="H99" s="37">
        <v>219</v>
      </c>
      <c r="I99" s="37">
        <v>84</v>
      </c>
    </row>
    <row r="100" spans="6:9" x14ac:dyDescent="0.25">
      <c r="G100" s="36">
        <v>43290</v>
      </c>
      <c r="H100" s="37">
        <v>170</v>
      </c>
      <c r="I100">
        <v>90</v>
      </c>
    </row>
    <row r="101" spans="6:9" x14ac:dyDescent="0.25">
      <c r="G101" s="36">
        <v>43291</v>
      </c>
      <c r="H101" s="37">
        <v>200</v>
      </c>
      <c r="I101">
        <v>97</v>
      </c>
    </row>
    <row r="102" spans="6:9" x14ac:dyDescent="0.25">
      <c r="G102" s="36">
        <v>43292</v>
      </c>
      <c r="H102" s="37">
        <v>206</v>
      </c>
      <c r="I102">
        <v>87</v>
      </c>
    </row>
    <row r="103" spans="6:9" x14ac:dyDescent="0.25">
      <c r="G103" s="36">
        <v>43293</v>
      </c>
      <c r="H103" s="37">
        <v>176</v>
      </c>
      <c r="I103">
        <v>85</v>
      </c>
    </row>
    <row r="104" spans="6:9" x14ac:dyDescent="0.25">
      <c r="G104" s="36">
        <v>43294</v>
      </c>
      <c r="H104" s="37">
        <v>178</v>
      </c>
      <c r="I104">
        <v>86</v>
      </c>
    </row>
    <row r="105" spans="6:9" x14ac:dyDescent="0.25">
      <c r="G105" s="36">
        <v>43295</v>
      </c>
      <c r="H105" s="37">
        <v>197</v>
      </c>
      <c r="I105">
        <v>91</v>
      </c>
    </row>
    <row r="106" spans="6:9" x14ac:dyDescent="0.25">
      <c r="G106" s="36">
        <v>43296</v>
      </c>
      <c r="H106" s="37">
        <v>190</v>
      </c>
      <c r="I106">
        <v>87</v>
      </c>
    </row>
    <row r="107" spans="6:9" x14ac:dyDescent="0.25">
      <c r="F107" s="99" t="s">
        <v>57</v>
      </c>
      <c r="G107" s="98">
        <v>43297</v>
      </c>
      <c r="H107" s="99">
        <v>164</v>
      </c>
      <c r="I107" s="99">
        <v>93</v>
      </c>
    </row>
    <row r="108" spans="6:9" x14ac:dyDescent="0.25">
      <c r="G108" s="36">
        <v>43298</v>
      </c>
      <c r="H108">
        <v>163</v>
      </c>
      <c r="I108">
        <v>89</v>
      </c>
    </row>
    <row r="109" spans="6:9" x14ac:dyDescent="0.25">
      <c r="G109" s="36">
        <v>43299</v>
      </c>
      <c r="H109">
        <v>173</v>
      </c>
      <c r="I109">
        <v>85</v>
      </c>
    </row>
    <row r="110" spans="6:9" x14ac:dyDescent="0.25">
      <c r="G110" s="36">
        <v>43300</v>
      </c>
      <c r="H110">
        <v>142</v>
      </c>
      <c r="I110">
        <v>83</v>
      </c>
    </row>
    <row r="111" spans="6:9" x14ac:dyDescent="0.25">
      <c r="G111" s="36">
        <v>43301</v>
      </c>
      <c r="H111">
        <v>116</v>
      </c>
      <c r="I111">
        <v>84</v>
      </c>
    </row>
    <row r="112" spans="6:9" x14ac:dyDescent="0.25">
      <c r="G112" s="36">
        <v>43302</v>
      </c>
      <c r="H112">
        <v>160</v>
      </c>
      <c r="I112">
        <v>79</v>
      </c>
    </row>
    <row r="113" spans="7:9" x14ac:dyDescent="0.25">
      <c r="G113" s="36">
        <v>43303</v>
      </c>
      <c r="H113">
        <v>146</v>
      </c>
      <c r="I113">
        <v>84</v>
      </c>
    </row>
    <row r="114" spans="7:9" x14ac:dyDescent="0.25">
      <c r="G114" s="36">
        <v>43304</v>
      </c>
      <c r="H114">
        <v>118</v>
      </c>
      <c r="I114">
        <v>86</v>
      </c>
    </row>
    <row r="115" spans="7:9" x14ac:dyDescent="0.25">
      <c r="G115" s="36">
        <v>43305</v>
      </c>
      <c r="H115">
        <v>147</v>
      </c>
      <c r="I115">
        <v>87</v>
      </c>
    </row>
    <row r="116" spans="7:9" x14ac:dyDescent="0.25">
      <c r="G116" s="36">
        <v>43306</v>
      </c>
      <c r="H116">
        <v>141</v>
      </c>
      <c r="I116">
        <v>81</v>
      </c>
    </row>
    <row r="117" spans="7:9" x14ac:dyDescent="0.25">
      <c r="G117" s="36">
        <v>43307</v>
      </c>
      <c r="H117">
        <v>121</v>
      </c>
      <c r="I117">
        <v>89</v>
      </c>
    </row>
    <row r="118" spans="7:9" x14ac:dyDescent="0.25">
      <c r="G118" s="36">
        <v>43308</v>
      </c>
      <c r="H118">
        <v>125</v>
      </c>
      <c r="I118">
        <v>90</v>
      </c>
    </row>
    <row r="119" spans="7:9" x14ac:dyDescent="0.25">
      <c r="G119" s="36">
        <v>43309</v>
      </c>
      <c r="H119">
        <v>169</v>
      </c>
      <c r="I119">
        <v>89</v>
      </c>
    </row>
    <row r="120" spans="7:9" x14ac:dyDescent="0.25">
      <c r="G120" s="36">
        <v>43310</v>
      </c>
      <c r="H120">
        <v>135</v>
      </c>
      <c r="I120">
        <v>84</v>
      </c>
    </row>
    <row r="121" spans="7:9" x14ac:dyDescent="0.25">
      <c r="G121" s="36">
        <v>43311</v>
      </c>
      <c r="H121">
        <v>79</v>
      </c>
      <c r="I121">
        <v>82</v>
      </c>
    </row>
    <row r="122" spans="7:9" x14ac:dyDescent="0.25">
      <c r="G122" s="36">
        <v>43312</v>
      </c>
      <c r="H122">
        <v>88</v>
      </c>
      <c r="I122">
        <v>83</v>
      </c>
    </row>
    <row r="123" spans="7:9" x14ac:dyDescent="0.25">
      <c r="G123" s="36">
        <v>43313</v>
      </c>
      <c r="H123">
        <v>118</v>
      </c>
      <c r="I123">
        <v>93</v>
      </c>
    </row>
    <row r="124" spans="7:9" x14ac:dyDescent="0.25">
      <c r="G124" s="36">
        <v>43314</v>
      </c>
      <c r="H124">
        <v>144</v>
      </c>
      <c r="I124">
        <v>92</v>
      </c>
    </row>
    <row r="125" spans="7:9" x14ac:dyDescent="0.25">
      <c r="G125" s="36">
        <v>43315</v>
      </c>
      <c r="H125">
        <v>121</v>
      </c>
      <c r="I125">
        <v>87</v>
      </c>
    </row>
    <row r="126" spans="7:9" x14ac:dyDescent="0.25">
      <c r="G126" s="36">
        <v>43316</v>
      </c>
      <c r="H126">
        <v>151</v>
      </c>
      <c r="I126">
        <v>89</v>
      </c>
    </row>
    <row r="127" spans="7:9" x14ac:dyDescent="0.25">
      <c r="G127" s="36">
        <v>43317</v>
      </c>
      <c r="H127">
        <v>166</v>
      </c>
      <c r="I127">
        <v>94</v>
      </c>
    </row>
    <row r="128" spans="7:9" x14ac:dyDescent="0.25">
      <c r="G128" s="36">
        <v>43318</v>
      </c>
      <c r="H128">
        <v>147</v>
      </c>
      <c r="I128">
        <v>95</v>
      </c>
    </row>
    <row r="129" spans="7:9" x14ac:dyDescent="0.25">
      <c r="G129" s="36">
        <v>43319</v>
      </c>
      <c r="H129">
        <v>156</v>
      </c>
      <c r="I129">
        <v>92</v>
      </c>
    </row>
    <row r="130" spans="7:9" x14ac:dyDescent="0.25">
      <c r="G130" s="36">
        <v>43320</v>
      </c>
      <c r="H130">
        <v>192</v>
      </c>
      <c r="I130">
        <v>93</v>
      </c>
    </row>
    <row r="131" spans="7:9" x14ac:dyDescent="0.25">
      <c r="G131" s="36">
        <v>43321</v>
      </c>
      <c r="H131">
        <v>135</v>
      </c>
      <c r="I131">
        <v>90</v>
      </c>
    </row>
    <row r="132" spans="7:9" x14ac:dyDescent="0.25">
      <c r="G132" s="36">
        <v>43322</v>
      </c>
      <c r="H132">
        <v>143</v>
      </c>
      <c r="I132">
        <v>91</v>
      </c>
    </row>
    <row r="133" spans="7:9" x14ac:dyDescent="0.25">
      <c r="G133" s="36">
        <v>43323</v>
      </c>
      <c r="H133">
        <v>135</v>
      </c>
      <c r="I133">
        <v>83</v>
      </c>
    </row>
    <row r="134" spans="7:9" x14ac:dyDescent="0.25">
      <c r="G134" s="36">
        <v>43324</v>
      </c>
      <c r="H134">
        <v>117</v>
      </c>
      <c r="I134">
        <v>84</v>
      </c>
    </row>
    <row r="135" spans="7:9" x14ac:dyDescent="0.25">
      <c r="G135" s="36">
        <v>43325</v>
      </c>
      <c r="H135">
        <v>75</v>
      </c>
      <c r="I135">
        <v>75</v>
      </c>
    </row>
    <row r="136" spans="7:9" x14ac:dyDescent="0.25">
      <c r="G136" s="36">
        <v>43326</v>
      </c>
      <c r="H136">
        <v>111</v>
      </c>
      <c r="I136">
        <v>87</v>
      </c>
    </row>
    <row r="137" spans="7:9" x14ac:dyDescent="0.25">
      <c r="G137" s="36">
        <v>43327</v>
      </c>
      <c r="H137">
        <v>107</v>
      </c>
      <c r="I137">
        <v>91</v>
      </c>
    </row>
    <row r="138" spans="7:9" x14ac:dyDescent="0.25">
      <c r="G138" s="36">
        <v>43328</v>
      </c>
      <c r="H138">
        <v>111</v>
      </c>
      <c r="I138">
        <v>93</v>
      </c>
    </row>
    <row r="139" spans="7:9" x14ac:dyDescent="0.25">
      <c r="G139" s="36">
        <v>43329</v>
      </c>
      <c r="H139">
        <v>119</v>
      </c>
      <c r="I139">
        <v>91</v>
      </c>
    </row>
    <row r="140" spans="7:9" x14ac:dyDescent="0.25">
      <c r="G140" s="36">
        <v>43330</v>
      </c>
      <c r="H140">
        <v>116</v>
      </c>
      <c r="I140">
        <v>90</v>
      </c>
    </row>
    <row r="141" spans="7:9" x14ac:dyDescent="0.25">
      <c r="G141" s="36">
        <v>43331</v>
      </c>
      <c r="H141">
        <v>103</v>
      </c>
      <c r="I141">
        <v>75</v>
      </c>
    </row>
    <row r="142" spans="7:9" x14ac:dyDescent="0.25">
      <c r="G142" s="36">
        <v>43332</v>
      </c>
      <c r="H142">
        <v>6</v>
      </c>
      <c r="I142">
        <v>72</v>
      </c>
    </row>
  </sheetData>
  <hyperlinks>
    <hyperlink ref="K1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21"/>
  <sheetViews>
    <sheetView workbookViewId="0">
      <selection activeCell="B21" sqref="B21:C21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2.57031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43223</v>
      </c>
      <c r="B2" t="s">
        <v>0</v>
      </c>
      <c r="C2">
        <v>36</v>
      </c>
    </row>
    <row r="3" spans="1:3" x14ac:dyDescent="0.25">
      <c r="A3" s="4">
        <v>43223</v>
      </c>
      <c r="B3" t="s">
        <v>1</v>
      </c>
      <c r="C3">
        <v>66</v>
      </c>
    </row>
    <row r="4" spans="1:3" x14ac:dyDescent="0.25">
      <c r="A4" s="4">
        <v>43223</v>
      </c>
      <c r="B4" t="s">
        <v>2</v>
      </c>
      <c r="C4">
        <v>2</v>
      </c>
    </row>
    <row r="5" spans="1:3" x14ac:dyDescent="0.25">
      <c r="A5" s="4">
        <v>43223</v>
      </c>
      <c r="B5" t="s">
        <v>3</v>
      </c>
      <c r="C5">
        <v>166</v>
      </c>
    </row>
    <row r="6" spans="1:3" x14ac:dyDescent="0.25">
      <c r="A6" s="4">
        <v>43223</v>
      </c>
      <c r="B6" t="s">
        <v>4</v>
      </c>
      <c r="C6">
        <v>55</v>
      </c>
    </row>
    <row r="7" spans="1:3" x14ac:dyDescent="0.25">
      <c r="A7" s="4">
        <v>43223</v>
      </c>
      <c r="B7" t="s">
        <v>5</v>
      </c>
      <c r="C7">
        <v>82</v>
      </c>
    </row>
    <row r="8" spans="1:3" x14ac:dyDescent="0.25">
      <c r="A8" s="4">
        <v>43223</v>
      </c>
      <c r="B8" t="s">
        <v>6</v>
      </c>
      <c r="C8">
        <v>49</v>
      </c>
    </row>
    <row r="9" spans="1:3" x14ac:dyDescent="0.25">
      <c r="A9" s="4">
        <v>43223</v>
      </c>
      <c r="B9" t="s">
        <v>7</v>
      </c>
      <c r="C9">
        <v>132</v>
      </c>
    </row>
    <row r="10" spans="1:3" x14ac:dyDescent="0.25">
      <c r="A10" s="4">
        <v>43223</v>
      </c>
      <c r="B10" t="s">
        <v>8</v>
      </c>
      <c r="C10">
        <v>15</v>
      </c>
    </row>
    <row r="11" spans="1:3" x14ac:dyDescent="0.25">
      <c r="A11" s="4">
        <v>43223</v>
      </c>
      <c r="B11" t="s">
        <v>9</v>
      </c>
      <c r="C11">
        <v>854</v>
      </c>
    </row>
    <row r="12" spans="1:3" x14ac:dyDescent="0.25">
      <c r="A12" s="4">
        <v>43223</v>
      </c>
      <c r="B12" t="s">
        <v>10</v>
      </c>
      <c r="C12">
        <v>337</v>
      </c>
    </row>
    <row r="13" spans="1:3" x14ac:dyDescent="0.25">
      <c r="A13" s="4">
        <v>43223</v>
      </c>
      <c r="B13" t="s">
        <v>11</v>
      </c>
      <c r="C13">
        <v>171</v>
      </c>
    </row>
    <row r="14" spans="1:3" x14ac:dyDescent="0.25">
      <c r="A14" s="4">
        <v>43223</v>
      </c>
      <c r="B14" t="s">
        <v>12</v>
      </c>
      <c r="C14">
        <v>86</v>
      </c>
    </row>
    <row r="15" spans="1:3" x14ac:dyDescent="0.25">
      <c r="A15" s="4">
        <v>43223</v>
      </c>
      <c r="B15" t="s">
        <v>13</v>
      </c>
      <c r="C15">
        <v>445</v>
      </c>
    </row>
    <row r="16" spans="1:3" x14ac:dyDescent="0.25">
      <c r="A16" s="4">
        <v>43223</v>
      </c>
      <c r="B16" t="s">
        <v>14</v>
      </c>
      <c r="C16">
        <v>41</v>
      </c>
    </row>
    <row r="17" spans="1:3" x14ac:dyDescent="0.25">
      <c r="A17" s="4">
        <v>43223</v>
      </c>
      <c r="B17" t="s">
        <v>15</v>
      </c>
      <c r="C17">
        <v>177</v>
      </c>
    </row>
    <row r="18" spans="1:3" x14ac:dyDescent="0.25">
      <c r="A18" s="4">
        <v>43223</v>
      </c>
      <c r="B18" t="s">
        <v>16</v>
      </c>
      <c r="C18">
        <v>38</v>
      </c>
    </row>
    <row r="19" spans="1:3" x14ac:dyDescent="0.25">
      <c r="A19" s="4">
        <v>43223</v>
      </c>
      <c r="B19" t="s">
        <v>17</v>
      </c>
      <c r="C19">
        <v>7</v>
      </c>
    </row>
    <row r="21" spans="1:3" x14ac:dyDescent="0.25">
      <c r="B21" t="s">
        <v>39</v>
      </c>
      <c r="C21">
        <f>SUM(C2:C19)</f>
        <v>2759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20"/>
  <sheetViews>
    <sheetView workbookViewId="0">
      <selection activeCell="C2" sqref="C2:C18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2.5703125" bestFit="1" customWidth="1"/>
  </cols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43213</v>
      </c>
      <c r="B2" t="s">
        <v>0</v>
      </c>
      <c r="C2">
        <v>17</v>
      </c>
    </row>
    <row r="3" spans="1:3" x14ac:dyDescent="0.25">
      <c r="A3" s="4">
        <v>43213</v>
      </c>
      <c r="B3" t="s">
        <v>1</v>
      </c>
      <c r="C3">
        <v>45</v>
      </c>
    </row>
    <row r="4" spans="1:3" x14ac:dyDescent="0.25">
      <c r="A4" s="4">
        <v>43213</v>
      </c>
      <c r="B4" t="s">
        <v>2</v>
      </c>
      <c r="C4">
        <v>1</v>
      </c>
    </row>
    <row r="5" spans="1:3" x14ac:dyDescent="0.25">
      <c r="A5" s="4">
        <v>43213</v>
      </c>
      <c r="B5" t="s">
        <v>3</v>
      </c>
      <c r="C5">
        <v>116</v>
      </c>
    </row>
    <row r="6" spans="1:3" x14ac:dyDescent="0.25">
      <c r="A6" s="4">
        <v>43213</v>
      </c>
      <c r="B6" t="s">
        <v>4</v>
      </c>
      <c r="C6">
        <v>29</v>
      </c>
    </row>
    <row r="7" spans="1:3" x14ac:dyDescent="0.25">
      <c r="A7" s="4">
        <v>43213</v>
      </c>
      <c r="B7" t="s">
        <v>5</v>
      </c>
      <c r="C7">
        <v>75</v>
      </c>
    </row>
    <row r="8" spans="1:3" x14ac:dyDescent="0.25">
      <c r="A8" s="4">
        <v>43213</v>
      </c>
      <c r="B8" t="s">
        <v>6</v>
      </c>
      <c r="C8">
        <v>36</v>
      </c>
    </row>
    <row r="9" spans="1:3" x14ac:dyDescent="0.25">
      <c r="A9" s="4">
        <v>43213</v>
      </c>
      <c r="B9" t="s">
        <v>7</v>
      </c>
      <c r="C9">
        <v>41</v>
      </c>
    </row>
    <row r="10" spans="1:3" x14ac:dyDescent="0.25">
      <c r="A10" s="4">
        <v>43213</v>
      </c>
      <c r="B10" t="s">
        <v>9</v>
      </c>
      <c r="C10">
        <v>574</v>
      </c>
    </row>
    <row r="11" spans="1:3" x14ac:dyDescent="0.25">
      <c r="A11" s="4">
        <v>43213</v>
      </c>
      <c r="B11" t="s">
        <v>10</v>
      </c>
      <c r="C11">
        <v>164</v>
      </c>
    </row>
    <row r="12" spans="1:3" x14ac:dyDescent="0.25">
      <c r="A12" s="4">
        <v>43213</v>
      </c>
      <c r="B12" t="s">
        <v>11</v>
      </c>
      <c r="C12">
        <v>70</v>
      </c>
    </row>
    <row r="13" spans="1:3" x14ac:dyDescent="0.25">
      <c r="A13" s="4">
        <v>43213</v>
      </c>
      <c r="B13" t="s">
        <v>12</v>
      </c>
      <c r="C13">
        <v>61</v>
      </c>
    </row>
    <row r="14" spans="1:3" x14ac:dyDescent="0.25">
      <c r="A14" s="4">
        <v>43213</v>
      </c>
      <c r="B14" t="s">
        <v>13</v>
      </c>
      <c r="C14">
        <v>273</v>
      </c>
    </row>
    <row r="15" spans="1:3" x14ac:dyDescent="0.25">
      <c r="A15" s="4">
        <v>43213</v>
      </c>
      <c r="B15" t="s">
        <v>14</v>
      </c>
      <c r="C15">
        <v>16</v>
      </c>
    </row>
    <row r="16" spans="1:3" x14ac:dyDescent="0.25">
      <c r="A16" s="4">
        <v>43213</v>
      </c>
      <c r="B16" t="s">
        <v>15</v>
      </c>
      <c r="C16">
        <v>98</v>
      </c>
    </row>
    <row r="17" spans="1:3" x14ac:dyDescent="0.25">
      <c r="A17" s="4">
        <v>43213</v>
      </c>
      <c r="B17" t="s">
        <v>16</v>
      </c>
      <c r="C17">
        <v>10</v>
      </c>
    </row>
    <row r="18" spans="1:3" x14ac:dyDescent="0.25">
      <c r="A18" s="4">
        <v>43213</v>
      </c>
      <c r="B18" t="s">
        <v>17</v>
      </c>
      <c r="C18">
        <v>7</v>
      </c>
    </row>
    <row r="20" spans="1:3" x14ac:dyDescent="0.25">
      <c r="B20" t="s">
        <v>39</v>
      </c>
      <c r="C20">
        <f>SUM(C1:C18)</f>
        <v>1633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1"/>
  <sheetViews>
    <sheetView workbookViewId="0">
      <selection activeCell="A21" sqref="A21:B21"/>
    </sheetView>
  </sheetViews>
  <sheetFormatPr defaultRowHeight="12.75" x14ac:dyDescent="0.2"/>
  <cols>
    <col min="1" max="1" width="15.85546875" style="2" bestFit="1" customWidth="1"/>
    <col min="2" max="2" width="12.5703125" style="2" bestFit="1" customWidth="1"/>
    <col min="3" max="3" width="15.140625" style="2" bestFit="1" customWidth="1"/>
    <col min="4" max="16384" width="9.140625" style="2"/>
  </cols>
  <sheetData>
    <row r="1" spans="1:3" ht="15.75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16</v>
      </c>
      <c r="C2" s="3">
        <v>43191</v>
      </c>
    </row>
    <row r="3" spans="1:3" x14ac:dyDescent="0.2">
      <c r="A3" s="2" t="s">
        <v>1</v>
      </c>
      <c r="B3" s="2">
        <v>51</v>
      </c>
      <c r="C3" s="3">
        <v>43191</v>
      </c>
    </row>
    <row r="4" spans="1:3" x14ac:dyDescent="0.2">
      <c r="A4" s="2" t="s">
        <v>2</v>
      </c>
      <c r="B4" s="2">
        <v>1</v>
      </c>
      <c r="C4" s="3">
        <v>43191</v>
      </c>
    </row>
    <row r="5" spans="1:3" x14ac:dyDescent="0.2">
      <c r="A5" s="2" t="s">
        <v>3</v>
      </c>
      <c r="B5" s="2">
        <v>78</v>
      </c>
      <c r="C5" s="3">
        <v>43191</v>
      </c>
    </row>
    <row r="6" spans="1:3" x14ac:dyDescent="0.2">
      <c r="A6" s="2" t="s">
        <v>4</v>
      </c>
      <c r="B6" s="2">
        <v>41</v>
      </c>
      <c r="C6" s="3">
        <v>43191</v>
      </c>
    </row>
    <row r="7" spans="1:3" x14ac:dyDescent="0.2">
      <c r="A7" s="2" t="s">
        <v>5</v>
      </c>
      <c r="B7" s="2">
        <v>13</v>
      </c>
      <c r="C7" s="3">
        <v>43191</v>
      </c>
    </row>
    <row r="8" spans="1:3" x14ac:dyDescent="0.2">
      <c r="A8" s="2" t="s">
        <v>6</v>
      </c>
      <c r="B8" s="2">
        <v>44</v>
      </c>
      <c r="C8" s="3">
        <v>43191</v>
      </c>
    </row>
    <row r="9" spans="1:3" x14ac:dyDescent="0.2">
      <c r="A9" s="2" t="s">
        <v>7</v>
      </c>
      <c r="B9" s="2">
        <v>63</v>
      </c>
      <c r="C9" s="3">
        <v>43191</v>
      </c>
    </row>
    <row r="10" spans="1:3" x14ac:dyDescent="0.2">
      <c r="A10" s="2" t="s">
        <v>8</v>
      </c>
      <c r="B10" s="2">
        <v>3</v>
      </c>
      <c r="C10" s="3">
        <v>43191</v>
      </c>
    </row>
    <row r="11" spans="1:3" x14ac:dyDescent="0.2">
      <c r="A11" s="2" t="s">
        <v>9</v>
      </c>
      <c r="B11" s="2">
        <v>331</v>
      </c>
      <c r="C11" s="3">
        <v>43191</v>
      </c>
    </row>
    <row r="12" spans="1:3" x14ac:dyDescent="0.2">
      <c r="A12" s="2" t="s">
        <v>10</v>
      </c>
      <c r="B12" s="2">
        <v>174</v>
      </c>
      <c r="C12" s="3">
        <v>43191</v>
      </c>
    </row>
    <row r="13" spans="1:3" x14ac:dyDescent="0.2">
      <c r="A13" s="2" t="s">
        <v>11</v>
      </c>
      <c r="B13" s="2">
        <v>90</v>
      </c>
      <c r="C13" s="3">
        <v>43191</v>
      </c>
    </row>
    <row r="14" spans="1:3" x14ac:dyDescent="0.2">
      <c r="A14" s="2" t="s">
        <v>12</v>
      </c>
      <c r="B14" s="2">
        <v>26</v>
      </c>
      <c r="C14" s="3">
        <v>43191</v>
      </c>
    </row>
    <row r="15" spans="1:3" x14ac:dyDescent="0.2">
      <c r="A15" s="2" t="s">
        <v>13</v>
      </c>
      <c r="B15" s="2">
        <v>174</v>
      </c>
      <c r="C15" s="3">
        <v>43191</v>
      </c>
    </row>
    <row r="16" spans="1:3" x14ac:dyDescent="0.2">
      <c r="A16" s="2" t="s">
        <v>14</v>
      </c>
      <c r="B16" s="2">
        <v>21</v>
      </c>
      <c r="C16" s="3">
        <v>43191</v>
      </c>
    </row>
    <row r="17" spans="1:3" x14ac:dyDescent="0.2">
      <c r="A17" s="2" t="s">
        <v>15</v>
      </c>
      <c r="B17" s="2">
        <v>99</v>
      </c>
      <c r="C17" s="3">
        <v>43191</v>
      </c>
    </row>
    <row r="18" spans="1:3" x14ac:dyDescent="0.2">
      <c r="A18" s="2" t="s">
        <v>16</v>
      </c>
      <c r="B18" s="2">
        <v>26</v>
      </c>
      <c r="C18" s="3">
        <v>43191</v>
      </c>
    </row>
    <row r="19" spans="1:3" x14ac:dyDescent="0.2">
      <c r="A19" s="2" t="s">
        <v>17</v>
      </c>
      <c r="B19" s="2">
        <v>2</v>
      </c>
      <c r="C19" s="3">
        <v>43191</v>
      </c>
    </row>
    <row r="21" spans="1:3" ht="15" x14ac:dyDescent="0.25">
      <c r="A21" t="s">
        <v>39</v>
      </c>
      <c r="B21">
        <f>SUM(B2:B19)</f>
        <v>1253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6"/>
  <sheetViews>
    <sheetView workbookViewId="0">
      <selection activeCell="A16" sqref="A16:B16"/>
    </sheetView>
  </sheetViews>
  <sheetFormatPr defaultRowHeight="12.75" x14ac:dyDescent="0.2"/>
  <cols>
    <col min="1" max="1" width="15.5703125" style="2" bestFit="1" customWidth="1"/>
    <col min="2" max="2" width="12.5703125" style="2" bestFit="1" customWidth="1"/>
    <col min="3" max="3" width="15.140625" style="2" bestFit="1" customWidth="1"/>
    <col min="4" max="16384" width="9.140625" style="2"/>
  </cols>
  <sheetData>
    <row r="1" spans="1:3" ht="15.75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5</v>
      </c>
      <c r="C2" s="3">
        <v>43160</v>
      </c>
    </row>
    <row r="3" spans="1:3" x14ac:dyDescent="0.2">
      <c r="A3" s="2" t="s">
        <v>1</v>
      </c>
      <c r="B3" s="2">
        <v>11</v>
      </c>
      <c r="C3" s="3">
        <v>43160</v>
      </c>
    </row>
    <row r="4" spans="1:3" x14ac:dyDescent="0.2">
      <c r="A4" s="2" t="s">
        <v>3</v>
      </c>
      <c r="B4" s="2">
        <v>22</v>
      </c>
      <c r="C4" s="3">
        <v>43160</v>
      </c>
    </row>
    <row r="5" spans="1:3" x14ac:dyDescent="0.2">
      <c r="A5" s="2" t="s">
        <v>4</v>
      </c>
      <c r="B5" s="2">
        <v>3</v>
      </c>
      <c r="C5" s="3">
        <v>43160</v>
      </c>
    </row>
    <row r="6" spans="1:3" x14ac:dyDescent="0.2">
      <c r="A6" s="2" t="s">
        <v>5</v>
      </c>
      <c r="B6" s="2">
        <v>28</v>
      </c>
      <c r="C6" s="3">
        <v>43160</v>
      </c>
    </row>
    <row r="7" spans="1:3" x14ac:dyDescent="0.2">
      <c r="A7" s="2" t="s">
        <v>7</v>
      </c>
      <c r="B7" s="2">
        <v>5</v>
      </c>
      <c r="C7" s="3">
        <v>43160</v>
      </c>
    </row>
    <row r="8" spans="1:3" x14ac:dyDescent="0.2">
      <c r="A8" s="2" t="s">
        <v>9</v>
      </c>
      <c r="B8" s="2">
        <v>160</v>
      </c>
      <c r="C8" s="3">
        <v>43160</v>
      </c>
    </row>
    <row r="9" spans="1:3" x14ac:dyDescent="0.2">
      <c r="A9" s="2" t="s">
        <v>10</v>
      </c>
      <c r="B9" s="2">
        <v>33</v>
      </c>
      <c r="C9" s="3">
        <v>43160</v>
      </c>
    </row>
    <row r="10" spans="1:3" x14ac:dyDescent="0.2">
      <c r="A10" s="2" t="s">
        <v>11</v>
      </c>
      <c r="B10" s="2">
        <v>11</v>
      </c>
      <c r="C10" s="3">
        <v>43160</v>
      </c>
    </row>
    <row r="11" spans="1:3" x14ac:dyDescent="0.2">
      <c r="A11" s="2" t="s">
        <v>12</v>
      </c>
      <c r="B11" s="2">
        <v>22</v>
      </c>
      <c r="C11" s="3">
        <v>43160</v>
      </c>
    </row>
    <row r="12" spans="1:3" x14ac:dyDescent="0.2">
      <c r="A12" s="2" t="s">
        <v>13</v>
      </c>
      <c r="B12" s="2">
        <v>65</v>
      </c>
      <c r="C12" s="3">
        <v>43160</v>
      </c>
    </row>
    <row r="13" spans="1:3" x14ac:dyDescent="0.2">
      <c r="A13" s="2" t="s">
        <v>14</v>
      </c>
      <c r="B13" s="2">
        <v>2</v>
      </c>
      <c r="C13" s="3">
        <v>43160</v>
      </c>
    </row>
    <row r="14" spans="1:3" x14ac:dyDescent="0.2">
      <c r="A14" s="2" t="s">
        <v>15</v>
      </c>
      <c r="B14" s="2">
        <v>17</v>
      </c>
      <c r="C14" s="3">
        <v>43160</v>
      </c>
    </row>
    <row r="16" spans="1:3" x14ac:dyDescent="0.2">
      <c r="A16" s="2" t="s">
        <v>39</v>
      </c>
      <c r="B16" s="2">
        <f>SUM(B2:B14)</f>
        <v>384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C13"/>
  <sheetViews>
    <sheetView workbookViewId="0">
      <selection activeCell="A13" sqref="A13:B13"/>
    </sheetView>
  </sheetViews>
  <sheetFormatPr defaultRowHeight="12.75" x14ac:dyDescent="0.2"/>
  <cols>
    <col min="1" max="1" width="15.5703125" style="2" bestFit="1" customWidth="1"/>
    <col min="2" max="2" width="12.5703125" style="2" bestFit="1" customWidth="1"/>
    <col min="3" max="3" width="15.140625" style="2" bestFit="1" customWidth="1"/>
    <col min="4" max="16384" width="9.140625" style="2"/>
  </cols>
  <sheetData>
    <row r="1" spans="1:3" ht="15.75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2</v>
      </c>
      <c r="C2" s="3">
        <v>43132</v>
      </c>
    </row>
    <row r="3" spans="1:3" x14ac:dyDescent="0.2">
      <c r="A3" s="2" t="s">
        <v>3</v>
      </c>
      <c r="B3" s="2">
        <v>30</v>
      </c>
      <c r="C3" s="3">
        <v>43132</v>
      </c>
    </row>
    <row r="4" spans="1:3" x14ac:dyDescent="0.2">
      <c r="A4" s="2" t="s">
        <v>5</v>
      </c>
      <c r="B4" s="2">
        <v>25</v>
      </c>
      <c r="C4" s="3">
        <v>43132</v>
      </c>
    </row>
    <row r="5" spans="1:3" x14ac:dyDescent="0.2">
      <c r="A5" s="2" t="s">
        <v>9</v>
      </c>
      <c r="B5" s="2">
        <v>145</v>
      </c>
      <c r="C5" s="3">
        <v>43132</v>
      </c>
    </row>
    <row r="6" spans="1:3" x14ac:dyDescent="0.2">
      <c r="A6" s="2" t="s">
        <v>10</v>
      </c>
      <c r="B6" s="2">
        <v>24</v>
      </c>
      <c r="C6" s="3">
        <v>43132</v>
      </c>
    </row>
    <row r="7" spans="1:3" x14ac:dyDescent="0.2">
      <c r="A7" s="2" t="s">
        <v>12</v>
      </c>
      <c r="B7" s="2">
        <v>18</v>
      </c>
      <c r="C7" s="3">
        <v>43132</v>
      </c>
    </row>
    <row r="8" spans="1:3" x14ac:dyDescent="0.2">
      <c r="A8" s="2" t="s">
        <v>13</v>
      </c>
      <c r="B8" s="2">
        <v>65</v>
      </c>
      <c r="C8" s="3">
        <v>43132</v>
      </c>
    </row>
    <row r="9" spans="1:3" x14ac:dyDescent="0.2">
      <c r="A9" s="2" t="s">
        <v>14</v>
      </c>
      <c r="B9" s="2">
        <v>4</v>
      </c>
      <c r="C9" s="3">
        <v>43132</v>
      </c>
    </row>
    <row r="10" spans="1:3" x14ac:dyDescent="0.2">
      <c r="A10" s="2" t="s">
        <v>15</v>
      </c>
      <c r="B10" s="2">
        <v>8</v>
      </c>
      <c r="C10" s="3">
        <v>43132</v>
      </c>
    </row>
    <row r="11" spans="1:3" x14ac:dyDescent="0.2">
      <c r="A11" s="2" t="s">
        <v>17</v>
      </c>
      <c r="B11" s="2">
        <v>2</v>
      </c>
      <c r="C11" s="3">
        <v>43132</v>
      </c>
    </row>
    <row r="13" spans="1:3" x14ac:dyDescent="0.2">
      <c r="A13" s="2" t="s">
        <v>39</v>
      </c>
      <c r="B13" s="2">
        <f>SUM(B2:B11)</f>
        <v>323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2"/>
  <sheetViews>
    <sheetView topLeftCell="A2" workbookViewId="0">
      <selection activeCell="A12" sqref="A12:B12"/>
    </sheetView>
  </sheetViews>
  <sheetFormatPr defaultRowHeight="12.75" x14ac:dyDescent="0.2"/>
  <cols>
    <col min="1" max="1" width="15.5703125" style="2" bestFit="1" customWidth="1"/>
    <col min="2" max="2" width="12.5703125" style="2" bestFit="1" customWidth="1"/>
    <col min="3" max="3" width="15.140625" style="2" bestFit="1" customWidth="1"/>
    <col min="4" max="16384" width="9.140625" style="2"/>
  </cols>
  <sheetData>
    <row r="1" spans="1:3" ht="15.75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</v>
      </c>
      <c r="C2" s="3">
        <v>43101</v>
      </c>
    </row>
    <row r="3" spans="1:3" x14ac:dyDescent="0.2">
      <c r="A3" s="2" t="s">
        <v>3</v>
      </c>
      <c r="B3" s="2">
        <v>9</v>
      </c>
      <c r="C3" s="3">
        <v>43101</v>
      </c>
    </row>
    <row r="4" spans="1:3" x14ac:dyDescent="0.2">
      <c r="A4" s="2" t="s">
        <v>5</v>
      </c>
      <c r="B4" s="2">
        <v>9</v>
      </c>
      <c r="C4" s="3">
        <v>43101</v>
      </c>
    </row>
    <row r="5" spans="1:3" x14ac:dyDescent="0.2">
      <c r="A5" s="2" t="s">
        <v>9</v>
      </c>
      <c r="B5" s="2">
        <v>38</v>
      </c>
      <c r="C5" s="3">
        <v>43101</v>
      </c>
    </row>
    <row r="6" spans="1:3" x14ac:dyDescent="0.2">
      <c r="A6" s="2" t="s">
        <v>10</v>
      </c>
      <c r="B6" s="2">
        <v>4</v>
      </c>
      <c r="C6" s="3">
        <v>43101</v>
      </c>
    </row>
    <row r="7" spans="1:3" x14ac:dyDescent="0.2">
      <c r="A7" s="2" t="s">
        <v>12</v>
      </c>
      <c r="B7" s="2">
        <v>2</v>
      </c>
      <c r="C7" s="3">
        <v>43101</v>
      </c>
    </row>
    <row r="8" spans="1:3" x14ac:dyDescent="0.2">
      <c r="A8" s="2" t="s">
        <v>13</v>
      </c>
      <c r="B8" s="2">
        <v>26</v>
      </c>
      <c r="C8" s="3">
        <v>43101</v>
      </c>
    </row>
    <row r="9" spans="1:3" x14ac:dyDescent="0.2">
      <c r="A9" s="2" t="s">
        <v>15</v>
      </c>
      <c r="B9" s="2">
        <v>6</v>
      </c>
      <c r="C9" s="3">
        <v>43101</v>
      </c>
    </row>
    <row r="10" spans="1:3" x14ac:dyDescent="0.2">
      <c r="A10" s="2" t="s">
        <v>17</v>
      </c>
      <c r="B10" s="2">
        <v>3</v>
      </c>
      <c r="C10" s="3">
        <v>43101</v>
      </c>
    </row>
    <row r="12" spans="1:3" x14ac:dyDescent="0.2">
      <c r="A12" s="2" t="s">
        <v>39</v>
      </c>
      <c r="B12" s="2">
        <f>SUM(B2:B10)</f>
        <v>98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9"/>
  <sheetViews>
    <sheetView tabSelected="1" topLeftCell="K1" workbookViewId="0">
      <selection activeCell="AD12" sqref="AD2:AD12"/>
    </sheetView>
  </sheetViews>
  <sheetFormatPr defaultRowHeight="15" x14ac:dyDescent="0.25"/>
  <cols>
    <col min="1" max="1" width="15.140625" customWidth="1"/>
    <col min="2" max="2" width="6" bestFit="1" customWidth="1"/>
    <col min="3" max="3" width="9.140625" customWidth="1"/>
    <col min="5" max="5" width="8.5703125" bestFit="1" customWidth="1"/>
    <col min="9" max="9" width="15.140625" bestFit="1" customWidth="1"/>
    <col min="23" max="25" width="9.140625" customWidth="1"/>
  </cols>
  <sheetData>
    <row r="1" spans="1:30" ht="15.75" thickBot="1" x14ac:dyDescent="0.3">
      <c r="A1" s="5" t="s">
        <v>19</v>
      </c>
      <c r="B1" s="6" t="s">
        <v>29</v>
      </c>
      <c r="C1" s="6" t="s">
        <v>30</v>
      </c>
      <c r="P1" s="10"/>
    </row>
    <row r="2" spans="1:30" ht="15.75" thickBot="1" x14ac:dyDescent="0.3">
      <c r="A2" s="7" t="s">
        <v>25</v>
      </c>
      <c r="B2">
        <f>SUM(AD6,AD7:AD10)</f>
        <v>22487</v>
      </c>
      <c r="C2" s="8">
        <f>(B2/(B$2+B$3+B$4+B$5))</f>
        <v>0.84318872098691366</v>
      </c>
      <c r="I2" s="19" t="s">
        <v>19</v>
      </c>
      <c r="J2" s="25">
        <v>43101</v>
      </c>
      <c r="K2" s="25">
        <v>43132</v>
      </c>
      <c r="L2" s="25">
        <v>43160</v>
      </c>
      <c r="M2" s="25">
        <v>43213</v>
      </c>
      <c r="N2" s="25">
        <v>43223</v>
      </c>
      <c r="O2" s="25">
        <v>43227</v>
      </c>
      <c r="P2" s="25">
        <v>43234</v>
      </c>
      <c r="Q2" s="9">
        <v>43241</v>
      </c>
      <c r="R2" s="9">
        <v>43248</v>
      </c>
      <c r="S2" s="9">
        <v>43255</v>
      </c>
      <c r="T2" s="9">
        <v>43262</v>
      </c>
      <c r="U2" s="9">
        <v>43269</v>
      </c>
      <c r="V2" s="9">
        <v>43276</v>
      </c>
      <c r="W2" s="9">
        <v>43283</v>
      </c>
      <c r="X2" s="9">
        <v>43290</v>
      </c>
      <c r="Y2" s="9">
        <v>43297</v>
      </c>
      <c r="Z2" s="9" t="s">
        <v>55</v>
      </c>
      <c r="AA2" s="9" t="s">
        <v>60</v>
      </c>
      <c r="AB2" s="9" t="s">
        <v>62</v>
      </c>
      <c r="AC2" s="9" t="s">
        <v>64</v>
      </c>
      <c r="AD2" s="9" t="s">
        <v>67</v>
      </c>
    </row>
    <row r="3" spans="1:30" x14ac:dyDescent="0.25">
      <c r="A3" s="7" t="s">
        <v>27</v>
      </c>
      <c r="B3">
        <f>SUM(AD5:AD5)</f>
        <v>3003</v>
      </c>
      <c r="C3" s="8">
        <f t="shared" ref="C3:C5" si="0">(B3/(B$2+B$3+B$4+B$5))</f>
        <v>0.11260264726836401</v>
      </c>
      <c r="I3" s="20" t="s">
        <v>32</v>
      </c>
      <c r="J3" s="26">
        <v>0</v>
      </c>
      <c r="K3" s="26">
        <v>0</v>
      </c>
      <c r="L3" s="26">
        <v>11</v>
      </c>
      <c r="M3" s="28">
        <f>SUMIF('Apr 23'!$B$2:$B$100,($I3&amp;"*"),'Apr 23'!$C$2:$C$100)</f>
        <v>46</v>
      </c>
      <c r="N3" s="26">
        <f>SUMIF('May 3'!$B$2:$B$100,($I3&amp;"*"),'May 3'!$C$2:$C$100)</f>
        <v>68</v>
      </c>
      <c r="O3" s="26">
        <f>SUMIF('May 7'!$B$2:$B$100,($I3&amp;"*"),'May 7'!$C$2:$C$100)</f>
        <v>80</v>
      </c>
      <c r="P3" s="28">
        <f>SUMIF('May 14'!$B$2:$B$100,($I3&amp;"*"),'May 14'!$C$2:$C$100)</f>
        <v>103</v>
      </c>
      <c r="Q3" s="11">
        <f>SUMIF('May 21'!$B$2:$B$100,($I3&amp;"*"),'May 21'!$C$2:$C$100)</f>
        <v>153</v>
      </c>
      <c r="R3" s="11">
        <f>SUMIF('May 28'!$B$2:$B$100,($I3&amp;"*"),'May 28'!$C$2:$C$100)</f>
        <v>232</v>
      </c>
      <c r="S3" s="11">
        <f>SUMIF('Jun 4'!$B$2:$B$100,($I3&amp;"*"),'Jun 4'!$C$2:$C$100)</f>
        <v>313</v>
      </c>
      <c r="T3" s="11">
        <f>SUMIF('Jun 11'!$B$2:$B$100,($I3&amp;"*"),'Jun 11'!$C$2:$C$100)</f>
        <v>357</v>
      </c>
      <c r="U3" s="11">
        <f>SUMIF('Jun 18'!$B$2:$B$100,($I3&amp;"*"),'Jun 18'!$C$2:$C$100)</f>
        <v>399</v>
      </c>
      <c r="V3" s="11">
        <f>SUMIF('Jun 25'!$B$2:$B$100,($I3&amp;"*"),'Jun 25'!$C$2:$C$100)</f>
        <v>467</v>
      </c>
      <c r="W3" s="11">
        <f>SUMIF('Jul 2'!$B$2:$B$100,($I3&amp;"*"),'Jul 2'!$C$2:$C$100)</f>
        <v>537</v>
      </c>
      <c r="X3" s="11">
        <f>SUMIF('Jul 9'!$B$2:$B$100,($I3&amp;"*"),'Jul 9'!$C$2:$C$100)</f>
        <v>617</v>
      </c>
      <c r="Y3" s="11">
        <f>SUMIF('Jul 16'!$B$2:$B$100,($I3&amp;"*"),'Jul 16'!$C$2:$C$100)</f>
        <v>700</v>
      </c>
      <c r="Z3" s="11">
        <f>SUMIF('Jul 23'!$B$2:$B$100,($I3&amp;"*"),'Jul 23'!$C$2:$C$100)</f>
        <v>766</v>
      </c>
      <c r="AA3" s="11">
        <f>SUMIF('Jul 30'!$B$2:$B$100,($I3&amp;"*"),'Jul 30'!$C$2:$C$100)</f>
        <v>830</v>
      </c>
      <c r="AB3" s="11">
        <f>SUMIF('Aug 07'!$B$2:$B$100,($I3&amp;"*"),'Aug 07'!$C$2:$C$100)</f>
        <v>920</v>
      </c>
      <c r="AC3" s="11">
        <f>SUMIF('Aug 13'!$B$2:$B$100,($I3&amp;"*"),'Aug 13'!$C$2:$C$100)</f>
        <v>1048</v>
      </c>
      <c r="AD3" s="11">
        <f>SUMIF('Aug 20'!$B$2:$B$100,($I3&amp;"*"),'Aug 20'!$C$2:$C$100)</f>
        <v>1171</v>
      </c>
    </row>
    <row r="4" spans="1:30" x14ac:dyDescent="0.25">
      <c r="A4" s="7" t="s">
        <v>26</v>
      </c>
      <c r="B4">
        <f>SUM(AD3:AD3)</f>
        <v>1171</v>
      </c>
      <c r="C4" s="8">
        <f t="shared" si="0"/>
        <v>4.3908657992425666E-2</v>
      </c>
      <c r="H4" s="18"/>
      <c r="I4" s="21" t="s">
        <v>44</v>
      </c>
      <c r="J4" s="26">
        <v>0</v>
      </c>
      <c r="K4" s="26">
        <v>0</v>
      </c>
      <c r="L4" s="26">
        <v>0</v>
      </c>
      <c r="M4" s="26">
        <f>SUMIF('Apr 23'!$B$2:$B$100,($I4&amp;"*"),'Apr 23'!$C$2:$C$100)</f>
        <v>0</v>
      </c>
      <c r="N4" s="26">
        <f>SUMIF('May 3'!$B$2:$B$100,($I4&amp;"*"),'May 3'!$C$2:$C$100)</f>
        <v>0</v>
      </c>
      <c r="O4" s="26">
        <f>SUMIF('May 7'!$B$2:$B$100,($I4&amp;"*"),'May 7'!$C$2:$C$100)</f>
        <v>0</v>
      </c>
      <c r="P4" s="26">
        <f>SUMIF('May 14'!$B$2:$B$100,($I4&amp;"*"),'May 14'!$C$2:$C$100)</f>
        <v>0</v>
      </c>
      <c r="Q4" s="11">
        <f>SUMIF('May 21'!$B$2:$B$100,($I4&amp;"*"),'May 21'!$C$2:$C$100)</f>
        <v>1</v>
      </c>
      <c r="R4" s="11">
        <f>SUMIF('May 28'!$B$2:$B$100,($I4&amp;"*"),'May 28'!$C$2:$C$100)</f>
        <v>2</v>
      </c>
      <c r="S4" s="11">
        <f>SUMIF('Jun 4'!$B$2:$B$100,($I4&amp;"*"),'Jun 4'!$C$2:$C$100)</f>
        <v>1</v>
      </c>
      <c r="T4" s="11">
        <f>SUMIF('Jun 11'!$B$2:$B$100,($I4&amp;"*"),'Jun 11'!$C$2:$C$100)</f>
        <v>3</v>
      </c>
      <c r="U4" s="11">
        <f>SUMIF('Jun 18'!$B$2:$B$100,($I4&amp;"*"),'Jun 18'!$C$2:$C$100)</f>
        <v>14</v>
      </c>
      <c r="V4" s="11">
        <f>SUMIF('Jun 25'!$B$2:$B$100,($I4&amp;"*"),'Jun 25'!$C$2:$C$100)</f>
        <v>16</v>
      </c>
      <c r="W4" s="11">
        <f>SUMIF('Jul 2'!$B$2:$B$100,($I4&amp;"*"),'Jul 2'!$C$2:$C$100)</f>
        <v>20</v>
      </c>
      <c r="X4" s="11">
        <f>SUMIF('Jul 9'!$B$2:$B$100,($I4&amp;"*"),'Jul 9'!$C$2:$C$100)</f>
        <v>23</v>
      </c>
      <c r="Y4" s="11">
        <f>SUMIF('Jul 16'!$B$2:$B$100,($I4&amp;"*"),'Jul 16'!$C$2:$C$100)</f>
        <v>31</v>
      </c>
      <c r="Z4" s="11">
        <f>SUMIF('Jul 23'!$B$2:$B$100,($I4&amp;"*"),'Jul 23'!$C$2:$C$100)</f>
        <v>38</v>
      </c>
      <c r="AA4" s="11">
        <f>SUMIF('Jul 30'!$B$2:$B$100,($I4&amp;"*"),'Jul 30'!$C$2:$C$100)</f>
        <v>42</v>
      </c>
      <c r="AB4" s="11">
        <f>SUMIF('Aug 07'!$B$2:$B$100,($I4&amp;"*"),'Aug 07'!$C$2:$C$100)</f>
        <v>45</v>
      </c>
      <c r="AC4" s="11">
        <f>SUMIF('Aug 13'!$B$2:$B$100,($I4&amp;"*"),'Aug 13'!$C$2:$C$100)</f>
        <v>49</v>
      </c>
      <c r="AD4" s="11">
        <f>SUMIF('Aug 20'!$B$2:$B$100,($I4&amp;"*"),'Aug 20'!$C$2:$C$100)</f>
        <v>51</v>
      </c>
    </row>
    <row r="5" spans="1:30" x14ac:dyDescent="0.25">
      <c r="A5" s="7" t="s">
        <v>28</v>
      </c>
      <c r="B5">
        <f>SUM(AD11)</f>
        <v>8</v>
      </c>
      <c r="C5" s="8">
        <f t="shared" si="0"/>
        <v>2.9997375229667405E-4</v>
      </c>
      <c r="I5" s="21" t="s">
        <v>33</v>
      </c>
      <c r="J5" s="26">
        <v>18</v>
      </c>
      <c r="K5" s="26">
        <v>55</v>
      </c>
      <c r="L5" s="26">
        <v>53</v>
      </c>
      <c r="M5" s="26">
        <f>SUMIF('Apr 23'!$B$2:$B$100,($I5&amp;"*"),'Apr 23'!$C$2:$C$100)</f>
        <v>256</v>
      </c>
      <c r="N5" s="26">
        <f>SUMIF('May 3'!$B$2:$B$100,($I5&amp;"*"),'May 3'!$C$2:$C$100)</f>
        <v>352</v>
      </c>
      <c r="O5" s="26">
        <f>SUMIF('May 7'!$B$2:$B$100,($I5&amp;"*"),'May 7'!$C$2:$C$100)</f>
        <v>442</v>
      </c>
      <c r="P5" s="26">
        <f>SUMIF('May 14'!$B$2:$B$100,($I5&amp;"*"),'May 14'!$C$2:$C$100)</f>
        <v>565</v>
      </c>
      <c r="Q5" s="11">
        <f>SUMIF('May 21'!$B$2:$B$100,($I5&amp;"*"),'May 21'!$C$2:$C$100)</f>
        <v>678</v>
      </c>
      <c r="R5" s="11">
        <f>SUMIF('May 28'!$B$2:$B$100,($I5&amp;"*"),'May 28'!$C$2:$C$100)</f>
        <v>840</v>
      </c>
      <c r="S5" s="11">
        <f>SUMIF('Jun 4'!$B$2:$B$100,($I5&amp;"*"),'Jun 4'!$C$2:$C$100)</f>
        <v>1050</v>
      </c>
      <c r="T5" s="11">
        <f>SUMIF('Jun 11'!$B$2:$B$100,($I5&amp;"*"),'Jun 11'!$C$2:$C$100)</f>
        <v>1193</v>
      </c>
      <c r="U5" s="11">
        <f>SUMIF('Jun 18'!$B$2:$B$100,($I5&amp;"*"),'Jun 18'!$C$2:$C$100)</f>
        <v>1394</v>
      </c>
      <c r="V5" s="11">
        <f>SUMIF('Jun 25'!$B$2:$B$100,($I5&amp;"*"),'Jun 25'!$C$2:$C$100)</f>
        <v>1583</v>
      </c>
      <c r="W5" s="11">
        <f>SUMIF('Jul 2'!$B$2:$B$100,($I5&amp;"*"),'Jul 2'!$C$2:$C$100)</f>
        <v>1743</v>
      </c>
      <c r="X5" s="11">
        <f>SUMIF('Jul 9'!$B$2:$B$100,($I5&amp;"*"),'Jul 9'!$C$2:$C$100)</f>
        <v>2084</v>
      </c>
      <c r="Y5" s="11">
        <f>SUMIF('Jul 16'!$B$2:$B$100,($I5&amp;"*"),'Jul 16'!$C$2:$C$100)</f>
        <v>2316</v>
      </c>
      <c r="Z5" s="11">
        <f>SUMIF('Jul 23'!$B$2:$B$100,($I5&amp;"*"),'Jul 23'!$C$2:$C$100)</f>
        <v>2487</v>
      </c>
      <c r="AA5" s="11">
        <f>SUMIF('Jul 30'!$B$2:$B$100,($I5&amp;"*"),'Jul 30'!$C$2:$C$100)</f>
        <v>2650</v>
      </c>
      <c r="AB5" s="11">
        <f>SUMIF('Aug 07'!$B$2:$B$100,($I5&amp;"*"),'Aug 07'!$C$2:$C$100)</f>
        <v>2783</v>
      </c>
      <c r="AC5" s="11">
        <f>SUMIF('Aug 13'!$B$2:$B$100,($I5&amp;"*"),'Aug 13'!$C$2:$C$100)</f>
        <v>2901</v>
      </c>
      <c r="AD5" s="11">
        <f>SUMIF('Aug 20'!$B$2:$B$100,($I5&amp;"*"),'Aug 20'!$C$2:$C$100)</f>
        <v>3003</v>
      </c>
    </row>
    <row r="6" spans="1:30" x14ac:dyDescent="0.25">
      <c r="I6" s="22" t="s">
        <v>31</v>
      </c>
      <c r="J6" s="26">
        <v>1</v>
      </c>
      <c r="K6" s="26">
        <v>2</v>
      </c>
      <c r="L6" s="26">
        <v>5</v>
      </c>
      <c r="M6" s="26">
        <f>SUMIF('Apr 23'!$B$2:$B$100,($I6&amp;"*"),'Apr 23'!$C$2:$C$100)</f>
        <v>17</v>
      </c>
      <c r="N6" s="26">
        <f>SUMIF('May 3'!$B$2:$B$100,($I6&amp;"*"),'May 3'!$C$2:$C$100)</f>
        <v>36</v>
      </c>
      <c r="O6" s="26">
        <f>SUMIF('May 7'!$B$2:$B$100,($I6&amp;"*"),'May 7'!$C$2:$C$100)</f>
        <v>59</v>
      </c>
      <c r="P6" s="26">
        <f>SUMIF('May 14'!$B$2:$B$100,($I6&amp;"*"),'May 14'!$C$2:$C$100)</f>
        <v>79</v>
      </c>
      <c r="Q6" s="11">
        <f>SUMIF('May 21'!$B$2:$B$100,($I6&amp;"*"),'May 21'!$C$2:$C$100)</f>
        <v>97</v>
      </c>
      <c r="R6" s="11">
        <f>SUMIF('May 28'!$B$2:$B$100,($I6&amp;"*"),'May 28'!$C$2:$C$100)</f>
        <v>149</v>
      </c>
      <c r="S6" s="11">
        <f>SUMIF('Jun 4'!$B$2:$B$100,($I6&amp;"*"),'Jun 4'!$C$2:$C$100)</f>
        <v>180</v>
      </c>
      <c r="T6" s="11">
        <f>SUMIF('Jun 11'!$B$2:$B$100,($I6&amp;"*"),'Jun 11'!$C$2:$C$100)</f>
        <v>189</v>
      </c>
      <c r="U6" s="11">
        <f>SUMIF('Jun 18'!$B$2:$B$100,($I6&amp;"*"),'Jun 18'!$C$2:$C$100)</f>
        <v>201</v>
      </c>
      <c r="V6" s="11">
        <f>SUMIF('Jun 25'!$B$2:$B$100,($I6&amp;"*"),'Jun 25'!$C$2:$C$100)</f>
        <v>224</v>
      </c>
      <c r="W6" s="11">
        <f>SUMIF('Jul 2'!$B$2:$B$100,($I6&amp;"*"),'Jul 2'!$C$2:$C$100)</f>
        <v>234</v>
      </c>
      <c r="X6" s="11">
        <f>SUMIF('Jul 9'!$B$2:$B$100,($I6&amp;"*"),'Jul 9'!$C$2:$C$100)</f>
        <v>242</v>
      </c>
      <c r="Y6" s="11">
        <f>SUMIF('Jul 16'!$B$2:$B$100,($I6&amp;"*"),'Jul 16'!$C$2:$C$100)</f>
        <v>251</v>
      </c>
      <c r="Z6" s="11">
        <f>SUMIF('Jul 23'!$B$2:$B$100,($I6&amp;"*"),'Jul 23'!$C$2:$C$100)</f>
        <v>257</v>
      </c>
      <c r="AA6" s="11">
        <f>SUMIF('Jul 30'!$B$2:$B$100,($I6&amp;"*"),'Jul 30'!$C$2:$C$100)</f>
        <v>265</v>
      </c>
      <c r="AB6" s="11">
        <f>SUMIF('Aug 07'!$B$2:$B$100,($I6&amp;"*"),'Aug 07'!$C$2:$C$100)</f>
        <v>272</v>
      </c>
      <c r="AC6" s="11">
        <f>SUMIF('Aug 13'!$B$2:$B$100,($I6&amp;"*"),'Aug 13'!$C$2:$C$100)</f>
        <v>283</v>
      </c>
      <c r="AD6" s="11">
        <f>SUMIF('Aug 20'!$B$2:$B$100,($I6&amp;"*"),'Aug 20'!$C$2:$C$100)</f>
        <v>286</v>
      </c>
    </row>
    <row r="7" spans="1:30" x14ac:dyDescent="0.25">
      <c r="I7" s="22" t="s">
        <v>34</v>
      </c>
      <c r="J7" s="26">
        <v>0</v>
      </c>
      <c r="K7" s="26">
        <v>0</v>
      </c>
      <c r="L7" s="26">
        <v>5</v>
      </c>
      <c r="M7" s="26">
        <f>SUMIF('Apr 23'!$B$2:$B$100,($I7&amp;"*"),'Apr 23'!$C$2:$C$100)</f>
        <v>41</v>
      </c>
      <c r="N7" s="26">
        <f>SUMIF('May 3'!$B$2:$B$100,($I7&amp;"*"),'May 3'!$C$2:$C$100)</f>
        <v>147</v>
      </c>
      <c r="O7" s="26">
        <f>SUMIF('May 7'!$B$2:$B$100,($I7&amp;"*"),'May 7'!$C$2:$C$100)</f>
        <v>342</v>
      </c>
      <c r="P7" s="26">
        <f>SUMIF('May 14'!$B$2:$B$100,($I7&amp;"*"),'May 14'!$C$2:$C$100)</f>
        <v>445</v>
      </c>
      <c r="Q7" s="11">
        <f>SUMIF('May 21'!$B$2:$B$100,($I7&amp;"*"),'May 21'!$C$2:$C$100)</f>
        <v>587</v>
      </c>
      <c r="R7" s="11">
        <f>SUMIF('May 28'!$B$2:$B$100,($I7&amp;"*"),'May 28'!$C$2:$C$100)</f>
        <v>896</v>
      </c>
      <c r="S7" s="11">
        <f>SUMIF('Jun 4'!$B$2:$B$100,($I7&amp;"*"),'Jun 4'!$C$2:$C$100)</f>
        <v>1196</v>
      </c>
      <c r="T7" s="11">
        <f>SUMIF('Jun 11'!$B$2:$B$100,($I7&amp;"*"),'Jun 11'!$C$2:$C$100)</f>
        <v>1311</v>
      </c>
      <c r="U7" s="11">
        <f>SUMIF('Jun 18'!$B$2:$B$100,($I7&amp;"*"),'Jun 18'!$C$2:$C$100)</f>
        <v>1487</v>
      </c>
      <c r="V7" s="11">
        <f>SUMIF('Jun 25'!$B$2:$B$100,($I7&amp;"*"),'Jun 25'!$C$2:$C$100)</f>
        <v>1718</v>
      </c>
      <c r="W7" s="11">
        <f>SUMIF('Jul 2'!$B$2:$B$100,($I7&amp;"*"),'Jul 2'!$C$2:$C$100)</f>
        <v>1976</v>
      </c>
      <c r="X7" s="11">
        <f>SUMIF('Jul 9'!$B$2:$B$100,($I7&amp;"*"),'Jul 9'!$C$2:$C$100)</f>
        <v>2312</v>
      </c>
      <c r="Y7" s="11">
        <f>SUMIF('Jul 16'!$B$2:$B$100,($I7&amp;"*"),'Jul 16'!$C$2:$C$100)</f>
        <v>2449</v>
      </c>
      <c r="Z7" s="11">
        <f>SUMIF('Jul 23'!$B$2:$B$100,($I7&amp;"*"),'Jul 23'!$C$2:$C$100)</f>
        <v>2571</v>
      </c>
      <c r="AA7" s="11">
        <f>SUMIF('Jul 30'!$B$2:$B$100,($I7&amp;"*"),'Jul 30'!$C$2:$C$100)</f>
        <v>2659</v>
      </c>
      <c r="AB7" s="11">
        <f>SUMIF('Aug 07'!$B$2:$B$100,($I7&amp;"*"),'Aug 07'!$C$2:$C$100)</f>
        <v>2752</v>
      </c>
      <c r="AC7" s="11">
        <f>SUMIF('Aug 13'!$B$2:$B$100,($I7&amp;"*"),'Aug 13'!$C$2:$C$100)</f>
        <v>2850</v>
      </c>
      <c r="AD7" s="11">
        <f>SUMIF('Aug 20'!$B$2:$B$100,($I7&amp;"*"),'Aug 20'!$C$2:$C$100)</f>
        <v>2920</v>
      </c>
    </row>
    <row r="8" spans="1:30" x14ac:dyDescent="0.25">
      <c r="I8" s="22" t="s">
        <v>35</v>
      </c>
      <c r="J8" s="26">
        <v>42</v>
      </c>
      <c r="K8" s="26">
        <v>169</v>
      </c>
      <c r="L8" s="26">
        <v>204</v>
      </c>
      <c r="M8" s="26">
        <f>SUMIF('Apr 23'!$B$2:$B$100,($I8&amp;"*"),'Apr 23'!$C$2:$C$100)</f>
        <v>808</v>
      </c>
      <c r="N8" s="26">
        <f>SUMIF('May 3'!$B$2:$B$100,($I8&amp;"*"),'May 3'!$C$2:$C$100)</f>
        <v>1362</v>
      </c>
      <c r="O8" s="26">
        <f>SUMIF('May 7'!$B$2:$B$100,($I8&amp;"*"),'May 7'!$C$2:$C$100)</f>
        <v>2105</v>
      </c>
      <c r="P8" s="26">
        <f>SUMIF('May 14'!$B$2:$B$100,($I8&amp;"*"),'May 14'!$C$2:$C$100)</f>
        <v>2823</v>
      </c>
      <c r="Q8" s="11">
        <f>SUMIF('May 21'!$B$2:$B$100,($I8&amp;"*"),'May 21'!$C$2:$C$100)</f>
        <v>3426</v>
      </c>
      <c r="R8" s="11">
        <f>SUMIF('May 28'!$B$2:$B$100,($I8&amp;"*"),'May 28'!$C$2:$C$100)</f>
        <v>4436</v>
      </c>
      <c r="S8" s="11">
        <f>SUMIF('Jun 4'!$B$2:$B$100,($I8&amp;"*"),'Jun 4'!$C$2:$C$100)</f>
        <v>5541</v>
      </c>
      <c r="T8" s="11">
        <f>SUMIF('Jun 11'!$B$2:$B$100,($I8&amp;"*"),'Jun 11'!$C$2:$C$100)</f>
        <v>6073</v>
      </c>
      <c r="U8" s="11">
        <f>SUMIF('Jun 18'!$B$2:$B$100,($I8&amp;"*"),'Jun 18'!$C$2:$C$100)</f>
        <v>6655</v>
      </c>
      <c r="V8" s="11">
        <f>SUMIF('Jun 25'!$B$2:$B$100,($I8&amp;"*"),'Jun 25'!$C$2:$C$100)</f>
        <v>7480</v>
      </c>
      <c r="W8" s="11">
        <f>SUMIF('Jul 2'!$B$2:$B$100,($I8&amp;"*"),'Jul 2'!$C$2:$C$100)</f>
        <v>8205</v>
      </c>
      <c r="X8" s="11">
        <f>SUMIF('Jul 9'!$B$2:$B$100,($I8&amp;"*"),'Jul 9'!$C$2:$C$100)</f>
        <v>9244</v>
      </c>
      <c r="Y8" s="11">
        <f>SUMIF('Jul 16'!$B$2:$B$100,($I8&amp;"*"),'Jul 16'!$C$2:$C$100)</f>
        <v>9697</v>
      </c>
      <c r="Z8" s="11">
        <f>SUMIF('Jul 23'!$B$2:$B$100,($I8&amp;"*"),'Jul 23'!$C$2:$C$100)</f>
        <v>10127</v>
      </c>
      <c r="AA8" s="11">
        <f>SUMIF('Jul 30'!$B$2:$B$100,($I8&amp;"*"),'Jul 30'!$C$2:$C$100)</f>
        <v>10499</v>
      </c>
      <c r="AB8" s="11">
        <f>SUMIF('Aug 07'!$B$2:$B$100,($I8&amp;"*"),'Aug 07'!$C$2:$C$100)</f>
        <v>10799</v>
      </c>
      <c r="AC8" s="11">
        <f>SUMIF('Aug 13'!$B$2:$B$100,($I8&amp;"*"),'Aug 13'!$C$2:$C$100)</f>
        <v>11206</v>
      </c>
      <c r="AD8" s="11">
        <f>SUMIF('Aug 20'!$B$2:$B$100,($I8&amp;"*"),'Aug 20'!$C$2:$C$100)</f>
        <v>11465</v>
      </c>
    </row>
    <row r="9" spans="1:30" x14ac:dyDescent="0.25">
      <c r="I9" s="22" t="s">
        <v>36</v>
      </c>
      <c r="J9" s="26">
        <v>28</v>
      </c>
      <c r="K9" s="26">
        <v>83</v>
      </c>
      <c r="L9" s="26">
        <v>87</v>
      </c>
      <c r="M9" s="26">
        <f>SUMIF('Apr 23'!$B$2:$B$100,($I9&amp;"*"),'Apr 23'!$C$2:$C$100)</f>
        <v>334</v>
      </c>
      <c r="N9" s="26">
        <f>SUMIF('May 3'!$B$2:$B$100,($I9&amp;"*"),'May 3'!$C$2:$C$100)</f>
        <v>531</v>
      </c>
      <c r="O9" s="26">
        <f>SUMIF('May 7'!$B$2:$B$100,($I9&amp;"*"),'May 7'!$C$2:$C$100)</f>
        <v>839</v>
      </c>
      <c r="P9" s="26">
        <f>SUMIF('May 14'!$B$2:$B$100,($I9&amp;"*"),'May 14'!$C$2:$C$100)</f>
        <v>1062</v>
      </c>
      <c r="Q9" s="11">
        <f>SUMIF('May 21'!$B$2:$B$100,($I9&amp;"*"),'May 21'!$C$2:$C$100)</f>
        <v>1245</v>
      </c>
      <c r="R9" s="11">
        <f>SUMIF('May 28'!$B$2:$B$100,($I9&amp;"*"),'May 28'!$C$2:$C$100)</f>
        <v>1574</v>
      </c>
      <c r="S9" s="11">
        <f>SUMIF('Jun 4'!$B$2:$B$100,($I9&amp;"*"),'Jun 4'!$C$2:$C$100)</f>
        <v>1956</v>
      </c>
      <c r="T9" s="11">
        <f>SUMIF('Jun 11'!$B$2:$B$100,($I9&amp;"*"),'Jun 11'!$C$2:$C$100)</f>
        <v>2144</v>
      </c>
      <c r="U9" s="11">
        <f>SUMIF('Jun 18'!$B$2:$B$100,($I9&amp;"*"),'Jun 18'!$C$2:$C$100)</f>
        <v>2376</v>
      </c>
      <c r="V9" s="11">
        <f>SUMIF('Jun 25'!$B$2:$B$100,($I9&amp;"*"),'Jun 25'!$C$2:$C$100)</f>
        <v>2631</v>
      </c>
      <c r="W9" s="11">
        <f>SUMIF('Jul 2'!$B$2:$B$100,($I9&amp;"*"),'Jul 2'!$C$2:$C$100)</f>
        <v>2945</v>
      </c>
      <c r="X9" s="11">
        <f>SUMIF('Jul 9'!$B$2:$B$100,($I9&amp;"*"),'Jul 9'!$C$2:$C$100)</f>
        <v>3310</v>
      </c>
      <c r="Y9" s="11">
        <f>SUMIF('Jul 16'!$B$2:$B$100,($I9&amp;"*"),'Jul 16'!$C$2:$C$100)</f>
        <v>3512</v>
      </c>
      <c r="Z9" s="11">
        <f>SUMIF('Jul 23'!$B$2:$B$100,($I9&amp;"*"),'Jul 23'!$C$2:$C$100)</f>
        <v>3663</v>
      </c>
      <c r="AA9" s="11">
        <f>SUMIF('Jul 30'!$B$2:$B$100,($I9&amp;"*"),'Jul 30'!$C$2:$C$100)</f>
        <v>3788</v>
      </c>
      <c r="AB9" s="11">
        <f>SUMIF('Aug 07'!$B$2:$B$100,($I9&amp;"*"),'Aug 07'!$C$2:$C$100)</f>
        <v>3932</v>
      </c>
      <c r="AC9" s="11">
        <f>SUMIF('Aug 13'!$B$2:$B$100,($I9&amp;"*"),'Aug 13'!$C$2:$C$100)</f>
        <v>4089</v>
      </c>
      <c r="AD9" s="11">
        <f>SUMIF('Aug 20'!$B$2:$B$100,($I9&amp;"*"),'Aug 20'!$C$2:$C$100)</f>
        <v>4198</v>
      </c>
    </row>
    <row r="10" spans="1:30" x14ac:dyDescent="0.25">
      <c r="I10" s="22" t="s">
        <v>37</v>
      </c>
      <c r="J10" s="26">
        <v>6</v>
      </c>
      <c r="K10" s="26">
        <v>12</v>
      </c>
      <c r="L10" s="26">
        <v>19</v>
      </c>
      <c r="M10" s="26">
        <f>SUMIF('Apr 23'!$B$2:$B$100,($I10&amp;"*"),'Apr 23'!$C$2:$C$100)</f>
        <v>124</v>
      </c>
      <c r="N10" s="26">
        <f>SUMIF('May 3'!$B$2:$B$100,($I10&amp;"*"),'May 3'!$C$2:$C$100)</f>
        <v>256</v>
      </c>
      <c r="O10" s="26">
        <f>SUMIF('May 7'!$B$2:$B$100,($I10&amp;"*"),'May 7'!$C$2:$C$100)</f>
        <v>477</v>
      </c>
      <c r="P10" s="26">
        <f>SUMIF('May 14'!$B$2:$B$100,($I10&amp;"*"),'May 14'!$C$2:$C$100)</f>
        <v>652</v>
      </c>
      <c r="Q10" s="11">
        <f>SUMIF('May 21'!$B$2:$B$100,($I10&amp;"*"),'May 21'!$C$2:$C$100)</f>
        <v>823</v>
      </c>
      <c r="R10" s="11">
        <f>SUMIF('May 28'!$B$2:$B$100,($I10&amp;"*"),'May 28'!$C$2:$C$100)</f>
        <v>1146</v>
      </c>
      <c r="S10" s="11">
        <f>SUMIF('Jun 4'!$B$2:$B$100,($I10&amp;"*"),'Jun 4'!$C$2:$C$100)</f>
        <v>1515</v>
      </c>
      <c r="T10" s="11">
        <f>SUMIF('Jun 11'!$B$2:$B$100,($I10&amp;"*"),'Jun 11'!$C$2:$C$100)</f>
        <v>1666</v>
      </c>
      <c r="U10" s="11">
        <f>SUMIF('Jun 18'!$B$2:$B$100,($I10&amp;"*"),'Jun 18'!$C$2:$C$100)</f>
        <v>1857</v>
      </c>
      <c r="V10" s="11">
        <f>SUMIF('Jun 25'!$B$2:$B$100,($I10&amp;"*"),'Jun 25'!$C$2:$C$100)</f>
        <v>2146</v>
      </c>
      <c r="W10" s="11">
        <f>SUMIF('Jul 2'!$B$2:$B$100,($I10&amp;"*"),'Jul 2'!$C$2:$C$100)</f>
        <v>2430</v>
      </c>
      <c r="X10" s="11">
        <f>SUMIF('Jul 9'!$B$2:$B$100,($I10&amp;"*"),'Jul 9'!$C$2:$C$100)</f>
        <v>2784</v>
      </c>
      <c r="Y10" s="11">
        <f>SUMIF('Jul 16'!$B$2:$B$100,($I10&amp;"*"),'Jul 16'!$C$2:$C$100)</f>
        <v>2983</v>
      </c>
      <c r="Z10" s="11">
        <f>SUMIF('Jul 23'!$B$2:$B$100,($I10&amp;"*"),'Jul 23'!$C$2:$C$100)</f>
        <v>3130</v>
      </c>
      <c r="AA10" s="11">
        <f>SUMIF('Jul 30'!$B$2:$B$100,($I10&amp;"*"),'Jul 30'!$C$2:$C$100)</f>
        <v>3265</v>
      </c>
      <c r="AB10" s="11">
        <f>SUMIF('Aug 07'!$B$2:$B$100,($I10&amp;"*"),'Aug 07'!$C$2:$C$100)</f>
        <v>3387</v>
      </c>
      <c r="AC10" s="11">
        <f>SUMIF('Aug 13'!$B$2:$B$100,($I10&amp;"*"),'Aug 13'!$C$2:$C$100)</f>
        <v>3523</v>
      </c>
      <c r="AD10" s="11">
        <f>SUMIF('Aug 20'!$B$2:$B$100,($I10&amp;"*"),'Aug 20'!$C$2:$C$100)</f>
        <v>3618</v>
      </c>
    </row>
    <row r="11" spans="1:30" x14ac:dyDescent="0.25">
      <c r="I11" s="23" t="s">
        <v>38</v>
      </c>
      <c r="J11" s="27">
        <v>3</v>
      </c>
      <c r="K11" s="27">
        <v>2</v>
      </c>
      <c r="L11" s="27">
        <v>0</v>
      </c>
      <c r="M11" s="27">
        <f>SUMIF('Apr 23'!$B$2:$B$100,($I11&amp;"*"),'Apr 23'!$C$2:$C$100)</f>
        <v>7</v>
      </c>
      <c r="N11" s="27">
        <f>SUMIF('May 3'!$B$2:$B$100,($I11&amp;"*"),'May 3'!$C$2:$C$100)</f>
        <v>7</v>
      </c>
      <c r="O11" s="27">
        <f>SUMIF('May 7'!$B$2:$B$100,($I11&amp;"*"),'May 7'!$C$2:$C$100)</f>
        <v>7</v>
      </c>
      <c r="P11" s="27">
        <f>SUMIF('May 14'!$B$2:$B$100,($I11&amp;"*"),'May 14'!$C$2:$C$100)</f>
        <v>7</v>
      </c>
      <c r="Q11" s="13">
        <f>SUMIF('May 21'!$B$2:$B$100,($I11&amp;"*"),'May 21'!$C$2:$C$100)</f>
        <v>7</v>
      </c>
      <c r="R11" s="13">
        <f>SUMIF('May 28'!$B$2:$B$100,($I11&amp;"*"),'May 28'!$C$2:$C$100)</f>
        <v>7</v>
      </c>
      <c r="S11" s="13">
        <f>SUMIF('Jun 4'!$B$2:$B$100,($I11&amp;"*"),'Jun 4'!$C$2:$C$100)</f>
        <v>8</v>
      </c>
      <c r="T11" s="13">
        <f>SUMIF('Jun 11'!$B$2:$B$100,($I11&amp;"*"),'Jun 11'!$C$2:$C$100)</f>
        <v>8</v>
      </c>
      <c r="U11" s="13">
        <f>SUMIF('Jun 18'!$B$2:$B$100,($I11&amp;"*"),'Jun 18'!$C$2:$C$100)</f>
        <v>8</v>
      </c>
      <c r="V11" s="13">
        <f>SUMIF('Jun 25'!$B$2:$B$100,($I11&amp;"*"),'Jun 25'!$C$2:$C$100)</f>
        <v>8</v>
      </c>
      <c r="W11" s="13">
        <f>SUMIF('Jul 2'!$B$2:$B$100,($I11&amp;"*"),'Jul 2'!$C$2:$C$100)</f>
        <v>8</v>
      </c>
      <c r="X11" s="13">
        <f>SUMIF('Jul 9'!$B$2:$B$100,($I11&amp;"*"),'Jul 9'!$C$2:$C$100)</f>
        <v>8</v>
      </c>
      <c r="Y11" s="13">
        <f>SUMIF('Jul 16'!$B$2:$B$100,($I11&amp;"*"),'Jul 16'!$C$2:$C$100)</f>
        <v>8</v>
      </c>
      <c r="Z11" s="13">
        <f>SUMIF('Jul 23'!$B$2:$B$100,($I11&amp;"*"),'Jul 23'!$C$2:$C$100)</f>
        <v>8</v>
      </c>
      <c r="AA11" s="13">
        <f>SUMIF('Jul 30'!$B$2:$B$100,($I11&amp;"*"),'Jul 30'!$C$2:$C$100)</f>
        <v>8</v>
      </c>
      <c r="AB11" s="13">
        <f>SUMIF('Aug 07'!$B$2:$B$100,($I11&amp;"*"),'Aug 07'!$C$2:$C$100)</f>
        <v>8</v>
      </c>
      <c r="AC11" s="13">
        <f>SUMIF('Aug 13'!$B$2:$B$100,($I11&amp;"*"),'Aug 13'!$C$2:$C$100)</f>
        <v>8</v>
      </c>
      <c r="AD11" s="13">
        <f>SUMIF('Aug 20'!$B$2:$B$100,($I11&amp;"*"),'Aug 20'!$C$2:$C$100)</f>
        <v>8</v>
      </c>
    </row>
    <row r="12" spans="1:30" x14ac:dyDescent="0.25">
      <c r="I12" s="24" t="s">
        <v>21</v>
      </c>
      <c r="J12" s="24">
        <f t="shared" ref="J12:Q12" si="1">SUM(J3:J11)</f>
        <v>98</v>
      </c>
      <c r="K12" s="24">
        <f t="shared" si="1"/>
        <v>323</v>
      </c>
      <c r="L12" s="24">
        <f t="shared" si="1"/>
        <v>384</v>
      </c>
      <c r="M12" s="24">
        <f t="shared" si="1"/>
        <v>1633</v>
      </c>
      <c r="N12" s="24">
        <f t="shared" si="1"/>
        <v>2759</v>
      </c>
      <c r="O12" s="24">
        <f t="shared" si="1"/>
        <v>4351</v>
      </c>
      <c r="P12" s="24">
        <f t="shared" si="1"/>
        <v>5736</v>
      </c>
      <c r="Q12" s="14">
        <f t="shared" si="1"/>
        <v>7017</v>
      </c>
      <c r="R12" s="14">
        <f t="shared" ref="R12:S12" si="2">SUM(R3:R11)</f>
        <v>9282</v>
      </c>
      <c r="S12" s="14">
        <f t="shared" si="2"/>
        <v>11760</v>
      </c>
      <c r="T12" s="14">
        <f t="shared" ref="T12:U12" si="3">SUM(T3:T11)</f>
        <v>12944</v>
      </c>
      <c r="U12" s="14">
        <f t="shared" si="3"/>
        <v>14391</v>
      </c>
      <c r="V12" s="14">
        <f t="shared" ref="V12:W12" si="4">SUM(V3:V11)</f>
        <v>16273</v>
      </c>
      <c r="W12" s="14">
        <f t="shared" si="4"/>
        <v>18098</v>
      </c>
      <c r="X12" s="14">
        <f t="shared" ref="X12:Y12" si="5">SUM(X3:X11)</f>
        <v>20624</v>
      </c>
      <c r="Y12" s="14">
        <f t="shared" si="5"/>
        <v>21947</v>
      </c>
      <c r="Z12" s="14">
        <f>SUM(Z3:Z11)</f>
        <v>23047</v>
      </c>
      <c r="AA12" s="14">
        <f>SUM(AA3:AA11)</f>
        <v>24006</v>
      </c>
      <c r="AB12" s="14">
        <f>SUM(AB3:AB11)</f>
        <v>24898</v>
      </c>
      <c r="AC12" s="14">
        <f>SUM(AC3:AC11)</f>
        <v>25957</v>
      </c>
      <c r="AD12" s="14">
        <f>SUM(AD3:AD11)</f>
        <v>26720</v>
      </c>
    </row>
    <row r="13" spans="1:30" x14ac:dyDescent="0.25">
      <c r="P13" s="10"/>
    </row>
    <row r="14" spans="1:30" x14ac:dyDescent="0.25">
      <c r="J14" s="12"/>
      <c r="K14" s="12"/>
      <c r="L14" s="12"/>
      <c r="M14" s="12"/>
      <c r="N14" s="12"/>
      <c r="O14" s="12"/>
      <c r="P14" s="12"/>
    </row>
    <row r="15" spans="1:30" ht="15.75" thickBot="1" x14ac:dyDescent="0.3">
      <c r="I15" s="29" t="s">
        <v>19</v>
      </c>
      <c r="J15" s="33">
        <f t="shared" ref="J15:P15" si="6">J2</f>
        <v>43101</v>
      </c>
      <c r="K15" s="34">
        <f t="shared" si="6"/>
        <v>43132</v>
      </c>
      <c r="L15" s="33">
        <f t="shared" si="6"/>
        <v>43160</v>
      </c>
      <c r="M15" s="34">
        <f t="shared" si="6"/>
        <v>43213</v>
      </c>
      <c r="N15" s="34">
        <f t="shared" si="6"/>
        <v>43223</v>
      </c>
      <c r="O15" s="34">
        <f t="shared" si="6"/>
        <v>43227</v>
      </c>
      <c r="P15" s="34">
        <f t="shared" si="6"/>
        <v>43234</v>
      </c>
      <c r="Q15" s="15">
        <f t="shared" ref="Q15:V15" si="7">Q2</f>
        <v>43241</v>
      </c>
      <c r="R15" s="15">
        <f t="shared" si="7"/>
        <v>43248</v>
      </c>
      <c r="S15" s="15">
        <f t="shared" si="7"/>
        <v>43255</v>
      </c>
      <c r="T15" s="15">
        <f t="shared" si="7"/>
        <v>43262</v>
      </c>
      <c r="U15" s="15">
        <f t="shared" si="7"/>
        <v>43269</v>
      </c>
      <c r="V15" s="15">
        <f t="shared" si="7"/>
        <v>43276</v>
      </c>
      <c r="W15" s="15">
        <f t="shared" ref="W15:X15" si="8">W2</f>
        <v>43283</v>
      </c>
      <c r="X15" s="15">
        <f t="shared" si="8"/>
        <v>43290</v>
      </c>
      <c r="Y15" s="15">
        <f t="shared" ref="Y15" si="9">Y2</f>
        <v>43297</v>
      </c>
      <c r="Z15" s="15" t="s">
        <v>55</v>
      </c>
      <c r="AA15" s="15" t="s">
        <v>60</v>
      </c>
      <c r="AB15" s="15" t="s">
        <v>62</v>
      </c>
      <c r="AC15" s="15" t="s">
        <v>64</v>
      </c>
      <c r="AD15" s="15" t="s">
        <v>67</v>
      </c>
    </row>
    <row r="16" spans="1:30" x14ac:dyDescent="0.25">
      <c r="I16" s="30" t="s">
        <v>25</v>
      </c>
      <c r="J16" s="16">
        <f t="shared" ref="J16:Q16" si="10">SUM(J6,J7:J10)</f>
        <v>77</v>
      </c>
      <c r="K16" s="30">
        <f t="shared" si="10"/>
        <v>266</v>
      </c>
      <c r="L16" s="16">
        <f t="shared" si="10"/>
        <v>320</v>
      </c>
      <c r="M16" s="30">
        <f t="shared" si="10"/>
        <v>1324</v>
      </c>
      <c r="N16" s="30">
        <f t="shared" si="10"/>
        <v>2332</v>
      </c>
      <c r="O16" s="32">
        <f t="shared" si="10"/>
        <v>3822</v>
      </c>
      <c r="P16" s="30">
        <f t="shared" si="10"/>
        <v>5061</v>
      </c>
      <c r="Q16" s="16">
        <f t="shared" si="10"/>
        <v>6178</v>
      </c>
      <c r="R16" s="16">
        <f t="shared" ref="R16:S16" si="11">SUM(R6,R7:R10)</f>
        <v>8201</v>
      </c>
      <c r="S16" s="16">
        <f t="shared" si="11"/>
        <v>10388</v>
      </c>
      <c r="T16" s="16">
        <f t="shared" ref="T16:U16" si="12">SUM(T6,T7:T10)</f>
        <v>11383</v>
      </c>
      <c r="U16" s="16">
        <f t="shared" si="12"/>
        <v>12576</v>
      </c>
      <c r="V16" s="16">
        <f t="shared" ref="V16:W16" si="13">SUM(V6,V7:V10)</f>
        <v>14199</v>
      </c>
      <c r="W16" s="16">
        <f t="shared" si="13"/>
        <v>15790</v>
      </c>
      <c r="X16" s="16">
        <f t="shared" ref="X16:Y16" si="14">SUM(X6,X7:X10)</f>
        <v>17892</v>
      </c>
      <c r="Y16" s="16">
        <f t="shared" si="14"/>
        <v>18892</v>
      </c>
      <c r="Z16" s="16">
        <f>SUM(Z6,Z7:Z10)</f>
        <v>19748</v>
      </c>
      <c r="AA16" s="16">
        <f>SUM(AA6,AA7:AA10)</f>
        <v>20476</v>
      </c>
      <c r="AB16" s="16">
        <f>SUM(AB6,AB7:AB10)</f>
        <v>21142</v>
      </c>
      <c r="AC16" s="16">
        <f>SUM(AC6,AC7:AC10)</f>
        <v>21951</v>
      </c>
      <c r="AD16" s="16">
        <f>SUM(AD6,AD7:AD10)</f>
        <v>22487</v>
      </c>
    </row>
    <row r="17" spans="9:30" x14ac:dyDescent="0.25">
      <c r="I17" s="30" t="s">
        <v>27</v>
      </c>
      <c r="J17" s="16">
        <f t="shared" ref="J17:Q17" si="15">SUM(J5:J5)</f>
        <v>18</v>
      </c>
      <c r="K17" s="30">
        <f t="shared" si="15"/>
        <v>55</v>
      </c>
      <c r="L17" s="16">
        <f t="shared" si="15"/>
        <v>53</v>
      </c>
      <c r="M17" s="30">
        <f t="shared" si="15"/>
        <v>256</v>
      </c>
      <c r="N17" s="30">
        <f t="shared" si="15"/>
        <v>352</v>
      </c>
      <c r="O17" s="30">
        <f t="shared" si="15"/>
        <v>442</v>
      </c>
      <c r="P17" s="30">
        <f t="shared" si="15"/>
        <v>565</v>
      </c>
      <c r="Q17" s="16">
        <f t="shared" si="15"/>
        <v>678</v>
      </c>
      <c r="R17" s="16">
        <f t="shared" ref="R17:S17" si="16">SUM(R5:R5)</f>
        <v>840</v>
      </c>
      <c r="S17" s="16">
        <f t="shared" si="16"/>
        <v>1050</v>
      </c>
      <c r="T17" s="16">
        <f t="shared" ref="T17:U17" si="17">SUM(T5:T5)</f>
        <v>1193</v>
      </c>
      <c r="U17" s="16">
        <f t="shared" si="17"/>
        <v>1394</v>
      </c>
      <c r="V17" s="16">
        <f t="shared" ref="V17:W17" si="18">SUM(V5:V5)</f>
        <v>1583</v>
      </c>
      <c r="W17" s="16">
        <f t="shared" si="18"/>
        <v>1743</v>
      </c>
      <c r="X17" s="16">
        <f t="shared" ref="X17:Y17" si="19">SUM(X5:X5)</f>
        <v>2084</v>
      </c>
      <c r="Y17" s="16">
        <f t="shared" si="19"/>
        <v>2316</v>
      </c>
      <c r="Z17" s="16">
        <f>SUM(Z5:Z5)</f>
        <v>2487</v>
      </c>
      <c r="AA17" s="16">
        <f>SUM(AA5:AA5)</f>
        <v>2650</v>
      </c>
      <c r="AB17" s="16">
        <f>SUM(AB5:AB5)</f>
        <v>2783</v>
      </c>
      <c r="AC17" s="16">
        <f>SUM(AC5:AC5)</f>
        <v>2901</v>
      </c>
      <c r="AD17" s="16">
        <f>SUM(AD5:AD5)</f>
        <v>3003</v>
      </c>
    </row>
    <row r="18" spans="9:30" x14ac:dyDescent="0.25">
      <c r="I18" s="30" t="s">
        <v>26</v>
      </c>
      <c r="J18" s="16">
        <f t="shared" ref="J18:Q18" si="20">SUM(J3:J3)</f>
        <v>0</v>
      </c>
      <c r="K18" s="30">
        <f t="shared" si="20"/>
        <v>0</v>
      </c>
      <c r="L18" s="16">
        <f t="shared" si="20"/>
        <v>11</v>
      </c>
      <c r="M18" s="30">
        <f t="shared" si="20"/>
        <v>46</v>
      </c>
      <c r="N18" s="30">
        <f t="shared" si="20"/>
        <v>68</v>
      </c>
      <c r="O18" s="30">
        <f t="shared" si="20"/>
        <v>80</v>
      </c>
      <c r="P18" s="30">
        <f t="shared" si="20"/>
        <v>103</v>
      </c>
      <c r="Q18" s="16">
        <f t="shared" si="20"/>
        <v>153</v>
      </c>
      <c r="R18" s="16">
        <f t="shared" ref="R18:S18" si="21">SUM(R3:R3)</f>
        <v>232</v>
      </c>
      <c r="S18" s="16">
        <f t="shared" si="21"/>
        <v>313</v>
      </c>
      <c r="T18" s="16">
        <f t="shared" ref="T18:U18" si="22">SUM(T3:T3)</f>
        <v>357</v>
      </c>
      <c r="U18" s="16">
        <f t="shared" si="22"/>
        <v>399</v>
      </c>
      <c r="V18" s="16">
        <f t="shared" ref="V18:W18" si="23">SUM(V3:V3)</f>
        <v>467</v>
      </c>
      <c r="W18" s="16">
        <f t="shared" si="23"/>
        <v>537</v>
      </c>
      <c r="X18" s="16">
        <f t="shared" ref="X18:Y18" si="24">SUM(X3:X3)</f>
        <v>617</v>
      </c>
      <c r="Y18" s="16">
        <f t="shared" si="24"/>
        <v>700</v>
      </c>
      <c r="Z18" s="16">
        <f>SUM(Z3:Z3)</f>
        <v>766</v>
      </c>
      <c r="AA18" s="16">
        <f>SUM(AA3:AA3)</f>
        <v>830</v>
      </c>
      <c r="AB18" s="16">
        <f>SUM(AB3:AB3)</f>
        <v>920</v>
      </c>
      <c r="AC18" s="16">
        <f>SUM(AC3:AC3)</f>
        <v>1048</v>
      </c>
      <c r="AD18" s="16">
        <f>SUM(AD3:AD3)</f>
        <v>1171</v>
      </c>
    </row>
    <row r="19" spans="9:30" x14ac:dyDescent="0.25">
      <c r="I19" s="31" t="s">
        <v>28</v>
      </c>
      <c r="J19" s="17">
        <f>SUM(J11)</f>
        <v>3</v>
      </c>
      <c r="K19" s="31">
        <f>SUM(K11)</f>
        <v>2</v>
      </c>
      <c r="L19" s="17">
        <f t="shared" ref="L19:P19" si="25">SUM(L11)</f>
        <v>0</v>
      </c>
      <c r="M19" s="31">
        <f t="shared" si="25"/>
        <v>7</v>
      </c>
      <c r="N19" s="31">
        <f t="shared" si="25"/>
        <v>7</v>
      </c>
      <c r="O19" s="31">
        <f t="shared" si="25"/>
        <v>7</v>
      </c>
      <c r="P19" s="31">
        <f t="shared" si="25"/>
        <v>7</v>
      </c>
      <c r="Q19" s="17">
        <f t="shared" ref="Q19:R19" si="26">SUM(Q11)</f>
        <v>7</v>
      </c>
      <c r="R19" s="17">
        <f t="shared" si="26"/>
        <v>7</v>
      </c>
      <c r="S19" s="17">
        <f t="shared" ref="S19:T19" si="27">SUM(S11)</f>
        <v>8</v>
      </c>
      <c r="T19" s="17">
        <f t="shared" si="27"/>
        <v>8</v>
      </c>
      <c r="U19" s="17">
        <f t="shared" ref="U19:V19" si="28">SUM(U11)</f>
        <v>8</v>
      </c>
      <c r="V19" s="17">
        <f t="shared" si="28"/>
        <v>8</v>
      </c>
      <c r="W19" s="17">
        <f t="shared" ref="W19:X19" si="29">SUM(W11)</f>
        <v>8</v>
      </c>
      <c r="X19" s="17">
        <f t="shared" si="29"/>
        <v>8</v>
      </c>
      <c r="Y19" s="17">
        <f t="shared" ref="Y19" si="30">SUM(Y11)</f>
        <v>8</v>
      </c>
      <c r="Z19" s="17">
        <f>SUM(Z11)</f>
        <v>8</v>
      </c>
      <c r="AA19" s="17">
        <f>SUM(AA11)</f>
        <v>8</v>
      </c>
      <c r="AB19" s="17">
        <f>SUM(AB11)</f>
        <v>8</v>
      </c>
      <c r="AC19" s="17">
        <f>SUM(AC11)</f>
        <v>8</v>
      </c>
      <c r="AD19" s="17">
        <f>SUM(AD11)</f>
        <v>8</v>
      </c>
    </row>
  </sheetData>
  <sortState ref="I3:P20">
    <sortCondition ref="I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4"/>
  <sheetViews>
    <sheetView workbookViewId="0"/>
  </sheetViews>
  <sheetFormatPr defaultRowHeight="15" x14ac:dyDescent="0.25"/>
  <sheetData>
    <row r="1" spans="1:3" x14ac:dyDescent="0.25">
      <c r="A1" s="289" t="s">
        <v>20</v>
      </c>
      <c r="B1" s="290" t="s">
        <v>19</v>
      </c>
      <c r="C1" s="291" t="s">
        <v>18</v>
      </c>
    </row>
    <row r="2" spans="1:3" x14ac:dyDescent="0.25">
      <c r="A2" t="s">
        <v>67</v>
      </c>
      <c r="B2" s="292" t="s">
        <v>66</v>
      </c>
      <c r="C2" s="293">
        <v>1</v>
      </c>
    </row>
    <row r="3" spans="1:3" x14ac:dyDescent="0.25">
      <c r="A3" t="s">
        <v>67</v>
      </c>
      <c r="B3" s="294" t="s">
        <v>0</v>
      </c>
      <c r="C3" s="295">
        <v>286</v>
      </c>
    </row>
    <row r="4" spans="1:3" x14ac:dyDescent="0.25">
      <c r="A4" t="s">
        <v>67</v>
      </c>
      <c r="B4" s="296" t="s">
        <v>61</v>
      </c>
      <c r="C4" s="297">
        <v>2</v>
      </c>
    </row>
    <row r="5" spans="1:3" x14ac:dyDescent="0.25">
      <c r="A5" t="s">
        <v>67</v>
      </c>
      <c r="B5" s="298" t="s">
        <v>1</v>
      </c>
      <c r="C5" s="299">
        <v>986</v>
      </c>
    </row>
    <row r="6" spans="1:3" x14ac:dyDescent="0.25">
      <c r="A6" t="s">
        <v>67</v>
      </c>
      <c r="B6" s="300" t="s">
        <v>63</v>
      </c>
      <c r="C6" s="301">
        <v>19</v>
      </c>
    </row>
    <row r="7" spans="1:3" x14ac:dyDescent="0.25">
      <c r="A7" t="s">
        <v>67</v>
      </c>
      <c r="B7" s="302" t="s">
        <v>2</v>
      </c>
      <c r="C7" s="303">
        <v>164</v>
      </c>
    </row>
    <row r="8" spans="1:3" x14ac:dyDescent="0.25">
      <c r="A8" t="s">
        <v>67</v>
      </c>
      <c r="B8" s="304" t="s">
        <v>50</v>
      </c>
      <c r="C8" s="305">
        <v>10</v>
      </c>
    </row>
    <row r="9" spans="1:3" x14ac:dyDescent="0.25">
      <c r="A9" t="s">
        <v>67</v>
      </c>
      <c r="B9" s="306" t="s">
        <v>41</v>
      </c>
      <c r="C9" s="307">
        <v>41</v>
      </c>
    </row>
    <row r="10" spans="1:3" x14ac:dyDescent="0.25">
      <c r="A10" t="s">
        <v>67</v>
      </c>
      <c r="B10" s="308" t="s">
        <v>58</v>
      </c>
      <c r="C10" s="309">
        <v>1</v>
      </c>
    </row>
    <row r="11" spans="1:3" x14ac:dyDescent="0.25">
      <c r="A11" t="s">
        <v>67</v>
      </c>
      <c r="B11" s="310" t="s">
        <v>3</v>
      </c>
      <c r="C11" s="311">
        <v>1333</v>
      </c>
    </row>
    <row r="12" spans="1:3" x14ac:dyDescent="0.25">
      <c r="A12" t="s">
        <v>67</v>
      </c>
      <c r="B12" s="312" t="s">
        <v>4</v>
      </c>
      <c r="C12" s="313">
        <v>569</v>
      </c>
    </row>
    <row r="13" spans="1:3" x14ac:dyDescent="0.25">
      <c r="A13" t="s">
        <v>67</v>
      </c>
      <c r="B13" s="314" t="s">
        <v>5</v>
      </c>
      <c r="C13" s="315">
        <v>133</v>
      </c>
    </row>
    <row r="14" spans="1:3" x14ac:dyDescent="0.25">
      <c r="A14" t="s">
        <v>67</v>
      </c>
      <c r="B14" s="316" t="s">
        <v>6</v>
      </c>
      <c r="C14" s="317">
        <v>929</v>
      </c>
    </row>
    <row r="15" spans="1:3" x14ac:dyDescent="0.25">
      <c r="A15" t="s">
        <v>67</v>
      </c>
      <c r="B15" s="318" t="s">
        <v>42</v>
      </c>
      <c r="C15" s="319">
        <v>33</v>
      </c>
    </row>
    <row r="16" spans="1:3" x14ac:dyDescent="0.25">
      <c r="A16" t="s">
        <v>67</v>
      </c>
      <c r="B16" s="320" t="s">
        <v>7</v>
      </c>
      <c r="C16" s="321">
        <v>2286</v>
      </c>
    </row>
    <row r="17" spans="1:3" x14ac:dyDescent="0.25">
      <c r="A17" t="s">
        <v>67</v>
      </c>
      <c r="B17" s="322" t="s">
        <v>8</v>
      </c>
      <c r="C17" s="323">
        <v>634</v>
      </c>
    </row>
    <row r="18" spans="1:3" x14ac:dyDescent="0.25">
      <c r="A18" t="s">
        <v>67</v>
      </c>
      <c r="B18" s="324" t="s">
        <v>9</v>
      </c>
      <c r="C18" s="325">
        <v>4766</v>
      </c>
    </row>
    <row r="19" spans="1:3" x14ac:dyDescent="0.25">
      <c r="A19" t="s">
        <v>67</v>
      </c>
      <c r="B19" s="326" t="s">
        <v>10</v>
      </c>
      <c r="C19" s="327">
        <v>1412</v>
      </c>
    </row>
    <row r="20" spans="1:3" x14ac:dyDescent="0.25">
      <c r="A20" t="s">
        <v>67</v>
      </c>
      <c r="B20" s="328" t="s">
        <v>59</v>
      </c>
      <c r="C20" s="329">
        <v>1</v>
      </c>
    </row>
    <row r="21" spans="1:3" x14ac:dyDescent="0.25">
      <c r="A21" t="s">
        <v>67</v>
      </c>
      <c r="B21" s="330" t="s">
        <v>11</v>
      </c>
      <c r="C21" s="331">
        <v>4303</v>
      </c>
    </row>
    <row r="22" spans="1:3" x14ac:dyDescent="0.25">
      <c r="A22" t="s">
        <v>67</v>
      </c>
      <c r="B22" s="332" t="s">
        <v>24</v>
      </c>
      <c r="C22" s="333">
        <v>983</v>
      </c>
    </row>
    <row r="23" spans="1:3" x14ac:dyDescent="0.25">
      <c r="A23" t="s">
        <v>67</v>
      </c>
      <c r="B23" s="334" t="s">
        <v>12</v>
      </c>
      <c r="C23" s="335">
        <v>502</v>
      </c>
    </row>
    <row r="24" spans="1:3" x14ac:dyDescent="0.25">
      <c r="A24" t="s">
        <v>67</v>
      </c>
      <c r="B24" s="336" t="s">
        <v>13</v>
      </c>
      <c r="C24" s="337">
        <v>2982</v>
      </c>
    </row>
    <row r="25" spans="1:3" x14ac:dyDescent="0.25">
      <c r="A25" t="s">
        <v>67</v>
      </c>
      <c r="B25" s="338" t="s">
        <v>51</v>
      </c>
      <c r="C25" s="339">
        <v>104</v>
      </c>
    </row>
    <row r="26" spans="1:3" x14ac:dyDescent="0.25">
      <c r="A26" t="s">
        <v>67</v>
      </c>
      <c r="B26" s="340" t="s">
        <v>23</v>
      </c>
      <c r="C26" s="341">
        <v>610</v>
      </c>
    </row>
    <row r="27" spans="1:3" x14ac:dyDescent="0.25">
      <c r="A27" t="s">
        <v>67</v>
      </c>
      <c r="B27" s="342" t="s">
        <v>14</v>
      </c>
      <c r="C27" s="343">
        <v>483</v>
      </c>
    </row>
    <row r="28" spans="1:3" x14ac:dyDescent="0.25">
      <c r="A28" t="s">
        <v>67</v>
      </c>
      <c r="B28" s="344" t="s">
        <v>15</v>
      </c>
      <c r="C28" s="345">
        <v>1849</v>
      </c>
    </row>
    <row r="29" spans="1:3" x14ac:dyDescent="0.25">
      <c r="A29" t="s">
        <v>67</v>
      </c>
      <c r="B29" s="346" t="s">
        <v>16</v>
      </c>
      <c r="C29" s="347">
        <v>946</v>
      </c>
    </row>
    <row r="30" spans="1:3" x14ac:dyDescent="0.25">
      <c r="A30" t="s">
        <v>67</v>
      </c>
      <c r="B30" s="348" t="s">
        <v>43</v>
      </c>
      <c r="C30" s="349">
        <v>340</v>
      </c>
    </row>
    <row r="31" spans="1:3" x14ac:dyDescent="0.25">
      <c r="A31" t="s">
        <v>67</v>
      </c>
      <c r="B31" s="350" t="s">
        <v>17</v>
      </c>
      <c r="C31" s="351">
        <v>8</v>
      </c>
    </row>
    <row r="32" spans="1:3" x14ac:dyDescent="0.25">
      <c r="A32" t="s">
        <v>67</v>
      </c>
      <c r="B32" s="352" t="s">
        <v>54</v>
      </c>
      <c r="C32" s="353">
        <v>5</v>
      </c>
    </row>
    <row r="34" spans="2:3" x14ac:dyDescent="0.25">
      <c r="B34" t="s">
        <v>56</v>
      </c>
      <c r="C34">
        <f>SUM(C2:C32)</f>
        <v>26721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4"/>
  <sheetViews>
    <sheetView workbookViewId="0"/>
  </sheetViews>
  <sheetFormatPr defaultRowHeight="15" x14ac:dyDescent="0.25"/>
  <sheetData>
    <row r="1" spans="1:3" x14ac:dyDescent="0.25">
      <c r="A1" s="224" t="s">
        <v>20</v>
      </c>
      <c r="B1" s="225" t="s">
        <v>19</v>
      </c>
      <c r="C1" s="226" t="s">
        <v>18</v>
      </c>
    </row>
    <row r="2" spans="1:3" x14ac:dyDescent="0.25">
      <c r="A2" t="s">
        <v>64</v>
      </c>
      <c r="B2" s="227" t="s">
        <v>0</v>
      </c>
      <c r="C2" s="228">
        <v>283</v>
      </c>
    </row>
    <row r="3" spans="1:3" x14ac:dyDescent="0.25">
      <c r="A3" t="s">
        <v>64</v>
      </c>
      <c r="B3" s="229" t="s">
        <v>61</v>
      </c>
      <c r="C3" s="230">
        <v>1</v>
      </c>
    </row>
    <row r="4" spans="1:3" x14ac:dyDescent="0.25">
      <c r="A4" t="s">
        <v>64</v>
      </c>
      <c r="B4" s="231" t="s">
        <v>40</v>
      </c>
      <c r="C4" s="232">
        <v>1</v>
      </c>
    </row>
    <row r="5" spans="1:3" x14ac:dyDescent="0.25">
      <c r="A5" t="s">
        <v>64</v>
      </c>
      <c r="B5" s="233" t="s">
        <v>1</v>
      </c>
      <c r="C5" s="234">
        <v>913</v>
      </c>
    </row>
    <row r="6" spans="1:3" x14ac:dyDescent="0.25">
      <c r="A6" t="s">
        <v>64</v>
      </c>
      <c r="B6" s="235" t="s">
        <v>63</v>
      </c>
      <c r="C6" s="236">
        <v>5</v>
      </c>
    </row>
    <row r="7" spans="1:3" x14ac:dyDescent="0.25">
      <c r="A7" t="s">
        <v>64</v>
      </c>
      <c r="B7" s="237" t="s">
        <v>2</v>
      </c>
      <c r="C7" s="238">
        <v>128</v>
      </c>
    </row>
    <row r="8" spans="1:3" x14ac:dyDescent="0.25">
      <c r="A8" t="s">
        <v>64</v>
      </c>
      <c r="B8" s="239" t="s">
        <v>50</v>
      </c>
      <c r="C8" s="240">
        <v>10</v>
      </c>
    </row>
    <row r="9" spans="1:3" x14ac:dyDescent="0.25">
      <c r="A9" t="s">
        <v>64</v>
      </c>
      <c r="B9" s="241" t="s">
        <v>41</v>
      </c>
      <c r="C9" s="242">
        <v>39</v>
      </c>
    </row>
    <row r="10" spans="1:3" x14ac:dyDescent="0.25">
      <c r="A10" t="s">
        <v>64</v>
      </c>
      <c r="B10" s="243" t="s">
        <v>58</v>
      </c>
      <c r="C10" s="244">
        <v>1</v>
      </c>
    </row>
    <row r="11" spans="1:3" x14ac:dyDescent="0.25">
      <c r="A11" t="s">
        <v>64</v>
      </c>
      <c r="B11" s="245" t="s">
        <v>3</v>
      </c>
      <c r="C11" s="246">
        <v>1250</v>
      </c>
    </row>
    <row r="12" spans="1:3" x14ac:dyDescent="0.25">
      <c r="A12" t="s">
        <v>64</v>
      </c>
      <c r="B12" s="247" t="s">
        <v>4</v>
      </c>
      <c r="C12" s="248">
        <v>559</v>
      </c>
    </row>
    <row r="13" spans="1:3" x14ac:dyDescent="0.25">
      <c r="A13" t="s">
        <v>64</v>
      </c>
      <c r="B13" s="249" t="s">
        <v>5</v>
      </c>
      <c r="C13" s="250">
        <v>132</v>
      </c>
    </row>
    <row r="14" spans="1:3" x14ac:dyDescent="0.25">
      <c r="A14" t="s">
        <v>64</v>
      </c>
      <c r="B14" s="251" t="s">
        <v>6</v>
      </c>
      <c r="C14" s="252">
        <v>923</v>
      </c>
    </row>
    <row r="15" spans="1:3" x14ac:dyDescent="0.25">
      <c r="A15" t="s">
        <v>64</v>
      </c>
      <c r="B15" s="253" t="s">
        <v>42</v>
      </c>
      <c r="C15" s="254">
        <v>32</v>
      </c>
    </row>
    <row r="16" spans="1:3" x14ac:dyDescent="0.25">
      <c r="A16" t="s">
        <v>64</v>
      </c>
      <c r="B16" s="255" t="s">
        <v>7</v>
      </c>
      <c r="C16" s="256">
        <v>2260</v>
      </c>
    </row>
    <row r="17" spans="1:3" x14ac:dyDescent="0.25">
      <c r="A17" t="s">
        <v>64</v>
      </c>
      <c r="B17" s="257" t="s">
        <v>8</v>
      </c>
      <c r="C17" s="258">
        <v>590</v>
      </c>
    </row>
    <row r="18" spans="1:3" x14ac:dyDescent="0.25">
      <c r="A18" t="s">
        <v>64</v>
      </c>
      <c r="B18" s="259" t="s">
        <v>9</v>
      </c>
      <c r="C18" s="260">
        <v>4704</v>
      </c>
    </row>
    <row r="19" spans="1:3" x14ac:dyDescent="0.25">
      <c r="A19" t="s">
        <v>64</v>
      </c>
      <c r="B19" s="261" t="s">
        <v>10</v>
      </c>
      <c r="C19" s="262">
        <v>1399</v>
      </c>
    </row>
    <row r="20" spans="1:3" x14ac:dyDescent="0.25">
      <c r="A20" t="s">
        <v>64</v>
      </c>
      <c r="B20" s="263" t="s">
        <v>59</v>
      </c>
      <c r="C20" s="264">
        <v>1</v>
      </c>
    </row>
    <row r="21" spans="1:3" x14ac:dyDescent="0.25">
      <c r="A21" t="s">
        <v>64</v>
      </c>
      <c r="B21" s="265" t="s">
        <v>11</v>
      </c>
      <c r="C21" s="266">
        <v>4166</v>
      </c>
    </row>
    <row r="22" spans="1:3" x14ac:dyDescent="0.25">
      <c r="A22" t="s">
        <v>64</v>
      </c>
      <c r="B22" s="267" t="s">
        <v>24</v>
      </c>
      <c r="C22" s="268">
        <v>936</v>
      </c>
    </row>
    <row r="23" spans="1:3" x14ac:dyDescent="0.25">
      <c r="A23" t="s">
        <v>64</v>
      </c>
      <c r="B23" s="269" t="s">
        <v>12</v>
      </c>
      <c r="C23" s="270">
        <v>488</v>
      </c>
    </row>
    <row r="24" spans="1:3" x14ac:dyDescent="0.25">
      <c r="A24" t="s">
        <v>64</v>
      </c>
      <c r="B24" s="271" t="s">
        <v>13</v>
      </c>
      <c r="C24" s="272">
        <v>2912</v>
      </c>
    </row>
    <row r="25" spans="1:3" x14ac:dyDescent="0.25">
      <c r="A25" t="s">
        <v>64</v>
      </c>
      <c r="B25" s="273" t="s">
        <v>51</v>
      </c>
      <c r="C25" s="274">
        <v>92</v>
      </c>
    </row>
    <row r="26" spans="1:3" x14ac:dyDescent="0.25">
      <c r="A26" t="s">
        <v>64</v>
      </c>
      <c r="B26" s="275" t="s">
        <v>23</v>
      </c>
      <c r="C26" s="276">
        <v>597</v>
      </c>
    </row>
    <row r="27" spans="1:3" x14ac:dyDescent="0.25">
      <c r="A27" t="s">
        <v>64</v>
      </c>
      <c r="B27" s="277" t="s">
        <v>14</v>
      </c>
      <c r="C27" s="278">
        <v>469</v>
      </c>
    </row>
    <row r="28" spans="1:3" x14ac:dyDescent="0.25">
      <c r="A28" t="s">
        <v>64</v>
      </c>
      <c r="B28" s="279" t="s">
        <v>15</v>
      </c>
      <c r="C28" s="280">
        <v>1822</v>
      </c>
    </row>
    <row r="29" spans="1:3" x14ac:dyDescent="0.25">
      <c r="A29" t="s">
        <v>64</v>
      </c>
      <c r="B29" s="281" t="s">
        <v>16</v>
      </c>
      <c r="C29" s="282">
        <v>929</v>
      </c>
    </row>
    <row r="30" spans="1:3" x14ac:dyDescent="0.25">
      <c r="A30" t="s">
        <v>64</v>
      </c>
      <c r="B30" s="283" t="s">
        <v>43</v>
      </c>
      <c r="C30" s="284">
        <v>303</v>
      </c>
    </row>
    <row r="31" spans="1:3" x14ac:dyDescent="0.25">
      <c r="A31" t="s">
        <v>64</v>
      </c>
      <c r="B31" s="285" t="s">
        <v>17</v>
      </c>
      <c r="C31" s="286">
        <v>8</v>
      </c>
    </row>
    <row r="32" spans="1:3" x14ac:dyDescent="0.25">
      <c r="A32" t="s">
        <v>64</v>
      </c>
      <c r="B32" s="287" t="s">
        <v>54</v>
      </c>
      <c r="C32" s="288">
        <v>4</v>
      </c>
    </row>
    <row r="34" spans="2:3" x14ac:dyDescent="0.25">
      <c r="B34" t="s">
        <v>56</v>
      </c>
      <c r="C34">
        <f>SUM(C2:C32)</f>
        <v>25957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3"/>
  <sheetViews>
    <sheetView workbookViewId="0"/>
  </sheetViews>
  <sheetFormatPr defaultRowHeight="15" x14ac:dyDescent="0.25"/>
  <sheetData>
    <row r="1" spans="1:3" x14ac:dyDescent="0.25">
      <c r="A1" s="161" t="s">
        <v>20</v>
      </c>
      <c r="B1" s="162" t="s">
        <v>19</v>
      </c>
      <c r="C1" s="163" t="s">
        <v>18</v>
      </c>
    </row>
    <row r="2" spans="1:3" x14ac:dyDescent="0.25">
      <c r="A2" t="s">
        <v>62</v>
      </c>
      <c r="B2" s="164" t="s">
        <v>0</v>
      </c>
      <c r="C2" s="165">
        <v>272</v>
      </c>
    </row>
    <row r="3" spans="1:3" x14ac:dyDescent="0.25">
      <c r="A3" t="s">
        <v>62</v>
      </c>
      <c r="B3" s="166" t="s">
        <v>61</v>
      </c>
      <c r="C3" s="167">
        <v>1</v>
      </c>
    </row>
    <row r="4" spans="1:3" x14ac:dyDescent="0.25">
      <c r="A4" t="s">
        <v>62</v>
      </c>
      <c r="B4" s="168" t="s">
        <v>40</v>
      </c>
      <c r="C4" s="169">
        <v>1</v>
      </c>
    </row>
    <row r="5" spans="1:3" x14ac:dyDescent="0.25">
      <c r="A5" t="s">
        <v>62</v>
      </c>
      <c r="B5" s="170" t="s">
        <v>1</v>
      </c>
      <c r="C5" s="171">
        <v>819</v>
      </c>
    </row>
    <row r="6" spans="1:3" x14ac:dyDescent="0.25">
      <c r="A6" t="s">
        <v>62</v>
      </c>
      <c r="B6" s="172" t="s">
        <v>2</v>
      </c>
      <c r="C6" s="173">
        <v>99</v>
      </c>
    </row>
    <row r="7" spans="1:3" x14ac:dyDescent="0.25">
      <c r="A7" t="s">
        <v>62</v>
      </c>
      <c r="B7" s="174" t="s">
        <v>50</v>
      </c>
      <c r="C7" s="175">
        <v>9</v>
      </c>
    </row>
    <row r="8" spans="1:3" x14ac:dyDescent="0.25">
      <c r="A8" t="s">
        <v>62</v>
      </c>
      <c r="B8" s="176" t="s">
        <v>41</v>
      </c>
      <c r="C8" s="177">
        <v>36</v>
      </c>
    </row>
    <row r="9" spans="1:3" x14ac:dyDescent="0.25">
      <c r="A9" t="s">
        <v>62</v>
      </c>
      <c r="B9" s="178" t="s">
        <v>58</v>
      </c>
      <c r="C9" s="179">
        <v>1</v>
      </c>
    </row>
    <row r="10" spans="1:3" x14ac:dyDescent="0.25">
      <c r="A10" t="s">
        <v>62</v>
      </c>
      <c r="B10" s="180" t="s">
        <v>3</v>
      </c>
      <c r="C10" s="181">
        <v>1198</v>
      </c>
    </row>
    <row r="11" spans="1:3" x14ac:dyDescent="0.25">
      <c r="A11" t="s">
        <v>62</v>
      </c>
      <c r="B11" s="182" t="s">
        <v>4</v>
      </c>
      <c r="C11" s="183">
        <v>524</v>
      </c>
    </row>
    <row r="12" spans="1:3" x14ac:dyDescent="0.25">
      <c r="A12" t="s">
        <v>62</v>
      </c>
      <c r="B12" s="184" t="s">
        <v>5</v>
      </c>
      <c r="C12" s="185">
        <v>132</v>
      </c>
    </row>
    <row r="13" spans="1:3" x14ac:dyDescent="0.25">
      <c r="A13" t="s">
        <v>62</v>
      </c>
      <c r="B13" s="186" t="s">
        <v>6</v>
      </c>
      <c r="C13" s="187">
        <v>894</v>
      </c>
    </row>
    <row r="14" spans="1:3" x14ac:dyDescent="0.25">
      <c r="A14" t="s">
        <v>62</v>
      </c>
      <c r="B14" s="188" t="s">
        <v>42</v>
      </c>
      <c r="C14" s="189">
        <v>30</v>
      </c>
    </row>
    <row r="15" spans="1:3" x14ac:dyDescent="0.25">
      <c r="A15" t="s">
        <v>62</v>
      </c>
      <c r="B15" s="190" t="s">
        <v>7</v>
      </c>
      <c r="C15" s="191">
        <v>2208</v>
      </c>
    </row>
    <row r="16" spans="1:3" x14ac:dyDescent="0.25">
      <c r="A16" t="s">
        <v>62</v>
      </c>
      <c r="B16" s="192" t="s">
        <v>8</v>
      </c>
      <c r="C16" s="193">
        <v>544</v>
      </c>
    </row>
    <row r="17" spans="1:3" x14ac:dyDescent="0.25">
      <c r="A17" t="s">
        <v>62</v>
      </c>
      <c r="B17" s="194" t="s">
        <v>9</v>
      </c>
      <c r="C17" s="195">
        <v>4611</v>
      </c>
    </row>
    <row r="18" spans="1:3" x14ac:dyDescent="0.25">
      <c r="A18" t="s">
        <v>62</v>
      </c>
      <c r="B18" s="196" t="s">
        <v>10</v>
      </c>
      <c r="C18" s="197">
        <v>1379</v>
      </c>
    </row>
    <row r="19" spans="1:3" x14ac:dyDescent="0.25">
      <c r="A19" t="s">
        <v>62</v>
      </c>
      <c r="B19" s="198" t="s">
        <v>59</v>
      </c>
      <c r="C19" s="199">
        <v>1</v>
      </c>
    </row>
    <row r="20" spans="1:3" x14ac:dyDescent="0.25">
      <c r="A20" t="s">
        <v>62</v>
      </c>
      <c r="B20" s="200" t="s">
        <v>11</v>
      </c>
      <c r="C20" s="201">
        <v>3927</v>
      </c>
    </row>
    <row r="21" spans="1:3" x14ac:dyDescent="0.25">
      <c r="A21" t="s">
        <v>62</v>
      </c>
      <c r="B21" s="202" t="s">
        <v>24</v>
      </c>
      <c r="C21" s="203">
        <v>881</v>
      </c>
    </row>
    <row r="22" spans="1:3" x14ac:dyDescent="0.25">
      <c r="A22" t="s">
        <v>62</v>
      </c>
      <c r="B22" s="204" t="s">
        <v>12</v>
      </c>
      <c r="C22" s="205">
        <v>480</v>
      </c>
    </row>
    <row r="23" spans="1:3" x14ac:dyDescent="0.25">
      <c r="A23" t="s">
        <v>62</v>
      </c>
      <c r="B23" s="206" t="s">
        <v>13</v>
      </c>
      <c r="C23" s="207">
        <v>2792</v>
      </c>
    </row>
    <row r="24" spans="1:3" x14ac:dyDescent="0.25">
      <c r="A24" t="s">
        <v>62</v>
      </c>
      <c r="B24" s="208" t="s">
        <v>51</v>
      </c>
      <c r="C24" s="209">
        <v>86</v>
      </c>
    </row>
    <row r="25" spans="1:3" x14ac:dyDescent="0.25">
      <c r="A25" t="s">
        <v>62</v>
      </c>
      <c r="B25" s="210" t="s">
        <v>23</v>
      </c>
      <c r="C25" s="211">
        <v>574</v>
      </c>
    </row>
    <row r="26" spans="1:3" x14ac:dyDescent="0.25">
      <c r="A26" t="s">
        <v>62</v>
      </c>
      <c r="B26" s="212" t="s">
        <v>14</v>
      </c>
      <c r="C26" s="213">
        <v>453</v>
      </c>
    </row>
    <row r="27" spans="1:3" x14ac:dyDescent="0.25">
      <c r="A27" t="s">
        <v>62</v>
      </c>
      <c r="B27" s="214" t="s">
        <v>15</v>
      </c>
      <c r="C27" s="215">
        <v>1756</v>
      </c>
    </row>
    <row r="28" spans="1:3" x14ac:dyDescent="0.25">
      <c r="A28" t="s">
        <v>62</v>
      </c>
      <c r="B28" s="216" t="s">
        <v>16</v>
      </c>
      <c r="C28" s="217">
        <v>911</v>
      </c>
    </row>
    <row r="29" spans="1:3" x14ac:dyDescent="0.25">
      <c r="A29" t="s">
        <v>62</v>
      </c>
      <c r="B29" s="218" t="s">
        <v>43</v>
      </c>
      <c r="C29" s="219">
        <v>267</v>
      </c>
    </row>
    <row r="30" spans="1:3" x14ac:dyDescent="0.25">
      <c r="A30" t="s">
        <v>62</v>
      </c>
      <c r="B30" s="220" t="s">
        <v>17</v>
      </c>
      <c r="C30" s="221">
        <v>8</v>
      </c>
    </row>
    <row r="31" spans="1:3" x14ac:dyDescent="0.25">
      <c r="A31" t="s">
        <v>62</v>
      </c>
      <c r="B31" s="222" t="s">
        <v>54</v>
      </c>
      <c r="C31" s="223">
        <v>4</v>
      </c>
    </row>
    <row r="33" spans="2:3" x14ac:dyDescent="0.25">
      <c r="B33" t="s">
        <v>56</v>
      </c>
      <c r="C33">
        <f>SUM(C2:C31)</f>
        <v>24898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2"/>
  <sheetViews>
    <sheetView topLeftCell="A22" workbookViewId="0"/>
  </sheetViews>
  <sheetFormatPr defaultRowHeight="15" x14ac:dyDescent="0.25"/>
  <sheetData>
    <row r="1" spans="1:3" x14ac:dyDescent="0.25">
      <c r="A1" s="100" t="s">
        <v>20</v>
      </c>
      <c r="B1" s="101" t="s">
        <v>19</v>
      </c>
      <c r="C1" s="102" t="s">
        <v>18</v>
      </c>
    </row>
    <row r="2" spans="1:3" x14ac:dyDescent="0.25">
      <c r="A2" t="s">
        <v>60</v>
      </c>
      <c r="B2" s="103" t="s">
        <v>0</v>
      </c>
      <c r="C2" s="104">
        <v>265</v>
      </c>
    </row>
    <row r="3" spans="1:3" x14ac:dyDescent="0.25">
      <c r="A3" t="s">
        <v>60</v>
      </c>
      <c r="B3" s="105" t="s">
        <v>40</v>
      </c>
      <c r="C3" s="106">
        <v>1</v>
      </c>
    </row>
    <row r="4" spans="1:3" x14ac:dyDescent="0.25">
      <c r="A4" t="s">
        <v>60</v>
      </c>
      <c r="B4" s="107" t="s">
        <v>1</v>
      </c>
      <c r="C4" s="108">
        <v>747</v>
      </c>
    </row>
    <row r="5" spans="1:3" x14ac:dyDescent="0.25">
      <c r="A5" t="s">
        <v>60</v>
      </c>
      <c r="B5" s="109" t="s">
        <v>2</v>
      </c>
      <c r="C5" s="110">
        <v>82</v>
      </c>
    </row>
    <row r="6" spans="1:3" x14ac:dyDescent="0.25">
      <c r="A6" t="s">
        <v>60</v>
      </c>
      <c r="B6" s="111" t="s">
        <v>50</v>
      </c>
      <c r="C6" s="112">
        <v>8</v>
      </c>
    </row>
    <row r="7" spans="1:3" x14ac:dyDescent="0.25">
      <c r="A7" t="s">
        <v>60</v>
      </c>
      <c r="B7" s="113" t="s">
        <v>41</v>
      </c>
      <c r="C7" s="114">
        <v>34</v>
      </c>
    </row>
    <row r="8" spans="1:3" x14ac:dyDescent="0.25">
      <c r="A8" t="s">
        <v>60</v>
      </c>
      <c r="B8" s="115" t="s">
        <v>58</v>
      </c>
      <c r="C8" s="116">
        <v>1</v>
      </c>
    </row>
    <row r="9" spans="1:3" x14ac:dyDescent="0.25">
      <c r="A9" t="s">
        <v>60</v>
      </c>
      <c r="B9" s="117" t="s">
        <v>3</v>
      </c>
      <c r="C9" s="118">
        <v>1138</v>
      </c>
    </row>
    <row r="10" spans="1:3" x14ac:dyDescent="0.25">
      <c r="A10" t="s">
        <v>60</v>
      </c>
      <c r="B10" s="119" t="s">
        <v>4</v>
      </c>
      <c r="C10" s="120">
        <v>511</v>
      </c>
    </row>
    <row r="11" spans="1:3" x14ac:dyDescent="0.25">
      <c r="A11" t="s">
        <v>60</v>
      </c>
      <c r="B11" s="121" t="s">
        <v>5</v>
      </c>
      <c r="C11" s="122">
        <v>132</v>
      </c>
    </row>
    <row r="12" spans="1:3" x14ac:dyDescent="0.25">
      <c r="A12" t="s">
        <v>60</v>
      </c>
      <c r="B12" s="123" t="s">
        <v>6</v>
      </c>
      <c r="C12" s="124">
        <v>835</v>
      </c>
    </row>
    <row r="13" spans="1:3" x14ac:dyDescent="0.25">
      <c r="A13" t="s">
        <v>60</v>
      </c>
      <c r="B13" s="125" t="s">
        <v>42</v>
      </c>
      <c r="C13" s="126">
        <v>29</v>
      </c>
    </row>
    <row r="14" spans="1:3" x14ac:dyDescent="0.25">
      <c r="A14" t="s">
        <v>60</v>
      </c>
      <c r="B14" s="127" t="s">
        <v>7</v>
      </c>
      <c r="C14" s="128">
        <v>2158</v>
      </c>
    </row>
    <row r="15" spans="1:3" x14ac:dyDescent="0.25">
      <c r="A15" t="s">
        <v>60</v>
      </c>
      <c r="B15" s="129" t="s">
        <v>8</v>
      </c>
      <c r="C15" s="130">
        <v>501</v>
      </c>
    </row>
    <row r="16" spans="1:3" x14ac:dyDescent="0.25">
      <c r="A16" t="s">
        <v>60</v>
      </c>
      <c r="B16" s="131" t="s">
        <v>9</v>
      </c>
      <c r="C16" s="132">
        <v>4558</v>
      </c>
    </row>
    <row r="17" spans="1:3" x14ac:dyDescent="0.25">
      <c r="A17" t="s">
        <v>60</v>
      </c>
      <c r="B17" s="133" t="s">
        <v>10</v>
      </c>
      <c r="C17" s="134">
        <v>1363</v>
      </c>
    </row>
    <row r="18" spans="1:3" x14ac:dyDescent="0.25">
      <c r="A18" t="s">
        <v>60</v>
      </c>
      <c r="B18" s="135" t="s">
        <v>59</v>
      </c>
      <c r="C18" s="136">
        <v>1</v>
      </c>
    </row>
    <row r="19" spans="1:3" x14ac:dyDescent="0.25">
      <c r="A19" t="s">
        <v>60</v>
      </c>
      <c r="B19" s="137" t="s">
        <v>11</v>
      </c>
      <c r="C19" s="138">
        <v>3726</v>
      </c>
    </row>
    <row r="20" spans="1:3" x14ac:dyDescent="0.25">
      <c r="A20" t="s">
        <v>60</v>
      </c>
      <c r="B20" s="139" t="s">
        <v>24</v>
      </c>
      <c r="C20" s="140">
        <v>851</v>
      </c>
    </row>
    <row r="21" spans="1:3" x14ac:dyDescent="0.25">
      <c r="A21" t="s">
        <v>60</v>
      </c>
      <c r="B21" s="141" t="s">
        <v>12</v>
      </c>
      <c r="C21" s="142">
        <v>470</v>
      </c>
    </row>
    <row r="22" spans="1:3" x14ac:dyDescent="0.25">
      <c r="A22" t="s">
        <v>60</v>
      </c>
      <c r="B22" s="143" t="s">
        <v>13</v>
      </c>
      <c r="C22" s="144">
        <v>2706</v>
      </c>
    </row>
    <row r="23" spans="1:3" x14ac:dyDescent="0.25">
      <c r="A23" t="s">
        <v>60</v>
      </c>
      <c r="B23" s="145" t="s">
        <v>51</v>
      </c>
      <c r="C23" s="146">
        <v>85</v>
      </c>
    </row>
    <row r="24" spans="1:3" x14ac:dyDescent="0.25">
      <c r="A24" t="s">
        <v>60</v>
      </c>
      <c r="B24" s="147" t="s">
        <v>23</v>
      </c>
      <c r="C24" s="148">
        <v>527</v>
      </c>
    </row>
    <row r="25" spans="1:3" x14ac:dyDescent="0.25">
      <c r="A25" t="s">
        <v>60</v>
      </c>
      <c r="B25" s="149" t="s">
        <v>14</v>
      </c>
      <c r="C25" s="150">
        <v>447</v>
      </c>
    </row>
    <row r="26" spans="1:3" x14ac:dyDescent="0.25">
      <c r="A26" t="s">
        <v>60</v>
      </c>
      <c r="B26" s="151" t="s">
        <v>15</v>
      </c>
      <c r="C26" s="152">
        <v>1698</v>
      </c>
    </row>
    <row r="27" spans="1:3" x14ac:dyDescent="0.25">
      <c r="A27" t="s">
        <v>60</v>
      </c>
      <c r="B27" s="153" t="s">
        <v>16</v>
      </c>
      <c r="C27" s="154">
        <v>881</v>
      </c>
    </row>
    <row r="28" spans="1:3" x14ac:dyDescent="0.25">
      <c r="A28" t="s">
        <v>60</v>
      </c>
      <c r="B28" s="155" t="s">
        <v>43</v>
      </c>
      <c r="C28" s="156">
        <v>239</v>
      </c>
    </row>
    <row r="29" spans="1:3" x14ac:dyDescent="0.25">
      <c r="A29" t="s">
        <v>60</v>
      </c>
      <c r="B29" s="157" t="s">
        <v>17</v>
      </c>
      <c r="C29" s="158">
        <v>8</v>
      </c>
    </row>
    <row r="30" spans="1:3" x14ac:dyDescent="0.25">
      <c r="A30" t="s">
        <v>60</v>
      </c>
      <c r="B30" s="159" t="s">
        <v>54</v>
      </c>
      <c r="C30" s="160">
        <v>4</v>
      </c>
    </row>
    <row r="32" spans="1:3" x14ac:dyDescent="0.25">
      <c r="B32" t="s">
        <v>56</v>
      </c>
      <c r="C32">
        <f>SUM(C2:C30)</f>
        <v>24006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0"/>
  <sheetViews>
    <sheetView topLeftCell="A22" workbookViewId="0">
      <selection activeCell="Z12" sqref="Z12"/>
    </sheetView>
  </sheetViews>
  <sheetFormatPr defaultRowHeight="15" x14ac:dyDescent="0.25"/>
  <sheetData>
    <row r="1" spans="1:3" x14ac:dyDescent="0.25">
      <c r="A1" s="40" t="s">
        <v>20</v>
      </c>
      <c r="B1" s="41" t="s">
        <v>19</v>
      </c>
      <c r="C1" s="42" t="s">
        <v>18</v>
      </c>
    </row>
    <row r="2" spans="1:3" x14ac:dyDescent="0.25">
      <c r="A2" t="s">
        <v>55</v>
      </c>
      <c r="B2" s="43" t="s">
        <v>0</v>
      </c>
      <c r="C2" s="44">
        <v>257</v>
      </c>
    </row>
    <row r="3" spans="1:3" x14ac:dyDescent="0.25">
      <c r="A3" t="s">
        <v>55</v>
      </c>
      <c r="B3" s="45" t="s">
        <v>40</v>
      </c>
      <c r="C3" s="46">
        <v>1</v>
      </c>
    </row>
    <row r="4" spans="1:3" x14ac:dyDescent="0.25">
      <c r="A4" t="s">
        <v>55</v>
      </c>
      <c r="B4" s="47" t="s">
        <v>1</v>
      </c>
      <c r="C4" s="48">
        <v>685</v>
      </c>
    </row>
    <row r="5" spans="1:3" x14ac:dyDescent="0.25">
      <c r="A5" t="s">
        <v>55</v>
      </c>
      <c r="B5" s="49" t="s">
        <v>2</v>
      </c>
      <c r="C5" s="50">
        <v>80</v>
      </c>
    </row>
    <row r="6" spans="1:3" x14ac:dyDescent="0.25">
      <c r="A6" t="s">
        <v>55</v>
      </c>
      <c r="B6" s="51" t="s">
        <v>50</v>
      </c>
      <c r="C6" s="52">
        <v>8</v>
      </c>
    </row>
    <row r="7" spans="1:3" x14ac:dyDescent="0.25">
      <c r="A7" t="s">
        <v>55</v>
      </c>
      <c r="B7" s="53" t="s">
        <v>41</v>
      </c>
      <c r="C7" s="54">
        <v>30</v>
      </c>
    </row>
    <row r="8" spans="1:3" x14ac:dyDescent="0.25">
      <c r="A8" t="s">
        <v>55</v>
      </c>
      <c r="B8" s="55" t="s">
        <v>3</v>
      </c>
      <c r="C8" s="56">
        <v>1083</v>
      </c>
    </row>
    <row r="9" spans="1:3" x14ac:dyDescent="0.25">
      <c r="A9" t="s">
        <v>55</v>
      </c>
      <c r="B9" s="57" t="s">
        <v>4</v>
      </c>
      <c r="C9" s="58">
        <v>485</v>
      </c>
    </row>
    <row r="10" spans="1:3" x14ac:dyDescent="0.25">
      <c r="A10" t="s">
        <v>55</v>
      </c>
      <c r="B10" s="59" t="s">
        <v>5</v>
      </c>
      <c r="C10" s="60">
        <v>131</v>
      </c>
    </row>
    <row r="11" spans="1:3" x14ac:dyDescent="0.25">
      <c r="A11" t="s">
        <v>55</v>
      </c>
      <c r="B11" s="61" t="s">
        <v>6</v>
      </c>
      <c r="C11" s="62">
        <v>754</v>
      </c>
    </row>
    <row r="12" spans="1:3" x14ac:dyDescent="0.25">
      <c r="A12" t="s">
        <v>55</v>
      </c>
      <c r="B12" s="63" t="s">
        <v>42</v>
      </c>
      <c r="C12" s="64">
        <v>30</v>
      </c>
    </row>
    <row r="13" spans="1:3" x14ac:dyDescent="0.25">
      <c r="A13" t="s">
        <v>55</v>
      </c>
      <c r="B13" s="65" t="s">
        <v>7</v>
      </c>
      <c r="C13" s="66">
        <v>2098</v>
      </c>
    </row>
    <row r="14" spans="1:3" x14ac:dyDescent="0.25">
      <c r="A14" t="s">
        <v>55</v>
      </c>
      <c r="B14" s="67" t="s">
        <v>8</v>
      </c>
      <c r="C14" s="68">
        <v>473</v>
      </c>
    </row>
    <row r="15" spans="1:3" x14ac:dyDescent="0.25">
      <c r="A15" t="s">
        <v>55</v>
      </c>
      <c r="B15" s="69" t="s">
        <v>9</v>
      </c>
      <c r="C15" s="70">
        <v>4492</v>
      </c>
    </row>
    <row r="16" spans="1:3" x14ac:dyDescent="0.25">
      <c r="A16" t="s">
        <v>55</v>
      </c>
      <c r="B16" s="71" t="s">
        <v>10</v>
      </c>
      <c r="C16" s="72">
        <v>1351</v>
      </c>
    </row>
    <row r="17" spans="1:3" x14ac:dyDescent="0.25">
      <c r="A17" t="s">
        <v>55</v>
      </c>
      <c r="B17" s="73" t="s">
        <v>11</v>
      </c>
      <c r="C17" s="74">
        <v>3494</v>
      </c>
    </row>
    <row r="18" spans="1:3" x14ac:dyDescent="0.25">
      <c r="A18" t="s">
        <v>55</v>
      </c>
      <c r="B18" s="75" t="s">
        <v>24</v>
      </c>
      <c r="C18" s="76">
        <v>790</v>
      </c>
    </row>
    <row r="19" spans="1:3" x14ac:dyDescent="0.25">
      <c r="A19" t="s">
        <v>55</v>
      </c>
      <c r="B19" s="77" t="s">
        <v>12</v>
      </c>
      <c r="C19" s="78">
        <v>458</v>
      </c>
    </row>
    <row r="20" spans="1:3" x14ac:dyDescent="0.25">
      <c r="A20" t="s">
        <v>55</v>
      </c>
      <c r="B20" s="79" t="s">
        <v>13</v>
      </c>
      <c r="C20" s="80">
        <v>2635</v>
      </c>
    </row>
    <row r="21" spans="1:3" x14ac:dyDescent="0.25">
      <c r="A21" t="s">
        <v>55</v>
      </c>
      <c r="B21" s="81" t="s">
        <v>51</v>
      </c>
      <c r="C21" s="82">
        <v>85</v>
      </c>
    </row>
    <row r="22" spans="1:3" x14ac:dyDescent="0.25">
      <c r="A22" t="s">
        <v>55</v>
      </c>
      <c r="B22" s="83" t="s">
        <v>23</v>
      </c>
      <c r="C22" s="84">
        <v>485</v>
      </c>
    </row>
    <row r="23" spans="1:3" x14ac:dyDescent="0.25">
      <c r="A23" t="s">
        <v>55</v>
      </c>
      <c r="B23" s="85" t="s">
        <v>14</v>
      </c>
      <c r="C23" s="86">
        <v>439</v>
      </c>
    </row>
    <row r="24" spans="1:3" x14ac:dyDescent="0.25">
      <c r="A24" t="s">
        <v>55</v>
      </c>
      <c r="B24" s="87" t="s">
        <v>15</v>
      </c>
      <c r="C24" s="88">
        <v>1619</v>
      </c>
    </row>
    <row r="25" spans="1:3" x14ac:dyDescent="0.25">
      <c r="A25" t="s">
        <v>55</v>
      </c>
      <c r="B25" s="89" t="s">
        <v>16</v>
      </c>
      <c r="C25" s="90">
        <v>852</v>
      </c>
    </row>
    <row r="26" spans="1:3" x14ac:dyDescent="0.25">
      <c r="A26" t="s">
        <v>55</v>
      </c>
      <c r="B26" s="91" t="s">
        <v>43</v>
      </c>
      <c r="C26" s="92">
        <v>220</v>
      </c>
    </row>
    <row r="27" spans="1:3" x14ac:dyDescent="0.25">
      <c r="A27" t="s">
        <v>55</v>
      </c>
      <c r="B27" s="93" t="s">
        <v>17</v>
      </c>
      <c r="C27" s="94">
        <v>8</v>
      </c>
    </row>
    <row r="28" spans="1:3" x14ac:dyDescent="0.25">
      <c r="A28" t="s">
        <v>55</v>
      </c>
      <c r="B28" s="95" t="s">
        <v>54</v>
      </c>
      <c r="C28" s="96">
        <v>4</v>
      </c>
    </row>
    <row r="30" spans="1:3" x14ac:dyDescent="0.25">
      <c r="B30" t="s">
        <v>56</v>
      </c>
      <c r="C30">
        <f>SUM(C2:C28)</f>
        <v>23047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8"/>
  <sheetViews>
    <sheetView workbookViewId="0">
      <selection activeCell="J31" sqref="J31"/>
    </sheetView>
  </sheetViews>
  <sheetFormatPr defaultRowHeight="15" x14ac:dyDescent="0.25"/>
  <sheetData>
    <row r="1" spans="1:3" ht="15.75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43297</v>
      </c>
      <c r="B2" t="s">
        <v>0</v>
      </c>
      <c r="C2">
        <v>251</v>
      </c>
    </row>
    <row r="3" spans="1:3" x14ac:dyDescent="0.25">
      <c r="A3" s="4">
        <v>43297</v>
      </c>
      <c r="B3" t="s">
        <v>40</v>
      </c>
      <c r="C3">
        <v>1</v>
      </c>
    </row>
    <row r="4" spans="1:3" x14ac:dyDescent="0.25">
      <c r="A4" s="4">
        <v>43297</v>
      </c>
      <c r="B4" t="s">
        <v>1</v>
      </c>
      <c r="C4">
        <v>628</v>
      </c>
    </row>
    <row r="5" spans="1:3" x14ac:dyDescent="0.25">
      <c r="A5" s="4">
        <v>43297</v>
      </c>
      <c r="B5" t="s">
        <v>2</v>
      </c>
      <c r="C5">
        <v>71</v>
      </c>
    </row>
    <row r="6" spans="1:3" x14ac:dyDescent="0.25">
      <c r="A6" s="4">
        <v>43297</v>
      </c>
      <c r="B6" t="s">
        <v>50</v>
      </c>
      <c r="C6">
        <v>7</v>
      </c>
    </row>
    <row r="7" spans="1:3" x14ac:dyDescent="0.25">
      <c r="A7" s="4">
        <v>43297</v>
      </c>
      <c r="B7" t="s">
        <v>41</v>
      </c>
      <c r="C7">
        <v>24</v>
      </c>
    </row>
    <row r="8" spans="1:3" x14ac:dyDescent="0.25">
      <c r="A8" s="4">
        <v>43297</v>
      </c>
      <c r="B8" t="s">
        <v>3</v>
      </c>
      <c r="C8">
        <v>1008</v>
      </c>
    </row>
    <row r="9" spans="1:3" x14ac:dyDescent="0.25">
      <c r="A9" s="4">
        <v>43297</v>
      </c>
      <c r="B9" t="s">
        <v>4</v>
      </c>
      <c r="C9">
        <v>435</v>
      </c>
    </row>
    <row r="10" spans="1:3" x14ac:dyDescent="0.25">
      <c r="A10" s="4">
        <v>43297</v>
      </c>
      <c r="B10" t="s">
        <v>5</v>
      </c>
      <c r="C10">
        <v>126</v>
      </c>
    </row>
    <row r="11" spans="1:3" x14ac:dyDescent="0.25">
      <c r="A11" s="4">
        <v>43297</v>
      </c>
      <c r="B11" t="s">
        <v>6</v>
      </c>
      <c r="C11">
        <v>714</v>
      </c>
    </row>
    <row r="12" spans="1:3" x14ac:dyDescent="0.25">
      <c r="A12" s="4">
        <v>43297</v>
      </c>
      <c r="B12" t="s">
        <v>42</v>
      </c>
      <c r="C12">
        <v>29</v>
      </c>
    </row>
    <row r="13" spans="1:3" x14ac:dyDescent="0.25">
      <c r="A13" s="4">
        <v>43297</v>
      </c>
      <c r="B13" t="s">
        <v>7</v>
      </c>
      <c r="C13">
        <v>2028</v>
      </c>
    </row>
    <row r="14" spans="1:3" x14ac:dyDescent="0.25">
      <c r="A14" s="4">
        <v>43297</v>
      </c>
      <c r="B14" t="s">
        <v>8</v>
      </c>
      <c r="C14">
        <v>421</v>
      </c>
    </row>
    <row r="15" spans="1:3" x14ac:dyDescent="0.25">
      <c r="A15" s="4">
        <v>43297</v>
      </c>
      <c r="B15" t="s">
        <v>9</v>
      </c>
      <c r="C15">
        <v>4380</v>
      </c>
    </row>
    <row r="16" spans="1:3" x14ac:dyDescent="0.25">
      <c r="A16" s="4">
        <v>43297</v>
      </c>
      <c r="B16" t="s">
        <v>10</v>
      </c>
      <c r="C16">
        <v>1331</v>
      </c>
    </row>
    <row r="17" spans="1:3" x14ac:dyDescent="0.25">
      <c r="A17" s="4">
        <v>43297</v>
      </c>
      <c r="B17" t="s">
        <v>11</v>
      </c>
      <c r="C17">
        <v>3275</v>
      </c>
    </row>
    <row r="18" spans="1:3" x14ac:dyDescent="0.25">
      <c r="A18" s="4">
        <v>43297</v>
      </c>
      <c r="B18" t="s">
        <v>24</v>
      </c>
      <c r="C18">
        <v>711</v>
      </c>
    </row>
    <row r="19" spans="1:3" x14ac:dyDescent="0.25">
      <c r="A19" s="4">
        <v>43297</v>
      </c>
      <c r="B19" t="s">
        <v>12</v>
      </c>
      <c r="C19">
        <v>442</v>
      </c>
    </row>
    <row r="20" spans="1:3" x14ac:dyDescent="0.25">
      <c r="A20" s="4">
        <v>43297</v>
      </c>
      <c r="B20" t="s">
        <v>13</v>
      </c>
      <c r="C20">
        <v>2549</v>
      </c>
    </row>
    <row r="21" spans="1:3" x14ac:dyDescent="0.25">
      <c r="A21" s="4">
        <v>43297</v>
      </c>
      <c r="B21" t="s">
        <v>51</v>
      </c>
      <c r="C21">
        <v>75</v>
      </c>
    </row>
    <row r="22" spans="1:3" x14ac:dyDescent="0.25">
      <c r="A22" s="4">
        <v>43297</v>
      </c>
      <c r="B22" t="s">
        <v>23</v>
      </c>
      <c r="C22">
        <v>446</v>
      </c>
    </row>
    <row r="23" spans="1:3" x14ac:dyDescent="0.25">
      <c r="A23" s="4">
        <v>43297</v>
      </c>
      <c r="B23" t="s">
        <v>14</v>
      </c>
      <c r="C23">
        <v>430</v>
      </c>
    </row>
    <row r="24" spans="1:3" x14ac:dyDescent="0.25">
      <c r="A24" s="4">
        <v>43297</v>
      </c>
      <c r="B24" t="s">
        <v>15</v>
      </c>
      <c r="C24">
        <v>1540</v>
      </c>
    </row>
    <row r="25" spans="1:3" x14ac:dyDescent="0.25">
      <c r="A25" s="4">
        <v>43297</v>
      </c>
      <c r="B25" t="s">
        <v>16</v>
      </c>
      <c r="C25">
        <v>824</v>
      </c>
    </row>
    <row r="26" spans="1:3" x14ac:dyDescent="0.25">
      <c r="A26" s="4">
        <v>43297</v>
      </c>
      <c r="B26" t="s">
        <v>43</v>
      </c>
      <c r="C26">
        <v>189</v>
      </c>
    </row>
    <row r="27" spans="1:3" x14ac:dyDescent="0.25">
      <c r="A27" s="4">
        <v>43297</v>
      </c>
      <c r="B27" t="s">
        <v>17</v>
      </c>
      <c r="C27">
        <v>8</v>
      </c>
    </row>
    <row r="28" spans="1:3" x14ac:dyDescent="0.25">
      <c r="A28" s="4">
        <v>43297</v>
      </c>
      <c r="B28" t="s">
        <v>54</v>
      </c>
      <c r="C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Graphs</vt:lpstr>
      <vt:lpstr>Weekly Report</vt:lpstr>
      <vt:lpstr>Cumulative Report</vt:lpstr>
      <vt:lpstr>Aug 20</vt:lpstr>
      <vt:lpstr>Aug 13</vt:lpstr>
      <vt:lpstr>Aug 07</vt:lpstr>
      <vt:lpstr>Jul 30</vt:lpstr>
      <vt:lpstr>Jul 23</vt:lpstr>
      <vt:lpstr>Jul 16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7</vt:lpstr>
      <vt:lpstr>May 3</vt:lpstr>
      <vt:lpstr>Apr 23</vt:lpstr>
      <vt:lpstr>Apr 2018</vt:lpstr>
      <vt:lpstr>Mar 2018</vt:lpstr>
      <vt:lpstr>Feb 2018</vt:lpstr>
      <vt:lpstr>Jan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Woodman</dc:creator>
  <cp:lastModifiedBy>David Woodman</cp:lastModifiedBy>
  <dcterms:created xsi:type="dcterms:W3CDTF">2018-05-03T18:40:34Z</dcterms:created>
  <dcterms:modified xsi:type="dcterms:W3CDTF">2018-08-20T15:35:37Z</dcterms:modified>
</cp:coreProperties>
</file>